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gw\OneDrive\work_2016\0000_Hybrid_2nd\Industry\IND\"/>
    </mc:Choice>
  </mc:AlternateContent>
  <bookViews>
    <workbookView xWindow="-15" yWindow="-15" windowWidth="24030" windowHeight="4800" activeTab="4"/>
  </bookViews>
  <sheets>
    <sheet name="Summary" sheetId="12" r:id="rId1"/>
    <sheet name="IO_model" sheetId="5" r:id="rId2"/>
    <sheet name="Agri_restructuring" sheetId="17" r:id="rId3"/>
    <sheet name="model_IO" sheetId="6" r:id="rId4"/>
    <sheet name="indcode_20160616" sheetId="20" r:id="rId5"/>
    <sheet name="Sheet1" sheetId="16" r:id="rId6"/>
    <sheet name="ENIT_def3" sheetId="11" r:id="rId7"/>
    <sheet name="2005_2010 IO dict" sheetId="2" r:id="rId8"/>
    <sheet name="감축목표_IO matching" sheetId="3" r:id="rId9"/>
    <sheet name="IO_index" sheetId="4" r:id="rId10"/>
    <sheet name="IO_com" sheetId="13" r:id="rId11"/>
    <sheet name="Sheet4" sheetId="19" r:id="rId12"/>
    <sheet name="IO_Ind" sheetId="14" r:id="rId13"/>
    <sheet name="IO_bottom" sheetId="15" r:id="rId14"/>
  </sheets>
  <definedNames>
    <definedName name="_xlnm._FilterDatabase" localSheetId="7" hidden="1">'2005_2010 IO dict'!$T$6:$T$61</definedName>
    <definedName name="_xlnm._FilterDatabase" localSheetId="6" hidden="1">ENIT_def3!$A$66:$E$107</definedName>
    <definedName name="_xlnm._FilterDatabase" localSheetId="1" hidden="1">IO_model!$P$2:$AH$386</definedName>
    <definedName name="_xlnm._FilterDatabase" localSheetId="8" hidden="1">'감축목표_IO matching'!$V$1:$AC$1</definedName>
    <definedName name="_xlnm.Print_Area" localSheetId="7">'2005_2010 IO dict'!$B$1:$R$390</definedName>
    <definedName name="_xlnm.Print_Titles" localSheetId="7">'2005_2010 IO dict'!$3:$5</definedName>
    <definedName name="Z_D1C344E6_E0A3_4167_98C4_6AA9A582FA84_.wvu.PrintTitles" localSheetId="7" hidden="1">'2005_2010 IO dict'!$3:$5</definedName>
  </definedNames>
  <calcPr calcId="171027"/>
  <customWorkbookViews>
    <customWorkbookView name="bok - 사용자 보기" guid="{D1C344E6-E0A3-4167-98C4-6AA9A582FA84}" mergeInterval="0" personalView="1" maximized="1" windowWidth="1276" windowHeight="768" activeSheetId="2"/>
  </customWorkbookViews>
</workbook>
</file>

<file path=xl/calcChain.xml><?xml version="1.0" encoding="utf-8"?>
<calcChain xmlns="http://schemas.openxmlformats.org/spreadsheetml/2006/main">
  <c r="O3" i="20" l="1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2" i="20"/>
  <c r="G54" i="20" l="1"/>
  <c r="H54" i="20"/>
  <c r="G3" i="20"/>
  <c r="H3" i="20"/>
  <c r="G4" i="20"/>
  <c r="H4" i="20"/>
  <c r="G5" i="20"/>
  <c r="H5" i="20"/>
  <c r="G6" i="20"/>
  <c r="H6" i="20"/>
  <c r="G7" i="20"/>
  <c r="H7" i="20"/>
  <c r="G8" i="20"/>
  <c r="H8" i="20"/>
  <c r="G9" i="20"/>
  <c r="H9" i="20"/>
  <c r="G10" i="20"/>
  <c r="H10" i="20"/>
  <c r="G11" i="20"/>
  <c r="H11" i="20"/>
  <c r="G12" i="20"/>
  <c r="H12" i="20"/>
  <c r="G13" i="20"/>
  <c r="H13" i="20"/>
  <c r="G14" i="20"/>
  <c r="H14" i="20"/>
  <c r="G15" i="20"/>
  <c r="H15" i="20"/>
  <c r="G16" i="20"/>
  <c r="H16" i="20"/>
  <c r="G17" i="20"/>
  <c r="H17" i="20"/>
  <c r="G18" i="20"/>
  <c r="H18" i="20"/>
  <c r="G19" i="20"/>
  <c r="H19" i="20"/>
  <c r="G20" i="20"/>
  <c r="H20" i="20"/>
  <c r="G21" i="20"/>
  <c r="H21" i="20"/>
  <c r="G22" i="20"/>
  <c r="H22" i="20"/>
  <c r="G23" i="20"/>
  <c r="H23" i="20"/>
  <c r="G24" i="20"/>
  <c r="H24" i="20"/>
  <c r="G25" i="20"/>
  <c r="H25" i="20"/>
  <c r="G26" i="20"/>
  <c r="H26" i="20"/>
  <c r="G27" i="20"/>
  <c r="H27" i="20"/>
  <c r="G28" i="20"/>
  <c r="H28" i="20"/>
  <c r="G29" i="20"/>
  <c r="H29" i="20"/>
  <c r="G30" i="20"/>
  <c r="H30" i="20"/>
  <c r="G31" i="20"/>
  <c r="H31" i="20"/>
  <c r="G32" i="20"/>
  <c r="H32" i="20"/>
  <c r="G33" i="20"/>
  <c r="H33" i="20"/>
  <c r="G34" i="20"/>
  <c r="H34" i="20"/>
  <c r="G35" i="20"/>
  <c r="H35" i="20"/>
  <c r="G36" i="20"/>
  <c r="H36" i="20"/>
  <c r="G37" i="20"/>
  <c r="H37" i="20"/>
  <c r="G38" i="20"/>
  <c r="H38" i="20"/>
  <c r="G39" i="20"/>
  <c r="H39" i="20"/>
  <c r="G40" i="20"/>
  <c r="H40" i="20"/>
  <c r="G41" i="20"/>
  <c r="H41" i="20"/>
  <c r="G42" i="20"/>
  <c r="H42" i="20"/>
  <c r="G43" i="20"/>
  <c r="H43" i="20"/>
  <c r="G44" i="20"/>
  <c r="H44" i="20"/>
  <c r="G45" i="20"/>
  <c r="H45" i="20"/>
  <c r="G46" i="20"/>
  <c r="H46" i="20"/>
  <c r="G47" i="20"/>
  <c r="H47" i="20"/>
  <c r="G48" i="20"/>
  <c r="H48" i="20"/>
  <c r="G49" i="20"/>
  <c r="H49" i="20"/>
  <c r="G50" i="20"/>
  <c r="H50" i="20"/>
  <c r="G51" i="20"/>
  <c r="H51" i="20"/>
  <c r="G52" i="20"/>
  <c r="H52" i="20"/>
  <c r="G53" i="20"/>
  <c r="H53" i="20"/>
  <c r="E387" i="20" l="1"/>
  <c r="E388" i="20"/>
  <c r="E389" i="20"/>
  <c r="E390" i="20"/>
  <c r="E391" i="20"/>
  <c r="E392" i="20"/>
  <c r="E393" i="20"/>
  <c r="E394" i="20"/>
  <c r="E395" i="20"/>
  <c r="E396" i="20"/>
  <c r="E397" i="20"/>
  <c r="E398" i="20"/>
  <c r="E399" i="20"/>
  <c r="E400" i="20"/>
  <c r="E401" i="20"/>
  <c r="E402" i="20"/>
  <c r="E403" i="20"/>
  <c r="E404" i="20"/>
  <c r="E405" i="20"/>
  <c r="E406" i="20"/>
  <c r="E407" i="20"/>
  <c r="E386" i="20"/>
  <c r="B387" i="20"/>
  <c r="B388" i="20"/>
  <c r="B389" i="20"/>
  <c r="B390" i="20"/>
  <c r="B391" i="20"/>
  <c r="B392" i="20"/>
  <c r="B393" i="20"/>
  <c r="B394" i="20"/>
  <c r="B395" i="20"/>
  <c r="B386" i="20"/>
  <c r="E3" i="20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38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254" i="20"/>
  <c r="B255" i="20"/>
  <c r="B256" i="20"/>
  <c r="B257" i="20"/>
  <c r="B258" i="20"/>
  <c r="B259" i="20"/>
  <c r="B260" i="20"/>
  <c r="B261" i="20"/>
  <c r="B262" i="20"/>
  <c r="B263" i="20"/>
  <c r="B264" i="20"/>
  <c r="B265" i="20"/>
  <c r="B266" i="20"/>
  <c r="B267" i="20"/>
  <c r="B268" i="20"/>
  <c r="B269" i="20"/>
  <c r="B270" i="20"/>
  <c r="B271" i="20"/>
  <c r="B272" i="20"/>
  <c r="B273" i="20"/>
  <c r="B274" i="20"/>
  <c r="B275" i="20"/>
  <c r="B276" i="20"/>
  <c r="B277" i="20"/>
  <c r="B278" i="20"/>
  <c r="B279" i="20"/>
  <c r="B280" i="20"/>
  <c r="B281" i="20"/>
  <c r="B282" i="20"/>
  <c r="B283" i="20"/>
  <c r="B284" i="20"/>
  <c r="B285" i="20"/>
  <c r="B286" i="20"/>
  <c r="B287" i="20"/>
  <c r="B288" i="20"/>
  <c r="B289" i="20"/>
  <c r="B290" i="20"/>
  <c r="B291" i="20"/>
  <c r="B292" i="20"/>
  <c r="B293" i="20"/>
  <c r="B294" i="20"/>
  <c r="B295" i="20"/>
  <c r="B296" i="20"/>
  <c r="B297" i="20"/>
  <c r="B298" i="20"/>
  <c r="B299" i="20"/>
  <c r="B300" i="20"/>
  <c r="B301" i="20"/>
  <c r="B302" i="20"/>
  <c r="B303" i="20"/>
  <c r="B304" i="20"/>
  <c r="B305" i="20"/>
  <c r="B306" i="20"/>
  <c r="B307" i="20"/>
  <c r="B308" i="20"/>
  <c r="B309" i="20"/>
  <c r="B310" i="20"/>
  <c r="B311" i="20"/>
  <c r="B312" i="20"/>
  <c r="B313" i="20"/>
  <c r="B314" i="20"/>
  <c r="B315" i="20"/>
  <c r="B316" i="20"/>
  <c r="B317" i="20"/>
  <c r="B318" i="20"/>
  <c r="B319" i="20"/>
  <c r="B320" i="20"/>
  <c r="B321" i="20"/>
  <c r="B322" i="20"/>
  <c r="B323" i="20"/>
  <c r="B324" i="20"/>
  <c r="B325" i="20"/>
  <c r="B326" i="20"/>
  <c r="B327" i="20"/>
  <c r="B328" i="20"/>
  <c r="B329" i="20"/>
  <c r="B330" i="20"/>
  <c r="B331" i="20"/>
  <c r="B332" i="20"/>
  <c r="B333" i="20"/>
  <c r="B334" i="20"/>
  <c r="B335" i="20"/>
  <c r="B336" i="20"/>
  <c r="B337" i="20"/>
  <c r="B338" i="20"/>
  <c r="B339" i="20"/>
  <c r="B340" i="20"/>
  <c r="B341" i="20"/>
  <c r="B342" i="20"/>
  <c r="B343" i="20"/>
  <c r="B344" i="20"/>
  <c r="B345" i="20"/>
  <c r="B346" i="20"/>
  <c r="B347" i="20"/>
  <c r="B348" i="20"/>
  <c r="B349" i="20"/>
  <c r="B350" i="20"/>
  <c r="B351" i="20"/>
  <c r="B352" i="20"/>
  <c r="B353" i="20"/>
  <c r="B354" i="20"/>
  <c r="B355" i="20"/>
  <c r="B356" i="20"/>
  <c r="B357" i="20"/>
  <c r="B358" i="20"/>
  <c r="B359" i="20"/>
  <c r="B360" i="20"/>
  <c r="B361" i="20"/>
  <c r="B362" i="20"/>
  <c r="B363" i="20"/>
  <c r="B364" i="20"/>
  <c r="B365" i="20"/>
  <c r="B366" i="20"/>
  <c r="B367" i="20"/>
  <c r="B368" i="20"/>
  <c r="B369" i="20"/>
  <c r="B370" i="20"/>
  <c r="B371" i="20"/>
  <c r="B372" i="20"/>
  <c r="B373" i="20"/>
  <c r="B374" i="20"/>
  <c r="B375" i="20"/>
  <c r="B376" i="20"/>
  <c r="B377" i="20"/>
  <c r="B378" i="20"/>
  <c r="B379" i="20"/>
  <c r="B380" i="20"/>
  <c r="B381" i="20"/>
  <c r="B382" i="20"/>
  <c r="B383" i="20"/>
  <c r="B384" i="20"/>
  <c r="B385" i="20"/>
  <c r="E2" i="20"/>
  <c r="B2" i="20"/>
  <c r="H2" i="20"/>
  <c r="G2" i="20"/>
  <c r="AB4" i="5" l="1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C49" i="20" s="1"/>
  <c r="F49" i="20" s="1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C113" i="20" s="1"/>
  <c r="F113" i="20" s="1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C177" i="20" s="1"/>
  <c r="F177" i="20" s="1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C228" i="20" s="1"/>
  <c r="F228" i="20" s="1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C260" i="20" s="1"/>
  <c r="F260" i="20" s="1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C292" i="20" s="1"/>
  <c r="F292" i="20" s="1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C324" i="20" s="1"/>
  <c r="F324" i="20" s="1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C356" i="20" s="1"/>
  <c r="F356" i="20" s="1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Y202" i="5"/>
  <c r="Y203" i="5"/>
  <c r="Y204" i="5"/>
  <c r="Y205" i="5"/>
  <c r="Y206" i="5"/>
  <c r="Y207" i="5"/>
  <c r="Y208" i="5"/>
  <c r="Y209" i="5"/>
  <c r="Y210" i="5"/>
  <c r="Y211" i="5"/>
  <c r="Y212" i="5"/>
  <c r="Y213" i="5"/>
  <c r="Y214" i="5"/>
  <c r="Y215" i="5"/>
  <c r="Y216" i="5"/>
  <c r="Y217" i="5"/>
  <c r="Y218" i="5"/>
  <c r="Y219" i="5"/>
  <c r="Y220" i="5"/>
  <c r="Y221" i="5"/>
  <c r="Y222" i="5"/>
  <c r="Y223" i="5"/>
  <c r="Y224" i="5"/>
  <c r="Y225" i="5"/>
  <c r="Y226" i="5"/>
  <c r="Y227" i="5"/>
  <c r="Y228" i="5"/>
  <c r="Y229" i="5"/>
  <c r="Y230" i="5"/>
  <c r="Z230" i="5" s="1"/>
  <c r="Y231" i="5"/>
  <c r="Y232" i="5"/>
  <c r="Y233" i="5"/>
  <c r="Y234" i="5"/>
  <c r="Y235" i="5"/>
  <c r="Y236" i="5"/>
  <c r="Y237" i="5"/>
  <c r="Y238" i="5"/>
  <c r="Y239" i="5"/>
  <c r="Y240" i="5"/>
  <c r="Y241" i="5"/>
  <c r="Y242" i="5"/>
  <c r="Y243" i="5"/>
  <c r="Y244" i="5"/>
  <c r="Y245" i="5"/>
  <c r="Y246" i="5"/>
  <c r="Y247" i="5"/>
  <c r="Y248" i="5"/>
  <c r="Y249" i="5"/>
  <c r="Y250" i="5"/>
  <c r="Y251" i="5"/>
  <c r="Y252" i="5"/>
  <c r="Y253" i="5"/>
  <c r="Y254" i="5"/>
  <c r="Y255" i="5"/>
  <c r="Y256" i="5"/>
  <c r="Y257" i="5"/>
  <c r="Y258" i="5"/>
  <c r="Y259" i="5"/>
  <c r="Y260" i="5"/>
  <c r="Y261" i="5"/>
  <c r="Y262" i="5"/>
  <c r="Y263" i="5"/>
  <c r="Y264" i="5"/>
  <c r="Y265" i="5"/>
  <c r="Y266" i="5"/>
  <c r="Y267" i="5"/>
  <c r="Y268" i="5"/>
  <c r="Y269" i="5"/>
  <c r="Y270" i="5"/>
  <c r="Y271" i="5"/>
  <c r="Y272" i="5"/>
  <c r="Y273" i="5"/>
  <c r="Y274" i="5"/>
  <c r="Y275" i="5"/>
  <c r="Y276" i="5"/>
  <c r="Y277" i="5"/>
  <c r="Y278" i="5"/>
  <c r="Y279" i="5"/>
  <c r="Y280" i="5"/>
  <c r="Y281" i="5"/>
  <c r="Y282" i="5"/>
  <c r="Y283" i="5"/>
  <c r="Y284" i="5"/>
  <c r="Y285" i="5"/>
  <c r="Y286" i="5"/>
  <c r="Y287" i="5"/>
  <c r="Y288" i="5"/>
  <c r="Y289" i="5"/>
  <c r="Y290" i="5"/>
  <c r="Y291" i="5"/>
  <c r="Y292" i="5"/>
  <c r="Y293" i="5"/>
  <c r="Y294" i="5"/>
  <c r="Y295" i="5"/>
  <c r="Y296" i="5"/>
  <c r="Y297" i="5"/>
  <c r="Y298" i="5"/>
  <c r="Y299" i="5"/>
  <c r="Y300" i="5"/>
  <c r="Y301" i="5"/>
  <c r="Y302" i="5"/>
  <c r="Y303" i="5"/>
  <c r="Y304" i="5"/>
  <c r="Y305" i="5"/>
  <c r="Y306" i="5"/>
  <c r="Y307" i="5"/>
  <c r="Y308" i="5"/>
  <c r="Y309" i="5"/>
  <c r="Y310" i="5"/>
  <c r="Y311" i="5"/>
  <c r="Y312" i="5"/>
  <c r="Y313" i="5"/>
  <c r="Y314" i="5"/>
  <c r="Y315" i="5"/>
  <c r="Y316" i="5"/>
  <c r="Y317" i="5"/>
  <c r="Y318" i="5"/>
  <c r="Y319" i="5"/>
  <c r="Y320" i="5"/>
  <c r="Y321" i="5"/>
  <c r="Y322" i="5"/>
  <c r="Y323" i="5"/>
  <c r="Y324" i="5"/>
  <c r="Y325" i="5"/>
  <c r="Y326" i="5"/>
  <c r="Y327" i="5"/>
  <c r="Y328" i="5"/>
  <c r="Y329" i="5"/>
  <c r="Y330" i="5"/>
  <c r="Y331" i="5"/>
  <c r="Y332" i="5"/>
  <c r="Y333" i="5"/>
  <c r="Y334" i="5"/>
  <c r="Y335" i="5"/>
  <c r="Y336" i="5"/>
  <c r="Y337" i="5"/>
  <c r="Y338" i="5"/>
  <c r="Y339" i="5"/>
  <c r="Y340" i="5"/>
  <c r="Y341" i="5"/>
  <c r="Y342" i="5"/>
  <c r="Y343" i="5"/>
  <c r="Y344" i="5"/>
  <c r="Y345" i="5"/>
  <c r="Y346" i="5"/>
  <c r="Y347" i="5"/>
  <c r="Y348" i="5"/>
  <c r="Y349" i="5"/>
  <c r="Y350" i="5"/>
  <c r="Y351" i="5"/>
  <c r="Y352" i="5"/>
  <c r="Y353" i="5"/>
  <c r="Y354" i="5"/>
  <c r="Y355" i="5"/>
  <c r="Y356" i="5"/>
  <c r="Y357" i="5"/>
  <c r="Y358" i="5"/>
  <c r="Y359" i="5"/>
  <c r="Y360" i="5"/>
  <c r="Y361" i="5"/>
  <c r="Y362" i="5"/>
  <c r="Y363" i="5"/>
  <c r="Y364" i="5"/>
  <c r="Y365" i="5"/>
  <c r="Y366" i="5"/>
  <c r="Y367" i="5"/>
  <c r="Y368" i="5"/>
  <c r="Y369" i="5"/>
  <c r="Y370" i="5"/>
  <c r="Y371" i="5"/>
  <c r="Y372" i="5"/>
  <c r="Y373" i="5"/>
  <c r="Y374" i="5"/>
  <c r="Y375" i="5"/>
  <c r="Y376" i="5"/>
  <c r="Y377" i="5"/>
  <c r="Y378" i="5"/>
  <c r="Y379" i="5"/>
  <c r="Y380" i="5"/>
  <c r="Y381" i="5"/>
  <c r="Y382" i="5"/>
  <c r="Y383" i="5"/>
  <c r="Y384" i="5"/>
  <c r="Y385" i="5"/>
  <c r="Y386" i="5"/>
  <c r="Y3" i="5"/>
  <c r="AC385" i="5" l="1"/>
  <c r="C384" i="20"/>
  <c r="F384" i="20" s="1"/>
  <c r="AC381" i="5"/>
  <c r="C380" i="20"/>
  <c r="F380" i="20" s="1"/>
  <c r="AC377" i="5"/>
  <c r="C376" i="20"/>
  <c r="F376" i="20" s="1"/>
  <c r="AC373" i="5"/>
  <c r="C372" i="20"/>
  <c r="F372" i="20" s="1"/>
  <c r="AC369" i="5"/>
  <c r="C368" i="20"/>
  <c r="F368" i="20" s="1"/>
  <c r="AC365" i="5"/>
  <c r="C364" i="20"/>
  <c r="F364" i="20" s="1"/>
  <c r="AC361" i="5"/>
  <c r="C360" i="20"/>
  <c r="F360" i="20" s="1"/>
  <c r="AC353" i="5"/>
  <c r="C352" i="20"/>
  <c r="F352" i="20" s="1"/>
  <c r="AC349" i="5"/>
  <c r="C348" i="20"/>
  <c r="F348" i="20" s="1"/>
  <c r="AC345" i="5"/>
  <c r="C344" i="20"/>
  <c r="F344" i="20" s="1"/>
  <c r="AC341" i="5"/>
  <c r="C340" i="20"/>
  <c r="F340" i="20" s="1"/>
  <c r="AC337" i="5"/>
  <c r="C336" i="20"/>
  <c r="F336" i="20" s="1"/>
  <c r="AC333" i="5"/>
  <c r="C332" i="20"/>
  <c r="F332" i="20" s="1"/>
  <c r="AC329" i="5"/>
  <c r="C328" i="20"/>
  <c r="F328" i="20" s="1"/>
  <c r="AC321" i="5"/>
  <c r="C320" i="20"/>
  <c r="F320" i="20" s="1"/>
  <c r="AC317" i="5"/>
  <c r="C316" i="20"/>
  <c r="F316" i="20" s="1"/>
  <c r="AC313" i="5"/>
  <c r="C312" i="20"/>
  <c r="F312" i="20" s="1"/>
  <c r="AC309" i="5"/>
  <c r="C308" i="20"/>
  <c r="F308" i="20" s="1"/>
  <c r="AC305" i="5"/>
  <c r="C304" i="20"/>
  <c r="F304" i="20" s="1"/>
  <c r="AC301" i="5"/>
  <c r="C300" i="20"/>
  <c r="F300" i="20" s="1"/>
  <c r="AC297" i="5"/>
  <c r="C296" i="20"/>
  <c r="F296" i="20" s="1"/>
  <c r="AC289" i="5"/>
  <c r="C288" i="20"/>
  <c r="F288" i="20" s="1"/>
  <c r="AC285" i="5"/>
  <c r="C284" i="20"/>
  <c r="F284" i="20" s="1"/>
  <c r="AC281" i="5"/>
  <c r="C280" i="20"/>
  <c r="F280" i="20" s="1"/>
  <c r="AC277" i="5"/>
  <c r="C276" i="20"/>
  <c r="F276" i="20" s="1"/>
  <c r="AC273" i="5"/>
  <c r="C272" i="20"/>
  <c r="F272" i="20" s="1"/>
  <c r="AC269" i="5"/>
  <c r="C268" i="20"/>
  <c r="F268" i="20" s="1"/>
  <c r="AC265" i="5"/>
  <c r="C264" i="20"/>
  <c r="F264" i="20" s="1"/>
  <c r="AC257" i="5"/>
  <c r="C256" i="20"/>
  <c r="F256" i="20" s="1"/>
  <c r="AC253" i="5"/>
  <c r="C252" i="20"/>
  <c r="F252" i="20" s="1"/>
  <c r="AC249" i="5"/>
  <c r="C248" i="20"/>
  <c r="F248" i="20" s="1"/>
  <c r="AC245" i="5"/>
  <c r="C244" i="20"/>
  <c r="F244" i="20" s="1"/>
  <c r="AC241" i="5"/>
  <c r="C240" i="20"/>
  <c r="F240" i="20" s="1"/>
  <c r="AC237" i="5"/>
  <c r="C236" i="20"/>
  <c r="F236" i="20" s="1"/>
  <c r="AC233" i="5"/>
  <c r="C232" i="20"/>
  <c r="F232" i="20" s="1"/>
  <c r="AC225" i="5"/>
  <c r="C224" i="20"/>
  <c r="F224" i="20" s="1"/>
  <c r="AC221" i="5"/>
  <c r="C220" i="20"/>
  <c r="F220" i="20" s="1"/>
  <c r="AC217" i="5"/>
  <c r="C216" i="20"/>
  <c r="F216" i="20" s="1"/>
  <c r="AC213" i="5"/>
  <c r="C212" i="20"/>
  <c r="F212" i="20" s="1"/>
  <c r="AC209" i="5"/>
  <c r="C208" i="20"/>
  <c r="F208" i="20" s="1"/>
  <c r="AC205" i="5"/>
  <c r="C204" i="20"/>
  <c r="F204" i="20" s="1"/>
  <c r="AC201" i="5"/>
  <c r="C200" i="20"/>
  <c r="F200" i="20" s="1"/>
  <c r="AC197" i="5"/>
  <c r="C196" i="20"/>
  <c r="F196" i="20" s="1"/>
  <c r="AC193" i="5"/>
  <c r="C192" i="20"/>
  <c r="F192" i="20" s="1"/>
  <c r="AC189" i="5"/>
  <c r="C188" i="20"/>
  <c r="F188" i="20" s="1"/>
  <c r="AC185" i="5"/>
  <c r="C184" i="20"/>
  <c r="F184" i="20" s="1"/>
  <c r="AC181" i="5"/>
  <c r="C180" i="20"/>
  <c r="F180" i="20" s="1"/>
  <c r="AC177" i="5"/>
  <c r="C176" i="20"/>
  <c r="F176" i="20" s="1"/>
  <c r="AC173" i="5"/>
  <c r="C172" i="20"/>
  <c r="F172" i="20" s="1"/>
  <c r="AC169" i="5"/>
  <c r="C168" i="20"/>
  <c r="F168" i="20" s="1"/>
  <c r="AC165" i="5"/>
  <c r="C164" i="20"/>
  <c r="F164" i="20" s="1"/>
  <c r="AC161" i="5"/>
  <c r="C160" i="20"/>
  <c r="F160" i="20" s="1"/>
  <c r="AC157" i="5"/>
  <c r="C156" i="20"/>
  <c r="F156" i="20" s="1"/>
  <c r="AC153" i="5"/>
  <c r="C152" i="20"/>
  <c r="F152" i="20" s="1"/>
  <c r="AC149" i="5"/>
  <c r="C148" i="20"/>
  <c r="F148" i="20" s="1"/>
  <c r="AC145" i="5"/>
  <c r="C144" i="20"/>
  <c r="F144" i="20" s="1"/>
  <c r="AC141" i="5"/>
  <c r="C140" i="20"/>
  <c r="F140" i="20" s="1"/>
  <c r="AC137" i="5"/>
  <c r="C136" i="20"/>
  <c r="F136" i="20" s="1"/>
  <c r="AC133" i="5"/>
  <c r="C132" i="20"/>
  <c r="F132" i="20" s="1"/>
  <c r="AC129" i="5"/>
  <c r="C128" i="20"/>
  <c r="F128" i="20" s="1"/>
  <c r="AC125" i="5"/>
  <c r="C124" i="20"/>
  <c r="F124" i="20" s="1"/>
  <c r="AC121" i="5"/>
  <c r="C120" i="20"/>
  <c r="F120" i="20" s="1"/>
  <c r="AC117" i="5"/>
  <c r="C116" i="20"/>
  <c r="F116" i="20" s="1"/>
  <c r="AC113" i="5"/>
  <c r="C112" i="20"/>
  <c r="F112" i="20" s="1"/>
  <c r="AC109" i="5"/>
  <c r="C108" i="20"/>
  <c r="F108" i="20" s="1"/>
  <c r="AC105" i="5"/>
  <c r="C104" i="20"/>
  <c r="F104" i="20" s="1"/>
  <c r="AC101" i="5"/>
  <c r="C100" i="20"/>
  <c r="F100" i="20" s="1"/>
  <c r="AC97" i="5"/>
  <c r="C96" i="20"/>
  <c r="F96" i="20" s="1"/>
  <c r="AC93" i="5"/>
  <c r="C92" i="20"/>
  <c r="F92" i="20" s="1"/>
  <c r="AC89" i="5"/>
  <c r="C88" i="20"/>
  <c r="F88" i="20" s="1"/>
  <c r="AC85" i="5"/>
  <c r="C84" i="20"/>
  <c r="F84" i="20" s="1"/>
  <c r="AC81" i="5"/>
  <c r="C80" i="20"/>
  <c r="F80" i="20" s="1"/>
  <c r="AC77" i="5"/>
  <c r="C76" i="20"/>
  <c r="F76" i="20" s="1"/>
  <c r="AC73" i="5"/>
  <c r="C72" i="20"/>
  <c r="F72" i="20" s="1"/>
  <c r="AC69" i="5"/>
  <c r="C68" i="20"/>
  <c r="F68" i="20" s="1"/>
  <c r="AC65" i="5"/>
  <c r="C64" i="20"/>
  <c r="F64" i="20" s="1"/>
  <c r="AC61" i="5"/>
  <c r="C60" i="20"/>
  <c r="F60" i="20" s="1"/>
  <c r="AC57" i="5"/>
  <c r="C56" i="20"/>
  <c r="F56" i="20" s="1"/>
  <c r="AC53" i="5"/>
  <c r="C52" i="20"/>
  <c r="F52" i="20" s="1"/>
  <c r="AC49" i="5"/>
  <c r="C48" i="20"/>
  <c r="F48" i="20" s="1"/>
  <c r="AC45" i="5"/>
  <c r="C44" i="20"/>
  <c r="F44" i="20" s="1"/>
  <c r="AC41" i="5"/>
  <c r="C40" i="20"/>
  <c r="F40" i="20" s="1"/>
  <c r="AC37" i="5"/>
  <c r="C36" i="20"/>
  <c r="F36" i="20" s="1"/>
  <c r="AC33" i="5"/>
  <c r="C32" i="20"/>
  <c r="F32" i="20" s="1"/>
  <c r="AC29" i="5"/>
  <c r="C28" i="20"/>
  <c r="F28" i="20" s="1"/>
  <c r="AC25" i="5"/>
  <c r="C24" i="20"/>
  <c r="F24" i="20" s="1"/>
  <c r="AC21" i="5"/>
  <c r="C20" i="20"/>
  <c r="F20" i="20" s="1"/>
  <c r="AC17" i="5"/>
  <c r="C16" i="20"/>
  <c r="F16" i="20" s="1"/>
  <c r="AC13" i="5"/>
  <c r="C12" i="20"/>
  <c r="F12" i="20" s="1"/>
  <c r="AC9" i="5"/>
  <c r="C8" i="20"/>
  <c r="F8" i="20" s="1"/>
  <c r="AC5" i="5"/>
  <c r="C4" i="20"/>
  <c r="F4" i="20" s="1"/>
  <c r="AC293" i="5"/>
  <c r="AC114" i="5"/>
  <c r="AC384" i="5"/>
  <c r="C383" i="20"/>
  <c r="F383" i="20" s="1"/>
  <c r="AC380" i="5"/>
  <c r="C379" i="20"/>
  <c r="F379" i="20" s="1"/>
  <c r="AC376" i="5"/>
  <c r="C375" i="20"/>
  <c r="F375" i="20" s="1"/>
  <c r="AC372" i="5"/>
  <c r="C371" i="20"/>
  <c r="F371" i="20" s="1"/>
  <c r="AC368" i="5"/>
  <c r="C367" i="20"/>
  <c r="F367" i="20" s="1"/>
  <c r="AC364" i="5"/>
  <c r="C363" i="20"/>
  <c r="F363" i="20" s="1"/>
  <c r="AC360" i="5"/>
  <c r="C359" i="20"/>
  <c r="F359" i="20" s="1"/>
  <c r="AC356" i="5"/>
  <c r="C355" i="20"/>
  <c r="F355" i="20" s="1"/>
  <c r="AC352" i="5"/>
  <c r="C351" i="20"/>
  <c r="F351" i="20" s="1"/>
  <c r="AC348" i="5"/>
  <c r="C347" i="20"/>
  <c r="F347" i="20" s="1"/>
  <c r="AC344" i="5"/>
  <c r="C343" i="20"/>
  <c r="F343" i="20" s="1"/>
  <c r="AC340" i="5"/>
  <c r="C339" i="20"/>
  <c r="F339" i="20" s="1"/>
  <c r="AC336" i="5"/>
  <c r="C335" i="20"/>
  <c r="F335" i="20" s="1"/>
  <c r="AC332" i="5"/>
  <c r="C331" i="20"/>
  <c r="F331" i="20" s="1"/>
  <c r="AC328" i="5"/>
  <c r="C327" i="20"/>
  <c r="F327" i="20" s="1"/>
  <c r="AC324" i="5"/>
  <c r="C323" i="20"/>
  <c r="F323" i="20" s="1"/>
  <c r="AC320" i="5"/>
  <c r="C319" i="20"/>
  <c r="F319" i="20" s="1"/>
  <c r="AC316" i="5"/>
  <c r="C315" i="20"/>
  <c r="F315" i="20" s="1"/>
  <c r="AC312" i="5"/>
  <c r="C311" i="20"/>
  <c r="F311" i="20" s="1"/>
  <c r="AC308" i="5"/>
  <c r="C307" i="20"/>
  <c r="F307" i="20" s="1"/>
  <c r="AC304" i="5"/>
  <c r="C303" i="20"/>
  <c r="F303" i="20" s="1"/>
  <c r="AC300" i="5"/>
  <c r="C299" i="20"/>
  <c r="F299" i="20" s="1"/>
  <c r="AC296" i="5"/>
  <c r="C295" i="20"/>
  <c r="F295" i="20" s="1"/>
  <c r="AC292" i="5"/>
  <c r="C291" i="20"/>
  <c r="F291" i="20" s="1"/>
  <c r="AC288" i="5"/>
  <c r="C287" i="20"/>
  <c r="F287" i="20" s="1"/>
  <c r="AC284" i="5"/>
  <c r="C283" i="20"/>
  <c r="F283" i="20" s="1"/>
  <c r="AC280" i="5"/>
  <c r="C279" i="20"/>
  <c r="F279" i="20" s="1"/>
  <c r="AC276" i="5"/>
  <c r="C275" i="20"/>
  <c r="F275" i="20" s="1"/>
  <c r="AC272" i="5"/>
  <c r="C271" i="20"/>
  <c r="F271" i="20" s="1"/>
  <c r="AC268" i="5"/>
  <c r="C267" i="20"/>
  <c r="F267" i="20" s="1"/>
  <c r="AC264" i="5"/>
  <c r="C263" i="20"/>
  <c r="F263" i="20" s="1"/>
  <c r="AC260" i="5"/>
  <c r="C259" i="20"/>
  <c r="F259" i="20" s="1"/>
  <c r="AC256" i="5"/>
  <c r="C255" i="20"/>
  <c r="F255" i="20" s="1"/>
  <c r="AC252" i="5"/>
  <c r="C251" i="20"/>
  <c r="F251" i="20" s="1"/>
  <c r="AC248" i="5"/>
  <c r="C247" i="20"/>
  <c r="F247" i="20" s="1"/>
  <c r="AC244" i="5"/>
  <c r="C243" i="20"/>
  <c r="F243" i="20" s="1"/>
  <c r="AC240" i="5"/>
  <c r="C239" i="20"/>
  <c r="F239" i="20" s="1"/>
  <c r="AC236" i="5"/>
  <c r="C235" i="20"/>
  <c r="F235" i="20" s="1"/>
  <c r="AC232" i="5"/>
  <c r="C231" i="20"/>
  <c r="F231" i="20" s="1"/>
  <c r="AC228" i="5"/>
  <c r="C227" i="20"/>
  <c r="F227" i="20" s="1"/>
  <c r="AC224" i="5"/>
  <c r="C223" i="20"/>
  <c r="F223" i="20" s="1"/>
  <c r="AC220" i="5"/>
  <c r="C219" i="20"/>
  <c r="F219" i="20" s="1"/>
  <c r="AC216" i="5"/>
  <c r="C215" i="20"/>
  <c r="F215" i="20" s="1"/>
  <c r="AC212" i="5"/>
  <c r="C211" i="20"/>
  <c r="F211" i="20" s="1"/>
  <c r="AC208" i="5"/>
  <c r="C207" i="20"/>
  <c r="F207" i="20" s="1"/>
  <c r="AC204" i="5"/>
  <c r="C203" i="20"/>
  <c r="F203" i="20" s="1"/>
  <c r="AC200" i="5"/>
  <c r="C199" i="20"/>
  <c r="F199" i="20" s="1"/>
  <c r="AC196" i="5"/>
  <c r="C195" i="20"/>
  <c r="F195" i="20" s="1"/>
  <c r="AC192" i="5"/>
  <c r="C191" i="20"/>
  <c r="F191" i="20" s="1"/>
  <c r="AC188" i="5"/>
  <c r="C187" i="20"/>
  <c r="F187" i="20" s="1"/>
  <c r="AC184" i="5"/>
  <c r="C183" i="20"/>
  <c r="F183" i="20" s="1"/>
  <c r="AC180" i="5"/>
  <c r="C179" i="20"/>
  <c r="F179" i="20" s="1"/>
  <c r="AC176" i="5"/>
  <c r="C175" i="20"/>
  <c r="F175" i="20" s="1"/>
  <c r="AC172" i="5"/>
  <c r="C171" i="20"/>
  <c r="F171" i="20" s="1"/>
  <c r="AC168" i="5"/>
  <c r="C167" i="20"/>
  <c r="F167" i="20" s="1"/>
  <c r="AC164" i="5"/>
  <c r="C163" i="20"/>
  <c r="F163" i="20" s="1"/>
  <c r="AC160" i="5"/>
  <c r="C159" i="20"/>
  <c r="F159" i="20" s="1"/>
  <c r="AC156" i="5"/>
  <c r="C155" i="20"/>
  <c r="F155" i="20" s="1"/>
  <c r="AC152" i="5"/>
  <c r="C151" i="20"/>
  <c r="F151" i="20" s="1"/>
  <c r="AC148" i="5"/>
  <c r="C147" i="20"/>
  <c r="F147" i="20" s="1"/>
  <c r="AC144" i="5"/>
  <c r="C143" i="20"/>
  <c r="F143" i="20" s="1"/>
  <c r="AC140" i="5"/>
  <c r="C139" i="20"/>
  <c r="F139" i="20" s="1"/>
  <c r="AC136" i="5"/>
  <c r="C135" i="20"/>
  <c r="F135" i="20" s="1"/>
  <c r="AC132" i="5"/>
  <c r="C131" i="20"/>
  <c r="F131" i="20" s="1"/>
  <c r="AC128" i="5"/>
  <c r="C127" i="20"/>
  <c r="F127" i="20" s="1"/>
  <c r="AC124" i="5"/>
  <c r="C123" i="20"/>
  <c r="F123" i="20" s="1"/>
  <c r="AC120" i="5"/>
  <c r="C119" i="20"/>
  <c r="F119" i="20" s="1"/>
  <c r="AC116" i="5"/>
  <c r="C115" i="20"/>
  <c r="F115" i="20" s="1"/>
  <c r="AC112" i="5"/>
  <c r="C111" i="20"/>
  <c r="F111" i="20" s="1"/>
  <c r="AC108" i="5"/>
  <c r="C107" i="20"/>
  <c r="F107" i="20" s="1"/>
  <c r="AC104" i="5"/>
  <c r="C103" i="20"/>
  <c r="F103" i="20" s="1"/>
  <c r="AC100" i="5"/>
  <c r="C99" i="20"/>
  <c r="F99" i="20" s="1"/>
  <c r="AC96" i="5"/>
  <c r="C95" i="20"/>
  <c r="F95" i="20" s="1"/>
  <c r="AC92" i="5"/>
  <c r="C91" i="20"/>
  <c r="F91" i="20" s="1"/>
  <c r="AC88" i="5"/>
  <c r="C87" i="20"/>
  <c r="F87" i="20" s="1"/>
  <c r="AC84" i="5"/>
  <c r="C83" i="20"/>
  <c r="F83" i="20" s="1"/>
  <c r="AC80" i="5"/>
  <c r="C79" i="20"/>
  <c r="F79" i="20" s="1"/>
  <c r="AC76" i="5"/>
  <c r="C75" i="20"/>
  <c r="F75" i="20" s="1"/>
  <c r="AC72" i="5"/>
  <c r="C71" i="20"/>
  <c r="F71" i="20" s="1"/>
  <c r="AC68" i="5"/>
  <c r="C67" i="20"/>
  <c r="F67" i="20" s="1"/>
  <c r="AC64" i="5"/>
  <c r="C63" i="20"/>
  <c r="F63" i="20" s="1"/>
  <c r="AC60" i="5"/>
  <c r="C59" i="20"/>
  <c r="F59" i="20" s="1"/>
  <c r="AC56" i="5"/>
  <c r="C55" i="20"/>
  <c r="F55" i="20" s="1"/>
  <c r="AC52" i="5"/>
  <c r="C51" i="20"/>
  <c r="F51" i="20" s="1"/>
  <c r="AC48" i="5"/>
  <c r="C47" i="20"/>
  <c r="F47" i="20" s="1"/>
  <c r="AC44" i="5"/>
  <c r="C43" i="20"/>
  <c r="F43" i="20" s="1"/>
  <c r="AC40" i="5"/>
  <c r="C39" i="20"/>
  <c r="F39" i="20" s="1"/>
  <c r="AC36" i="5"/>
  <c r="C35" i="20"/>
  <c r="F35" i="20" s="1"/>
  <c r="AC32" i="5"/>
  <c r="C31" i="20"/>
  <c r="F31" i="20" s="1"/>
  <c r="AC28" i="5"/>
  <c r="C27" i="20"/>
  <c r="F27" i="20" s="1"/>
  <c r="AC24" i="5"/>
  <c r="C23" i="20"/>
  <c r="F23" i="20" s="1"/>
  <c r="AC20" i="5"/>
  <c r="C19" i="20"/>
  <c r="F19" i="20" s="1"/>
  <c r="AC16" i="5"/>
  <c r="C15" i="20"/>
  <c r="F15" i="20" s="1"/>
  <c r="AC12" i="5"/>
  <c r="C11" i="20"/>
  <c r="F11" i="20" s="1"/>
  <c r="AC8" i="5"/>
  <c r="C7" i="20"/>
  <c r="F7" i="20" s="1"/>
  <c r="AC4" i="5"/>
  <c r="C3" i="20"/>
  <c r="F3" i="20" s="1"/>
  <c r="AC261" i="5"/>
  <c r="AC50" i="5"/>
  <c r="AC3" i="5"/>
  <c r="C2" i="20"/>
  <c r="AC383" i="5"/>
  <c r="C382" i="20"/>
  <c r="F382" i="20" s="1"/>
  <c r="AC379" i="5"/>
  <c r="C378" i="20"/>
  <c r="F378" i="20" s="1"/>
  <c r="AC375" i="5"/>
  <c r="C374" i="20"/>
  <c r="F374" i="20" s="1"/>
  <c r="AC371" i="5"/>
  <c r="C370" i="20"/>
  <c r="F370" i="20" s="1"/>
  <c r="AC367" i="5"/>
  <c r="C366" i="20"/>
  <c r="F366" i="20" s="1"/>
  <c r="AC363" i="5"/>
  <c r="C362" i="20"/>
  <c r="F362" i="20" s="1"/>
  <c r="AC359" i="5"/>
  <c r="C358" i="20"/>
  <c r="F358" i="20" s="1"/>
  <c r="AC355" i="5"/>
  <c r="C354" i="20"/>
  <c r="F354" i="20" s="1"/>
  <c r="AC351" i="5"/>
  <c r="C350" i="20"/>
  <c r="F350" i="20" s="1"/>
  <c r="AC347" i="5"/>
  <c r="C346" i="20"/>
  <c r="F346" i="20" s="1"/>
  <c r="AC343" i="5"/>
  <c r="C342" i="20"/>
  <c r="F342" i="20" s="1"/>
  <c r="AC339" i="5"/>
  <c r="C338" i="20"/>
  <c r="F338" i="20" s="1"/>
  <c r="AC335" i="5"/>
  <c r="C334" i="20"/>
  <c r="F334" i="20" s="1"/>
  <c r="AC331" i="5"/>
  <c r="C330" i="20"/>
  <c r="F330" i="20" s="1"/>
  <c r="AC327" i="5"/>
  <c r="C326" i="20"/>
  <c r="F326" i="20" s="1"/>
  <c r="AC323" i="5"/>
  <c r="C322" i="20"/>
  <c r="F322" i="20" s="1"/>
  <c r="AC319" i="5"/>
  <c r="C318" i="20"/>
  <c r="F318" i="20" s="1"/>
  <c r="AC315" i="5"/>
  <c r="C314" i="20"/>
  <c r="F314" i="20" s="1"/>
  <c r="AC311" i="5"/>
  <c r="C310" i="20"/>
  <c r="F310" i="20" s="1"/>
  <c r="AC307" i="5"/>
  <c r="C306" i="20"/>
  <c r="F306" i="20" s="1"/>
  <c r="AC303" i="5"/>
  <c r="C302" i="20"/>
  <c r="F302" i="20" s="1"/>
  <c r="AC299" i="5"/>
  <c r="C298" i="20"/>
  <c r="F298" i="20" s="1"/>
  <c r="AC295" i="5"/>
  <c r="C294" i="20"/>
  <c r="F294" i="20" s="1"/>
  <c r="AC291" i="5"/>
  <c r="C290" i="20"/>
  <c r="F290" i="20" s="1"/>
  <c r="AC287" i="5"/>
  <c r="C286" i="20"/>
  <c r="F286" i="20" s="1"/>
  <c r="AC283" i="5"/>
  <c r="C282" i="20"/>
  <c r="F282" i="20" s="1"/>
  <c r="AC279" i="5"/>
  <c r="C278" i="20"/>
  <c r="F278" i="20" s="1"/>
  <c r="AC275" i="5"/>
  <c r="C274" i="20"/>
  <c r="F274" i="20" s="1"/>
  <c r="AC271" i="5"/>
  <c r="C270" i="20"/>
  <c r="F270" i="20" s="1"/>
  <c r="AC267" i="5"/>
  <c r="C266" i="20"/>
  <c r="F266" i="20" s="1"/>
  <c r="AC263" i="5"/>
  <c r="C262" i="20"/>
  <c r="F262" i="20" s="1"/>
  <c r="AC259" i="5"/>
  <c r="C258" i="20"/>
  <c r="F258" i="20" s="1"/>
  <c r="AC255" i="5"/>
  <c r="C254" i="20"/>
  <c r="F254" i="20" s="1"/>
  <c r="AC251" i="5"/>
  <c r="C250" i="20"/>
  <c r="F250" i="20" s="1"/>
  <c r="AC247" i="5"/>
  <c r="C246" i="20"/>
  <c r="F246" i="20" s="1"/>
  <c r="AC243" i="5"/>
  <c r="C242" i="20"/>
  <c r="F242" i="20" s="1"/>
  <c r="AC239" i="5"/>
  <c r="C238" i="20"/>
  <c r="F238" i="20" s="1"/>
  <c r="AC235" i="5"/>
  <c r="C234" i="20"/>
  <c r="F234" i="20" s="1"/>
  <c r="AC231" i="5"/>
  <c r="C230" i="20"/>
  <c r="F230" i="20" s="1"/>
  <c r="AC227" i="5"/>
  <c r="C226" i="20"/>
  <c r="F226" i="20" s="1"/>
  <c r="AC223" i="5"/>
  <c r="C222" i="20"/>
  <c r="F222" i="20" s="1"/>
  <c r="AC219" i="5"/>
  <c r="C218" i="20"/>
  <c r="F218" i="20" s="1"/>
  <c r="AC215" i="5"/>
  <c r="C214" i="20"/>
  <c r="F214" i="20" s="1"/>
  <c r="AC211" i="5"/>
  <c r="C210" i="20"/>
  <c r="F210" i="20" s="1"/>
  <c r="AC207" i="5"/>
  <c r="C206" i="20"/>
  <c r="F206" i="20" s="1"/>
  <c r="AC203" i="5"/>
  <c r="C202" i="20"/>
  <c r="F202" i="20" s="1"/>
  <c r="AC199" i="5"/>
  <c r="C198" i="20"/>
  <c r="F198" i="20" s="1"/>
  <c r="AC195" i="5"/>
  <c r="C194" i="20"/>
  <c r="F194" i="20" s="1"/>
  <c r="AC191" i="5"/>
  <c r="C190" i="20"/>
  <c r="F190" i="20" s="1"/>
  <c r="AC187" i="5"/>
  <c r="C186" i="20"/>
  <c r="F186" i="20" s="1"/>
  <c r="AC183" i="5"/>
  <c r="C182" i="20"/>
  <c r="F182" i="20" s="1"/>
  <c r="AC179" i="5"/>
  <c r="C178" i="20"/>
  <c r="F178" i="20" s="1"/>
  <c r="AC175" i="5"/>
  <c r="C174" i="20"/>
  <c r="F174" i="20" s="1"/>
  <c r="AC171" i="5"/>
  <c r="C170" i="20"/>
  <c r="F170" i="20" s="1"/>
  <c r="AC167" i="5"/>
  <c r="C166" i="20"/>
  <c r="F166" i="20" s="1"/>
  <c r="AC163" i="5"/>
  <c r="C162" i="20"/>
  <c r="F162" i="20" s="1"/>
  <c r="AC159" i="5"/>
  <c r="C158" i="20"/>
  <c r="F158" i="20" s="1"/>
  <c r="AC155" i="5"/>
  <c r="C154" i="20"/>
  <c r="F154" i="20" s="1"/>
  <c r="AC151" i="5"/>
  <c r="C150" i="20"/>
  <c r="F150" i="20" s="1"/>
  <c r="AC147" i="5"/>
  <c r="C146" i="20"/>
  <c r="F146" i="20" s="1"/>
  <c r="AC143" i="5"/>
  <c r="C142" i="20"/>
  <c r="F142" i="20" s="1"/>
  <c r="AC139" i="5"/>
  <c r="C138" i="20"/>
  <c r="F138" i="20" s="1"/>
  <c r="AC135" i="5"/>
  <c r="C134" i="20"/>
  <c r="F134" i="20" s="1"/>
  <c r="AC131" i="5"/>
  <c r="C130" i="20"/>
  <c r="F130" i="20" s="1"/>
  <c r="AC127" i="5"/>
  <c r="C126" i="20"/>
  <c r="F126" i="20" s="1"/>
  <c r="AC123" i="5"/>
  <c r="C122" i="20"/>
  <c r="F122" i="20" s="1"/>
  <c r="AC119" i="5"/>
  <c r="C118" i="20"/>
  <c r="F118" i="20" s="1"/>
  <c r="AC115" i="5"/>
  <c r="C114" i="20"/>
  <c r="F114" i="20" s="1"/>
  <c r="AC111" i="5"/>
  <c r="C110" i="20"/>
  <c r="F110" i="20" s="1"/>
  <c r="AC107" i="5"/>
  <c r="C106" i="20"/>
  <c r="F106" i="20" s="1"/>
  <c r="AC103" i="5"/>
  <c r="C102" i="20"/>
  <c r="F102" i="20" s="1"/>
  <c r="AC99" i="5"/>
  <c r="C98" i="20"/>
  <c r="F98" i="20" s="1"/>
  <c r="AC95" i="5"/>
  <c r="C94" i="20"/>
  <c r="F94" i="20" s="1"/>
  <c r="AC91" i="5"/>
  <c r="C90" i="20"/>
  <c r="F90" i="20" s="1"/>
  <c r="AC87" i="5"/>
  <c r="C86" i="20"/>
  <c r="F86" i="20" s="1"/>
  <c r="AC83" i="5"/>
  <c r="C82" i="20"/>
  <c r="F82" i="20" s="1"/>
  <c r="AC79" i="5"/>
  <c r="C78" i="20"/>
  <c r="F78" i="20" s="1"/>
  <c r="AC75" i="5"/>
  <c r="C74" i="20"/>
  <c r="F74" i="20" s="1"/>
  <c r="AC71" i="5"/>
  <c r="C70" i="20"/>
  <c r="F70" i="20" s="1"/>
  <c r="AC67" i="5"/>
  <c r="C66" i="20"/>
  <c r="F66" i="20" s="1"/>
  <c r="AC63" i="5"/>
  <c r="C62" i="20"/>
  <c r="F62" i="20" s="1"/>
  <c r="AC59" i="5"/>
  <c r="C58" i="20"/>
  <c r="F58" i="20" s="1"/>
  <c r="AC55" i="5"/>
  <c r="C54" i="20"/>
  <c r="F54" i="20" s="1"/>
  <c r="AC51" i="5"/>
  <c r="C50" i="20"/>
  <c r="F50" i="20" s="1"/>
  <c r="AC47" i="5"/>
  <c r="C46" i="20"/>
  <c r="F46" i="20" s="1"/>
  <c r="AC43" i="5"/>
  <c r="C42" i="20"/>
  <c r="F42" i="20" s="1"/>
  <c r="AC39" i="5"/>
  <c r="C38" i="20"/>
  <c r="F38" i="20" s="1"/>
  <c r="AC35" i="5"/>
  <c r="C34" i="20"/>
  <c r="F34" i="20" s="1"/>
  <c r="AC31" i="5"/>
  <c r="C30" i="20"/>
  <c r="F30" i="20" s="1"/>
  <c r="AC27" i="5"/>
  <c r="C26" i="20"/>
  <c r="F26" i="20" s="1"/>
  <c r="AC23" i="5"/>
  <c r="C22" i="20"/>
  <c r="F22" i="20" s="1"/>
  <c r="AC19" i="5"/>
  <c r="C18" i="20"/>
  <c r="F18" i="20" s="1"/>
  <c r="AC15" i="5"/>
  <c r="C14" i="20"/>
  <c r="F14" i="20" s="1"/>
  <c r="AC11" i="5"/>
  <c r="C10" i="20"/>
  <c r="F10" i="20" s="1"/>
  <c r="AC7" i="5"/>
  <c r="C6" i="20"/>
  <c r="F6" i="20" s="1"/>
  <c r="AC357" i="5"/>
  <c r="AC229" i="5"/>
  <c r="AC386" i="5"/>
  <c r="C385" i="20"/>
  <c r="F385" i="20" s="1"/>
  <c r="AC382" i="5"/>
  <c r="C381" i="20"/>
  <c r="F381" i="20" s="1"/>
  <c r="AC378" i="5"/>
  <c r="C377" i="20"/>
  <c r="F377" i="20" s="1"/>
  <c r="AC374" i="5"/>
  <c r="C373" i="20"/>
  <c r="F373" i="20" s="1"/>
  <c r="AC370" i="5"/>
  <c r="C369" i="20"/>
  <c r="F369" i="20" s="1"/>
  <c r="AC366" i="5"/>
  <c r="C365" i="20"/>
  <c r="F365" i="20" s="1"/>
  <c r="AC362" i="5"/>
  <c r="C361" i="20"/>
  <c r="F361" i="20" s="1"/>
  <c r="AC358" i="5"/>
  <c r="C357" i="20"/>
  <c r="F357" i="20" s="1"/>
  <c r="AC354" i="5"/>
  <c r="C353" i="20"/>
  <c r="F353" i="20" s="1"/>
  <c r="AC350" i="5"/>
  <c r="C349" i="20"/>
  <c r="F349" i="20" s="1"/>
  <c r="AC346" i="5"/>
  <c r="C345" i="20"/>
  <c r="F345" i="20" s="1"/>
  <c r="AC342" i="5"/>
  <c r="C341" i="20"/>
  <c r="F341" i="20" s="1"/>
  <c r="AC338" i="5"/>
  <c r="C337" i="20"/>
  <c r="F337" i="20" s="1"/>
  <c r="AC334" i="5"/>
  <c r="C333" i="20"/>
  <c r="F333" i="20" s="1"/>
  <c r="AC330" i="5"/>
  <c r="C329" i="20"/>
  <c r="F329" i="20" s="1"/>
  <c r="AC326" i="5"/>
  <c r="C325" i="20"/>
  <c r="F325" i="20" s="1"/>
  <c r="AC322" i="5"/>
  <c r="C321" i="20"/>
  <c r="F321" i="20" s="1"/>
  <c r="AC318" i="5"/>
  <c r="C317" i="20"/>
  <c r="F317" i="20" s="1"/>
  <c r="AC314" i="5"/>
  <c r="C313" i="20"/>
  <c r="F313" i="20" s="1"/>
  <c r="AC310" i="5"/>
  <c r="C309" i="20"/>
  <c r="F309" i="20" s="1"/>
  <c r="AC306" i="5"/>
  <c r="C305" i="20"/>
  <c r="F305" i="20" s="1"/>
  <c r="AC302" i="5"/>
  <c r="C301" i="20"/>
  <c r="F301" i="20" s="1"/>
  <c r="AC298" i="5"/>
  <c r="C297" i="20"/>
  <c r="F297" i="20" s="1"/>
  <c r="AC294" i="5"/>
  <c r="C293" i="20"/>
  <c r="F293" i="20" s="1"/>
  <c r="AC290" i="5"/>
  <c r="C289" i="20"/>
  <c r="F289" i="20" s="1"/>
  <c r="AC286" i="5"/>
  <c r="C285" i="20"/>
  <c r="F285" i="20" s="1"/>
  <c r="AC282" i="5"/>
  <c r="C281" i="20"/>
  <c r="F281" i="20" s="1"/>
  <c r="AC278" i="5"/>
  <c r="C277" i="20"/>
  <c r="F277" i="20" s="1"/>
  <c r="AC274" i="5"/>
  <c r="C273" i="20"/>
  <c r="F273" i="20" s="1"/>
  <c r="AC270" i="5"/>
  <c r="C269" i="20"/>
  <c r="F269" i="20" s="1"/>
  <c r="AC266" i="5"/>
  <c r="C265" i="20"/>
  <c r="F265" i="20" s="1"/>
  <c r="AC262" i="5"/>
  <c r="C261" i="20"/>
  <c r="F261" i="20" s="1"/>
  <c r="AC258" i="5"/>
  <c r="C257" i="20"/>
  <c r="F257" i="20" s="1"/>
  <c r="AC254" i="5"/>
  <c r="C253" i="20"/>
  <c r="F253" i="20" s="1"/>
  <c r="AC250" i="5"/>
  <c r="C249" i="20"/>
  <c r="F249" i="20" s="1"/>
  <c r="AC246" i="5"/>
  <c r="C245" i="20"/>
  <c r="F245" i="20" s="1"/>
  <c r="AC242" i="5"/>
  <c r="C241" i="20"/>
  <c r="F241" i="20" s="1"/>
  <c r="AC238" i="5"/>
  <c r="C237" i="20"/>
  <c r="F237" i="20" s="1"/>
  <c r="AC234" i="5"/>
  <c r="C233" i="20"/>
  <c r="F233" i="20" s="1"/>
  <c r="AC230" i="5"/>
  <c r="AD230" i="5" s="1"/>
  <c r="C229" i="20"/>
  <c r="F229" i="20" s="1"/>
  <c r="AC226" i="5"/>
  <c r="C225" i="20"/>
  <c r="F225" i="20" s="1"/>
  <c r="AC222" i="5"/>
  <c r="C221" i="20"/>
  <c r="F221" i="20" s="1"/>
  <c r="AC218" i="5"/>
  <c r="C217" i="20"/>
  <c r="F217" i="20" s="1"/>
  <c r="AC214" i="5"/>
  <c r="C213" i="20"/>
  <c r="F213" i="20" s="1"/>
  <c r="AC210" i="5"/>
  <c r="C209" i="20"/>
  <c r="F209" i="20" s="1"/>
  <c r="AC206" i="5"/>
  <c r="C205" i="20"/>
  <c r="F205" i="20" s="1"/>
  <c r="AC202" i="5"/>
  <c r="C201" i="20"/>
  <c r="F201" i="20" s="1"/>
  <c r="AC198" i="5"/>
  <c r="C197" i="20"/>
  <c r="F197" i="20" s="1"/>
  <c r="AC194" i="5"/>
  <c r="C193" i="20"/>
  <c r="F193" i="20" s="1"/>
  <c r="AC190" i="5"/>
  <c r="C189" i="20"/>
  <c r="F189" i="20" s="1"/>
  <c r="AC186" i="5"/>
  <c r="C185" i="20"/>
  <c r="F185" i="20" s="1"/>
  <c r="AC182" i="5"/>
  <c r="C181" i="20"/>
  <c r="F181" i="20" s="1"/>
  <c r="AC174" i="5"/>
  <c r="C173" i="20"/>
  <c r="F173" i="20" s="1"/>
  <c r="AC170" i="5"/>
  <c r="C169" i="20"/>
  <c r="F169" i="20" s="1"/>
  <c r="AC166" i="5"/>
  <c r="C165" i="20"/>
  <c r="F165" i="20" s="1"/>
  <c r="AC162" i="5"/>
  <c r="C161" i="20"/>
  <c r="F161" i="20" s="1"/>
  <c r="AC158" i="5"/>
  <c r="C157" i="20"/>
  <c r="F157" i="20" s="1"/>
  <c r="AC154" i="5"/>
  <c r="C153" i="20"/>
  <c r="F153" i="20" s="1"/>
  <c r="AC150" i="5"/>
  <c r="C149" i="20"/>
  <c r="F149" i="20" s="1"/>
  <c r="AC146" i="5"/>
  <c r="C145" i="20"/>
  <c r="F145" i="20" s="1"/>
  <c r="AC142" i="5"/>
  <c r="C141" i="20"/>
  <c r="F141" i="20" s="1"/>
  <c r="AC138" i="5"/>
  <c r="C137" i="20"/>
  <c r="F137" i="20" s="1"/>
  <c r="AC134" i="5"/>
  <c r="C133" i="20"/>
  <c r="F133" i="20" s="1"/>
  <c r="AC130" i="5"/>
  <c r="C129" i="20"/>
  <c r="F129" i="20" s="1"/>
  <c r="AC126" i="5"/>
  <c r="C125" i="20"/>
  <c r="F125" i="20" s="1"/>
  <c r="AC122" i="5"/>
  <c r="C121" i="20"/>
  <c r="F121" i="20" s="1"/>
  <c r="AC118" i="5"/>
  <c r="C117" i="20"/>
  <c r="F117" i="20" s="1"/>
  <c r="AC110" i="5"/>
  <c r="C109" i="20"/>
  <c r="F109" i="20" s="1"/>
  <c r="AC106" i="5"/>
  <c r="C105" i="20"/>
  <c r="F105" i="20" s="1"/>
  <c r="AC102" i="5"/>
  <c r="C101" i="20"/>
  <c r="F101" i="20" s="1"/>
  <c r="AC98" i="5"/>
  <c r="C97" i="20"/>
  <c r="F97" i="20" s="1"/>
  <c r="AC94" i="5"/>
  <c r="C93" i="20"/>
  <c r="F93" i="20" s="1"/>
  <c r="AC90" i="5"/>
  <c r="C89" i="20"/>
  <c r="F89" i="20" s="1"/>
  <c r="AC86" i="5"/>
  <c r="C85" i="20"/>
  <c r="F85" i="20" s="1"/>
  <c r="AC82" i="5"/>
  <c r="C81" i="20"/>
  <c r="F81" i="20" s="1"/>
  <c r="AC78" i="5"/>
  <c r="C77" i="20"/>
  <c r="F77" i="20" s="1"/>
  <c r="AC74" i="5"/>
  <c r="C73" i="20"/>
  <c r="F73" i="20" s="1"/>
  <c r="AC70" i="5"/>
  <c r="C69" i="20"/>
  <c r="F69" i="20" s="1"/>
  <c r="AC66" i="5"/>
  <c r="C65" i="20"/>
  <c r="F65" i="20" s="1"/>
  <c r="AC62" i="5"/>
  <c r="C61" i="20"/>
  <c r="F61" i="20" s="1"/>
  <c r="AC58" i="5"/>
  <c r="C57" i="20"/>
  <c r="F57" i="20" s="1"/>
  <c r="AC54" i="5"/>
  <c r="C53" i="20"/>
  <c r="F53" i="20" s="1"/>
  <c r="AC46" i="5"/>
  <c r="C45" i="20"/>
  <c r="F45" i="20" s="1"/>
  <c r="AC42" i="5"/>
  <c r="C41" i="20"/>
  <c r="F41" i="20" s="1"/>
  <c r="AC38" i="5"/>
  <c r="C37" i="20"/>
  <c r="F37" i="20" s="1"/>
  <c r="AC34" i="5"/>
  <c r="C33" i="20"/>
  <c r="F33" i="20" s="1"/>
  <c r="AC30" i="5"/>
  <c r="C29" i="20"/>
  <c r="F29" i="20" s="1"/>
  <c r="AC26" i="5"/>
  <c r="C25" i="20"/>
  <c r="F25" i="20" s="1"/>
  <c r="AC22" i="5"/>
  <c r="C21" i="20"/>
  <c r="F21" i="20" s="1"/>
  <c r="AC18" i="5"/>
  <c r="C17" i="20"/>
  <c r="F17" i="20" s="1"/>
  <c r="AC14" i="5"/>
  <c r="C13" i="20"/>
  <c r="F13" i="20" s="1"/>
  <c r="AC10" i="5"/>
  <c r="C9" i="20"/>
  <c r="F9" i="20" s="1"/>
  <c r="AC6" i="5"/>
  <c r="C5" i="20"/>
  <c r="F5" i="20" s="1"/>
  <c r="AC325" i="5"/>
  <c r="AC178" i="5"/>
  <c r="C385" i="13"/>
  <c r="C386" i="13"/>
  <c r="C387" i="13"/>
  <c r="C388" i="13"/>
  <c r="C389" i="13"/>
  <c r="C390" i="13"/>
  <c r="C385" i="14"/>
  <c r="C386" i="14"/>
  <c r="C387" i="14"/>
  <c r="C388" i="14"/>
  <c r="C389" i="14"/>
  <c r="C390" i="14"/>
  <c r="C385" i="15"/>
  <c r="C386" i="15"/>
  <c r="C387" i="15"/>
  <c r="C388" i="15"/>
  <c r="C389" i="15"/>
  <c r="C390" i="15"/>
  <c r="F2" i="20" l="1"/>
  <c r="F386" i="20" s="1"/>
  <c r="C386" i="20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A210" i="13"/>
  <c r="A211" i="13"/>
  <c r="A212" i="13"/>
  <c r="A213" i="13"/>
  <c r="A214" i="13"/>
  <c r="A215" i="13"/>
  <c r="A216" i="13"/>
  <c r="A217" i="13"/>
  <c r="A218" i="13"/>
  <c r="A219" i="13"/>
  <c r="A220" i="13"/>
  <c r="A221" i="13"/>
  <c r="A222" i="13"/>
  <c r="A223" i="13"/>
  <c r="A224" i="13"/>
  <c r="A225" i="13"/>
  <c r="A226" i="13"/>
  <c r="A227" i="13"/>
  <c r="A228" i="13"/>
  <c r="A229" i="13"/>
  <c r="A230" i="13"/>
  <c r="A231" i="13"/>
  <c r="A232" i="13"/>
  <c r="A233" i="13"/>
  <c r="A234" i="13"/>
  <c r="A235" i="13"/>
  <c r="A236" i="13"/>
  <c r="A237" i="13"/>
  <c r="A238" i="13"/>
  <c r="A239" i="13"/>
  <c r="A240" i="13"/>
  <c r="A241" i="13"/>
  <c r="A242" i="13"/>
  <c r="A243" i="13"/>
  <c r="A244" i="13"/>
  <c r="A245" i="13"/>
  <c r="A246" i="13"/>
  <c r="A247" i="13"/>
  <c r="A248" i="13"/>
  <c r="A249" i="13"/>
  <c r="A250" i="13"/>
  <c r="A251" i="13"/>
  <c r="A252" i="13"/>
  <c r="A253" i="13"/>
  <c r="A254" i="13"/>
  <c r="A255" i="13"/>
  <c r="A256" i="13"/>
  <c r="A257" i="13"/>
  <c r="A258" i="13"/>
  <c r="A259" i="13"/>
  <c r="A260" i="13"/>
  <c r="A261" i="13"/>
  <c r="A262" i="13"/>
  <c r="A263" i="13"/>
  <c r="A264" i="13"/>
  <c r="A265" i="13"/>
  <c r="A266" i="13"/>
  <c r="A267" i="13"/>
  <c r="A268" i="13"/>
  <c r="A269" i="13"/>
  <c r="A270" i="13"/>
  <c r="A271" i="13"/>
  <c r="A272" i="13"/>
  <c r="A273" i="13"/>
  <c r="A274" i="13"/>
  <c r="A275" i="13"/>
  <c r="A276" i="13"/>
  <c r="A277" i="13"/>
  <c r="A278" i="13"/>
  <c r="A279" i="13"/>
  <c r="A280" i="13"/>
  <c r="A281" i="13"/>
  <c r="A282" i="13"/>
  <c r="A283" i="13"/>
  <c r="A284" i="13"/>
  <c r="A285" i="13"/>
  <c r="A286" i="13"/>
  <c r="A287" i="13"/>
  <c r="A288" i="13"/>
  <c r="A289" i="13"/>
  <c r="A290" i="13"/>
  <c r="A291" i="13"/>
  <c r="A292" i="13"/>
  <c r="A293" i="13"/>
  <c r="A294" i="13"/>
  <c r="A295" i="13"/>
  <c r="A296" i="13"/>
  <c r="A297" i="13"/>
  <c r="A298" i="13"/>
  <c r="A299" i="13"/>
  <c r="A300" i="13"/>
  <c r="A301" i="13"/>
  <c r="A302" i="13"/>
  <c r="A303" i="13"/>
  <c r="A304" i="13"/>
  <c r="A305" i="13"/>
  <c r="A306" i="13"/>
  <c r="A307" i="13"/>
  <c r="A308" i="13"/>
  <c r="A309" i="13"/>
  <c r="A310" i="13"/>
  <c r="A311" i="13"/>
  <c r="A312" i="13"/>
  <c r="A313" i="13"/>
  <c r="A314" i="13"/>
  <c r="A315" i="13"/>
  <c r="A316" i="13"/>
  <c r="A317" i="13"/>
  <c r="A318" i="13"/>
  <c r="A319" i="13"/>
  <c r="A320" i="13"/>
  <c r="A321" i="13"/>
  <c r="A322" i="13"/>
  <c r="A323" i="13"/>
  <c r="A324" i="13"/>
  <c r="A325" i="13"/>
  <c r="A326" i="13"/>
  <c r="A327" i="13"/>
  <c r="A328" i="13"/>
  <c r="A329" i="13"/>
  <c r="A330" i="13"/>
  <c r="A331" i="13"/>
  <c r="A332" i="13"/>
  <c r="A333" i="13"/>
  <c r="A334" i="13"/>
  <c r="A335" i="13"/>
  <c r="A336" i="13"/>
  <c r="A337" i="13"/>
  <c r="A338" i="13"/>
  <c r="A339" i="13"/>
  <c r="A340" i="13"/>
  <c r="A341" i="13"/>
  <c r="A342" i="13"/>
  <c r="A343" i="13"/>
  <c r="A344" i="13"/>
  <c r="A345" i="13"/>
  <c r="A346" i="13"/>
  <c r="A347" i="13"/>
  <c r="A348" i="13"/>
  <c r="A349" i="13"/>
  <c r="A350" i="13"/>
  <c r="A351" i="13"/>
  <c r="A352" i="13"/>
  <c r="A353" i="13"/>
  <c r="A354" i="13"/>
  <c r="A355" i="13"/>
  <c r="A356" i="13"/>
  <c r="A357" i="13"/>
  <c r="A358" i="13"/>
  <c r="A359" i="13"/>
  <c r="A360" i="13"/>
  <c r="A361" i="13"/>
  <c r="A362" i="13"/>
  <c r="A363" i="13"/>
  <c r="A364" i="13"/>
  <c r="A365" i="13"/>
  <c r="A366" i="13"/>
  <c r="A367" i="13"/>
  <c r="A368" i="13"/>
  <c r="A369" i="13"/>
  <c r="A370" i="13"/>
  <c r="A371" i="13"/>
  <c r="A372" i="13"/>
  <c r="A373" i="13"/>
  <c r="A374" i="13"/>
  <c r="A375" i="13"/>
  <c r="A376" i="13"/>
  <c r="A377" i="13"/>
  <c r="A378" i="13"/>
  <c r="A379" i="13"/>
  <c r="A380" i="13"/>
  <c r="A381" i="13"/>
  <c r="A382" i="13"/>
  <c r="A383" i="13"/>
  <c r="A384" i="13"/>
  <c r="A1" i="13"/>
  <c r="C387" i="20" l="1"/>
  <c r="I2" i="20"/>
  <c r="F387" i="20"/>
  <c r="L2" i="20"/>
  <c r="A386" i="12"/>
  <c r="B386" i="12"/>
  <c r="F386" i="12"/>
  <c r="G386" i="12"/>
  <c r="H386" i="12"/>
  <c r="I386" i="12"/>
  <c r="A385" i="12"/>
  <c r="B385" i="12"/>
  <c r="F385" i="12"/>
  <c r="G385" i="12"/>
  <c r="H385" i="12"/>
  <c r="I385" i="12"/>
  <c r="A4" i="12"/>
  <c r="B4" i="12"/>
  <c r="F4" i="12"/>
  <c r="G4" i="12"/>
  <c r="H4" i="12"/>
  <c r="I4" i="12"/>
  <c r="A5" i="12"/>
  <c r="B5" i="12"/>
  <c r="F5" i="12"/>
  <c r="G5" i="12"/>
  <c r="H5" i="12"/>
  <c r="I5" i="12"/>
  <c r="A6" i="12"/>
  <c r="B6" i="12"/>
  <c r="F6" i="12"/>
  <c r="G6" i="12"/>
  <c r="H6" i="12"/>
  <c r="I6" i="12"/>
  <c r="A7" i="12"/>
  <c r="B7" i="12"/>
  <c r="F7" i="12"/>
  <c r="G7" i="12"/>
  <c r="H7" i="12"/>
  <c r="I7" i="12"/>
  <c r="A8" i="12"/>
  <c r="B8" i="12"/>
  <c r="F8" i="12"/>
  <c r="G8" i="12"/>
  <c r="H8" i="12"/>
  <c r="I8" i="12"/>
  <c r="A9" i="12"/>
  <c r="B9" i="12"/>
  <c r="F9" i="12"/>
  <c r="G9" i="12"/>
  <c r="H9" i="12"/>
  <c r="I9" i="12"/>
  <c r="A10" i="12"/>
  <c r="B10" i="12"/>
  <c r="F10" i="12"/>
  <c r="G10" i="12"/>
  <c r="H10" i="12"/>
  <c r="I10" i="12"/>
  <c r="A11" i="12"/>
  <c r="B11" i="12"/>
  <c r="F11" i="12"/>
  <c r="G11" i="12"/>
  <c r="H11" i="12"/>
  <c r="I11" i="12"/>
  <c r="A12" i="12"/>
  <c r="B12" i="12"/>
  <c r="F12" i="12"/>
  <c r="G12" i="12"/>
  <c r="H12" i="12"/>
  <c r="I12" i="12"/>
  <c r="A13" i="12"/>
  <c r="B13" i="12"/>
  <c r="F13" i="12"/>
  <c r="G13" i="12"/>
  <c r="H13" i="12"/>
  <c r="I13" i="12"/>
  <c r="A14" i="12"/>
  <c r="B14" i="12"/>
  <c r="F14" i="12"/>
  <c r="G14" i="12"/>
  <c r="H14" i="12"/>
  <c r="I14" i="12"/>
  <c r="A15" i="12"/>
  <c r="B15" i="12"/>
  <c r="F15" i="12"/>
  <c r="G15" i="12"/>
  <c r="H15" i="12"/>
  <c r="I15" i="12"/>
  <c r="A16" i="12"/>
  <c r="B16" i="12"/>
  <c r="F16" i="12"/>
  <c r="G16" i="12"/>
  <c r="H16" i="12"/>
  <c r="I16" i="12"/>
  <c r="A17" i="12"/>
  <c r="B17" i="12"/>
  <c r="F17" i="12"/>
  <c r="G17" i="12"/>
  <c r="H17" i="12"/>
  <c r="I17" i="12"/>
  <c r="A18" i="12"/>
  <c r="B18" i="12"/>
  <c r="F18" i="12"/>
  <c r="G18" i="12"/>
  <c r="H18" i="12"/>
  <c r="I18" i="12"/>
  <c r="A19" i="12"/>
  <c r="B19" i="12"/>
  <c r="F19" i="12"/>
  <c r="G19" i="12"/>
  <c r="H19" i="12"/>
  <c r="I19" i="12"/>
  <c r="A20" i="12"/>
  <c r="B20" i="12"/>
  <c r="F20" i="12"/>
  <c r="G20" i="12"/>
  <c r="H20" i="12"/>
  <c r="I20" i="12"/>
  <c r="A21" i="12"/>
  <c r="B21" i="12"/>
  <c r="F21" i="12"/>
  <c r="G21" i="12"/>
  <c r="H21" i="12"/>
  <c r="I21" i="12"/>
  <c r="A22" i="12"/>
  <c r="B22" i="12"/>
  <c r="F22" i="12"/>
  <c r="G22" i="12"/>
  <c r="H22" i="12"/>
  <c r="I22" i="12"/>
  <c r="A23" i="12"/>
  <c r="B23" i="12"/>
  <c r="F23" i="12"/>
  <c r="G23" i="12"/>
  <c r="H23" i="12"/>
  <c r="I23" i="12"/>
  <c r="A24" i="12"/>
  <c r="B24" i="12"/>
  <c r="F24" i="12"/>
  <c r="G24" i="12"/>
  <c r="H24" i="12"/>
  <c r="I24" i="12"/>
  <c r="A25" i="12"/>
  <c r="B25" i="12"/>
  <c r="F25" i="12"/>
  <c r="G25" i="12"/>
  <c r="H25" i="12"/>
  <c r="I25" i="12"/>
  <c r="A26" i="12"/>
  <c r="B26" i="12"/>
  <c r="F26" i="12"/>
  <c r="G26" i="12"/>
  <c r="H26" i="12"/>
  <c r="I26" i="12"/>
  <c r="A27" i="12"/>
  <c r="B27" i="12"/>
  <c r="F27" i="12"/>
  <c r="G27" i="12"/>
  <c r="H27" i="12"/>
  <c r="I27" i="12"/>
  <c r="A28" i="12"/>
  <c r="B28" i="12"/>
  <c r="F28" i="12"/>
  <c r="G28" i="12"/>
  <c r="H28" i="12"/>
  <c r="I28" i="12"/>
  <c r="A29" i="12"/>
  <c r="B29" i="12"/>
  <c r="F29" i="12"/>
  <c r="G29" i="12"/>
  <c r="H29" i="12"/>
  <c r="I29" i="12"/>
  <c r="A30" i="12"/>
  <c r="B30" i="12"/>
  <c r="F30" i="12"/>
  <c r="G30" i="12"/>
  <c r="H30" i="12"/>
  <c r="I30" i="12"/>
  <c r="A31" i="12"/>
  <c r="B31" i="12"/>
  <c r="F31" i="12"/>
  <c r="G31" i="12"/>
  <c r="H31" i="12"/>
  <c r="I31" i="12"/>
  <c r="A32" i="12"/>
  <c r="B32" i="12"/>
  <c r="F32" i="12"/>
  <c r="G32" i="12"/>
  <c r="H32" i="12"/>
  <c r="I32" i="12"/>
  <c r="A33" i="12"/>
  <c r="B33" i="12"/>
  <c r="F33" i="12"/>
  <c r="G33" i="12"/>
  <c r="H33" i="12"/>
  <c r="I33" i="12"/>
  <c r="A34" i="12"/>
  <c r="B34" i="12"/>
  <c r="F34" i="12"/>
  <c r="G34" i="12"/>
  <c r="H34" i="12"/>
  <c r="I34" i="12"/>
  <c r="A35" i="12"/>
  <c r="B35" i="12"/>
  <c r="F35" i="12"/>
  <c r="G35" i="12"/>
  <c r="H35" i="12"/>
  <c r="I35" i="12"/>
  <c r="A36" i="12"/>
  <c r="B36" i="12"/>
  <c r="F36" i="12"/>
  <c r="G36" i="12"/>
  <c r="H36" i="12"/>
  <c r="I36" i="12"/>
  <c r="A37" i="12"/>
  <c r="B37" i="12"/>
  <c r="F37" i="12"/>
  <c r="G37" i="12"/>
  <c r="H37" i="12"/>
  <c r="I37" i="12"/>
  <c r="A38" i="12"/>
  <c r="B38" i="12"/>
  <c r="F38" i="12"/>
  <c r="G38" i="12"/>
  <c r="H38" i="12"/>
  <c r="I38" i="12"/>
  <c r="A39" i="12"/>
  <c r="B39" i="12"/>
  <c r="F39" i="12"/>
  <c r="G39" i="12"/>
  <c r="H39" i="12"/>
  <c r="I39" i="12"/>
  <c r="A40" i="12"/>
  <c r="B40" i="12"/>
  <c r="F40" i="12"/>
  <c r="G40" i="12"/>
  <c r="H40" i="12"/>
  <c r="I40" i="12"/>
  <c r="A41" i="12"/>
  <c r="B41" i="12"/>
  <c r="F41" i="12"/>
  <c r="G41" i="12"/>
  <c r="H41" i="12"/>
  <c r="I41" i="12"/>
  <c r="A42" i="12"/>
  <c r="B42" i="12"/>
  <c r="F42" i="12"/>
  <c r="G42" i="12"/>
  <c r="H42" i="12"/>
  <c r="I42" i="12"/>
  <c r="A43" i="12"/>
  <c r="B43" i="12"/>
  <c r="F43" i="12"/>
  <c r="G43" i="12"/>
  <c r="H43" i="12"/>
  <c r="I43" i="12"/>
  <c r="A44" i="12"/>
  <c r="B44" i="12"/>
  <c r="F44" i="12"/>
  <c r="G44" i="12"/>
  <c r="H44" i="12"/>
  <c r="I44" i="12"/>
  <c r="A45" i="12"/>
  <c r="B45" i="12"/>
  <c r="F45" i="12"/>
  <c r="G45" i="12"/>
  <c r="H45" i="12"/>
  <c r="I45" i="12"/>
  <c r="A46" i="12"/>
  <c r="B46" i="12"/>
  <c r="F46" i="12"/>
  <c r="G46" i="12"/>
  <c r="H46" i="12"/>
  <c r="I46" i="12"/>
  <c r="A47" i="12"/>
  <c r="B47" i="12"/>
  <c r="F47" i="12"/>
  <c r="G47" i="12"/>
  <c r="H47" i="12"/>
  <c r="I47" i="12"/>
  <c r="A48" i="12"/>
  <c r="B48" i="12"/>
  <c r="F48" i="12"/>
  <c r="G48" i="12"/>
  <c r="H48" i="12"/>
  <c r="I48" i="12"/>
  <c r="A49" i="12"/>
  <c r="B49" i="12"/>
  <c r="F49" i="12"/>
  <c r="G49" i="12"/>
  <c r="H49" i="12"/>
  <c r="I49" i="12"/>
  <c r="A50" i="12"/>
  <c r="B50" i="12"/>
  <c r="F50" i="12"/>
  <c r="G50" i="12"/>
  <c r="H50" i="12"/>
  <c r="I50" i="12"/>
  <c r="A51" i="12"/>
  <c r="B51" i="12"/>
  <c r="F51" i="12"/>
  <c r="G51" i="12"/>
  <c r="H51" i="12"/>
  <c r="I51" i="12"/>
  <c r="A52" i="12"/>
  <c r="B52" i="12"/>
  <c r="F52" i="12"/>
  <c r="G52" i="12"/>
  <c r="H52" i="12"/>
  <c r="I52" i="12"/>
  <c r="A53" i="12"/>
  <c r="B53" i="12"/>
  <c r="F53" i="12"/>
  <c r="G53" i="12"/>
  <c r="H53" i="12"/>
  <c r="I53" i="12"/>
  <c r="A54" i="12"/>
  <c r="B54" i="12"/>
  <c r="F54" i="12"/>
  <c r="G54" i="12"/>
  <c r="H54" i="12"/>
  <c r="I54" i="12"/>
  <c r="A55" i="12"/>
  <c r="B55" i="12"/>
  <c r="F55" i="12"/>
  <c r="G55" i="12"/>
  <c r="H55" i="12"/>
  <c r="I55" i="12"/>
  <c r="A56" i="12"/>
  <c r="B56" i="12"/>
  <c r="F56" i="12"/>
  <c r="G56" i="12"/>
  <c r="H56" i="12"/>
  <c r="I56" i="12"/>
  <c r="A57" i="12"/>
  <c r="B57" i="12"/>
  <c r="F57" i="12"/>
  <c r="G57" i="12"/>
  <c r="H57" i="12"/>
  <c r="I57" i="12"/>
  <c r="A58" i="12"/>
  <c r="B58" i="12"/>
  <c r="F58" i="12"/>
  <c r="G58" i="12"/>
  <c r="H58" i="12"/>
  <c r="I58" i="12"/>
  <c r="A59" i="12"/>
  <c r="B59" i="12"/>
  <c r="F59" i="12"/>
  <c r="G59" i="12"/>
  <c r="H59" i="12"/>
  <c r="I59" i="12"/>
  <c r="A60" i="12"/>
  <c r="B60" i="12"/>
  <c r="F60" i="12"/>
  <c r="G60" i="12"/>
  <c r="H60" i="12"/>
  <c r="I60" i="12"/>
  <c r="A61" i="12"/>
  <c r="B61" i="12"/>
  <c r="F61" i="12"/>
  <c r="G61" i="12"/>
  <c r="H61" i="12"/>
  <c r="I61" i="12"/>
  <c r="A62" i="12"/>
  <c r="B62" i="12"/>
  <c r="F62" i="12"/>
  <c r="G62" i="12"/>
  <c r="H62" i="12"/>
  <c r="I62" i="12"/>
  <c r="A63" i="12"/>
  <c r="B63" i="12"/>
  <c r="F63" i="12"/>
  <c r="G63" i="12"/>
  <c r="H63" i="12"/>
  <c r="I63" i="12"/>
  <c r="A64" i="12"/>
  <c r="B64" i="12"/>
  <c r="F64" i="12"/>
  <c r="G64" i="12"/>
  <c r="H64" i="12"/>
  <c r="I64" i="12"/>
  <c r="A65" i="12"/>
  <c r="B65" i="12"/>
  <c r="F65" i="12"/>
  <c r="G65" i="12"/>
  <c r="H65" i="12"/>
  <c r="I65" i="12"/>
  <c r="A66" i="12"/>
  <c r="B66" i="12"/>
  <c r="F66" i="12"/>
  <c r="G66" i="12"/>
  <c r="H66" i="12"/>
  <c r="I66" i="12"/>
  <c r="A67" i="12"/>
  <c r="B67" i="12"/>
  <c r="F67" i="12"/>
  <c r="G67" i="12"/>
  <c r="H67" i="12"/>
  <c r="I67" i="12"/>
  <c r="A68" i="12"/>
  <c r="B68" i="12"/>
  <c r="F68" i="12"/>
  <c r="G68" i="12"/>
  <c r="H68" i="12"/>
  <c r="I68" i="12"/>
  <c r="A69" i="12"/>
  <c r="B69" i="12"/>
  <c r="F69" i="12"/>
  <c r="G69" i="12"/>
  <c r="H69" i="12"/>
  <c r="I69" i="12"/>
  <c r="A70" i="12"/>
  <c r="B70" i="12"/>
  <c r="F70" i="12"/>
  <c r="G70" i="12"/>
  <c r="H70" i="12"/>
  <c r="I70" i="12"/>
  <c r="A71" i="12"/>
  <c r="B71" i="12"/>
  <c r="F71" i="12"/>
  <c r="G71" i="12"/>
  <c r="H71" i="12"/>
  <c r="I71" i="12"/>
  <c r="A72" i="12"/>
  <c r="B72" i="12"/>
  <c r="F72" i="12"/>
  <c r="G72" i="12"/>
  <c r="H72" i="12"/>
  <c r="I72" i="12"/>
  <c r="A73" i="12"/>
  <c r="B73" i="12"/>
  <c r="F73" i="12"/>
  <c r="G73" i="12"/>
  <c r="H73" i="12"/>
  <c r="I73" i="12"/>
  <c r="A74" i="12"/>
  <c r="B74" i="12"/>
  <c r="F74" i="12"/>
  <c r="G74" i="12"/>
  <c r="H74" i="12"/>
  <c r="I74" i="12"/>
  <c r="A75" i="12"/>
  <c r="B75" i="12"/>
  <c r="F75" i="12"/>
  <c r="G75" i="12"/>
  <c r="H75" i="12"/>
  <c r="I75" i="12"/>
  <c r="A76" i="12"/>
  <c r="B76" i="12"/>
  <c r="F76" i="12"/>
  <c r="G76" i="12"/>
  <c r="H76" i="12"/>
  <c r="I76" i="12"/>
  <c r="A77" i="12"/>
  <c r="B77" i="12"/>
  <c r="F77" i="12"/>
  <c r="G77" i="12"/>
  <c r="H77" i="12"/>
  <c r="I77" i="12"/>
  <c r="A78" i="12"/>
  <c r="B78" i="12"/>
  <c r="F78" i="12"/>
  <c r="G78" i="12"/>
  <c r="H78" i="12"/>
  <c r="I78" i="12"/>
  <c r="A79" i="12"/>
  <c r="B79" i="12"/>
  <c r="F79" i="12"/>
  <c r="G79" i="12"/>
  <c r="H79" i="12"/>
  <c r="I79" i="12"/>
  <c r="A80" i="12"/>
  <c r="B80" i="12"/>
  <c r="F80" i="12"/>
  <c r="G80" i="12"/>
  <c r="H80" i="12"/>
  <c r="I80" i="12"/>
  <c r="A81" i="12"/>
  <c r="B81" i="12"/>
  <c r="F81" i="12"/>
  <c r="G81" i="12"/>
  <c r="H81" i="12"/>
  <c r="I81" i="12"/>
  <c r="A82" i="12"/>
  <c r="B82" i="12"/>
  <c r="F82" i="12"/>
  <c r="G82" i="12"/>
  <c r="H82" i="12"/>
  <c r="I82" i="12"/>
  <c r="A83" i="12"/>
  <c r="B83" i="12"/>
  <c r="F83" i="12"/>
  <c r="G83" i="12"/>
  <c r="H83" i="12"/>
  <c r="I83" i="12"/>
  <c r="A84" i="12"/>
  <c r="B84" i="12"/>
  <c r="F84" i="12"/>
  <c r="G84" i="12"/>
  <c r="H84" i="12"/>
  <c r="I84" i="12"/>
  <c r="A85" i="12"/>
  <c r="B85" i="12"/>
  <c r="F85" i="12"/>
  <c r="G85" i="12"/>
  <c r="H85" i="12"/>
  <c r="I85" i="12"/>
  <c r="A86" i="12"/>
  <c r="B86" i="12"/>
  <c r="F86" i="12"/>
  <c r="G86" i="12"/>
  <c r="H86" i="12"/>
  <c r="I86" i="12"/>
  <c r="A87" i="12"/>
  <c r="B87" i="12"/>
  <c r="F87" i="12"/>
  <c r="G87" i="12"/>
  <c r="H87" i="12"/>
  <c r="I87" i="12"/>
  <c r="A88" i="12"/>
  <c r="B88" i="12"/>
  <c r="F88" i="12"/>
  <c r="G88" i="12"/>
  <c r="H88" i="12"/>
  <c r="I88" i="12"/>
  <c r="A89" i="12"/>
  <c r="B89" i="12"/>
  <c r="F89" i="12"/>
  <c r="G89" i="12"/>
  <c r="H89" i="12"/>
  <c r="I89" i="12"/>
  <c r="A90" i="12"/>
  <c r="B90" i="12"/>
  <c r="F90" i="12"/>
  <c r="G90" i="12"/>
  <c r="H90" i="12"/>
  <c r="I90" i="12"/>
  <c r="A91" i="12"/>
  <c r="B91" i="12"/>
  <c r="F91" i="12"/>
  <c r="G91" i="12"/>
  <c r="H91" i="12"/>
  <c r="I91" i="12"/>
  <c r="A92" i="12"/>
  <c r="B92" i="12"/>
  <c r="F92" i="12"/>
  <c r="G92" i="12"/>
  <c r="H92" i="12"/>
  <c r="I92" i="12"/>
  <c r="A93" i="12"/>
  <c r="B93" i="12"/>
  <c r="F93" i="12"/>
  <c r="G93" i="12"/>
  <c r="H93" i="12"/>
  <c r="I93" i="12"/>
  <c r="A94" i="12"/>
  <c r="B94" i="12"/>
  <c r="F94" i="12"/>
  <c r="G94" i="12"/>
  <c r="H94" i="12"/>
  <c r="I94" i="12"/>
  <c r="A95" i="12"/>
  <c r="B95" i="12"/>
  <c r="F95" i="12"/>
  <c r="G95" i="12"/>
  <c r="H95" i="12"/>
  <c r="I95" i="12"/>
  <c r="A96" i="12"/>
  <c r="B96" i="12"/>
  <c r="F96" i="12"/>
  <c r="G96" i="12"/>
  <c r="H96" i="12"/>
  <c r="I96" i="12"/>
  <c r="A97" i="12"/>
  <c r="B97" i="12"/>
  <c r="F97" i="12"/>
  <c r="G97" i="12"/>
  <c r="H97" i="12"/>
  <c r="I97" i="12"/>
  <c r="A98" i="12"/>
  <c r="B98" i="12"/>
  <c r="F98" i="12"/>
  <c r="G98" i="12"/>
  <c r="H98" i="12"/>
  <c r="I98" i="12"/>
  <c r="A99" i="12"/>
  <c r="B99" i="12"/>
  <c r="F99" i="12"/>
  <c r="G99" i="12"/>
  <c r="H99" i="12"/>
  <c r="I99" i="12"/>
  <c r="A100" i="12"/>
  <c r="B100" i="12"/>
  <c r="F100" i="12"/>
  <c r="G100" i="12"/>
  <c r="H100" i="12"/>
  <c r="I100" i="12"/>
  <c r="A101" i="12"/>
  <c r="B101" i="12"/>
  <c r="F101" i="12"/>
  <c r="G101" i="12"/>
  <c r="H101" i="12"/>
  <c r="I101" i="12"/>
  <c r="A102" i="12"/>
  <c r="B102" i="12"/>
  <c r="F102" i="12"/>
  <c r="G102" i="12"/>
  <c r="H102" i="12"/>
  <c r="I102" i="12"/>
  <c r="A103" i="12"/>
  <c r="B103" i="12"/>
  <c r="F103" i="12"/>
  <c r="G103" i="12"/>
  <c r="H103" i="12"/>
  <c r="I103" i="12"/>
  <c r="A104" i="12"/>
  <c r="B104" i="12"/>
  <c r="F104" i="12"/>
  <c r="G104" i="12"/>
  <c r="H104" i="12"/>
  <c r="I104" i="12"/>
  <c r="A105" i="12"/>
  <c r="B105" i="12"/>
  <c r="F105" i="12"/>
  <c r="G105" i="12"/>
  <c r="H105" i="12"/>
  <c r="I105" i="12"/>
  <c r="A106" i="12"/>
  <c r="B106" i="12"/>
  <c r="F106" i="12"/>
  <c r="G106" i="12"/>
  <c r="H106" i="12"/>
  <c r="I106" i="12"/>
  <c r="A107" i="12"/>
  <c r="B107" i="12"/>
  <c r="F107" i="12"/>
  <c r="G107" i="12"/>
  <c r="H107" i="12"/>
  <c r="I107" i="12"/>
  <c r="A108" i="12"/>
  <c r="B108" i="12"/>
  <c r="F108" i="12"/>
  <c r="G108" i="12"/>
  <c r="H108" i="12"/>
  <c r="I108" i="12"/>
  <c r="A109" i="12"/>
  <c r="B109" i="12"/>
  <c r="F109" i="12"/>
  <c r="G109" i="12"/>
  <c r="H109" i="12"/>
  <c r="I109" i="12"/>
  <c r="A110" i="12"/>
  <c r="B110" i="12"/>
  <c r="F110" i="12"/>
  <c r="G110" i="12"/>
  <c r="H110" i="12"/>
  <c r="I110" i="12"/>
  <c r="A111" i="12"/>
  <c r="B111" i="12"/>
  <c r="F111" i="12"/>
  <c r="G111" i="12"/>
  <c r="H111" i="12"/>
  <c r="I111" i="12"/>
  <c r="A112" i="12"/>
  <c r="B112" i="12"/>
  <c r="F112" i="12"/>
  <c r="G112" i="12"/>
  <c r="H112" i="12"/>
  <c r="I112" i="12"/>
  <c r="A113" i="12"/>
  <c r="B113" i="12"/>
  <c r="F113" i="12"/>
  <c r="G113" i="12"/>
  <c r="H113" i="12"/>
  <c r="I113" i="12"/>
  <c r="A114" i="12"/>
  <c r="B114" i="12"/>
  <c r="F114" i="12"/>
  <c r="G114" i="12"/>
  <c r="H114" i="12"/>
  <c r="I114" i="12"/>
  <c r="A115" i="12"/>
  <c r="B115" i="12"/>
  <c r="F115" i="12"/>
  <c r="G115" i="12"/>
  <c r="H115" i="12"/>
  <c r="I115" i="12"/>
  <c r="A116" i="12"/>
  <c r="B116" i="12"/>
  <c r="F116" i="12"/>
  <c r="G116" i="12"/>
  <c r="H116" i="12"/>
  <c r="I116" i="12"/>
  <c r="A117" i="12"/>
  <c r="B117" i="12"/>
  <c r="F117" i="12"/>
  <c r="G117" i="12"/>
  <c r="H117" i="12"/>
  <c r="I117" i="12"/>
  <c r="A118" i="12"/>
  <c r="B118" i="12"/>
  <c r="F118" i="12"/>
  <c r="G118" i="12"/>
  <c r="H118" i="12"/>
  <c r="I118" i="12"/>
  <c r="A119" i="12"/>
  <c r="B119" i="12"/>
  <c r="F119" i="12"/>
  <c r="G119" i="12"/>
  <c r="H119" i="12"/>
  <c r="I119" i="12"/>
  <c r="A120" i="12"/>
  <c r="B120" i="12"/>
  <c r="F120" i="12"/>
  <c r="G120" i="12"/>
  <c r="H120" i="12"/>
  <c r="I120" i="12"/>
  <c r="A121" i="12"/>
  <c r="B121" i="12"/>
  <c r="F121" i="12"/>
  <c r="G121" i="12"/>
  <c r="H121" i="12"/>
  <c r="I121" i="12"/>
  <c r="A122" i="12"/>
  <c r="B122" i="12"/>
  <c r="F122" i="12"/>
  <c r="G122" i="12"/>
  <c r="H122" i="12"/>
  <c r="I122" i="12"/>
  <c r="A123" i="12"/>
  <c r="B123" i="12"/>
  <c r="F123" i="12"/>
  <c r="G123" i="12"/>
  <c r="H123" i="12"/>
  <c r="I123" i="12"/>
  <c r="A124" i="12"/>
  <c r="B124" i="12"/>
  <c r="F124" i="12"/>
  <c r="G124" i="12"/>
  <c r="H124" i="12"/>
  <c r="I124" i="12"/>
  <c r="A125" i="12"/>
  <c r="B125" i="12"/>
  <c r="F125" i="12"/>
  <c r="G125" i="12"/>
  <c r="H125" i="12"/>
  <c r="I125" i="12"/>
  <c r="A126" i="12"/>
  <c r="B126" i="12"/>
  <c r="F126" i="12"/>
  <c r="G126" i="12"/>
  <c r="H126" i="12"/>
  <c r="I126" i="12"/>
  <c r="A127" i="12"/>
  <c r="B127" i="12"/>
  <c r="F127" i="12"/>
  <c r="G127" i="12"/>
  <c r="H127" i="12"/>
  <c r="I127" i="12"/>
  <c r="A128" i="12"/>
  <c r="B128" i="12"/>
  <c r="F128" i="12"/>
  <c r="G128" i="12"/>
  <c r="H128" i="12"/>
  <c r="I128" i="12"/>
  <c r="A129" i="12"/>
  <c r="B129" i="12"/>
  <c r="F129" i="12"/>
  <c r="G129" i="12"/>
  <c r="H129" i="12"/>
  <c r="I129" i="12"/>
  <c r="A130" i="12"/>
  <c r="B130" i="12"/>
  <c r="F130" i="12"/>
  <c r="G130" i="12"/>
  <c r="H130" i="12"/>
  <c r="I130" i="12"/>
  <c r="A131" i="12"/>
  <c r="B131" i="12"/>
  <c r="F131" i="12"/>
  <c r="G131" i="12"/>
  <c r="H131" i="12"/>
  <c r="I131" i="12"/>
  <c r="A132" i="12"/>
  <c r="B132" i="12"/>
  <c r="F132" i="12"/>
  <c r="G132" i="12"/>
  <c r="H132" i="12"/>
  <c r="I132" i="12"/>
  <c r="A133" i="12"/>
  <c r="B133" i="12"/>
  <c r="F133" i="12"/>
  <c r="G133" i="12"/>
  <c r="H133" i="12"/>
  <c r="I133" i="12"/>
  <c r="A134" i="12"/>
  <c r="B134" i="12"/>
  <c r="F134" i="12"/>
  <c r="G134" i="12"/>
  <c r="H134" i="12"/>
  <c r="I134" i="12"/>
  <c r="A135" i="12"/>
  <c r="B135" i="12"/>
  <c r="F135" i="12"/>
  <c r="G135" i="12"/>
  <c r="H135" i="12"/>
  <c r="I135" i="12"/>
  <c r="A136" i="12"/>
  <c r="B136" i="12"/>
  <c r="F136" i="12"/>
  <c r="G136" i="12"/>
  <c r="H136" i="12"/>
  <c r="I136" i="12"/>
  <c r="A137" i="12"/>
  <c r="B137" i="12"/>
  <c r="F137" i="12"/>
  <c r="G137" i="12"/>
  <c r="H137" i="12"/>
  <c r="I137" i="12"/>
  <c r="A138" i="12"/>
  <c r="B138" i="12"/>
  <c r="F138" i="12"/>
  <c r="G138" i="12"/>
  <c r="H138" i="12"/>
  <c r="I138" i="12"/>
  <c r="A139" i="12"/>
  <c r="B139" i="12"/>
  <c r="F139" i="12"/>
  <c r="G139" i="12"/>
  <c r="H139" i="12"/>
  <c r="I139" i="12"/>
  <c r="A140" i="12"/>
  <c r="B140" i="12"/>
  <c r="F140" i="12"/>
  <c r="G140" i="12"/>
  <c r="H140" i="12"/>
  <c r="I140" i="12"/>
  <c r="A141" i="12"/>
  <c r="B141" i="12"/>
  <c r="F141" i="12"/>
  <c r="G141" i="12"/>
  <c r="H141" i="12"/>
  <c r="I141" i="12"/>
  <c r="A142" i="12"/>
  <c r="B142" i="12"/>
  <c r="F142" i="12"/>
  <c r="G142" i="12"/>
  <c r="H142" i="12"/>
  <c r="I142" i="12"/>
  <c r="A143" i="12"/>
  <c r="B143" i="12"/>
  <c r="F143" i="12"/>
  <c r="G143" i="12"/>
  <c r="H143" i="12"/>
  <c r="I143" i="12"/>
  <c r="A144" i="12"/>
  <c r="B144" i="12"/>
  <c r="F144" i="12"/>
  <c r="G144" i="12"/>
  <c r="H144" i="12"/>
  <c r="I144" i="12"/>
  <c r="A145" i="12"/>
  <c r="B145" i="12"/>
  <c r="F145" i="12"/>
  <c r="G145" i="12"/>
  <c r="H145" i="12"/>
  <c r="I145" i="12"/>
  <c r="A146" i="12"/>
  <c r="B146" i="12"/>
  <c r="F146" i="12"/>
  <c r="G146" i="12"/>
  <c r="H146" i="12"/>
  <c r="I146" i="12"/>
  <c r="A147" i="12"/>
  <c r="B147" i="12"/>
  <c r="F147" i="12"/>
  <c r="G147" i="12"/>
  <c r="H147" i="12"/>
  <c r="I147" i="12"/>
  <c r="A148" i="12"/>
  <c r="B148" i="12"/>
  <c r="F148" i="12"/>
  <c r="G148" i="12"/>
  <c r="H148" i="12"/>
  <c r="I148" i="12"/>
  <c r="A149" i="12"/>
  <c r="B149" i="12"/>
  <c r="F149" i="12"/>
  <c r="G149" i="12"/>
  <c r="H149" i="12"/>
  <c r="I149" i="12"/>
  <c r="A150" i="12"/>
  <c r="B150" i="12"/>
  <c r="F150" i="12"/>
  <c r="G150" i="12"/>
  <c r="H150" i="12"/>
  <c r="I150" i="12"/>
  <c r="A151" i="12"/>
  <c r="B151" i="12"/>
  <c r="F151" i="12"/>
  <c r="G151" i="12"/>
  <c r="H151" i="12"/>
  <c r="I151" i="12"/>
  <c r="A152" i="12"/>
  <c r="B152" i="12"/>
  <c r="F152" i="12"/>
  <c r="G152" i="12"/>
  <c r="H152" i="12"/>
  <c r="I152" i="12"/>
  <c r="A153" i="12"/>
  <c r="B153" i="12"/>
  <c r="F153" i="12"/>
  <c r="G153" i="12"/>
  <c r="H153" i="12"/>
  <c r="I153" i="12"/>
  <c r="A154" i="12"/>
  <c r="B154" i="12"/>
  <c r="F154" i="12"/>
  <c r="G154" i="12"/>
  <c r="H154" i="12"/>
  <c r="I154" i="12"/>
  <c r="A155" i="12"/>
  <c r="B155" i="12"/>
  <c r="F155" i="12"/>
  <c r="G155" i="12"/>
  <c r="H155" i="12"/>
  <c r="I155" i="12"/>
  <c r="A156" i="12"/>
  <c r="B156" i="12"/>
  <c r="F156" i="12"/>
  <c r="G156" i="12"/>
  <c r="H156" i="12"/>
  <c r="I156" i="12"/>
  <c r="A157" i="12"/>
  <c r="B157" i="12"/>
  <c r="F157" i="12"/>
  <c r="G157" i="12"/>
  <c r="H157" i="12"/>
  <c r="I157" i="12"/>
  <c r="A158" i="12"/>
  <c r="B158" i="12"/>
  <c r="F158" i="12"/>
  <c r="G158" i="12"/>
  <c r="H158" i="12"/>
  <c r="I158" i="12"/>
  <c r="A159" i="12"/>
  <c r="B159" i="12"/>
  <c r="F159" i="12"/>
  <c r="G159" i="12"/>
  <c r="H159" i="12"/>
  <c r="I159" i="12"/>
  <c r="A160" i="12"/>
  <c r="B160" i="12"/>
  <c r="F160" i="12"/>
  <c r="G160" i="12"/>
  <c r="H160" i="12"/>
  <c r="I160" i="12"/>
  <c r="A161" i="12"/>
  <c r="B161" i="12"/>
  <c r="F161" i="12"/>
  <c r="G161" i="12"/>
  <c r="H161" i="12"/>
  <c r="I161" i="12"/>
  <c r="A162" i="12"/>
  <c r="B162" i="12"/>
  <c r="F162" i="12"/>
  <c r="G162" i="12"/>
  <c r="H162" i="12"/>
  <c r="I162" i="12"/>
  <c r="A163" i="12"/>
  <c r="B163" i="12"/>
  <c r="F163" i="12"/>
  <c r="G163" i="12"/>
  <c r="H163" i="12"/>
  <c r="I163" i="12"/>
  <c r="A164" i="12"/>
  <c r="B164" i="12"/>
  <c r="F164" i="12"/>
  <c r="G164" i="12"/>
  <c r="H164" i="12"/>
  <c r="I164" i="12"/>
  <c r="A165" i="12"/>
  <c r="B165" i="12"/>
  <c r="F165" i="12"/>
  <c r="G165" i="12"/>
  <c r="H165" i="12"/>
  <c r="I165" i="12"/>
  <c r="A166" i="12"/>
  <c r="B166" i="12"/>
  <c r="F166" i="12"/>
  <c r="G166" i="12"/>
  <c r="H166" i="12"/>
  <c r="I166" i="12"/>
  <c r="A167" i="12"/>
  <c r="B167" i="12"/>
  <c r="F167" i="12"/>
  <c r="G167" i="12"/>
  <c r="H167" i="12"/>
  <c r="I167" i="12"/>
  <c r="A168" i="12"/>
  <c r="B168" i="12"/>
  <c r="F168" i="12"/>
  <c r="G168" i="12"/>
  <c r="H168" i="12"/>
  <c r="I168" i="12"/>
  <c r="A169" i="12"/>
  <c r="B169" i="12"/>
  <c r="F169" i="12"/>
  <c r="G169" i="12"/>
  <c r="H169" i="12"/>
  <c r="I169" i="12"/>
  <c r="A170" i="12"/>
  <c r="B170" i="12"/>
  <c r="F170" i="12"/>
  <c r="G170" i="12"/>
  <c r="H170" i="12"/>
  <c r="I170" i="12"/>
  <c r="A171" i="12"/>
  <c r="B171" i="12"/>
  <c r="F171" i="12"/>
  <c r="G171" i="12"/>
  <c r="H171" i="12"/>
  <c r="I171" i="12"/>
  <c r="A172" i="12"/>
  <c r="B172" i="12"/>
  <c r="F172" i="12"/>
  <c r="G172" i="12"/>
  <c r="H172" i="12"/>
  <c r="I172" i="12"/>
  <c r="A173" i="12"/>
  <c r="B173" i="12"/>
  <c r="F173" i="12"/>
  <c r="G173" i="12"/>
  <c r="H173" i="12"/>
  <c r="I173" i="12"/>
  <c r="A174" i="12"/>
  <c r="B174" i="12"/>
  <c r="F174" i="12"/>
  <c r="G174" i="12"/>
  <c r="H174" i="12"/>
  <c r="I174" i="12"/>
  <c r="A175" i="12"/>
  <c r="B175" i="12"/>
  <c r="F175" i="12"/>
  <c r="G175" i="12"/>
  <c r="H175" i="12"/>
  <c r="I175" i="12"/>
  <c r="A176" i="12"/>
  <c r="B176" i="12"/>
  <c r="F176" i="12"/>
  <c r="G176" i="12"/>
  <c r="H176" i="12"/>
  <c r="I176" i="12"/>
  <c r="A177" i="12"/>
  <c r="B177" i="12"/>
  <c r="F177" i="12"/>
  <c r="G177" i="12"/>
  <c r="H177" i="12"/>
  <c r="I177" i="12"/>
  <c r="A178" i="12"/>
  <c r="B178" i="12"/>
  <c r="F178" i="12"/>
  <c r="G178" i="12"/>
  <c r="H178" i="12"/>
  <c r="I178" i="12"/>
  <c r="A179" i="12"/>
  <c r="B179" i="12"/>
  <c r="F179" i="12"/>
  <c r="G179" i="12"/>
  <c r="H179" i="12"/>
  <c r="I179" i="12"/>
  <c r="A180" i="12"/>
  <c r="B180" i="12"/>
  <c r="F180" i="12"/>
  <c r="G180" i="12"/>
  <c r="H180" i="12"/>
  <c r="I180" i="12"/>
  <c r="A181" i="12"/>
  <c r="B181" i="12"/>
  <c r="F181" i="12"/>
  <c r="G181" i="12"/>
  <c r="H181" i="12"/>
  <c r="I181" i="12"/>
  <c r="A182" i="12"/>
  <c r="B182" i="12"/>
  <c r="F182" i="12"/>
  <c r="G182" i="12"/>
  <c r="H182" i="12"/>
  <c r="I182" i="12"/>
  <c r="A183" i="12"/>
  <c r="B183" i="12"/>
  <c r="F183" i="12"/>
  <c r="G183" i="12"/>
  <c r="H183" i="12"/>
  <c r="I183" i="12"/>
  <c r="A184" i="12"/>
  <c r="B184" i="12"/>
  <c r="F184" i="12"/>
  <c r="G184" i="12"/>
  <c r="H184" i="12"/>
  <c r="I184" i="12"/>
  <c r="A185" i="12"/>
  <c r="B185" i="12"/>
  <c r="F185" i="12"/>
  <c r="G185" i="12"/>
  <c r="H185" i="12"/>
  <c r="I185" i="12"/>
  <c r="A186" i="12"/>
  <c r="B186" i="12"/>
  <c r="F186" i="12"/>
  <c r="G186" i="12"/>
  <c r="H186" i="12"/>
  <c r="I186" i="12"/>
  <c r="A187" i="12"/>
  <c r="B187" i="12"/>
  <c r="F187" i="12"/>
  <c r="G187" i="12"/>
  <c r="H187" i="12"/>
  <c r="I187" i="12"/>
  <c r="A188" i="12"/>
  <c r="B188" i="12"/>
  <c r="F188" i="12"/>
  <c r="G188" i="12"/>
  <c r="H188" i="12"/>
  <c r="I188" i="12"/>
  <c r="A189" i="12"/>
  <c r="B189" i="12"/>
  <c r="F189" i="12"/>
  <c r="G189" i="12"/>
  <c r="H189" i="12"/>
  <c r="I189" i="12"/>
  <c r="A190" i="12"/>
  <c r="B190" i="12"/>
  <c r="F190" i="12"/>
  <c r="G190" i="12"/>
  <c r="H190" i="12"/>
  <c r="I190" i="12"/>
  <c r="A191" i="12"/>
  <c r="B191" i="12"/>
  <c r="F191" i="12"/>
  <c r="G191" i="12"/>
  <c r="H191" i="12"/>
  <c r="I191" i="12"/>
  <c r="A192" i="12"/>
  <c r="B192" i="12"/>
  <c r="F192" i="12"/>
  <c r="G192" i="12"/>
  <c r="H192" i="12"/>
  <c r="I192" i="12"/>
  <c r="A193" i="12"/>
  <c r="B193" i="12"/>
  <c r="F193" i="12"/>
  <c r="G193" i="12"/>
  <c r="H193" i="12"/>
  <c r="I193" i="12"/>
  <c r="A194" i="12"/>
  <c r="B194" i="12"/>
  <c r="F194" i="12"/>
  <c r="G194" i="12"/>
  <c r="H194" i="12"/>
  <c r="I194" i="12"/>
  <c r="A195" i="12"/>
  <c r="B195" i="12"/>
  <c r="F195" i="12"/>
  <c r="G195" i="12"/>
  <c r="H195" i="12"/>
  <c r="I195" i="12"/>
  <c r="A196" i="12"/>
  <c r="B196" i="12"/>
  <c r="F196" i="12"/>
  <c r="G196" i="12"/>
  <c r="H196" i="12"/>
  <c r="I196" i="12"/>
  <c r="A197" i="12"/>
  <c r="B197" i="12"/>
  <c r="F197" i="12"/>
  <c r="G197" i="12"/>
  <c r="H197" i="12"/>
  <c r="I197" i="12"/>
  <c r="A198" i="12"/>
  <c r="B198" i="12"/>
  <c r="F198" i="12"/>
  <c r="G198" i="12"/>
  <c r="H198" i="12"/>
  <c r="I198" i="12"/>
  <c r="A199" i="12"/>
  <c r="B199" i="12"/>
  <c r="F199" i="12"/>
  <c r="G199" i="12"/>
  <c r="H199" i="12"/>
  <c r="I199" i="12"/>
  <c r="A200" i="12"/>
  <c r="B200" i="12"/>
  <c r="F200" i="12"/>
  <c r="G200" i="12"/>
  <c r="H200" i="12"/>
  <c r="I200" i="12"/>
  <c r="A201" i="12"/>
  <c r="B201" i="12"/>
  <c r="F201" i="12"/>
  <c r="G201" i="12"/>
  <c r="H201" i="12"/>
  <c r="I201" i="12"/>
  <c r="A202" i="12"/>
  <c r="B202" i="12"/>
  <c r="F202" i="12"/>
  <c r="G202" i="12"/>
  <c r="H202" i="12"/>
  <c r="I202" i="12"/>
  <c r="A203" i="12"/>
  <c r="B203" i="12"/>
  <c r="F203" i="12"/>
  <c r="G203" i="12"/>
  <c r="H203" i="12"/>
  <c r="I203" i="12"/>
  <c r="A204" i="12"/>
  <c r="B204" i="12"/>
  <c r="F204" i="12"/>
  <c r="G204" i="12"/>
  <c r="H204" i="12"/>
  <c r="I204" i="12"/>
  <c r="A205" i="12"/>
  <c r="B205" i="12"/>
  <c r="F205" i="12"/>
  <c r="G205" i="12"/>
  <c r="H205" i="12"/>
  <c r="I205" i="12"/>
  <c r="A206" i="12"/>
  <c r="B206" i="12"/>
  <c r="F206" i="12"/>
  <c r="G206" i="12"/>
  <c r="H206" i="12"/>
  <c r="I206" i="12"/>
  <c r="A207" i="12"/>
  <c r="B207" i="12"/>
  <c r="F207" i="12"/>
  <c r="G207" i="12"/>
  <c r="H207" i="12"/>
  <c r="I207" i="12"/>
  <c r="A208" i="12"/>
  <c r="B208" i="12"/>
  <c r="F208" i="12"/>
  <c r="G208" i="12"/>
  <c r="H208" i="12"/>
  <c r="I208" i="12"/>
  <c r="A209" i="12"/>
  <c r="B209" i="12"/>
  <c r="F209" i="12"/>
  <c r="G209" i="12"/>
  <c r="H209" i="12"/>
  <c r="I209" i="12"/>
  <c r="A210" i="12"/>
  <c r="B210" i="12"/>
  <c r="F210" i="12"/>
  <c r="G210" i="12"/>
  <c r="H210" i="12"/>
  <c r="I210" i="12"/>
  <c r="A211" i="12"/>
  <c r="B211" i="12"/>
  <c r="F211" i="12"/>
  <c r="G211" i="12"/>
  <c r="H211" i="12"/>
  <c r="I211" i="12"/>
  <c r="A212" i="12"/>
  <c r="B212" i="12"/>
  <c r="F212" i="12"/>
  <c r="G212" i="12"/>
  <c r="H212" i="12"/>
  <c r="I212" i="12"/>
  <c r="A213" i="12"/>
  <c r="B213" i="12"/>
  <c r="F213" i="12"/>
  <c r="G213" i="12"/>
  <c r="H213" i="12"/>
  <c r="I213" i="12"/>
  <c r="A214" i="12"/>
  <c r="B214" i="12"/>
  <c r="F214" i="12"/>
  <c r="G214" i="12"/>
  <c r="H214" i="12"/>
  <c r="I214" i="12"/>
  <c r="A215" i="12"/>
  <c r="B215" i="12"/>
  <c r="F215" i="12"/>
  <c r="G215" i="12"/>
  <c r="H215" i="12"/>
  <c r="I215" i="12"/>
  <c r="A216" i="12"/>
  <c r="B216" i="12"/>
  <c r="F216" i="12"/>
  <c r="G216" i="12"/>
  <c r="H216" i="12"/>
  <c r="I216" i="12"/>
  <c r="A217" i="12"/>
  <c r="B217" i="12"/>
  <c r="F217" i="12"/>
  <c r="G217" i="12"/>
  <c r="H217" i="12"/>
  <c r="I217" i="12"/>
  <c r="A218" i="12"/>
  <c r="B218" i="12"/>
  <c r="F218" i="12"/>
  <c r="G218" i="12"/>
  <c r="H218" i="12"/>
  <c r="I218" i="12"/>
  <c r="A219" i="12"/>
  <c r="B219" i="12"/>
  <c r="F219" i="12"/>
  <c r="G219" i="12"/>
  <c r="H219" i="12"/>
  <c r="I219" i="12"/>
  <c r="A220" i="12"/>
  <c r="B220" i="12"/>
  <c r="F220" i="12"/>
  <c r="G220" i="12"/>
  <c r="H220" i="12"/>
  <c r="I220" i="12"/>
  <c r="A221" i="12"/>
  <c r="B221" i="12"/>
  <c r="F221" i="12"/>
  <c r="G221" i="12"/>
  <c r="H221" i="12"/>
  <c r="I221" i="12"/>
  <c r="A222" i="12"/>
  <c r="B222" i="12"/>
  <c r="F222" i="12"/>
  <c r="G222" i="12"/>
  <c r="H222" i="12"/>
  <c r="I222" i="12"/>
  <c r="A223" i="12"/>
  <c r="B223" i="12"/>
  <c r="F223" i="12"/>
  <c r="G223" i="12"/>
  <c r="H223" i="12"/>
  <c r="I223" i="12"/>
  <c r="A224" i="12"/>
  <c r="B224" i="12"/>
  <c r="F224" i="12"/>
  <c r="G224" i="12"/>
  <c r="H224" i="12"/>
  <c r="I224" i="12"/>
  <c r="A225" i="12"/>
  <c r="B225" i="12"/>
  <c r="F225" i="12"/>
  <c r="G225" i="12"/>
  <c r="H225" i="12"/>
  <c r="I225" i="12"/>
  <c r="A226" i="12"/>
  <c r="B226" i="12"/>
  <c r="F226" i="12"/>
  <c r="G226" i="12"/>
  <c r="H226" i="12"/>
  <c r="I226" i="12"/>
  <c r="A227" i="12"/>
  <c r="B227" i="12"/>
  <c r="F227" i="12"/>
  <c r="G227" i="12"/>
  <c r="H227" i="12"/>
  <c r="I227" i="12"/>
  <c r="A228" i="12"/>
  <c r="B228" i="12"/>
  <c r="F228" i="12"/>
  <c r="G228" i="12"/>
  <c r="H228" i="12"/>
  <c r="I228" i="12"/>
  <c r="A229" i="12"/>
  <c r="B229" i="12"/>
  <c r="F229" i="12"/>
  <c r="G229" i="12"/>
  <c r="H229" i="12"/>
  <c r="I229" i="12"/>
  <c r="A230" i="12"/>
  <c r="B230" i="12"/>
  <c r="F230" i="12"/>
  <c r="G230" i="12"/>
  <c r="H230" i="12"/>
  <c r="I230" i="12"/>
  <c r="A231" i="12"/>
  <c r="B231" i="12"/>
  <c r="F231" i="12"/>
  <c r="G231" i="12"/>
  <c r="H231" i="12"/>
  <c r="I231" i="12"/>
  <c r="A232" i="12"/>
  <c r="B232" i="12"/>
  <c r="F232" i="12"/>
  <c r="G232" i="12"/>
  <c r="H232" i="12"/>
  <c r="I232" i="12"/>
  <c r="A233" i="12"/>
  <c r="B233" i="12"/>
  <c r="F233" i="12"/>
  <c r="G233" i="12"/>
  <c r="H233" i="12"/>
  <c r="I233" i="12"/>
  <c r="A234" i="12"/>
  <c r="B234" i="12"/>
  <c r="F234" i="12"/>
  <c r="G234" i="12"/>
  <c r="H234" i="12"/>
  <c r="I234" i="12"/>
  <c r="A235" i="12"/>
  <c r="B235" i="12"/>
  <c r="F235" i="12"/>
  <c r="G235" i="12"/>
  <c r="H235" i="12"/>
  <c r="I235" i="12"/>
  <c r="A236" i="12"/>
  <c r="B236" i="12"/>
  <c r="F236" i="12"/>
  <c r="G236" i="12"/>
  <c r="H236" i="12"/>
  <c r="I236" i="12"/>
  <c r="A237" i="12"/>
  <c r="B237" i="12"/>
  <c r="F237" i="12"/>
  <c r="G237" i="12"/>
  <c r="H237" i="12"/>
  <c r="I237" i="12"/>
  <c r="A238" i="12"/>
  <c r="B238" i="12"/>
  <c r="F238" i="12"/>
  <c r="G238" i="12"/>
  <c r="H238" i="12"/>
  <c r="I238" i="12"/>
  <c r="A239" i="12"/>
  <c r="B239" i="12"/>
  <c r="F239" i="12"/>
  <c r="G239" i="12"/>
  <c r="H239" i="12"/>
  <c r="I239" i="12"/>
  <c r="A240" i="12"/>
  <c r="B240" i="12"/>
  <c r="F240" i="12"/>
  <c r="G240" i="12"/>
  <c r="H240" i="12"/>
  <c r="I240" i="12"/>
  <c r="A241" i="12"/>
  <c r="B241" i="12"/>
  <c r="F241" i="12"/>
  <c r="G241" i="12"/>
  <c r="H241" i="12"/>
  <c r="I241" i="12"/>
  <c r="A242" i="12"/>
  <c r="B242" i="12"/>
  <c r="F242" i="12"/>
  <c r="G242" i="12"/>
  <c r="H242" i="12"/>
  <c r="I242" i="12"/>
  <c r="A243" i="12"/>
  <c r="B243" i="12"/>
  <c r="F243" i="12"/>
  <c r="G243" i="12"/>
  <c r="H243" i="12"/>
  <c r="I243" i="12"/>
  <c r="A244" i="12"/>
  <c r="B244" i="12"/>
  <c r="F244" i="12"/>
  <c r="G244" i="12"/>
  <c r="H244" i="12"/>
  <c r="I244" i="12"/>
  <c r="A245" i="12"/>
  <c r="B245" i="12"/>
  <c r="F245" i="12"/>
  <c r="G245" i="12"/>
  <c r="H245" i="12"/>
  <c r="I245" i="12"/>
  <c r="A246" i="12"/>
  <c r="B246" i="12"/>
  <c r="F246" i="12"/>
  <c r="G246" i="12"/>
  <c r="H246" i="12"/>
  <c r="I246" i="12"/>
  <c r="A247" i="12"/>
  <c r="B247" i="12"/>
  <c r="F247" i="12"/>
  <c r="G247" i="12"/>
  <c r="H247" i="12"/>
  <c r="I247" i="12"/>
  <c r="A248" i="12"/>
  <c r="B248" i="12"/>
  <c r="F248" i="12"/>
  <c r="G248" i="12"/>
  <c r="H248" i="12"/>
  <c r="I248" i="12"/>
  <c r="A249" i="12"/>
  <c r="B249" i="12"/>
  <c r="F249" i="12"/>
  <c r="G249" i="12"/>
  <c r="H249" i="12"/>
  <c r="I249" i="12"/>
  <c r="A250" i="12"/>
  <c r="B250" i="12"/>
  <c r="F250" i="12"/>
  <c r="G250" i="12"/>
  <c r="H250" i="12"/>
  <c r="I250" i="12"/>
  <c r="A251" i="12"/>
  <c r="B251" i="12"/>
  <c r="F251" i="12"/>
  <c r="G251" i="12"/>
  <c r="H251" i="12"/>
  <c r="I251" i="12"/>
  <c r="A252" i="12"/>
  <c r="B252" i="12"/>
  <c r="F252" i="12"/>
  <c r="G252" i="12"/>
  <c r="H252" i="12"/>
  <c r="I252" i="12"/>
  <c r="A253" i="12"/>
  <c r="B253" i="12"/>
  <c r="F253" i="12"/>
  <c r="G253" i="12"/>
  <c r="H253" i="12"/>
  <c r="I253" i="12"/>
  <c r="A254" i="12"/>
  <c r="B254" i="12"/>
  <c r="F254" i="12"/>
  <c r="G254" i="12"/>
  <c r="H254" i="12"/>
  <c r="I254" i="12"/>
  <c r="A255" i="12"/>
  <c r="B255" i="12"/>
  <c r="F255" i="12"/>
  <c r="G255" i="12"/>
  <c r="H255" i="12"/>
  <c r="I255" i="12"/>
  <c r="A256" i="12"/>
  <c r="B256" i="12"/>
  <c r="F256" i="12"/>
  <c r="G256" i="12"/>
  <c r="H256" i="12"/>
  <c r="I256" i="12"/>
  <c r="A257" i="12"/>
  <c r="B257" i="12"/>
  <c r="F257" i="12"/>
  <c r="G257" i="12"/>
  <c r="H257" i="12"/>
  <c r="I257" i="12"/>
  <c r="A258" i="12"/>
  <c r="B258" i="12"/>
  <c r="F258" i="12"/>
  <c r="G258" i="12"/>
  <c r="H258" i="12"/>
  <c r="I258" i="12"/>
  <c r="A259" i="12"/>
  <c r="B259" i="12"/>
  <c r="F259" i="12"/>
  <c r="G259" i="12"/>
  <c r="H259" i="12"/>
  <c r="I259" i="12"/>
  <c r="A260" i="12"/>
  <c r="B260" i="12"/>
  <c r="F260" i="12"/>
  <c r="G260" i="12"/>
  <c r="H260" i="12"/>
  <c r="I260" i="12"/>
  <c r="A261" i="12"/>
  <c r="B261" i="12"/>
  <c r="F261" i="12"/>
  <c r="G261" i="12"/>
  <c r="H261" i="12"/>
  <c r="I261" i="12"/>
  <c r="A262" i="12"/>
  <c r="B262" i="12"/>
  <c r="F262" i="12"/>
  <c r="G262" i="12"/>
  <c r="H262" i="12"/>
  <c r="I262" i="12"/>
  <c r="A263" i="12"/>
  <c r="B263" i="12"/>
  <c r="F263" i="12"/>
  <c r="G263" i="12"/>
  <c r="H263" i="12"/>
  <c r="I263" i="12"/>
  <c r="A264" i="12"/>
  <c r="B264" i="12"/>
  <c r="F264" i="12"/>
  <c r="G264" i="12"/>
  <c r="H264" i="12"/>
  <c r="I264" i="12"/>
  <c r="A265" i="12"/>
  <c r="B265" i="12"/>
  <c r="F265" i="12"/>
  <c r="G265" i="12"/>
  <c r="H265" i="12"/>
  <c r="I265" i="12"/>
  <c r="A266" i="12"/>
  <c r="B266" i="12"/>
  <c r="F266" i="12"/>
  <c r="G266" i="12"/>
  <c r="H266" i="12"/>
  <c r="I266" i="12"/>
  <c r="A267" i="12"/>
  <c r="B267" i="12"/>
  <c r="F267" i="12"/>
  <c r="G267" i="12"/>
  <c r="H267" i="12"/>
  <c r="I267" i="12"/>
  <c r="A268" i="12"/>
  <c r="B268" i="12"/>
  <c r="F268" i="12"/>
  <c r="G268" i="12"/>
  <c r="H268" i="12"/>
  <c r="I268" i="12"/>
  <c r="A269" i="12"/>
  <c r="B269" i="12"/>
  <c r="F269" i="12"/>
  <c r="G269" i="12"/>
  <c r="H269" i="12"/>
  <c r="I269" i="12"/>
  <c r="A270" i="12"/>
  <c r="B270" i="12"/>
  <c r="F270" i="12"/>
  <c r="G270" i="12"/>
  <c r="H270" i="12"/>
  <c r="I270" i="12"/>
  <c r="A271" i="12"/>
  <c r="B271" i="12"/>
  <c r="F271" i="12"/>
  <c r="G271" i="12"/>
  <c r="H271" i="12"/>
  <c r="I271" i="12"/>
  <c r="A272" i="12"/>
  <c r="B272" i="12"/>
  <c r="F272" i="12"/>
  <c r="G272" i="12"/>
  <c r="H272" i="12"/>
  <c r="I272" i="12"/>
  <c r="A273" i="12"/>
  <c r="B273" i="12"/>
  <c r="F273" i="12"/>
  <c r="G273" i="12"/>
  <c r="H273" i="12"/>
  <c r="I273" i="12"/>
  <c r="A274" i="12"/>
  <c r="B274" i="12"/>
  <c r="F274" i="12"/>
  <c r="G274" i="12"/>
  <c r="H274" i="12"/>
  <c r="I274" i="12"/>
  <c r="A275" i="12"/>
  <c r="B275" i="12"/>
  <c r="F275" i="12"/>
  <c r="G275" i="12"/>
  <c r="H275" i="12"/>
  <c r="I275" i="12"/>
  <c r="A276" i="12"/>
  <c r="B276" i="12"/>
  <c r="F276" i="12"/>
  <c r="G276" i="12"/>
  <c r="H276" i="12"/>
  <c r="I276" i="12"/>
  <c r="A277" i="12"/>
  <c r="B277" i="12"/>
  <c r="F277" i="12"/>
  <c r="G277" i="12"/>
  <c r="H277" i="12"/>
  <c r="I277" i="12"/>
  <c r="A278" i="12"/>
  <c r="B278" i="12"/>
  <c r="F278" i="12"/>
  <c r="G278" i="12"/>
  <c r="H278" i="12"/>
  <c r="I278" i="12"/>
  <c r="A279" i="12"/>
  <c r="B279" i="12"/>
  <c r="F279" i="12"/>
  <c r="G279" i="12"/>
  <c r="H279" i="12"/>
  <c r="I279" i="12"/>
  <c r="A280" i="12"/>
  <c r="B280" i="12"/>
  <c r="F280" i="12"/>
  <c r="G280" i="12"/>
  <c r="H280" i="12"/>
  <c r="I280" i="12"/>
  <c r="A281" i="12"/>
  <c r="B281" i="12"/>
  <c r="F281" i="12"/>
  <c r="G281" i="12"/>
  <c r="H281" i="12"/>
  <c r="I281" i="12"/>
  <c r="A282" i="12"/>
  <c r="B282" i="12"/>
  <c r="F282" i="12"/>
  <c r="G282" i="12"/>
  <c r="H282" i="12"/>
  <c r="I282" i="12"/>
  <c r="A283" i="12"/>
  <c r="B283" i="12"/>
  <c r="F283" i="12"/>
  <c r="G283" i="12"/>
  <c r="H283" i="12"/>
  <c r="I283" i="12"/>
  <c r="A284" i="12"/>
  <c r="B284" i="12"/>
  <c r="F284" i="12"/>
  <c r="G284" i="12"/>
  <c r="H284" i="12"/>
  <c r="I284" i="12"/>
  <c r="A285" i="12"/>
  <c r="B285" i="12"/>
  <c r="F285" i="12"/>
  <c r="G285" i="12"/>
  <c r="H285" i="12"/>
  <c r="I285" i="12"/>
  <c r="A286" i="12"/>
  <c r="B286" i="12"/>
  <c r="F286" i="12"/>
  <c r="G286" i="12"/>
  <c r="H286" i="12"/>
  <c r="I286" i="12"/>
  <c r="A287" i="12"/>
  <c r="B287" i="12"/>
  <c r="F287" i="12"/>
  <c r="G287" i="12"/>
  <c r="H287" i="12"/>
  <c r="I287" i="12"/>
  <c r="A288" i="12"/>
  <c r="B288" i="12"/>
  <c r="F288" i="12"/>
  <c r="G288" i="12"/>
  <c r="H288" i="12"/>
  <c r="I288" i="12"/>
  <c r="A289" i="12"/>
  <c r="B289" i="12"/>
  <c r="F289" i="12"/>
  <c r="G289" i="12"/>
  <c r="H289" i="12"/>
  <c r="I289" i="12"/>
  <c r="A290" i="12"/>
  <c r="B290" i="12"/>
  <c r="F290" i="12"/>
  <c r="G290" i="12"/>
  <c r="H290" i="12"/>
  <c r="I290" i="12"/>
  <c r="A291" i="12"/>
  <c r="B291" i="12"/>
  <c r="F291" i="12"/>
  <c r="G291" i="12"/>
  <c r="H291" i="12"/>
  <c r="I291" i="12"/>
  <c r="A292" i="12"/>
  <c r="B292" i="12"/>
  <c r="F292" i="12"/>
  <c r="G292" i="12"/>
  <c r="H292" i="12"/>
  <c r="I292" i="12"/>
  <c r="A293" i="12"/>
  <c r="B293" i="12"/>
  <c r="F293" i="12"/>
  <c r="G293" i="12"/>
  <c r="H293" i="12"/>
  <c r="I293" i="12"/>
  <c r="A294" i="12"/>
  <c r="B294" i="12"/>
  <c r="F294" i="12"/>
  <c r="G294" i="12"/>
  <c r="H294" i="12"/>
  <c r="I294" i="12"/>
  <c r="A295" i="12"/>
  <c r="B295" i="12"/>
  <c r="F295" i="12"/>
  <c r="G295" i="12"/>
  <c r="H295" i="12"/>
  <c r="I295" i="12"/>
  <c r="A296" i="12"/>
  <c r="B296" i="12"/>
  <c r="F296" i="12"/>
  <c r="G296" i="12"/>
  <c r="H296" i="12"/>
  <c r="I296" i="12"/>
  <c r="A297" i="12"/>
  <c r="B297" i="12"/>
  <c r="F297" i="12"/>
  <c r="G297" i="12"/>
  <c r="H297" i="12"/>
  <c r="I297" i="12"/>
  <c r="A298" i="12"/>
  <c r="B298" i="12"/>
  <c r="F298" i="12"/>
  <c r="G298" i="12"/>
  <c r="H298" i="12"/>
  <c r="I298" i="12"/>
  <c r="A299" i="12"/>
  <c r="B299" i="12"/>
  <c r="F299" i="12"/>
  <c r="G299" i="12"/>
  <c r="H299" i="12"/>
  <c r="I299" i="12"/>
  <c r="A300" i="12"/>
  <c r="B300" i="12"/>
  <c r="F300" i="12"/>
  <c r="G300" i="12"/>
  <c r="H300" i="12"/>
  <c r="I300" i="12"/>
  <c r="A301" i="12"/>
  <c r="B301" i="12"/>
  <c r="F301" i="12"/>
  <c r="G301" i="12"/>
  <c r="H301" i="12"/>
  <c r="I301" i="12"/>
  <c r="A302" i="12"/>
  <c r="B302" i="12"/>
  <c r="F302" i="12"/>
  <c r="G302" i="12"/>
  <c r="H302" i="12"/>
  <c r="I302" i="12"/>
  <c r="A303" i="12"/>
  <c r="B303" i="12"/>
  <c r="F303" i="12"/>
  <c r="G303" i="12"/>
  <c r="H303" i="12"/>
  <c r="I303" i="12"/>
  <c r="A304" i="12"/>
  <c r="B304" i="12"/>
  <c r="F304" i="12"/>
  <c r="G304" i="12"/>
  <c r="H304" i="12"/>
  <c r="I304" i="12"/>
  <c r="A305" i="12"/>
  <c r="B305" i="12"/>
  <c r="F305" i="12"/>
  <c r="G305" i="12"/>
  <c r="H305" i="12"/>
  <c r="I305" i="12"/>
  <c r="A306" i="12"/>
  <c r="B306" i="12"/>
  <c r="F306" i="12"/>
  <c r="G306" i="12"/>
  <c r="H306" i="12"/>
  <c r="I306" i="12"/>
  <c r="A307" i="12"/>
  <c r="B307" i="12"/>
  <c r="F307" i="12"/>
  <c r="G307" i="12"/>
  <c r="H307" i="12"/>
  <c r="I307" i="12"/>
  <c r="A308" i="12"/>
  <c r="B308" i="12"/>
  <c r="F308" i="12"/>
  <c r="G308" i="12"/>
  <c r="H308" i="12"/>
  <c r="I308" i="12"/>
  <c r="A309" i="12"/>
  <c r="B309" i="12"/>
  <c r="F309" i="12"/>
  <c r="G309" i="12"/>
  <c r="H309" i="12"/>
  <c r="I309" i="12"/>
  <c r="A310" i="12"/>
  <c r="B310" i="12"/>
  <c r="F310" i="12"/>
  <c r="G310" i="12"/>
  <c r="H310" i="12"/>
  <c r="I310" i="12"/>
  <c r="A311" i="12"/>
  <c r="B311" i="12"/>
  <c r="F311" i="12"/>
  <c r="G311" i="12"/>
  <c r="H311" i="12"/>
  <c r="I311" i="12"/>
  <c r="A312" i="12"/>
  <c r="B312" i="12"/>
  <c r="F312" i="12"/>
  <c r="G312" i="12"/>
  <c r="H312" i="12"/>
  <c r="I312" i="12"/>
  <c r="A313" i="12"/>
  <c r="B313" i="12"/>
  <c r="F313" i="12"/>
  <c r="G313" i="12"/>
  <c r="H313" i="12"/>
  <c r="I313" i="12"/>
  <c r="A314" i="12"/>
  <c r="B314" i="12"/>
  <c r="F314" i="12"/>
  <c r="G314" i="12"/>
  <c r="H314" i="12"/>
  <c r="I314" i="12"/>
  <c r="A315" i="12"/>
  <c r="B315" i="12"/>
  <c r="F315" i="12"/>
  <c r="G315" i="12"/>
  <c r="H315" i="12"/>
  <c r="I315" i="12"/>
  <c r="A316" i="12"/>
  <c r="B316" i="12"/>
  <c r="F316" i="12"/>
  <c r="G316" i="12"/>
  <c r="H316" i="12"/>
  <c r="I316" i="12"/>
  <c r="A317" i="12"/>
  <c r="B317" i="12"/>
  <c r="F317" i="12"/>
  <c r="G317" i="12"/>
  <c r="H317" i="12"/>
  <c r="I317" i="12"/>
  <c r="A318" i="12"/>
  <c r="B318" i="12"/>
  <c r="F318" i="12"/>
  <c r="G318" i="12"/>
  <c r="H318" i="12"/>
  <c r="I318" i="12"/>
  <c r="A319" i="12"/>
  <c r="B319" i="12"/>
  <c r="F319" i="12"/>
  <c r="G319" i="12"/>
  <c r="H319" i="12"/>
  <c r="I319" i="12"/>
  <c r="A320" i="12"/>
  <c r="B320" i="12"/>
  <c r="F320" i="12"/>
  <c r="G320" i="12"/>
  <c r="H320" i="12"/>
  <c r="I320" i="12"/>
  <c r="A321" i="12"/>
  <c r="B321" i="12"/>
  <c r="F321" i="12"/>
  <c r="G321" i="12"/>
  <c r="H321" i="12"/>
  <c r="I321" i="12"/>
  <c r="A322" i="12"/>
  <c r="B322" i="12"/>
  <c r="F322" i="12"/>
  <c r="G322" i="12"/>
  <c r="H322" i="12"/>
  <c r="I322" i="12"/>
  <c r="A323" i="12"/>
  <c r="B323" i="12"/>
  <c r="F323" i="12"/>
  <c r="G323" i="12"/>
  <c r="H323" i="12"/>
  <c r="I323" i="12"/>
  <c r="A324" i="12"/>
  <c r="B324" i="12"/>
  <c r="F324" i="12"/>
  <c r="G324" i="12"/>
  <c r="H324" i="12"/>
  <c r="I324" i="12"/>
  <c r="A325" i="12"/>
  <c r="B325" i="12"/>
  <c r="F325" i="12"/>
  <c r="G325" i="12"/>
  <c r="H325" i="12"/>
  <c r="I325" i="12"/>
  <c r="A326" i="12"/>
  <c r="B326" i="12"/>
  <c r="F326" i="12"/>
  <c r="G326" i="12"/>
  <c r="H326" i="12"/>
  <c r="I326" i="12"/>
  <c r="A327" i="12"/>
  <c r="B327" i="12"/>
  <c r="F327" i="12"/>
  <c r="G327" i="12"/>
  <c r="H327" i="12"/>
  <c r="I327" i="12"/>
  <c r="A328" i="12"/>
  <c r="B328" i="12"/>
  <c r="F328" i="12"/>
  <c r="G328" i="12"/>
  <c r="H328" i="12"/>
  <c r="I328" i="12"/>
  <c r="A329" i="12"/>
  <c r="B329" i="12"/>
  <c r="F329" i="12"/>
  <c r="G329" i="12"/>
  <c r="H329" i="12"/>
  <c r="I329" i="12"/>
  <c r="A330" i="12"/>
  <c r="B330" i="12"/>
  <c r="F330" i="12"/>
  <c r="G330" i="12"/>
  <c r="H330" i="12"/>
  <c r="I330" i="12"/>
  <c r="A331" i="12"/>
  <c r="B331" i="12"/>
  <c r="F331" i="12"/>
  <c r="G331" i="12"/>
  <c r="H331" i="12"/>
  <c r="I331" i="12"/>
  <c r="A332" i="12"/>
  <c r="B332" i="12"/>
  <c r="F332" i="12"/>
  <c r="G332" i="12"/>
  <c r="H332" i="12"/>
  <c r="I332" i="12"/>
  <c r="A333" i="12"/>
  <c r="B333" i="12"/>
  <c r="F333" i="12"/>
  <c r="G333" i="12"/>
  <c r="H333" i="12"/>
  <c r="I333" i="12"/>
  <c r="A334" i="12"/>
  <c r="B334" i="12"/>
  <c r="F334" i="12"/>
  <c r="G334" i="12"/>
  <c r="H334" i="12"/>
  <c r="I334" i="12"/>
  <c r="A335" i="12"/>
  <c r="B335" i="12"/>
  <c r="F335" i="12"/>
  <c r="G335" i="12"/>
  <c r="H335" i="12"/>
  <c r="I335" i="12"/>
  <c r="A336" i="12"/>
  <c r="B336" i="12"/>
  <c r="F336" i="12"/>
  <c r="G336" i="12"/>
  <c r="H336" i="12"/>
  <c r="I336" i="12"/>
  <c r="A337" i="12"/>
  <c r="B337" i="12"/>
  <c r="F337" i="12"/>
  <c r="G337" i="12"/>
  <c r="H337" i="12"/>
  <c r="I337" i="12"/>
  <c r="A338" i="12"/>
  <c r="B338" i="12"/>
  <c r="F338" i="12"/>
  <c r="G338" i="12"/>
  <c r="H338" i="12"/>
  <c r="I338" i="12"/>
  <c r="A339" i="12"/>
  <c r="B339" i="12"/>
  <c r="F339" i="12"/>
  <c r="G339" i="12"/>
  <c r="H339" i="12"/>
  <c r="I339" i="12"/>
  <c r="A340" i="12"/>
  <c r="B340" i="12"/>
  <c r="F340" i="12"/>
  <c r="G340" i="12"/>
  <c r="H340" i="12"/>
  <c r="I340" i="12"/>
  <c r="A341" i="12"/>
  <c r="B341" i="12"/>
  <c r="F341" i="12"/>
  <c r="G341" i="12"/>
  <c r="H341" i="12"/>
  <c r="I341" i="12"/>
  <c r="A342" i="12"/>
  <c r="B342" i="12"/>
  <c r="F342" i="12"/>
  <c r="G342" i="12"/>
  <c r="H342" i="12"/>
  <c r="I342" i="12"/>
  <c r="A343" i="12"/>
  <c r="B343" i="12"/>
  <c r="F343" i="12"/>
  <c r="G343" i="12"/>
  <c r="H343" i="12"/>
  <c r="I343" i="12"/>
  <c r="A344" i="12"/>
  <c r="B344" i="12"/>
  <c r="F344" i="12"/>
  <c r="G344" i="12"/>
  <c r="H344" i="12"/>
  <c r="I344" i="12"/>
  <c r="A345" i="12"/>
  <c r="B345" i="12"/>
  <c r="F345" i="12"/>
  <c r="G345" i="12"/>
  <c r="H345" i="12"/>
  <c r="I345" i="12"/>
  <c r="A346" i="12"/>
  <c r="B346" i="12"/>
  <c r="F346" i="12"/>
  <c r="G346" i="12"/>
  <c r="H346" i="12"/>
  <c r="I346" i="12"/>
  <c r="A347" i="12"/>
  <c r="B347" i="12"/>
  <c r="F347" i="12"/>
  <c r="G347" i="12"/>
  <c r="H347" i="12"/>
  <c r="I347" i="12"/>
  <c r="A348" i="12"/>
  <c r="B348" i="12"/>
  <c r="F348" i="12"/>
  <c r="G348" i="12"/>
  <c r="H348" i="12"/>
  <c r="I348" i="12"/>
  <c r="A349" i="12"/>
  <c r="B349" i="12"/>
  <c r="F349" i="12"/>
  <c r="G349" i="12"/>
  <c r="H349" i="12"/>
  <c r="I349" i="12"/>
  <c r="A350" i="12"/>
  <c r="B350" i="12"/>
  <c r="F350" i="12"/>
  <c r="G350" i="12"/>
  <c r="H350" i="12"/>
  <c r="I350" i="12"/>
  <c r="A351" i="12"/>
  <c r="B351" i="12"/>
  <c r="F351" i="12"/>
  <c r="G351" i="12"/>
  <c r="H351" i="12"/>
  <c r="I351" i="12"/>
  <c r="A352" i="12"/>
  <c r="B352" i="12"/>
  <c r="F352" i="12"/>
  <c r="G352" i="12"/>
  <c r="H352" i="12"/>
  <c r="I352" i="12"/>
  <c r="A353" i="12"/>
  <c r="B353" i="12"/>
  <c r="F353" i="12"/>
  <c r="G353" i="12"/>
  <c r="H353" i="12"/>
  <c r="I353" i="12"/>
  <c r="A354" i="12"/>
  <c r="B354" i="12"/>
  <c r="F354" i="12"/>
  <c r="G354" i="12"/>
  <c r="H354" i="12"/>
  <c r="I354" i="12"/>
  <c r="A355" i="12"/>
  <c r="B355" i="12"/>
  <c r="F355" i="12"/>
  <c r="G355" i="12"/>
  <c r="H355" i="12"/>
  <c r="I355" i="12"/>
  <c r="A356" i="12"/>
  <c r="B356" i="12"/>
  <c r="F356" i="12"/>
  <c r="G356" i="12"/>
  <c r="H356" i="12"/>
  <c r="I356" i="12"/>
  <c r="A357" i="12"/>
  <c r="B357" i="12"/>
  <c r="F357" i="12"/>
  <c r="G357" i="12"/>
  <c r="H357" i="12"/>
  <c r="I357" i="12"/>
  <c r="A358" i="12"/>
  <c r="B358" i="12"/>
  <c r="F358" i="12"/>
  <c r="G358" i="12"/>
  <c r="H358" i="12"/>
  <c r="I358" i="12"/>
  <c r="A359" i="12"/>
  <c r="B359" i="12"/>
  <c r="F359" i="12"/>
  <c r="G359" i="12"/>
  <c r="H359" i="12"/>
  <c r="I359" i="12"/>
  <c r="A360" i="12"/>
  <c r="B360" i="12"/>
  <c r="F360" i="12"/>
  <c r="G360" i="12"/>
  <c r="H360" i="12"/>
  <c r="I360" i="12"/>
  <c r="A361" i="12"/>
  <c r="B361" i="12"/>
  <c r="F361" i="12"/>
  <c r="G361" i="12"/>
  <c r="H361" i="12"/>
  <c r="I361" i="12"/>
  <c r="A362" i="12"/>
  <c r="B362" i="12"/>
  <c r="F362" i="12"/>
  <c r="G362" i="12"/>
  <c r="H362" i="12"/>
  <c r="I362" i="12"/>
  <c r="A363" i="12"/>
  <c r="B363" i="12"/>
  <c r="F363" i="12"/>
  <c r="G363" i="12"/>
  <c r="H363" i="12"/>
  <c r="I363" i="12"/>
  <c r="A364" i="12"/>
  <c r="B364" i="12"/>
  <c r="F364" i="12"/>
  <c r="G364" i="12"/>
  <c r="H364" i="12"/>
  <c r="I364" i="12"/>
  <c r="A365" i="12"/>
  <c r="B365" i="12"/>
  <c r="F365" i="12"/>
  <c r="G365" i="12"/>
  <c r="H365" i="12"/>
  <c r="I365" i="12"/>
  <c r="A366" i="12"/>
  <c r="B366" i="12"/>
  <c r="F366" i="12"/>
  <c r="G366" i="12"/>
  <c r="H366" i="12"/>
  <c r="I366" i="12"/>
  <c r="A367" i="12"/>
  <c r="B367" i="12"/>
  <c r="F367" i="12"/>
  <c r="G367" i="12"/>
  <c r="H367" i="12"/>
  <c r="I367" i="12"/>
  <c r="A368" i="12"/>
  <c r="B368" i="12"/>
  <c r="F368" i="12"/>
  <c r="G368" i="12"/>
  <c r="H368" i="12"/>
  <c r="I368" i="12"/>
  <c r="A369" i="12"/>
  <c r="B369" i="12"/>
  <c r="F369" i="12"/>
  <c r="G369" i="12"/>
  <c r="H369" i="12"/>
  <c r="I369" i="12"/>
  <c r="A370" i="12"/>
  <c r="B370" i="12"/>
  <c r="F370" i="12"/>
  <c r="G370" i="12"/>
  <c r="H370" i="12"/>
  <c r="I370" i="12"/>
  <c r="A371" i="12"/>
  <c r="B371" i="12"/>
  <c r="F371" i="12"/>
  <c r="G371" i="12"/>
  <c r="H371" i="12"/>
  <c r="I371" i="12"/>
  <c r="A372" i="12"/>
  <c r="B372" i="12"/>
  <c r="F372" i="12"/>
  <c r="G372" i="12"/>
  <c r="H372" i="12"/>
  <c r="I372" i="12"/>
  <c r="A373" i="12"/>
  <c r="B373" i="12"/>
  <c r="F373" i="12"/>
  <c r="G373" i="12"/>
  <c r="H373" i="12"/>
  <c r="I373" i="12"/>
  <c r="A374" i="12"/>
  <c r="B374" i="12"/>
  <c r="F374" i="12"/>
  <c r="G374" i="12"/>
  <c r="H374" i="12"/>
  <c r="I374" i="12"/>
  <c r="A375" i="12"/>
  <c r="B375" i="12"/>
  <c r="F375" i="12"/>
  <c r="G375" i="12"/>
  <c r="H375" i="12"/>
  <c r="I375" i="12"/>
  <c r="A376" i="12"/>
  <c r="B376" i="12"/>
  <c r="F376" i="12"/>
  <c r="G376" i="12"/>
  <c r="H376" i="12"/>
  <c r="I376" i="12"/>
  <c r="A377" i="12"/>
  <c r="B377" i="12"/>
  <c r="F377" i="12"/>
  <c r="G377" i="12"/>
  <c r="H377" i="12"/>
  <c r="I377" i="12"/>
  <c r="A378" i="12"/>
  <c r="B378" i="12"/>
  <c r="F378" i="12"/>
  <c r="G378" i="12"/>
  <c r="H378" i="12"/>
  <c r="I378" i="12"/>
  <c r="A379" i="12"/>
  <c r="B379" i="12"/>
  <c r="F379" i="12"/>
  <c r="G379" i="12"/>
  <c r="H379" i="12"/>
  <c r="I379" i="12"/>
  <c r="A380" i="12"/>
  <c r="B380" i="12"/>
  <c r="F380" i="12"/>
  <c r="G380" i="12"/>
  <c r="H380" i="12"/>
  <c r="I380" i="12"/>
  <c r="A381" i="12"/>
  <c r="B381" i="12"/>
  <c r="F381" i="12"/>
  <c r="G381" i="12"/>
  <c r="H381" i="12"/>
  <c r="I381" i="12"/>
  <c r="A382" i="12"/>
  <c r="B382" i="12"/>
  <c r="F382" i="12"/>
  <c r="G382" i="12"/>
  <c r="H382" i="12"/>
  <c r="I382" i="12"/>
  <c r="A383" i="12"/>
  <c r="B383" i="12"/>
  <c r="F383" i="12"/>
  <c r="G383" i="12"/>
  <c r="H383" i="12"/>
  <c r="I383" i="12"/>
  <c r="A384" i="12"/>
  <c r="B384" i="12"/>
  <c r="F384" i="12"/>
  <c r="G384" i="12"/>
  <c r="H384" i="12"/>
  <c r="I384" i="12"/>
  <c r="I3" i="12"/>
  <c r="H3" i="12"/>
  <c r="G3" i="12"/>
  <c r="F3" i="12"/>
  <c r="B3" i="12"/>
  <c r="A3" i="12"/>
  <c r="F388" i="20" l="1"/>
  <c r="L3" i="20"/>
  <c r="C388" i="20"/>
  <c r="I3" i="20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J63" i="11"/>
  <c r="C389" i="20" l="1"/>
  <c r="I4" i="20"/>
  <c r="F389" i="20"/>
  <c r="L4" i="20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67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J62" i="11"/>
  <c r="J61" i="11"/>
  <c r="F390" i="20" l="1"/>
  <c r="L5" i="20"/>
  <c r="C390" i="20"/>
  <c r="I5" i="20"/>
  <c r="AE3" i="5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" i="5"/>
  <c r="AE4" i="5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C391" i="20" l="1"/>
  <c r="I6" i="20"/>
  <c r="F391" i="20"/>
  <c r="L6" i="20"/>
  <c r="Z3" i="5"/>
  <c r="AD3" i="5" s="1"/>
  <c r="AH3" i="5"/>
  <c r="AG3" i="5"/>
  <c r="C3" i="12" s="1"/>
  <c r="AH375" i="5"/>
  <c r="AH363" i="5"/>
  <c r="AH351" i="5"/>
  <c r="AH339" i="5"/>
  <c r="AH327" i="5"/>
  <c r="AH311" i="5"/>
  <c r="AH299" i="5"/>
  <c r="AH291" i="5"/>
  <c r="AH283" i="5"/>
  <c r="AH279" i="5"/>
  <c r="AG279" i="5"/>
  <c r="C279" i="12" s="1"/>
  <c r="AH259" i="5"/>
  <c r="AH247" i="5"/>
  <c r="AH239" i="5"/>
  <c r="AH231" i="5"/>
  <c r="AH223" i="5"/>
  <c r="AH211" i="5"/>
  <c r="AH199" i="5"/>
  <c r="AH187" i="5"/>
  <c r="AH175" i="5"/>
  <c r="AH163" i="5"/>
  <c r="AH155" i="5"/>
  <c r="AH147" i="5"/>
  <c r="AH131" i="5"/>
  <c r="AH123" i="5"/>
  <c r="AG111" i="5"/>
  <c r="C111" i="12" s="1"/>
  <c r="AH111" i="5"/>
  <c r="AG103" i="5"/>
  <c r="C103" i="12" s="1"/>
  <c r="AH103" i="5"/>
  <c r="AH91" i="5"/>
  <c r="AH79" i="5"/>
  <c r="AH67" i="5"/>
  <c r="AH55" i="5"/>
  <c r="AH42" i="5"/>
  <c r="AH34" i="5"/>
  <c r="AG26" i="5"/>
  <c r="C26" i="12" s="1"/>
  <c r="AH26" i="5"/>
  <c r="AG14" i="5"/>
  <c r="C14" i="12" s="1"/>
  <c r="AH14" i="5"/>
  <c r="AH384" i="5"/>
  <c r="AH380" i="5"/>
  <c r="AH376" i="5"/>
  <c r="AH372" i="5"/>
  <c r="AH368" i="5"/>
  <c r="AH364" i="5"/>
  <c r="AH360" i="5"/>
  <c r="AH356" i="5"/>
  <c r="AH352" i="5"/>
  <c r="AH348" i="5"/>
  <c r="AH344" i="5"/>
  <c r="AH340" i="5"/>
  <c r="AH336" i="5"/>
  <c r="AH332" i="5"/>
  <c r="AH328" i="5"/>
  <c r="AH324" i="5"/>
  <c r="AH320" i="5"/>
  <c r="AH316" i="5"/>
  <c r="AH312" i="5"/>
  <c r="AH308" i="5"/>
  <c r="AH304" i="5"/>
  <c r="AH300" i="5"/>
  <c r="AH296" i="5"/>
  <c r="AH292" i="5"/>
  <c r="AG288" i="5"/>
  <c r="C288" i="12" s="1"/>
  <c r="AH288" i="5"/>
  <c r="AG284" i="5"/>
  <c r="C284" i="12" s="1"/>
  <c r="AH284" i="5"/>
  <c r="AG280" i="5"/>
  <c r="C280" i="12" s="1"/>
  <c r="AH280" i="5"/>
  <c r="AG276" i="5"/>
  <c r="C276" i="12" s="1"/>
  <c r="AH276" i="5"/>
  <c r="AH272" i="5"/>
  <c r="AH268" i="5"/>
  <c r="AH264" i="5"/>
  <c r="AH260" i="5"/>
  <c r="AH256" i="5"/>
  <c r="AH252" i="5"/>
  <c r="AH248" i="5"/>
  <c r="AH244" i="5"/>
  <c r="AH240" i="5"/>
  <c r="AH236" i="5"/>
  <c r="AH232" i="5"/>
  <c r="AH228" i="5"/>
  <c r="AH224" i="5"/>
  <c r="AH220" i="5"/>
  <c r="AH216" i="5"/>
  <c r="AH212" i="5"/>
  <c r="AH208" i="5"/>
  <c r="AH204" i="5"/>
  <c r="AH200" i="5"/>
  <c r="AH196" i="5"/>
  <c r="AH192" i="5"/>
  <c r="AH188" i="5"/>
  <c r="AH184" i="5"/>
  <c r="AH180" i="5"/>
  <c r="AH176" i="5"/>
  <c r="AH172" i="5"/>
  <c r="AH168" i="5"/>
  <c r="AH164" i="5"/>
  <c r="AH160" i="5"/>
  <c r="AH156" i="5"/>
  <c r="AH152" i="5"/>
  <c r="AH148" i="5"/>
  <c r="AH144" i="5"/>
  <c r="AH140" i="5"/>
  <c r="AH136" i="5"/>
  <c r="AH132" i="5"/>
  <c r="AH128" i="5"/>
  <c r="AH124" i="5"/>
  <c r="AH120" i="5"/>
  <c r="AH116" i="5"/>
  <c r="AG112" i="5"/>
  <c r="C112" i="12" s="1"/>
  <c r="AH112" i="5"/>
  <c r="AG108" i="5"/>
  <c r="C108" i="12" s="1"/>
  <c r="AH108" i="5"/>
  <c r="AG104" i="5"/>
  <c r="C104" i="12" s="1"/>
  <c r="AH104" i="5"/>
  <c r="AH100" i="5"/>
  <c r="AH96" i="5"/>
  <c r="AH92" i="5"/>
  <c r="AH88" i="5"/>
  <c r="AH84" i="5"/>
  <c r="AH80" i="5"/>
  <c r="AH76" i="5"/>
  <c r="AH72" i="5"/>
  <c r="AH68" i="5"/>
  <c r="AH64" i="5"/>
  <c r="AH60" i="5"/>
  <c r="AH56" i="5"/>
  <c r="AH52" i="5"/>
  <c r="AH47" i="5"/>
  <c r="AH43" i="5"/>
  <c r="AH39" i="5"/>
  <c r="AH35" i="5"/>
  <c r="AG31" i="5"/>
  <c r="C31" i="12" s="1"/>
  <c r="AH31" i="5"/>
  <c r="AH27" i="5"/>
  <c r="AG23" i="5"/>
  <c r="C23" i="12" s="1"/>
  <c r="AH23" i="5"/>
  <c r="AG19" i="5"/>
  <c r="C19" i="12" s="1"/>
  <c r="AH19" i="5"/>
  <c r="AG15" i="5"/>
  <c r="C15" i="12" s="1"/>
  <c r="AH15" i="5"/>
  <c r="AG11" i="5"/>
  <c r="C11" i="12" s="1"/>
  <c r="AH11" i="5"/>
  <c r="AG7" i="5"/>
  <c r="C7" i="12" s="1"/>
  <c r="AH7" i="5"/>
  <c r="AH51" i="5"/>
  <c r="AH379" i="5"/>
  <c r="AH367" i="5"/>
  <c r="AH355" i="5"/>
  <c r="AH343" i="5"/>
  <c r="AH331" i="5"/>
  <c r="AH319" i="5"/>
  <c r="AH307" i="5"/>
  <c r="AH275" i="5"/>
  <c r="AH267" i="5"/>
  <c r="AH255" i="5"/>
  <c r="AH227" i="5"/>
  <c r="AH219" i="5"/>
  <c r="AH207" i="5"/>
  <c r="AH195" i="5"/>
  <c r="AH183" i="5"/>
  <c r="AH171" i="5"/>
  <c r="AH159" i="5"/>
  <c r="AH139" i="5"/>
  <c r="AH127" i="5"/>
  <c r="AH115" i="5"/>
  <c r="AG107" i="5"/>
  <c r="C107" i="12" s="1"/>
  <c r="AH107" i="5"/>
  <c r="AH95" i="5"/>
  <c r="AH83" i="5"/>
  <c r="AH71" i="5"/>
  <c r="AH59" i="5"/>
  <c r="AH46" i="5"/>
  <c r="AG30" i="5"/>
  <c r="C30" i="12" s="1"/>
  <c r="AH30" i="5"/>
  <c r="AG22" i="5"/>
  <c r="C22" i="12" s="1"/>
  <c r="AH22" i="5"/>
  <c r="AG10" i="5"/>
  <c r="C10" i="12" s="1"/>
  <c r="AH10" i="5"/>
  <c r="AH386" i="5"/>
  <c r="AH382" i="5"/>
  <c r="AH378" i="5"/>
  <c r="AH374" i="5"/>
  <c r="AH370" i="5"/>
  <c r="AH366" i="5"/>
  <c r="AH362" i="5"/>
  <c r="AH358" i="5"/>
  <c r="AH354" i="5"/>
  <c r="AH350" i="5"/>
  <c r="AH346" i="5"/>
  <c r="AH342" i="5"/>
  <c r="AH338" i="5"/>
  <c r="AH334" i="5"/>
  <c r="AH330" i="5"/>
  <c r="AH326" i="5"/>
  <c r="AH322" i="5"/>
  <c r="AH318" i="5"/>
  <c r="AH314" i="5"/>
  <c r="AH310" i="5"/>
  <c r="AH306" i="5"/>
  <c r="AH302" i="5"/>
  <c r="AH298" i="5"/>
  <c r="AH294" i="5"/>
  <c r="AH290" i="5"/>
  <c r="AG286" i="5"/>
  <c r="C286" i="12" s="1"/>
  <c r="AH286" i="5"/>
  <c r="AG282" i="5"/>
  <c r="C282" i="12" s="1"/>
  <c r="AH282" i="5"/>
  <c r="AG278" i="5"/>
  <c r="C278" i="12" s="1"/>
  <c r="AH278" i="5"/>
  <c r="AH274" i="5"/>
  <c r="AH270" i="5"/>
  <c r="AH266" i="5"/>
  <c r="AH262" i="5"/>
  <c r="AH258" i="5"/>
  <c r="AH254" i="5"/>
  <c r="AH250" i="5"/>
  <c r="AH246" i="5"/>
  <c r="AH242" i="5"/>
  <c r="AH238" i="5"/>
  <c r="AH234" i="5"/>
  <c r="AH230" i="5"/>
  <c r="AH226" i="5"/>
  <c r="AH222" i="5"/>
  <c r="AH218" i="5"/>
  <c r="AH214" i="5"/>
  <c r="AH210" i="5"/>
  <c r="AH206" i="5"/>
  <c r="AH202" i="5"/>
  <c r="AH198" i="5"/>
  <c r="AH194" i="5"/>
  <c r="AH190" i="5"/>
  <c r="AH186" i="5"/>
  <c r="AH182" i="5"/>
  <c r="AH178" i="5"/>
  <c r="AH174" i="5"/>
  <c r="AH170" i="5"/>
  <c r="AH166" i="5"/>
  <c r="AH162" i="5"/>
  <c r="AH158" i="5"/>
  <c r="AH154" i="5"/>
  <c r="AH150" i="5"/>
  <c r="AH146" i="5"/>
  <c r="AH142" i="5"/>
  <c r="AH138" i="5"/>
  <c r="AH134" i="5"/>
  <c r="AH130" i="5"/>
  <c r="AH126" i="5"/>
  <c r="AH122" i="5"/>
  <c r="AH118" i="5"/>
  <c r="AH114" i="5"/>
  <c r="AG110" i="5"/>
  <c r="C110" i="12" s="1"/>
  <c r="AH110" i="5"/>
  <c r="AG106" i="5"/>
  <c r="C106" i="12" s="1"/>
  <c r="AH106" i="5"/>
  <c r="AG102" i="5"/>
  <c r="C102" i="12" s="1"/>
  <c r="AH102" i="5"/>
  <c r="AH98" i="5"/>
  <c r="AH94" i="5"/>
  <c r="AH90" i="5"/>
  <c r="AH86" i="5"/>
  <c r="AH82" i="5"/>
  <c r="AH78" i="5"/>
  <c r="AH74" i="5"/>
  <c r="AH70" i="5"/>
  <c r="AH66" i="5"/>
  <c r="AH62" i="5"/>
  <c r="AH58" i="5"/>
  <c r="AH54" i="5"/>
  <c r="AH49" i="5"/>
  <c r="AH45" i="5"/>
  <c r="AH41" i="5"/>
  <c r="AH37" i="5"/>
  <c r="AH33" i="5"/>
  <c r="AG29" i="5"/>
  <c r="C29" i="12" s="1"/>
  <c r="AH29" i="5"/>
  <c r="AG25" i="5"/>
  <c r="C25" i="12" s="1"/>
  <c r="AH25" i="5"/>
  <c r="AG21" i="5"/>
  <c r="C21" i="12" s="1"/>
  <c r="AH21" i="5"/>
  <c r="AG17" i="5"/>
  <c r="C17" i="12" s="1"/>
  <c r="AH17" i="5"/>
  <c r="AG13" i="5"/>
  <c r="C13" i="12" s="1"/>
  <c r="AH13" i="5"/>
  <c r="AG9" i="5"/>
  <c r="C9" i="12" s="1"/>
  <c r="AH9" i="5"/>
  <c r="AG5" i="5"/>
  <c r="C5" i="12" s="1"/>
  <c r="AH5" i="5"/>
  <c r="AH383" i="5"/>
  <c r="AH371" i="5"/>
  <c r="AH359" i="5"/>
  <c r="AH347" i="5"/>
  <c r="AH335" i="5"/>
  <c r="AH323" i="5"/>
  <c r="AH315" i="5"/>
  <c r="AH303" i="5"/>
  <c r="AH295" i="5"/>
  <c r="AH287" i="5"/>
  <c r="AG287" i="5"/>
  <c r="C287" i="12" s="1"/>
  <c r="AH271" i="5"/>
  <c r="AH263" i="5"/>
  <c r="AH251" i="5"/>
  <c r="AH243" i="5"/>
  <c r="AH235" i="5"/>
  <c r="AH215" i="5"/>
  <c r="AH203" i="5"/>
  <c r="AH191" i="5"/>
  <c r="AH179" i="5"/>
  <c r="AH167" i="5"/>
  <c r="AH151" i="5"/>
  <c r="AH143" i="5"/>
  <c r="AH135" i="5"/>
  <c r="AH119" i="5"/>
  <c r="AH99" i="5"/>
  <c r="AH87" i="5"/>
  <c r="AH75" i="5"/>
  <c r="AH63" i="5"/>
  <c r="AH50" i="5"/>
  <c r="AH38" i="5"/>
  <c r="AG18" i="5"/>
  <c r="C18" i="12" s="1"/>
  <c r="AH18" i="5"/>
  <c r="AG6" i="5"/>
  <c r="C6" i="12" s="1"/>
  <c r="AH6" i="5"/>
  <c r="AH385" i="5"/>
  <c r="AH381" i="5"/>
  <c r="AH377" i="5"/>
  <c r="AH373" i="5"/>
  <c r="AH369" i="5"/>
  <c r="AH365" i="5"/>
  <c r="AH361" i="5"/>
  <c r="AH357" i="5"/>
  <c r="AH353" i="5"/>
  <c r="AH349" i="5"/>
  <c r="AH345" i="5"/>
  <c r="AH341" i="5"/>
  <c r="AH337" i="5"/>
  <c r="AH333" i="5"/>
  <c r="AH329" i="5"/>
  <c r="AH325" i="5"/>
  <c r="AH321" i="5"/>
  <c r="AH317" i="5"/>
  <c r="AH313" i="5"/>
  <c r="AH309" i="5"/>
  <c r="AH305" i="5"/>
  <c r="AH301" i="5"/>
  <c r="AH297" i="5"/>
  <c r="AH293" i="5"/>
  <c r="AH289" i="5"/>
  <c r="AH285" i="5"/>
  <c r="AG285" i="5"/>
  <c r="C285" i="12" s="1"/>
  <c r="AH281" i="5"/>
  <c r="AG281" i="5"/>
  <c r="C281" i="12" s="1"/>
  <c r="AH277" i="5"/>
  <c r="AG277" i="5"/>
  <c r="C277" i="12" s="1"/>
  <c r="AH273" i="5"/>
  <c r="AH269" i="5"/>
  <c r="AH265" i="5"/>
  <c r="AH261" i="5"/>
  <c r="AH257" i="5"/>
  <c r="AH253" i="5"/>
  <c r="AH249" i="5"/>
  <c r="AH245" i="5"/>
  <c r="AH241" i="5"/>
  <c r="AH237" i="5"/>
  <c r="AH233" i="5"/>
  <c r="AH229" i="5"/>
  <c r="AH225" i="5"/>
  <c r="AH221" i="5"/>
  <c r="AH217" i="5"/>
  <c r="AH213" i="5"/>
  <c r="AH209" i="5"/>
  <c r="AH205" i="5"/>
  <c r="AH201" i="5"/>
  <c r="AH197" i="5"/>
  <c r="AH193" i="5"/>
  <c r="AH189" i="5"/>
  <c r="AH185" i="5"/>
  <c r="AH181" i="5"/>
  <c r="AH177" i="5"/>
  <c r="AH173" i="5"/>
  <c r="AH169" i="5"/>
  <c r="AH165" i="5"/>
  <c r="AH161" i="5"/>
  <c r="AH157" i="5"/>
  <c r="AH153" i="5"/>
  <c r="AH149" i="5"/>
  <c r="AH145" i="5"/>
  <c r="AH141" i="5"/>
  <c r="AH137" i="5"/>
  <c r="AH133" i="5"/>
  <c r="AH129" i="5"/>
  <c r="AH125" i="5"/>
  <c r="AH121" i="5"/>
  <c r="AH117" i="5"/>
  <c r="AH113" i="5"/>
  <c r="AG109" i="5"/>
  <c r="C109" i="12" s="1"/>
  <c r="AH109" i="5"/>
  <c r="AG105" i="5"/>
  <c r="C105" i="12" s="1"/>
  <c r="AH105" i="5"/>
  <c r="AG101" i="5"/>
  <c r="C101" i="12" s="1"/>
  <c r="AH101" i="5"/>
  <c r="AH97" i="5"/>
  <c r="AH93" i="5"/>
  <c r="AH89" i="5"/>
  <c r="AH85" i="5"/>
  <c r="AH81" i="5"/>
  <c r="AH77" i="5"/>
  <c r="AH73" i="5"/>
  <c r="AH69" i="5"/>
  <c r="AH65" i="5"/>
  <c r="AH61" i="5"/>
  <c r="AH57" i="5"/>
  <c r="AH53" i="5"/>
  <c r="AH48" i="5"/>
  <c r="AG44" i="5"/>
  <c r="C44" i="12" s="1"/>
  <c r="AH44" i="5"/>
  <c r="AH40" i="5"/>
  <c r="AH36" i="5"/>
  <c r="AH32" i="5"/>
  <c r="AG28" i="5"/>
  <c r="C28" i="12" s="1"/>
  <c r="AH28" i="5"/>
  <c r="AG24" i="5"/>
  <c r="C24" i="12" s="1"/>
  <c r="AH24" i="5"/>
  <c r="AG20" i="5"/>
  <c r="C20" i="12" s="1"/>
  <c r="AH20" i="5"/>
  <c r="AG16" i="5"/>
  <c r="C16" i="12" s="1"/>
  <c r="AH16" i="5"/>
  <c r="AG12" i="5"/>
  <c r="C12" i="12" s="1"/>
  <c r="AH12" i="5"/>
  <c r="AG8" i="5"/>
  <c r="C8" i="12" s="1"/>
  <c r="AH8" i="5"/>
  <c r="AG4" i="5"/>
  <c r="C4" i="12" s="1"/>
  <c r="AH4" i="5"/>
  <c r="F392" i="20" l="1"/>
  <c r="L7" i="20"/>
  <c r="C392" i="20"/>
  <c r="I7" i="20"/>
  <c r="D12" i="12"/>
  <c r="B10" i="15"/>
  <c r="C10" i="15" s="1"/>
  <c r="B10" i="13"/>
  <c r="C10" i="13" s="1"/>
  <c r="B10" i="14"/>
  <c r="C10" i="14" s="1"/>
  <c r="D57" i="12"/>
  <c r="B55" i="15"/>
  <c r="C55" i="15" s="1"/>
  <c r="B55" i="14"/>
  <c r="C55" i="14" s="1"/>
  <c r="B55" i="13"/>
  <c r="C55" i="13" s="1"/>
  <c r="D89" i="12"/>
  <c r="B87" i="15"/>
  <c r="C87" i="15" s="1"/>
  <c r="B87" i="14"/>
  <c r="C87" i="14" s="1"/>
  <c r="B87" i="13"/>
  <c r="C87" i="13" s="1"/>
  <c r="D8" i="12"/>
  <c r="B6" i="15"/>
  <c r="C6" i="15" s="1"/>
  <c r="B6" i="13"/>
  <c r="C6" i="13" s="1"/>
  <c r="B6" i="14"/>
  <c r="C6" i="14" s="1"/>
  <c r="D16" i="12"/>
  <c r="B14" i="15"/>
  <c r="C14" i="15" s="1"/>
  <c r="B14" i="13"/>
  <c r="C14" i="13" s="1"/>
  <c r="B14" i="14"/>
  <c r="C14" i="14" s="1"/>
  <c r="D24" i="12"/>
  <c r="B22" i="15"/>
  <c r="C22" i="15" s="1"/>
  <c r="B22" i="13"/>
  <c r="C22" i="13" s="1"/>
  <c r="B22" i="14"/>
  <c r="C22" i="14" s="1"/>
  <c r="D32" i="12"/>
  <c r="B30" i="15"/>
  <c r="C30" i="15" s="1"/>
  <c r="B30" i="13"/>
  <c r="C30" i="13" s="1"/>
  <c r="B30" i="14"/>
  <c r="C30" i="14" s="1"/>
  <c r="D61" i="12"/>
  <c r="B59" i="14"/>
  <c r="C59" i="14" s="1"/>
  <c r="B59" i="15"/>
  <c r="C59" i="15" s="1"/>
  <c r="B59" i="13"/>
  <c r="C59" i="13" s="1"/>
  <c r="D77" i="12"/>
  <c r="B75" i="14"/>
  <c r="C75" i="14" s="1"/>
  <c r="B75" i="15"/>
  <c r="C75" i="15" s="1"/>
  <c r="B75" i="13"/>
  <c r="C75" i="13" s="1"/>
  <c r="D93" i="12"/>
  <c r="B91" i="14"/>
  <c r="C91" i="14" s="1"/>
  <c r="B91" i="15"/>
  <c r="C91" i="15" s="1"/>
  <c r="B91" i="13"/>
  <c r="C91" i="13" s="1"/>
  <c r="D105" i="12"/>
  <c r="B103" i="15"/>
  <c r="C103" i="15" s="1"/>
  <c r="B103" i="14"/>
  <c r="C103" i="14" s="1"/>
  <c r="B103" i="13"/>
  <c r="C103" i="13" s="1"/>
  <c r="D113" i="12"/>
  <c r="B111" i="15"/>
  <c r="C111" i="15" s="1"/>
  <c r="B111" i="14"/>
  <c r="C111" i="14" s="1"/>
  <c r="B111" i="13"/>
  <c r="C111" i="13" s="1"/>
  <c r="D129" i="12"/>
  <c r="B127" i="15"/>
  <c r="C127" i="15" s="1"/>
  <c r="B127" i="14"/>
  <c r="C127" i="14" s="1"/>
  <c r="B127" i="13"/>
  <c r="C127" i="13" s="1"/>
  <c r="D145" i="12"/>
  <c r="B143" i="15"/>
  <c r="C143" i="15" s="1"/>
  <c r="B143" i="14"/>
  <c r="C143" i="14" s="1"/>
  <c r="B143" i="13"/>
  <c r="C143" i="13" s="1"/>
  <c r="D161" i="12"/>
  <c r="B159" i="15"/>
  <c r="C159" i="15" s="1"/>
  <c r="B159" i="14"/>
  <c r="C159" i="14" s="1"/>
  <c r="B159" i="13"/>
  <c r="C159" i="13" s="1"/>
  <c r="D177" i="12"/>
  <c r="B175" i="15"/>
  <c r="C175" i="15" s="1"/>
  <c r="B175" i="14"/>
  <c r="C175" i="14" s="1"/>
  <c r="B175" i="13"/>
  <c r="C175" i="13" s="1"/>
  <c r="D193" i="12"/>
  <c r="B191" i="15"/>
  <c r="C191" i="15" s="1"/>
  <c r="B191" i="14"/>
  <c r="C191" i="14" s="1"/>
  <c r="B191" i="13"/>
  <c r="C191" i="13" s="1"/>
  <c r="D209" i="12"/>
  <c r="B207" i="15"/>
  <c r="C207" i="15" s="1"/>
  <c r="B207" i="14"/>
  <c r="C207" i="14" s="1"/>
  <c r="B207" i="13"/>
  <c r="C207" i="13" s="1"/>
  <c r="D225" i="12"/>
  <c r="B223" i="15"/>
  <c r="C223" i="15" s="1"/>
  <c r="B223" i="14"/>
  <c r="C223" i="14" s="1"/>
  <c r="B223" i="13"/>
  <c r="C223" i="13" s="1"/>
  <c r="D241" i="12"/>
  <c r="B239" i="15"/>
  <c r="C239" i="15" s="1"/>
  <c r="B239" i="14"/>
  <c r="C239" i="14" s="1"/>
  <c r="B239" i="13"/>
  <c r="C239" i="13" s="1"/>
  <c r="D257" i="12"/>
  <c r="B255" i="15"/>
  <c r="C255" i="15" s="1"/>
  <c r="B255" i="14"/>
  <c r="C255" i="14" s="1"/>
  <c r="B255" i="13"/>
  <c r="C255" i="13" s="1"/>
  <c r="D273" i="12"/>
  <c r="B271" i="15"/>
  <c r="C271" i="15" s="1"/>
  <c r="B271" i="14"/>
  <c r="C271" i="14" s="1"/>
  <c r="B271" i="13"/>
  <c r="C271" i="13" s="1"/>
  <c r="D281" i="12"/>
  <c r="B279" i="15"/>
  <c r="C279" i="15" s="1"/>
  <c r="B279" i="14"/>
  <c r="C279" i="14" s="1"/>
  <c r="B279" i="13"/>
  <c r="C279" i="13" s="1"/>
  <c r="D293" i="12"/>
  <c r="B291" i="15"/>
  <c r="C291" i="15" s="1"/>
  <c r="B291" i="14"/>
  <c r="C291" i="14" s="1"/>
  <c r="B291" i="13"/>
  <c r="C291" i="13" s="1"/>
  <c r="D309" i="12"/>
  <c r="B307" i="15"/>
  <c r="C307" i="15" s="1"/>
  <c r="B307" i="14"/>
  <c r="C307" i="14" s="1"/>
  <c r="B307" i="13"/>
  <c r="C307" i="13" s="1"/>
  <c r="D325" i="12"/>
  <c r="B323" i="15"/>
  <c r="C323" i="15" s="1"/>
  <c r="B323" i="14"/>
  <c r="C323" i="14" s="1"/>
  <c r="B323" i="13"/>
  <c r="C323" i="13" s="1"/>
  <c r="D341" i="12"/>
  <c r="B339" i="15"/>
  <c r="C339" i="15" s="1"/>
  <c r="B339" i="14"/>
  <c r="C339" i="14" s="1"/>
  <c r="B339" i="13"/>
  <c r="C339" i="13" s="1"/>
  <c r="D357" i="12"/>
  <c r="B355" i="15"/>
  <c r="C355" i="15" s="1"/>
  <c r="B355" i="14"/>
  <c r="C355" i="14" s="1"/>
  <c r="B355" i="13"/>
  <c r="C355" i="13" s="1"/>
  <c r="D373" i="12"/>
  <c r="B371" i="15"/>
  <c r="C371" i="15" s="1"/>
  <c r="B371" i="14"/>
  <c r="C371" i="14" s="1"/>
  <c r="B371" i="13"/>
  <c r="C371" i="13" s="1"/>
  <c r="D6" i="12"/>
  <c r="B4" i="15"/>
  <c r="C4" i="15" s="1"/>
  <c r="B4" i="14"/>
  <c r="C4" i="14" s="1"/>
  <c r="B4" i="13"/>
  <c r="C4" i="13" s="1"/>
  <c r="D38" i="12"/>
  <c r="B36" i="15"/>
  <c r="C36" i="15" s="1"/>
  <c r="B36" i="14"/>
  <c r="C36" i="14" s="1"/>
  <c r="B36" i="13"/>
  <c r="C36" i="13" s="1"/>
  <c r="D87" i="12"/>
  <c r="B85" i="15"/>
  <c r="C85" i="15" s="1"/>
  <c r="B85" i="14"/>
  <c r="C85" i="14" s="1"/>
  <c r="B85" i="13"/>
  <c r="C85" i="13" s="1"/>
  <c r="D143" i="12"/>
  <c r="B141" i="15"/>
  <c r="C141" i="15" s="1"/>
  <c r="B141" i="14"/>
  <c r="C141" i="14" s="1"/>
  <c r="B141" i="13"/>
  <c r="C141" i="13" s="1"/>
  <c r="D191" i="12"/>
  <c r="B189" i="15"/>
  <c r="C189" i="15" s="1"/>
  <c r="B189" i="14"/>
  <c r="C189" i="14" s="1"/>
  <c r="B189" i="13"/>
  <c r="C189" i="13" s="1"/>
  <c r="D243" i="12"/>
  <c r="B241" i="14"/>
  <c r="C241" i="14" s="1"/>
  <c r="B241" i="15"/>
  <c r="C241" i="15" s="1"/>
  <c r="B241" i="13"/>
  <c r="C241" i="13" s="1"/>
  <c r="D315" i="12"/>
  <c r="B313" i="15"/>
  <c r="C313" i="15" s="1"/>
  <c r="B313" i="14"/>
  <c r="C313" i="14" s="1"/>
  <c r="B313" i="13"/>
  <c r="C313" i="13" s="1"/>
  <c r="D359" i="12"/>
  <c r="B357" i="15"/>
  <c r="C357" i="15" s="1"/>
  <c r="B357" i="14"/>
  <c r="C357" i="14" s="1"/>
  <c r="B357" i="13"/>
  <c r="C357" i="13" s="1"/>
  <c r="D45" i="12"/>
  <c r="B43" i="14"/>
  <c r="C43" i="14" s="1"/>
  <c r="B43" i="15"/>
  <c r="C43" i="15" s="1"/>
  <c r="B43" i="13"/>
  <c r="C43" i="13" s="1"/>
  <c r="D62" i="12"/>
  <c r="B60" i="15"/>
  <c r="C60" i="15" s="1"/>
  <c r="B60" i="14"/>
  <c r="C60" i="14" s="1"/>
  <c r="B60" i="13"/>
  <c r="C60" i="13" s="1"/>
  <c r="D78" i="12"/>
  <c r="B76" i="15"/>
  <c r="C76" i="15" s="1"/>
  <c r="B76" i="14"/>
  <c r="C76" i="14" s="1"/>
  <c r="B76" i="13"/>
  <c r="C76" i="13" s="1"/>
  <c r="D94" i="12"/>
  <c r="B92" i="15"/>
  <c r="C92" i="15" s="1"/>
  <c r="B92" i="14"/>
  <c r="C92" i="14" s="1"/>
  <c r="B92" i="13"/>
  <c r="C92" i="13" s="1"/>
  <c r="D106" i="12"/>
  <c r="B104" i="15"/>
  <c r="C104" i="15" s="1"/>
  <c r="B104" i="14"/>
  <c r="C104" i="14" s="1"/>
  <c r="B104" i="13"/>
  <c r="C104" i="13" s="1"/>
  <c r="D114" i="12"/>
  <c r="B112" i="15"/>
  <c r="C112" i="15" s="1"/>
  <c r="B112" i="14"/>
  <c r="C112" i="14" s="1"/>
  <c r="B112" i="13"/>
  <c r="C112" i="13" s="1"/>
  <c r="D130" i="12"/>
  <c r="B128" i="15"/>
  <c r="C128" i="15" s="1"/>
  <c r="B128" i="14"/>
  <c r="C128" i="14" s="1"/>
  <c r="B128" i="13"/>
  <c r="C128" i="13" s="1"/>
  <c r="D146" i="12"/>
  <c r="B144" i="15"/>
  <c r="C144" i="15" s="1"/>
  <c r="B144" i="14"/>
  <c r="C144" i="14" s="1"/>
  <c r="B144" i="13"/>
  <c r="C144" i="13" s="1"/>
  <c r="D162" i="12"/>
  <c r="B160" i="15"/>
  <c r="C160" i="15" s="1"/>
  <c r="B160" i="14"/>
  <c r="C160" i="14" s="1"/>
  <c r="B160" i="13"/>
  <c r="C160" i="13" s="1"/>
  <c r="D178" i="12"/>
  <c r="B176" i="15"/>
  <c r="C176" i="15" s="1"/>
  <c r="B176" i="14"/>
  <c r="C176" i="14" s="1"/>
  <c r="B176" i="13"/>
  <c r="C176" i="13" s="1"/>
  <c r="D194" i="12"/>
  <c r="B192" i="15"/>
  <c r="C192" i="15" s="1"/>
  <c r="B192" i="14"/>
  <c r="C192" i="14" s="1"/>
  <c r="B192" i="13"/>
  <c r="C192" i="13" s="1"/>
  <c r="D210" i="12"/>
  <c r="B208" i="15"/>
  <c r="C208" i="15" s="1"/>
  <c r="B208" i="14"/>
  <c r="C208" i="14" s="1"/>
  <c r="B208" i="13"/>
  <c r="C208" i="13" s="1"/>
  <c r="D226" i="12"/>
  <c r="B224" i="15"/>
  <c r="C224" i="15" s="1"/>
  <c r="B224" i="14"/>
  <c r="C224" i="14" s="1"/>
  <c r="B224" i="13"/>
  <c r="C224" i="13" s="1"/>
  <c r="D242" i="12"/>
  <c r="B240" i="15"/>
  <c r="C240" i="15" s="1"/>
  <c r="B240" i="14"/>
  <c r="C240" i="14" s="1"/>
  <c r="B240" i="13"/>
  <c r="C240" i="13" s="1"/>
  <c r="D258" i="12"/>
  <c r="B256" i="15"/>
  <c r="C256" i="15" s="1"/>
  <c r="B256" i="14"/>
  <c r="C256" i="14" s="1"/>
  <c r="B256" i="13"/>
  <c r="C256" i="13" s="1"/>
  <c r="D274" i="12"/>
  <c r="B272" i="15"/>
  <c r="C272" i="15" s="1"/>
  <c r="B272" i="14"/>
  <c r="C272" i="14" s="1"/>
  <c r="B272" i="13"/>
  <c r="C272" i="13" s="1"/>
  <c r="D294" i="12"/>
  <c r="B292" i="15"/>
  <c r="C292" i="15" s="1"/>
  <c r="B292" i="14"/>
  <c r="C292" i="14" s="1"/>
  <c r="B292" i="13"/>
  <c r="C292" i="13" s="1"/>
  <c r="D310" i="12"/>
  <c r="B308" i="15"/>
  <c r="C308" i="15" s="1"/>
  <c r="B308" i="14"/>
  <c r="C308" i="14" s="1"/>
  <c r="B308" i="13"/>
  <c r="C308" i="13" s="1"/>
  <c r="D326" i="12"/>
  <c r="B324" i="15"/>
  <c r="C324" i="15" s="1"/>
  <c r="B324" i="14"/>
  <c r="C324" i="14" s="1"/>
  <c r="B324" i="13"/>
  <c r="C324" i="13" s="1"/>
  <c r="D342" i="12"/>
  <c r="B340" i="15"/>
  <c r="C340" i="15" s="1"/>
  <c r="B340" i="14"/>
  <c r="C340" i="14" s="1"/>
  <c r="B340" i="13"/>
  <c r="C340" i="13" s="1"/>
  <c r="D358" i="12"/>
  <c r="B356" i="15"/>
  <c r="C356" i="15" s="1"/>
  <c r="B356" i="14"/>
  <c r="C356" i="14" s="1"/>
  <c r="B356" i="13"/>
  <c r="C356" i="13" s="1"/>
  <c r="D374" i="12"/>
  <c r="B372" i="15"/>
  <c r="C372" i="15" s="1"/>
  <c r="B372" i="14"/>
  <c r="C372" i="14" s="1"/>
  <c r="B372" i="13"/>
  <c r="C372" i="13" s="1"/>
  <c r="D10" i="12"/>
  <c r="B8" i="15"/>
  <c r="C8" i="15" s="1"/>
  <c r="B8" i="13"/>
  <c r="C8" i="13" s="1"/>
  <c r="B8" i="14"/>
  <c r="C8" i="14" s="1"/>
  <c r="D30" i="12"/>
  <c r="B28" i="15"/>
  <c r="C28" i="15" s="1"/>
  <c r="B28" i="14"/>
  <c r="C28" i="14" s="1"/>
  <c r="B28" i="13"/>
  <c r="C28" i="13" s="1"/>
  <c r="D71" i="12"/>
  <c r="B69" i="15"/>
  <c r="C69" i="15" s="1"/>
  <c r="B69" i="14"/>
  <c r="C69" i="14" s="1"/>
  <c r="B69" i="13"/>
  <c r="C69" i="13" s="1"/>
  <c r="D159" i="12"/>
  <c r="B157" i="15"/>
  <c r="C157" i="15" s="1"/>
  <c r="B157" i="14"/>
  <c r="C157" i="14" s="1"/>
  <c r="B157" i="13"/>
  <c r="C157" i="13" s="1"/>
  <c r="D207" i="12"/>
  <c r="B205" i="15"/>
  <c r="C205" i="15" s="1"/>
  <c r="B205" i="14"/>
  <c r="C205" i="14" s="1"/>
  <c r="B205" i="13"/>
  <c r="C205" i="13" s="1"/>
  <c r="D267" i="12"/>
  <c r="B265" i="14"/>
  <c r="C265" i="14" s="1"/>
  <c r="B265" i="15"/>
  <c r="C265" i="15" s="1"/>
  <c r="B265" i="13"/>
  <c r="C265" i="13" s="1"/>
  <c r="D331" i="12"/>
  <c r="B329" i="15"/>
  <c r="C329" i="15" s="1"/>
  <c r="B329" i="14"/>
  <c r="C329" i="14" s="1"/>
  <c r="B329" i="13"/>
  <c r="C329" i="13" s="1"/>
  <c r="D379" i="12"/>
  <c r="B377" i="15"/>
  <c r="C377" i="15" s="1"/>
  <c r="B377" i="14"/>
  <c r="C377" i="14" s="1"/>
  <c r="B377" i="13"/>
  <c r="C377" i="13" s="1"/>
  <c r="D11" i="12"/>
  <c r="B9" i="14"/>
  <c r="C9" i="14" s="1"/>
  <c r="B9" i="15"/>
  <c r="C9" i="15" s="1"/>
  <c r="B9" i="13"/>
  <c r="C9" i="13" s="1"/>
  <c r="D19" i="12"/>
  <c r="B17" i="14"/>
  <c r="C17" i="14" s="1"/>
  <c r="B17" i="15"/>
  <c r="C17" i="15" s="1"/>
  <c r="B17" i="13"/>
  <c r="C17" i="13" s="1"/>
  <c r="D27" i="12"/>
  <c r="B25" i="14"/>
  <c r="C25" i="14" s="1"/>
  <c r="B25" i="15"/>
  <c r="C25" i="15" s="1"/>
  <c r="B25" i="13"/>
  <c r="C25" i="13" s="1"/>
  <c r="D39" i="12"/>
  <c r="B37" i="15"/>
  <c r="C37" i="15" s="1"/>
  <c r="B37" i="14"/>
  <c r="C37" i="14" s="1"/>
  <c r="B37" i="13"/>
  <c r="C37" i="13" s="1"/>
  <c r="D56" i="12"/>
  <c r="B54" i="15"/>
  <c r="C54" i="15" s="1"/>
  <c r="B54" i="13"/>
  <c r="C54" i="13" s="1"/>
  <c r="B54" i="14"/>
  <c r="C54" i="14" s="1"/>
  <c r="D72" i="12"/>
  <c r="B70" i="15"/>
  <c r="C70" i="15" s="1"/>
  <c r="B70" i="14"/>
  <c r="C70" i="14" s="1"/>
  <c r="B70" i="13"/>
  <c r="C70" i="13" s="1"/>
  <c r="D88" i="12"/>
  <c r="B86" i="15"/>
  <c r="C86" i="15" s="1"/>
  <c r="B86" i="13"/>
  <c r="C86" i="13" s="1"/>
  <c r="B86" i="14"/>
  <c r="C86" i="14" s="1"/>
  <c r="D104" i="12"/>
  <c r="B102" i="15"/>
  <c r="C102" i="15" s="1"/>
  <c r="B102" i="13"/>
  <c r="C102" i="13" s="1"/>
  <c r="B102" i="14"/>
  <c r="C102" i="14" s="1"/>
  <c r="D112" i="12"/>
  <c r="B110" i="15"/>
  <c r="C110" i="15" s="1"/>
  <c r="B110" i="14"/>
  <c r="C110" i="14" s="1"/>
  <c r="B110" i="13"/>
  <c r="C110" i="13" s="1"/>
  <c r="D124" i="12"/>
  <c r="B122" i="15"/>
  <c r="C122" i="15" s="1"/>
  <c r="B122" i="14"/>
  <c r="C122" i="14" s="1"/>
  <c r="B122" i="13"/>
  <c r="C122" i="13" s="1"/>
  <c r="D140" i="12"/>
  <c r="B138" i="15"/>
  <c r="C138" i="15" s="1"/>
  <c r="B138" i="14"/>
  <c r="C138" i="14" s="1"/>
  <c r="B138" i="13"/>
  <c r="C138" i="13" s="1"/>
  <c r="D156" i="12"/>
  <c r="B154" i="15"/>
  <c r="C154" i="15" s="1"/>
  <c r="B154" i="14"/>
  <c r="C154" i="14" s="1"/>
  <c r="B154" i="13"/>
  <c r="C154" i="13" s="1"/>
  <c r="D172" i="12"/>
  <c r="B170" i="15"/>
  <c r="C170" i="15" s="1"/>
  <c r="B170" i="14"/>
  <c r="C170" i="14" s="1"/>
  <c r="B170" i="13"/>
  <c r="C170" i="13" s="1"/>
  <c r="D188" i="12"/>
  <c r="B186" i="15"/>
  <c r="C186" i="15" s="1"/>
  <c r="B186" i="14"/>
  <c r="C186" i="14" s="1"/>
  <c r="B186" i="13"/>
  <c r="C186" i="13" s="1"/>
  <c r="D204" i="12"/>
  <c r="B202" i="15"/>
  <c r="C202" i="15" s="1"/>
  <c r="B202" i="14"/>
  <c r="C202" i="14" s="1"/>
  <c r="B202" i="13"/>
  <c r="C202" i="13" s="1"/>
  <c r="D220" i="12"/>
  <c r="B218" i="15"/>
  <c r="C218" i="15" s="1"/>
  <c r="B218" i="14"/>
  <c r="C218" i="14" s="1"/>
  <c r="B218" i="13"/>
  <c r="C218" i="13" s="1"/>
  <c r="D236" i="12"/>
  <c r="B234" i="15"/>
  <c r="C234" i="15" s="1"/>
  <c r="B234" i="14"/>
  <c r="C234" i="14" s="1"/>
  <c r="B234" i="13"/>
  <c r="C234" i="13" s="1"/>
  <c r="D252" i="12"/>
  <c r="B250" i="15"/>
  <c r="C250" i="15" s="1"/>
  <c r="B250" i="14"/>
  <c r="C250" i="14" s="1"/>
  <c r="B250" i="13"/>
  <c r="C250" i="13" s="1"/>
  <c r="D268" i="12"/>
  <c r="B266" i="15"/>
  <c r="C266" i="15" s="1"/>
  <c r="B266" i="14"/>
  <c r="C266" i="14" s="1"/>
  <c r="B266" i="13"/>
  <c r="C266" i="13" s="1"/>
  <c r="D280" i="12"/>
  <c r="B278" i="15"/>
  <c r="C278" i="15" s="1"/>
  <c r="B278" i="13"/>
  <c r="C278" i="13" s="1"/>
  <c r="B278" i="14"/>
  <c r="C278" i="14" s="1"/>
  <c r="D288" i="12"/>
  <c r="B286" i="15"/>
  <c r="C286" i="15" s="1"/>
  <c r="B286" i="14"/>
  <c r="C286" i="14" s="1"/>
  <c r="B286" i="13"/>
  <c r="C286" i="13" s="1"/>
  <c r="D300" i="12"/>
  <c r="B298" i="15"/>
  <c r="C298" i="15" s="1"/>
  <c r="B298" i="14"/>
  <c r="C298" i="14" s="1"/>
  <c r="B298" i="13"/>
  <c r="C298" i="13" s="1"/>
  <c r="D316" i="12"/>
  <c r="B314" i="15"/>
  <c r="C314" i="15" s="1"/>
  <c r="B314" i="14"/>
  <c r="C314" i="14" s="1"/>
  <c r="B314" i="13"/>
  <c r="C314" i="13" s="1"/>
  <c r="D332" i="12"/>
  <c r="B330" i="15"/>
  <c r="C330" i="15" s="1"/>
  <c r="B330" i="14"/>
  <c r="C330" i="14" s="1"/>
  <c r="B330" i="13"/>
  <c r="C330" i="13" s="1"/>
  <c r="D348" i="12"/>
  <c r="B346" i="14"/>
  <c r="C346" i="14" s="1"/>
  <c r="B346" i="15"/>
  <c r="C346" i="15" s="1"/>
  <c r="B346" i="13"/>
  <c r="C346" i="13" s="1"/>
  <c r="D364" i="12"/>
  <c r="B362" i="14"/>
  <c r="C362" i="14" s="1"/>
  <c r="B362" i="15"/>
  <c r="C362" i="15" s="1"/>
  <c r="B362" i="13"/>
  <c r="C362" i="13" s="1"/>
  <c r="D380" i="12"/>
  <c r="B378" i="14"/>
  <c r="C378" i="14" s="1"/>
  <c r="B378" i="15"/>
  <c r="C378" i="15" s="1"/>
  <c r="B378" i="13"/>
  <c r="C378" i="13" s="1"/>
  <c r="D26" i="12"/>
  <c r="B24" i="15"/>
  <c r="C24" i="15" s="1"/>
  <c r="B24" i="13"/>
  <c r="C24" i="13" s="1"/>
  <c r="B24" i="14"/>
  <c r="C24" i="14" s="1"/>
  <c r="D55" i="12"/>
  <c r="B53" i="15"/>
  <c r="C53" i="15" s="1"/>
  <c r="B53" i="14"/>
  <c r="C53" i="14" s="1"/>
  <c r="B53" i="13"/>
  <c r="C53" i="13" s="1"/>
  <c r="D103" i="12"/>
  <c r="B101" i="15"/>
  <c r="C101" i="15" s="1"/>
  <c r="B101" i="14"/>
  <c r="C101" i="14" s="1"/>
  <c r="B101" i="13"/>
  <c r="C101" i="13" s="1"/>
  <c r="D123" i="12"/>
  <c r="B121" i="14"/>
  <c r="C121" i="14" s="1"/>
  <c r="B121" i="15"/>
  <c r="C121" i="15" s="1"/>
  <c r="B121" i="13"/>
  <c r="C121" i="13" s="1"/>
  <c r="D163" i="12"/>
  <c r="B161" i="14"/>
  <c r="C161" i="14" s="1"/>
  <c r="B161" i="15"/>
  <c r="C161" i="15" s="1"/>
  <c r="B161" i="13"/>
  <c r="C161" i="13" s="1"/>
  <c r="D211" i="12"/>
  <c r="B209" i="14"/>
  <c r="C209" i="14" s="1"/>
  <c r="B209" i="15"/>
  <c r="C209" i="15" s="1"/>
  <c r="B209" i="13"/>
  <c r="C209" i="13" s="1"/>
  <c r="D247" i="12"/>
  <c r="B245" i="15"/>
  <c r="C245" i="15" s="1"/>
  <c r="B245" i="14"/>
  <c r="C245" i="14" s="1"/>
  <c r="B245" i="13"/>
  <c r="C245" i="13" s="1"/>
  <c r="D283" i="12"/>
  <c r="B281" i="14"/>
  <c r="C281" i="14" s="1"/>
  <c r="B281" i="15"/>
  <c r="C281" i="15" s="1"/>
  <c r="B281" i="13"/>
  <c r="C281" i="13" s="1"/>
  <c r="D327" i="12"/>
  <c r="B325" i="15"/>
  <c r="C325" i="15" s="1"/>
  <c r="B325" i="14"/>
  <c r="C325" i="14" s="1"/>
  <c r="B325" i="13"/>
  <c r="C325" i="13" s="1"/>
  <c r="D375" i="12"/>
  <c r="B373" i="15"/>
  <c r="C373" i="15" s="1"/>
  <c r="B373" i="14"/>
  <c r="C373" i="14" s="1"/>
  <c r="B373" i="13"/>
  <c r="C373" i="13" s="1"/>
  <c r="D36" i="12"/>
  <c r="B34" i="15"/>
  <c r="C34" i="15" s="1"/>
  <c r="B34" i="13"/>
  <c r="C34" i="13" s="1"/>
  <c r="B34" i="14"/>
  <c r="C34" i="14" s="1"/>
  <c r="D48" i="12"/>
  <c r="B46" i="15"/>
  <c r="C46" i="15" s="1"/>
  <c r="B46" i="13"/>
  <c r="C46" i="13" s="1"/>
  <c r="B46" i="14"/>
  <c r="C46" i="14" s="1"/>
  <c r="D65" i="12"/>
  <c r="B63" i="15"/>
  <c r="C63" i="15" s="1"/>
  <c r="B63" i="14"/>
  <c r="C63" i="14" s="1"/>
  <c r="B63" i="13"/>
  <c r="C63" i="13" s="1"/>
  <c r="D81" i="12"/>
  <c r="B79" i="15"/>
  <c r="C79" i="15" s="1"/>
  <c r="B79" i="14"/>
  <c r="C79" i="14" s="1"/>
  <c r="B79" i="13"/>
  <c r="C79" i="13" s="1"/>
  <c r="D97" i="12"/>
  <c r="B95" i="15"/>
  <c r="C95" i="15" s="1"/>
  <c r="B95" i="14"/>
  <c r="C95" i="14" s="1"/>
  <c r="B95" i="13"/>
  <c r="C95" i="13" s="1"/>
  <c r="D117" i="12"/>
  <c r="B115" i="14"/>
  <c r="C115" i="14" s="1"/>
  <c r="B115" i="15"/>
  <c r="C115" i="15" s="1"/>
  <c r="B115" i="13"/>
  <c r="C115" i="13" s="1"/>
  <c r="D133" i="12"/>
  <c r="B131" i="14"/>
  <c r="C131" i="14" s="1"/>
  <c r="B131" i="15"/>
  <c r="C131" i="15" s="1"/>
  <c r="B131" i="13"/>
  <c r="C131" i="13" s="1"/>
  <c r="D149" i="12"/>
  <c r="B147" i="14"/>
  <c r="C147" i="14" s="1"/>
  <c r="B147" i="15"/>
  <c r="C147" i="15" s="1"/>
  <c r="B147" i="13"/>
  <c r="C147" i="13" s="1"/>
  <c r="D165" i="12"/>
  <c r="B163" i="14"/>
  <c r="C163" i="14" s="1"/>
  <c r="B163" i="15"/>
  <c r="C163" i="15" s="1"/>
  <c r="B163" i="13"/>
  <c r="C163" i="13" s="1"/>
  <c r="D181" i="12"/>
  <c r="B179" i="14"/>
  <c r="C179" i="14" s="1"/>
  <c r="B179" i="15"/>
  <c r="C179" i="15" s="1"/>
  <c r="B179" i="13"/>
  <c r="C179" i="13" s="1"/>
  <c r="D197" i="12"/>
  <c r="B195" i="14"/>
  <c r="C195" i="14" s="1"/>
  <c r="B195" i="15"/>
  <c r="C195" i="15" s="1"/>
  <c r="B195" i="13"/>
  <c r="C195" i="13" s="1"/>
  <c r="D213" i="12"/>
  <c r="B211" i="14"/>
  <c r="C211" i="14" s="1"/>
  <c r="B211" i="15"/>
  <c r="C211" i="15" s="1"/>
  <c r="B211" i="13"/>
  <c r="C211" i="13" s="1"/>
  <c r="D229" i="12"/>
  <c r="B227" i="14"/>
  <c r="C227" i="14" s="1"/>
  <c r="B227" i="15"/>
  <c r="C227" i="15" s="1"/>
  <c r="B227" i="13"/>
  <c r="C227" i="13" s="1"/>
  <c r="D245" i="12"/>
  <c r="B243" i="14"/>
  <c r="C243" i="14" s="1"/>
  <c r="B243" i="15"/>
  <c r="C243" i="15" s="1"/>
  <c r="B243" i="13"/>
  <c r="C243" i="13" s="1"/>
  <c r="D261" i="12"/>
  <c r="B259" i="14"/>
  <c r="C259" i="14" s="1"/>
  <c r="B259" i="15"/>
  <c r="C259" i="15" s="1"/>
  <c r="B259" i="13"/>
  <c r="C259" i="13" s="1"/>
  <c r="D297" i="12"/>
  <c r="B295" i="15"/>
  <c r="C295" i="15" s="1"/>
  <c r="B295" i="14"/>
  <c r="C295" i="14" s="1"/>
  <c r="B295" i="13"/>
  <c r="C295" i="13" s="1"/>
  <c r="D313" i="12"/>
  <c r="B311" i="15"/>
  <c r="C311" i="15" s="1"/>
  <c r="B311" i="14"/>
  <c r="C311" i="14" s="1"/>
  <c r="B311" i="13"/>
  <c r="C311" i="13" s="1"/>
  <c r="D329" i="12"/>
  <c r="B327" i="15"/>
  <c r="C327" i="15" s="1"/>
  <c r="B327" i="14"/>
  <c r="C327" i="14" s="1"/>
  <c r="B327" i="13"/>
  <c r="C327" i="13" s="1"/>
  <c r="D345" i="12"/>
  <c r="B343" i="15"/>
  <c r="C343" i="15" s="1"/>
  <c r="B343" i="14"/>
  <c r="C343" i="14" s="1"/>
  <c r="B343" i="13"/>
  <c r="C343" i="13" s="1"/>
  <c r="D361" i="12"/>
  <c r="B359" i="15"/>
  <c r="C359" i="15" s="1"/>
  <c r="B359" i="14"/>
  <c r="C359" i="14" s="1"/>
  <c r="B359" i="13"/>
  <c r="C359" i="13" s="1"/>
  <c r="D377" i="12"/>
  <c r="B375" i="15"/>
  <c r="C375" i="15" s="1"/>
  <c r="B375" i="14"/>
  <c r="C375" i="14" s="1"/>
  <c r="B375" i="13"/>
  <c r="C375" i="13" s="1"/>
  <c r="D50" i="12"/>
  <c r="B48" i="15"/>
  <c r="C48" i="15" s="1"/>
  <c r="B48" i="14"/>
  <c r="C48" i="14" s="1"/>
  <c r="B48" i="13"/>
  <c r="C48" i="13" s="1"/>
  <c r="D99" i="12"/>
  <c r="B97" i="14"/>
  <c r="C97" i="14" s="1"/>
  <c r="B97" i="13"/>
  <c r="C97" i="13" s="1"/>
  <c r="B97" i="15"/>
  <c r="C97" i="15" s="1"/>
  <c r="D151" i="12"/>
  <c r="B149" i="15"/>
  <c r="C149" i="15" s="1"/>
  <c r="B149" i="14"/>
  <c r="C149" i="14" s="1"/>
  <c r="B149" i="13"/>
  <c r="C149" i="13" s="1"/>
  <c r="D203" i="12"/>
  <c r="B201" i="14"/>
  <c r="C201" i="14" s="1"/>
  <c r="B201" i="15"/>
  <c r="C201" i="15" s="1"/>
  <c r="B201" i="13"/>
  <c r="C201" i="13" s="1"/>
  <c r="D251" i="12"/>
  <c r="B249" i="14"/>
  <c r="C249" i="14" s="1"/>
  <c r="B249" i="15"/>
  <c r="C249" i="15" s="1"/>
  <c r="B249" i="13"/>
  <c r="C249" i="13" s="1"/>
  <c r="D287" i="12"/>
  <c r="B285" i="15"/>
  <c r="C285" i="15" s="1"/>
  <c r="B285" i="14"/>
  <c r="C285" i="14" s="1"/>
  <c r="B285" i="13"/>
  <c r="C285" i="13" s="1"/>
  <c r="D323" i="12"/>
  <c r="B321" i="14"/>
  <c r="C321" i="14" s="1"/>
  <c r="B321" i="15"/>
  <c r="C321" i="15" s="1"/>
  <c r="B321" i="13"/>
  <c r="C321" i="13" s="1"/>
  <c r="D371" i="12"/>
  <c r="B369" i="15"/>
  <c r="C369" i="15" s="1"/>
  <c r="B369" i="14"/>
  <c r="C369" i="14" s="1"/>
  <c r="B369" i="13"/>
  <c r="C369" i="13" s="1"/>
  <c r="D9" i="12"/>
  <c r="B7" i="15"/>
  <c r="C7" i="15" s="1"/>
  <c r="B7" i="14"/>
  <c r="C7" i="14" s="1"/>
  <c r="B7" i="13"/>
  <c r="C7" i="13" s="1"/>
  <c r="D17" i="12"/>
  <c r="B15" i="15"/>
  <c r="C15" i="15" s="1"/>
  <c r="B15" i="14"/>
  <c r="C15" i="14" s="1"/>
  <c r="B15" i="13"/>
  <c r="C15" i="13" s="1"/>
  <c r="D25" i="12"/>
  <c r="B23" i="15"/>
  <c r="C23" i="15" s="1"/>
  <c r="B23" i="14"/>
  <c r="C23" i="14" s="1"/>
  <c r="B23" i="13"/>
  <c r="C23" i="13" s="1"/>
  <c r="D33" i="12"/>
  <c r="B31" i="15"/>
  <c r="C31" i="15" s="1"/>
  <c r="B31" i="14"/>
  <c r="C31" i="14" s="1"/>
  <c r="B31" i="13"/>
  <c r="C31" i="13" s="1"/>
  <c r="D49" i="12"/>
  <c r="B47" i="15"/>
  <c r="C47" i="15" s="1"/>
  <c r="B47" i="14"/>
  <c r="C47" i="14" s="1"/>
  <c r="B47" i="13"/>
  <c r="C47" i="13" s="1"/>
  <c r="D66" i="12"/>
  <c r="B64" i="15"/>
  <c r="C64" i="15" s="1"/>
  <c r="B64" i="14"/>
  <c r="C64" i="14" s="1"/>
  <c r="B64" i="13"/>
  <c r="C64" i="13" s="1"/>
  <c r="D82" i="12"/>
  <c r="B80" i="15"/>
  <c r="C80" i="15" s="1"/>
  <c r="B80" i="14"/>
  <c r="C80" i="14" s="1"/>
  <c r="B80" i="13"/>
  <c r="C80" i="13" s="1"/>
  <c r="D98" i="12"/>
  <c r="B96" i="15"/>
  <c r="C96" i="15" s="1"/>
  <c r="B96" i="14"/>
  <c r="C96" i="14" s="1"/>
  <c r="B96" i="13"/>
  <c r="C96" i="13" s="1"/>
  <c r="D118" i="12"/>
  <c r="B116" i="15"/>
  <c r="C116" i="15" s="1"/>
  <c r="B116" i="14"/>
  <c r="C116" i="14" s="1"/>
  <c r="B116" i="13"/>
  <c r="C116" i="13" s="1"/>
  <c r="D134" i="12"/>
  <c r="B132" i="15"/>
  <c r="C132" i="15" s="1"/>
  <c r="B132" i="14"/>
  <c r="C132" i="14" s="1"/>
  <c r="B132" i="13"/>
  <c r="C132" i="13" s="1"/>
  <c r="D150" i="12"/>
  <c r="B148" i="15"/>
  <c r="C148" i="15" s="1"/>
  <c r="B148" i="14"/>
  <c r="C148" i="14" s="1"/>
  <c r="B148" i="13"/>
  <c r="C148" i="13" s="1"/>
  <c r="D166" i="12"/>
  <c r="B164" i="15"/>
  <c r="C164" i="15" s="1"/>
  <c r="B164" i="14"/>
  <c r="C164" i="14" s="1"/>
  <c r="B164" i="13"/>
  <c r="C164" i="13" s="1"/>
  <c r="D182" i="12"/>
  <c r="B180" i="15"/>
  <c r="C180" i="15" s="1"/>
  <c r="B180" i="14"/>
  <c r="C180" i="14" s="1"/>
  <c r="B180" i="13"/>
  <c r="C180" i="13" s="1"/>
  <c r="D198" i="12"/>
  <c r="B196" i="15"/>
  <c r="C196" i="15" s="1"/>
  <c r="B196" i="14"/>
  <c r="C196" i="14" s="1"/>
  <c r="B196" i="13"/>
  <c r="C196" i="13" s="1"/>
  <c r="D214" i="12"/>
  <c r="B212" i="15"/>
  <c r="C212" i="15" s="1"/>
  <c r="B212" i="14"/>
  <c r="C212" i="14" s="1"/>
  <c r="B212" i="13"/>
  <c r="C212" i="13" s="1"/>
  <c r="D230" i="12"/>
  <c r="B228" i="15"/>
  <c r="C228" i="15" s="1"/>
  <c r="B228" i="14"/>
  <c r="C228" i="14" s="1"/>
  <c r="B228" i="13"/>
  <c r="C228" i="13" s="1"/>
  <c r="D246" i="12"/>
  <c r="B244" i="15"/>
  <c r="C244" i="15" s="1"/>
  <c r="B244" i="14"/>
  <c r="C244" i="14" s="1"/>
  <c r="B244" i="13"/>
  <c r="C244" i="13" s="1"/>
  <c r="D262" i="12"/>
  <c r="B260" i="15"/>
  <c r="C260" i="15" s="1"/>
  <c r="B260" i="14"/>
  <c r="C260" i="14" s="1"/>
  <c r="B260" i="13"/>
  <c r="C260" i="13" s="1"/>
  <c r="D278" i="12"/>
  <c r="B276" i="15"/>
  <c r="C276" i="15" s="1"/>
  <c r="B276" i="14"/>
  <c r="C276" i="14" s="1"/>
  <c r="B276" i="13"/>
  <c r="C276" i="13" s="1"/>
  <c r="D286" i="12"/>
  <c r="B284" i="15"/>
  <c r="C284" i="15" s="1"/>
  <c r="B284" i="14"/>
  <c r="C284" i="14" s="1"/>
  <c r="B284" i="13"/>
  <c r="C284" i="13" s="1"/>
  <c r="D298" i="12"/>
  <c r="B296" i="15"/>
  <c r="C296" i="15" s="1"/>
  <c r="B296" i="14"/>
  <c r="C296" i="14" s="1"/>
  <c r="B296" i="13"/>
  <c r="C296" i="13" s="1"/>
  <c r="D314" i="12"/>
  <c r="B312" i="15"/>
  <c r="C312" i="15" s="1"/>
  <c r="B312" i="14"/>
  <c r="C312" i="14" s="1"/>
  <c r="B312" i="13"/>
  <c r="C312" i="13" s="1"/>
  <c r="D330" i="12"/>
  <c r="B328" i="15"/>
  <c r="C328" i="15" s="1"/>
  <c r="B328" i="14"/>
  <c r="C328" i="14" s="1"/>
  <c r="B328" i="13"/>
  <c r="C328" i="13" s="1"/>
  <c r="D346" i="12"/>
  <c r="B344" i="14"/>
  <c r="C344" i="14" s="1"/>
  <c r="B344" i="15"/>
  <c r="C344" i="15" s="1"/>
  <c r="B344" i="13"/>
  <c r="C344" i="13" s="1"/>
  <c r="D362" i="12"/>
  <c r="B360" i="14"/>
  <c r="C360" i="14" s="1"/>
  <c r="B360" i="15"/>
  <c r="C360" i="15" s="1"/>
  <c r="B360" i="13"/>
  <c r="C360" i="13" s="1"/>
  <c r="D378" i="12"/>
  <c r="B376" i="14"/>
  <c r="C376" i="14" s="1"/>
  <c r="B376" i="15"/>
  <c r="C376" i="15" s="1"/>
  <c r="B376" i="13"/>
  <c r="C376" i="13" s="1"/>
  <c r="D83" i="12"/>
  <c r="B81" i="14"/>
  <c r="C81" i="14" s="1"/>
  <c r="B81" i="15"/>
  <c r="C81" i="15" s="1"/>
  <c r="B81" i="13"/>
  <c r="C81" i="13" s="1"/>
  <c r="D115" i="12"/>
  <c r="B113" i="14"/>
  <c r="C113" i="14" s="1"/>
  <c r="B113" i="15"/>
  <c r="C113" i="15" s="1"/>
  <c r="B113" i="13"/>
  <c r="C113" i="13" s="1"/>
  <c r="D171" i="12"/>
  <c r="B169" i="14"/>
  <c r="C169" i="14" s="1"/>
  <c r="B169" i="15"/>
  <c r="C169" i="15" s="1"/>
  <c r="B169" i="13"/>
  <c r="C169" i="13" s="1"/>
  <c r="D219" i="12"/>
  <c r="B217" i="14"/>
  <c r="C217" i="14" s="1"/>
  <c r="B217" i="15"/>
  <c r="C217" i="15" s="1"/>
  <c r="B217" i="13"/>
  <c r="C217" i="13" s="1"/>
  <c r="D275" i="12"/>
  <c r="B273" i="14"/>
  <c r="C273" i="14" s="1"/>
  <c r="B273" i="15"/>
  <c r="C273" i="15" s="1"/>
  <c r="B273" i="13"/>
  <c r="C273" i="13" s="1"/>
  <c r="D343" i="12"/>
  <c r="B341" i="15"/>
  <c r="C341" i="15" s="1"/>
  <c r="B341" i="14"/>
  <c r="C341" i="14" s="1"/>
  <c r="B341" i="13"/>
  <c r="C341" i="13" s="1"/>
  <c r="D51" i="12"/>
  <c r="B49" i="14"/>
  <c r="C49" i="14" s="1"/>
  <c r="B49" i="15"/>
  <c r="C49" i="15" s="1"/>
  <c r="B49" i="13"/>
  <c r="C49" i="13" s="1"/>
  <c r="D31" i="12"/>
  <c r="B29" i="15"/>
  <c r="C29" i="15" s="1"/>
  <c r="B29" i="14"/>
  <c r="C29" i="14" s="1"/>
  <c r="B29" i="13"/>
  <c r="C29" i="13" s="1"/>
  <c r="D43" i="12"/>
  <c r="B41" i="14"/>
  <c r="C41" i="14" s="1"/>
  <c r="B41" i="15"/>
  <c r="C41" i="15" s="1"/>
  <c r="B41" i="13"/>
  <c r="C41" i="13" s="1"/>
  <c r="D60" i="12"/>
  <c r="B58" i="15"/>
  <c r="C58" i="15" s="1"/>
  <c r="B58" i="14"/>
  <c r="C58" i="14" s="1"/>
  <c r="B58" i="13"/>
  <c r="C58" i="13" s="1"/>
  <c r="D76" i="12"/>
  <c r="B74" i="15"/>
  <c r="C74" i="15" s="1"/>
  <c r="B74" i="14"/>
  <c r="C74" i="14" s="1"/>
  <c r="B74" i="13"/>
  <c r="C74" i="13" s="1"/>
  <c r="D92" i="12"/>
  <c r="B90" i="15"/>
  <c r="C90" i="15" s="1"/>
  <c r="B90" i="14"/>
  <c r="C90" i="14" s="1"/>
  <c r="B90" i="13"/>
  <c r="C90" i="13" s="1"/>
  <c r="D128" i="12"/>
  <c r="B126" i="15"/>
  <c r="C126" i="15" s="1"/>
  <c r="B126" i="14"/>
  <c r="C126" i="14" s="1"/>
  <c r="B126" i="13"/>
  <c r="C126" i="13" s="1"/>
  <c r="D144" i="12"/>
  <c r="B142" i="15"/>
  <c r="C142" i="15" s="1"/>
  <c r="B142" i="14"/>
  <c r="C142" i="14" s="1"/>
  <c r="B142" i="13"/>
  <c r="C142" i="13" s="1"/>
  <c r="D160" i="12"/>
  <c r="B158" i="15"/>
  <c r="C158" i="15" s="1"/>
  <c r="B158" i="14"/>
  <c r="C158" i="14" s="1"/>
  <c r="B158" i="13"/>
  <c r="C158" i="13" s="1"/>
  <c r="D176" i="12"/>
  <c r="B174" i="15"/>
  <c r="C174" i="15" s="1"/>
  <c r="B174" i="14"/>
  <c r="C174" i="14" s="1"/>
  <c r="B174" i="13"/>
  <c r="C174" i="13" s="1"/>
  <c r="D192" i="12"/>
  <c r="B190" i="15"/>
  <c r="C190" i="15" s="1"/>
  <c r="B190" i="14"/>
  <c r="C190" i="14" s="1"/>
  <c r="B190" i="13"/>
  <c r="C190" i="13" s="1"/>
  <c r="D208" i="12"/>
  <c r="B206" i="15"/>
  <c r="C206" i="15" s="1"/>
  <c r="B206" i="14"/>
  <c r="C206" i="14" s="1"/>
  <c r="B206" i="13"/>
  <c r="C206" i="13" s="1"/>
  <c r="D224" i="12"/>
  <c r="B222" i="15"/>
  <c r="C222" i="15" s="1"/>
  <c r="B222" i="14"/>
  <c r="C222" i="14" s="1"/>
  <c r="B222" i="13"/>
  <c r="C222" i="13" s="1"/>
  <c r="D240" i="12"/>
  <c r="B238" i="15"/>
  <c r="C238" i="15" s="1"/>
  <c r="B238" i="14"/>
  <c r="C238" i="14" s="1"/>
  <c r="B238" i="13"/>
  <c r="C238" i="13" s="1"/>
  <c r="D256" i="12"/>
  <c r="B254" i="15"/>
  <c r="C254" i="15" s="1"/>
  <c r="B254" i="14"/>
  <c r="C254" i="14" s="1"/>
  <c r="B254" i="13"/>
  <c r="C254" i="13" s="1"/>
  <c r="D272" i="12"/>
  <c r="B270" i="15"/>
  <c r="C270" i="15" s="1"/>
  <c r="B270" i="14"/>
  <c r="C270" i="14" s="1"/>
  <c r="B270" i="13"/>
  <c r="C270" i="13" s="1"/>
  <c r="D304" i="12"/>
  <c r="B302" i="15"/>
  <c r="C302" i="15" s="1"/>
  <c r="B302" i="14"/>
  <c r="C302" i="14" s="1"/>
  <c r="B302" i="13"/>
  <c r="C302" i="13" s="1"/>
  <c r="D320" i="12"/>
  <c r="B318" i="15"/>
  <c r="C318" i="15" s="1"/>
  <c r="B318" i="14"/>
  <c r="C318" i="14" s="1"/>
  <c r="B318" i="13"/>
  <c r="C318" i="13" s="1"/>
  <c r="D336" i="12"/>
  <c r="B334" i="15"/>
  <c r="C334" i="15" s="1"/>
  <c r="B334" i="14"/>
  <c r="C334" i="14" s="1"/>
  <c r="B334" i="13"/>
  <c r="C334" i="13" s="1"/>
  <c r="D352" i="12"/>
  <c r="B350" i="14"/>
  <c r="C350" i="14" s="1"/>
  <c r="B350" i="15"/>
  <c r="C350" i="15" s="1"/>
  <c r="B350" i="13"/>
  <c r="C350" i="13" s="1"/>
  <c r="D368" i="12"/>
  <c r="B366" i="14"/>
  <c r="C366" i="14" s="1"/>
  <c r="B366" i="15"/>
  <c r="C366" i="15" s="1"/>
  <c r="B366" i="13"/>
  <c r="C366" i="13" s="1"/>
  <c r="D384" i="12"/>
  <c r="B382" i="14"/>
  <c r="C382" i="14" s="1"/>
  <c r="B382" i="15"/>
  <c r="C382" i="15" s="1"/>
  <c r="B382" i="13"/>
  <c r="C382" i="13" s="1"/>
  <c r="D67" i="12"/>
  <c r="B65" i="14"/>
  <c r="C65" i="14" s="1"/>
  <c r="B65" i="15"/>
  <c r="C65" i="15" s="1"/>
  <c r="B65" i="13"/>
  <c r="C65" i="13" s="1"/>
  <c r="D131" i="12"/>
  <c r="B129" i="14"/>
  <c r="C129" i="14" s="1"/>
  <c r="B129" i="13"/>
  <c r="C129" i="13" s="1"/>
  <c r="B129" i="15"/>
  <c r="C129" i="15" s="1"/>
  <c r="D175" i="12"/>
  <c r="B173" i="15"/>
  <c r="C173" i="15" s="1"/>
  <c r="B173" i="14"/>
  <c r="C173" i="14" s="1"/>
  <c r="B173" i="13"/>
  <c r="C173" i="13" s="1"/>
  <c r="D223" i="12"/>
  <c r="B221" i="15"/>
  <c r="C221" i="15" s="1"/>
  <c r="B221" i="14"/>
  <c r="C221" i="14" s="1"/>
  <c r="B221" i="13"/>
  <c r="C221" i="13" s="1"/>
  <c r="D259" i="12"/>
  <c r="B257" i="14"/>
  <c r="C257" i="14" s="1"/>
  <c r="B257" i="13"/>
  <c r="C257" i="13" s="1"/>
  <c r="B257" i="15"/>
  <c r="C257" i="15" s="1"/>
  <c r="D291" i="12"/>
  <c r="B289" i="14"/>
  <c r="C289" i="14" s="1"/>
  <c r="B289" i="15"/>
  <c r="C289" i="15" s="1"/>
  <c r="B289" i="13"/>
  <c r="C289" i="13" s="1"/>
  <c r="D339" i="12"/>
  <c r="B337" i="15"/>
  <c r="C337" i="15" s="1"/>
  <c r="B337" i="14"/>
  <c r="C337" i="14" s="1"/>
  <c r="B337" i="13"/>
  <c r="C337" i="13" s="1"/>
  <c r="D4" i="12"/>
  <c r="B2" i="15"/>
  <c r="C2" i="15" s="1"/>
  <c r="B2" i="13"/>
  <c r="C2" i="13" s="1"/>
  <c r="B2" i="14"/>
  <c r="C2" i="14" s="1"/>
  <c r="D20" i="12"/>
  <c r="B18" i="15"/>
  <c r="C18" i="15" s="1"/>
  <c r="B18" i="13"/>
  <c r="C18" i="13" s="1"/>
  <c r="B18" i="14"/>
  <c r="C18" i="14" s="1"/>
  <c r="D28" i="12"/>
  <c r="B26" i="15"/>
  <c r="C26" i="15" s="1"/>
  <c r="B26" i="13"/>
  <c r="C26" i="13" s="1"/>
  <c r="B26" i="14"/>
  <c r="C26" i="14" s="1"/>
  <c r="D40" i="12"/>
  <c r="B38" i="15"/>
  <c r="C38" i="15" s="1"/>
  <c r="B38" i="13"/>
  <c r="C38" i="13" s="1"/>
  <c r="B38" i="14"/>
  <c r="C38" i="14" s="1"/>
  <c r="D53" i="12"/>
  <c r="B51" i="14"/>
  <c r="C51" i="14" s="1"/>
  <c r="B51" i="15"/>
  <c r="C51" i="15" s="1"/>
  <c r="B51" i="13"/>
  <c r="C51" i="13" s="1"/>
  <c r="D69" i="12"/>
  <c r="B67" i="14"/>
  <c r="C67" i="14" s="1"/>
  <c r="B67" i="15"/>
  <c r="C67" i="15" s="1"/>
  <c r="B67" i="13"/>
  <c r="C67" i="13" s="1"/>
  <c r="D85" i="12"/>
  <c r="B83" i="14"/>
  <c r="C83" i="14" s="1"/>
  <c r="B83" i="15"/>
  <c r="C83" i="15" s="1"/>
  <c r="B83" i="13"/>
  <c r="C83" i="13" s="1"/>
  <c r="D101" i="12"/>
  <c r="B99" i="14"/>
  <c r="C99" i="14" s="1"/>
  <c r="B99" i="15"/>
  <c r="C99" i="15" s="1"/>
  <c r="B99" i="13"/>
  <c r="C99" i="13" s="1"/>
  <c r="D109" i="12"/>
  <c r="B107" i="14"/>
  <c r="C107" i="14" s="1"/>
  <c r="B107" i="15"/>
  <c r="C107" i="15" s="1"/>
  <c r="B107" i="13"/>
  <c r="C107" i="13" s="1"/>
  <c r="D121" i="12"/>
  <c r="B119" i="15"/>
  <c r="C119" i="15" s="1"/>
  <c r="B119" i="14"/>
  <c r="C119" i="14" s="1"/>
  <c r="B119" i="13"/>
  <c r="C119" i="13" s="1"/>
  <c r="D137" i="12"/>
  <c r="B135" i="15"/>
  <c r="C135" i="15" s="1"/>
  <c r="B135" i="14"/>
  <c r="C135" i="14" s="1"/>
  <c r="B135" i="13"/>
  <c r="C135" i="13" s="1"/>
  <c r="D153" i="12"/>
  <c r="B151" i="15"/>
  <c r="C151" i="15" s="1"/>
  <c r="B151" i="14"/>
  <c r="C151" i="14" s="1"/>
  <c r="B151" i="13"/>
  <c r="C151" i="13" s="1"/>
  <c r="D169" i="12"/>
  <c r="B167" i="15"/>
  <c r="C167" i="15" s="1"/>
  <c r="B167" i="14"/>
  <c r="C167" i="14" s="1"/>
  <c r="B167" i="13"/>
  <c r="C167" i="13" s="1"/>
  <c r="D185" i="12"/>
  <c r="B183" i="15"/>
  <c r="C183" i="15" s="1"/>
  <c r="B183" i="14"/>
  <c r="C183" i="14" s="1"/>
  <c r="B183" i="13"/>
  <c r="C183" i="13" s="1"/>
  <c r="D201" i="12"/>
  <c r="B199" i="15"/>
  <c r="C199" i="15" s="1"/>
  <c r="B199" i="14"/>
  <c r="C199" i="14" s="1"/>
  <c r="B199" i="13"/>
  <c r="C199" i="13" s="1"/>
  <c r="D217" i="12"/>
  <c r="B215" i="15"/>
  <c r="C215" i="15" s="1"/>
  <c r="B215" i="14"/>
  <c r="C215" i="14" s="1"/>
  <c r="B215" i="13"/>
  <c r="C215" i="13" s="1"/>
  <c r="D233" i="12"/>
  <c r="B231" i="15"/>
  <c r="C231" i="15" s="1"/>
  <c r="B231" i="14"/>
  <c r="C231" i="14" s="1"/>
  <c r="B231" i="13"/>
  <c r="C231" i="13" s="1"/>
  <c r="D249" i="12"/>
  <c r="B247" i="15"/>
  <c r="C247" i="15" s="1"/>
  <c r="B247" i="14"/>
  <c r="C247" i="14" s="1"/>
  <c r="B247" i="13"/>
  <c r="C247" i="13" s="1"/>
  <c r="D265" i="12"/>
  <c r="B263" i="15"/>
  <c r="C263" i="15" s="1"/>
  <c r="B263" i="14"/>
  <c r="C263" i="14" s="1"/>
  <c r="B263" i="13"/>
  <c r="C263" i="13" s="1"/>
  <c r="D277" i="12"/>
  <c r="B275" i="14"/>
  <c r="C275" i="14" s="1"/>
  <c r="B275" i="15"/>
  <c r="C275" i="15" s="1"/>
  <c r="B275" i="13"/>
  <c r="C275" i="13" s="1"/>
  <c r="D285" i="12"/>
  <c r="B283" i="14"/>
  <c r="C283" i="14" s="1"/>
  <c r="B283" i="15"/>
  <c r="C283" i="15" s="1"/>
  <c r="B283" i="13"/>
  <c r="C283" i="13" s="1"/>
  <c r="D301" i="12"/>
  <c r="B299" i="15"/>
  <c r="C299" i="15" s="1"/>
  <c r="B299" i="14"/>
  <c r="C299" i="14" s="1"/>
  <c r="B299" i="13"/>
  <c r="C299" i="13" s="1"/>
  <c r="D317" i="12"/>
  <c r="B315" i="15"/>
  <c r="C315" i="15" s="1"/>
  <c r="B315" i="14"/>
  <c r="C315" i="14" s="1"/>
  <c r="B315" i="13"/>
  <c r="C315" i="13" s="1"/>
  <c r="D333" i="12"/>
  <c r="B331" i="15"/>
  <c r="C331" i="15" s="1"/>
  <c r="B331" i="14"/>
  <c r="C331" i="14" s="1"/>
  <c r="B331" i="13"/>
  <c r="C331" i="13" s="1"/>
  <c r="D349" i="12"/>
  <c r="B347" i="15"/>
  <c r="C347" i="15" s="1"/>
  <c r="B347" i="14"/>
  <c r="C347" i="14" s="1"/>
  <c r="B347" i="13"/>
  <c r="C347" i="13" s="1"/>
  <c r="D365" i="12"/>
  <c r="B363" i="15"/>
  <c r="C363" i="15" s="1"/>
  <c r="B363" i="14"/>
  <c r="C363" i="14" s="1"/>
  <c r="B363" i="13"/>
  <c r="C363" i="13" s="1"/>
  <c r="D381" i="12"/>
  <c r="B379" i="15"/>
  <c r="C379" i="15" s="1"/>
  <c r="B379" i="14"/>
  <c r="C379" i="14" s="1"/>
  <c r="B379" i="13"/>
  <c r="C379" i="13" s="1"/>
  <c r="D18" i="12"/>
  <c r="B16" i="15"/>
  <c r="C16" i="15" s="1"/>
  <c r="B16" i="13"/>
  <c r="C16" i="13" s="1"/>
  <c r="B16" i="14"/>
  <c r="C16" i="14" s="1"/>
  <c r="D63" i="12"/>
  <c r="B61" i="15"/>
  <c r="C61" i="15" s="1"/>
  <c r="B61" i="14"/>
  <c r="C61" i="14" s="1"/>
  <c r="B61" i="13"/>
  <c r="C61" i="13" s="1"/>
  <c r="D119" i="12"/>
  <c r="B117" i="15"/>
  <c r="C117" i="15" s="1"/>
  <c r="B117" i="14"/>
  <c r="C117" i="14" s="1"/>
  <c r="B117" i="13"/>
  <c r="C117" i="13" s="1"/>
  <c r="D167" i="12"/>
  <c r="B165" i="15"/>
  <c r="C165" i="15" s="1"/>
  <c r="B165" i="14"/>
  <c r="C165" i="14" s="1"/>
  <c r="B165" i="13"/>
  <c r="C165" i="13" s="1"/>
  <c r="D215" i="12"/>
  <c r="B213" i="15"/>
  <c r="C213" i="15" s="1"/>
  <c r="B213" i="14"/>
  <c r="C213" i="14" s="1"/>
  <c r="B213" i="13"/>
  <c r="C213" i="13" s="1"/>
  <c r="D263" i="12"/>
  <c r="B261" i="15"/>
  <c r="C261" i="15" s="1"/>
  <c r="B261" i="14"/>
  <c r="C261" i="14" s="1"/>
  <c r="B261" i="13"/>
  <c r="C261" i="13" s="1"/>
  <c r="D295" i="12"/>
  <c r="B293" i="15"/>
  <c r="C293" i="15" s="1"/>
  <c r="B293" i="14"/>
  <c r="C293" i="14" s="1"/>
  <c r="B293" i="13"/>
  <c r="C293" i="13" s="1"/>
  <c r="D335" i="12"/>
  <c r="B333" i="15"/>
  <c r="C333" i="15" s="1"/>
  <c r="B333" i="14"/>
  <c r="C333" i="14" s="1"/>
  <c r="B333" i="13"/>
  <c r="C333" i="13" s="1"/>
  <c r="D383" i="12"/>
  <c r="B381" i="15"/>
  <c r="C381" i="15" s="1"/>
  <c r="B381" i="14"/>
  <c r="C381" i="14" s="1"/>
  <c r="B381" i="13"/>
  <c r="C381" i="13" s="1"/>
  <c r="D37" i="12"/>
  <c r="B35" i="14"/>
  <c r="C35" i="14" s="1"/>
  <c r="B35" i="15"/>
  <c r="C35" i="15" s="1"/>
  <c r="B35" i="13"/>
  <c r="C35" i="13" s="1"/>
  <c r="D54" i="12"/>
  <c r="B52" i="15"/>
  <c r="C52" i="15" s="1"/>
  <c r="B52" i="14"/>
  <c r="C52" i="14" s="1"/>
  <c r="B52" i="13"/>
  <c r="C52" i="13" s="1"/>
  <c r="D70" i="12"/>
  <c r="B68" i="15"/>
  <c r="C68" i="15" s="1"/>
  <c r="B68" i="14"/>
  <c r="C68" i="14" s="1"/>
  <c r="B68" i="13"/>
  <c r="C68" i="13" s="1"/>
  <c r="D86" i="12"/>
  <c r="B84" i="15"/>
  <c r="C84" i="15" s="1"/>
  <c r="B84" i="14"/>
  <c r="C84" i="14" s="1"/>
  <c r="B84" i="13"/>
  <c r="C84" i="13" s="1"/>
  <c r="D102" i="12"/>
  <c r="B100" i="15"/>
  <c r="C100" i="15" s="1"/>
  <c r="B100" i="14"/>
  <c r="C100" i="14" s="1"/>
  <c r="B100" i="13"/>
  <c r="C100" i="13" s="1"/>
  <c r="D110" i="12"/>
  <c r="B108" i="15"/>
  <c r="C108" i="15" s="1"/>
  <c r="B108" i="14"/>
  <c r="C108" i="14" s="1"/>
  <c r="B108" i="13"/>
  <c r="C108" i="13" s="1"/>
  <c r="D122" i="12"/>
  <c r="B120" i="15"/>
  <c r="C120" i="15" s="1"/>
  <c r="B120" i="14"/>
  <c r="C120" i="14" s="1"/>
  <c r="B120" i="13"/>
  <c r="C120" i="13" s="1"/>
  <c r="D138" i="12"/>
  <c r="B136" i="15"/>
  <c r="C136" i="15" s="1"/>
  <c r="B136" i="14"/>
  <c r="C136" i="14" s="1"/>
  <c r="B136" i="13"/>
  <c r="C136" i="13" s="1"/>
  <c r="D154" i="12"/>
  <c r="B152" i="15"/>
  <c r="C152" i="15" s="1"/>
  <c r="B152" i="14"/>
  <c r="C152" i="14" s="1"/>
  <c r="B152" i="13"/>
  <c r="C152" i="13" s="1"/>
  <c r="D170" i="12"/>
  <c r="B168" i="15"/>
  <c r="C168" i="15" s="1"/>
  <c r="B168" i="14"/>
  <c r="C168" i="14" s="1"/>
  <c r="B168" i="13"/>
  <c r="C168" i="13" s="1"/>
  <c r="D186" i="12"/>
  <c r="B184" i="15"/>
  <c r="C184" i="15" s="1"/>
  <c r="B184" i="14"/>
  <c r="C184" i="14" s="1"/>
  <c r="B184" i="13"/>
  <c r="C184" i="13" s="1"/>
  <c r="D202" i="12"/>
  <c r="B200" i="15"/>
  <c r="C200" i="15" s="1"/>
  <c r="B200" i="14"/>
  <c r="C200" i="14" s="1"/>
  <c r="B200" i="13"/>
  <c r="C200" i="13" s="1"/>
  <c r="D218" i="12"/>
  <c r="B216" i="15"/>
  <c r="C216" i="15" s="1"/>
  <c r="B216" i="14"/>
  <c r="C216" i="14" s="1"/>
  <c r="B216" i="13"/>
  <c r="C216" i="13" s="1"/>
  <c r="D234" i="12"/>
  <c r="B232" i="15"/>
  <c r="C232" i="15" s="1"/>
  <c r="B232" i="14"/>
  <c r="C232" i="14" s="1"/>
  <c r="B232" i="13"/>
  <c r="C232" i="13" s="1"/>
  <c r="D250" i="12"/>
  <c r="B248" i="15"/>
  <c r="C248" i="15" s="1"/>
  <c r="B248" i="14"/>
  <c r="C248" i="14" s="1"/>
  <c r="B248" i="13"/>
  <c r="C248" i="13" s="1"/>
  <c r="D266" i="12"/>
  <c r="B264" i="15"/>
  <c r="C264" i="15" s="1"/>
  <c r="B264" i="14"/>
  <c r="C264" i="14" s="1"/>
  <c r="B264" i="13"/>
  <c r="C264" i="13" s="1"/>
  <c r="D302" i="12"/>
  <c r="B300" i="15"/>
  <c r="C300" i="15" s="1"/>
  <c r="B300" i="14"/>
  <c r="C300" i="14" s="1"/>
  <c r="B300" i="13"/>
  <c r="C300" i="13" s="1"/>
  <c r="D318" i="12"/>
  <c r="B316" i="15"/>
  <c r="C316" i="15" s="1"/>
  <c r="B316" i="14"/>
  <c r="C316" i="14" s="1"/>
  <c r="B316" i="13"/>
  <c r="C316" i="13" s="1"/>
  <c r="D334" i="12"/>
  <c r="B332" i="15"/>
  <c r="C332" i="15" s="1"/>
  <c r="B332" i="14"/>
  <c r="C332" i="14" s="1"/>
  <c r="B332" i="13"/>
  <c r="C332" i="13" s="1"/>
  <c r="D350" i="12"/>
  <c r="B348" i="15"/>
  <c r="C348" i="15" s="1"/>
  <c r="B348" i="14"/>
  <c r="C348" i="14" s="1"/>
  <c r="B348" i="13"/>
  <c r="C348" i="13" s="1"/>
  <c r="D366" i="12"/>
  <c r="B364" i="15"/>
  <c r="C364" i="15" s="1"/>
  <c r="B364" i="14"/>
  <c r="C364" i="14" s="1"/>
  <c r="B364" i="13"/>
  <c r="C364" i="13" s="1"/>
  <c r="D382" i="12"/>
  <c r="B380" i="15"/>
  <c r="C380" i="15" s="1"/>
  <c r="B380" i="14"/>
  <c r="C380" i="14" s="1"/>
  <c r="B380" i="13"/>
  <c r="C380" i="13" s="1"/>
  <c r="D22" i="12"/>
  <c r="B20" i="15"/>
  <c r="C20" i="15" s="1"/>
  <c r="B20" i="14"/>
  <c r="C20" i="14" s="1"/>
  <c r="B20" i="13"/>
  <c r="C20" i="13" s="1"/>
  <c r="D46" i="12"/>
  <c r="B44" i="15"/>
  <c r="C44" i="15" s="1"/>
  <c r="B44" i="14"/>
  <c r="C44" i="14" s="1"/>
  <c r="B44" i="13"/>
  <c r="C44" i="13" s="1"/>
  <c r="D95" i="12"/>
  <c r="B93" i="15"/>
  <c r="C93" i="15" s="1"/>
  <c r="B93" i="14"/>
  <c r="C93" i="14" s="1"/>
  <c r="B93" i="13"/>
  <c r="C93" i="13" s="1"/>
  <c r="D127" i="12"/>
  <c r="B125" i="15"/>
  <c r="C125" i="15" s="1"/>
  <c r="B125" i="14"/>
  <c r="C125" i="14" s="1"/>
  <c r="B125" i="13"/>
  <c r="C125" i="13" s="1"/>
  <c r="D183" i="12"/>
  <c r="B181" i="15"/>
  <c r="C181" i="15" s="1"/>
  <c r="B181" i="14"/>
  <c r="C181" i="14" s="1"/>
  <c r="B181" i="13"/>
  <c r="C181" i="13" s="1"/>
  <c r="D227" i="12"/>
  <c r="B225" i="14"/>
  <c r="C225" i="14" s="1"/>
  <c r="B225" i="15"/>
  <c r="C225" i="15" s="1"/>
  <c r="B225" i="13"/>
  <c r="C225" i="13" s="1"/>
  <c r="D307" i="12"/>
  <c r="B305" i="15"/>
  <c r="C305" i="15" s="1"/>
  <c r="B305" i="14"/>
  <c r="C305" i="14" s="1"/>
  <c r="B305" i="13"/>
  <c r="C305" i="13" s="1"/>
  <c r="D355" i="12"/>
  <c r="B353" i="15"/>
  <c r="C353" i="15" s="1"/>
  <c r="B353" i="14"/>
  <c r="C353" i="14" s="1"/>
  <c r="B353" i="13"/>
  <c r="C353" i="13" s="1"/>
  <c r="D7" i="12"/>
  <c r="B5" i="15"/>
  <c r="C5" i="15" s="1"/>
  <c r="B5" i="14"/>
  <c r="C5" i="14" s="1"/>
  <c r="B5" i="13"/>
  <c r="C5" i="13" s="1"/>
  <c r="D15" i="12"/>
  <c r="B13" i="15"/>
  <c r="C13" i="15" s="1"/>
  <c r="B13" i="14"/>
  <c r="C13" i="14" s="1"/>
  <c r="B13" i="13"/>
  <c r="C13" i="13" s="1"/>
  <c r="D23" i="12"/>
  <c r="B21" i="15"/>
  <c r="C21" i="15" s="1"/>
  <c r="B21" i="14"/>
  <c r="C21" i="14" s="1"/>
  <c r="B21" i="13"/>
  <c r="C21" i="13" s="1"/>
  <c r="D47" i="12"/>
  <c r="B45" i="15"/>
  <c r="C45" i="15" s="1"/>
  <c r="B45" i="14"/>
  <c r="C45" i="14" s="1"/>
  <c r="B45" i="13"/>
  <c r="C45" i="13" s="1"/>
  <c r="D64" i="12"/>
  <c r="B62" i="15"/>
  <c r="C62" i="15" s="1"/>
  <c r="B62" i="14"/>
  <c r="C62" i="14" s="1"/>
  <c r="B62" i="13"/>
  <c r="C62" i="13" s="1"/>
  <c r="D80" i="12"/>
  <c r="B78" i="15"/>
  <c r="C78" i="15" s="1"/>
  <c r="B78" i="14"/>
  <c r="C78" i="14" s="1"/>
  <c r="B78" i="13"/>
  <c r="C78" i="13" s="1"/>
  <c r="D96" i="12"/>
  <c r="B94" i="15"/>
  <c r="C94" i="15" s="1"/>
  <c r="B94" i="14"/>
  <c r="C94" i="14" s="1"/>
  <c r="B94" i="13"/>
  <c r="C94" i="13" s="1"/>
  <c r="D108" i="12"/>
  <c r="B106" i="15"/>
  <c r="C106" i="15" s="1"/>
  <c r="B106" i="14"/>
  <c r="C106" i="14" s="1"/>
  <c r="B106" i="13"/>
  <c r="C106" i="13" s="1"/>
  <c r="D116" i="12"/>
  <c r="B114" i="15"/>
  <c r="C114" i="15" s="1"/>
  <c r="B114" i="14"/>
  <c r="C114" i="14" s="1"/>
  <c r="B114" i="13"/>
  <c r="C114" i="13" s="1"/>
  <c r="D132" i="12"/>
  <c r="B130" i="15"/>
  <c r="C130" i="15" s="1"/>
  <c r="B130" i="14"/>
  <c r="C130" i="14" s="1"/>
  <c r="B130" i="13"/>
  <c r="C130" i="13" s="1"/>
  <c r="D148" i="12"/>
  <c r="B146" i="15"/>
  <c r="C146" i="15" s="1"/>
  <c r="B146" i="14"/>
  <c r="C146" i="14" s="1"/>
  <c r="B146" i="13"/>
  <c r="C146" i="13" s="1"/>
  <c r="D164" i="12"/>
  <c r="B162" i="15"/>
  <c r="C162" i="15" s="1"/>
  <c r="B162" i="14"/>
  <c r="C162" i="14" s="1"/>
  <c r="B162" i="13"/>
  <c r="C162" i="13" s="1"/>
  <c r="D180" i="12"/>
  <c r="B178" i="15"/>
  <c r="C178" i="15" s="1"/>
  <c r="B178" i="14"/>
  <c r="C178" i="14" s="1"/>
  <c r="B178" i="13"/>
  <c r="C178" i="13" s="1"/>
  <c r="D196" i="12"/>
  <c r="B194" i="15"/>
  <c r="C194" i="15" s="1"/>
  <c r="B194" i="14"/>
  <c r="C194" i="14" s="1"/>
  <c r="B194" i="13"/>
  <c r="C194" i="13" s="1"/>
  <c r="D212" i="12"/>
  <c r="B210" i="15"/>
  <c r="C210" i="15" s="1"/>
  <c r="B210" i="14"/>
  <c r="C210" i="14" s="1"/>
  <c r="B210" i="13"/>
  <c r="C210" i="13" s="1"/>
  <c r="D228" i="12"/>
  <c r="B226" i="15"/>
  <c r="C226" i="15" s="1"/>
  <c r="B226" i="14"/>
  <c r="C226" i="14" s="1"/>
  <c r="B226" i="13"/>
  <c r="C226" i="13" s="1"/>
  <c r="D244" i="12"/>
  <c r="B242" i="15"/>
  <c r="C242" i="15" s="1"/>
  <c r="B242" i="14"/>
  <c r="C242" i="14" s="1"/>
  <c r="B242" i="13"/>
  <c r="C242" i="13" s="1"/>
  <c r="D260" i="12"/>
  <c r="B258" i="15"/>
  <c r="C258" i="15" s="1"/>
  <c r="B258" i="14"/>
  <c r="C258" i="14" s="1"/>
  <c r="B258" i="13"/>
  <c r="C258" i="13" s="1"/>
  <c r="D276" i="12"/>
  <c r="B274" i="15"/>
  <c r="C274" i="15" s="1"/>
  <c r="B274" i="14"/>
  <c r="C274" i="14" s="1"/>
  <c r="B274" i="13"/>
  <c r="C274" i="13" s="1"/>
  <c r="D284" i="12"/>
  <c r="B282" i="15"/>
  <c r="C282" i="15" s="1"/>
  <c r="B282" i="14"/>
  <c r="C282" i="14" s="1"/>
  <c r="B282" i="13"/>
  <c r="C282" i="13" s="1"/>
  <c r="D292" i="12"/>
  <c r="B290" i="15"/>
  <c r="C290" i="15" s="1"/>
  <c r="B290" i="14"/>
  <c r="C290" i="14" s="1"/>
  <c r="B290" i="13"/>
  <c r="C290" i="13" s="1"/>
  <c r="D308" i="12"/>
  <c r="B306" i="15"/>
  <c r="C306" i="15" s="1"/>
  <c r="B306" i="14"/>
  <c r="C306" i="14" s="1"/>
  <c r="B306" i="13"/>
  <c r="C306" i="13" s="1"/>
  <c r="D324" i="12"/>
  <c r="B322" i="15"/>
  <c r="C322" i="15" s="1"/>
  <c r="B322" i="14"/>
  <c r="C322" i="14" s="1"/>
  <c r="B322" i="13"/>
  <c r="C322" i="13" s="1"/>
  <c r="D340" i="12"/>
  <c r="B338" i="15"/>
  <c r="C338" i="15" s="1"/>
  <c r="B338" i="14"/>
  <c r="C338" i="14" s="1"/>
  <c r="B338" i="13"/>
  <c r="C338" i="13" s="1"/>
  <c r="D356" i="12"/>
  <c r="B354" i="14"/>
  <c r="C354" i="14" s="1"/>
  <c r="B354" i="15"/>
  <c r="C354" i="15" s="1"/>
  <c r="B354" i="13"/>
  <c r="C354" i="13" s="1"/>
  <c r="D372" i="12"/>
  <c r="B370" i="14"/>
  <c r="C370" i="14" s="1"/>
  <c r="B370" i="15"/>
  <c r="C370" i="15" s="1"/>
  <c r="B370" i="13"/>
  <c r="C370" i="13" s="1"/>
  <c r="D14" i="12"/>
  <c r="B12" i="15"/>
  <c r="C12" i="15" s="1"/>
  <c r="B12" i="14"/>
  <c r="C12" i="14" s="1"/>
  <c r="B12" i="13"/>
  <c r="C12" i="13" s="1"/>
  <c r="D34" i="12"/>
  <c r="B32" i="15"/>
  <c r="C32" i="15" s="1"/>
  <c r="B32" i="13"/>
  <c r="C32" i="13" s="1"/>
  <c r="B32" i="14"/>
  <c r="C32" i="14" s="1"/>
  <c r="D79" i="12"/>
  <c r="B77" i="15"/>
  <c r="C77" i="15" s="1"/>
  <c r="B77" i="14"/>
  <c r="C77" i="14" s="1"/>
  <c r="B77" i="13"/>
  <c r="C77" i="13" s="1"/>
  <c r="D111" i="12"/>
  <c r="B109" i="15"/>
  <c r="C109" i="15" s="1"/>
  <c r="B109" i="14"/>
  <c r="C109" i="14" s="1"/>
  <c r="B109" i="13"/>
  <c r="C109" i="13" s="1"/>
  <c r="D147" i="12"/>
  <c r="B145" i="14"/>
  <c r="C145" i="14" s="1"/>
  <c r="B145" i="15"/>
  <c r="C145" i="15" s="1"/>
  <c r="B145" i="13"/>
  <c r="C145" i="13" s="1"/>
  <c r="D187" i="12"/>
  <c r="B185" i="14"/>
  <c r="C185" i="14" s="1"/>
  <c r="B185" i="15"/>
  <c r="C185" i="15" s="1"/>
  <c r="B185" i="13"/>
  <c r="C185" i="13" s="1"/>
  <c r="D231" i="12"/>
  <c r="B229" i="15"/>
  <c r="C229" i="15" s="1"/>
  <c r="B229" i="14"/>
  <c r="C229" i="14" s="1"/>
  <c r="B229" i="13"/>
  <c r="C229" i="13" s="1"/>
  <c r="D299" i="12"/>
  <c r="B297" i="15"/>
  <c r="C297" i="15" s="1"/>
  <c r="B297" i="14"/>
  <c r="C297" i="14" s="1"/>
  <c r="B297" i="13"/>
  <c r="C297" i="13" s="1"/>
  <c r="D351" i="12"/>
  <c r="B349" i="15"/>
  <c r="C349" i="15" s="1"/>
  <c r="B349" i="14"/>
  <c r="C349" i="14" s="1"/>
  <c r="B349" i="13"/>
  <c r="C349" i="13" s="1"/>
  <c r="D3" i="12"/>
  <c r="B1" i="15"/>
  <c r="C1" i="15" s="1"/>
  <c r="B1" i="13"/>
  <c r="C1" i="13" s="1"/>
  <c r="B1" i="14"/>
  <c r="C1" i="14" s="1"/>
  <c r="D44" i="12"/>
  <c r="B42" i="15"/>
  <c r="C42" i="15" s="1"/>
  <c r="B42" i="13"/>
  <c r="C42" i="13" s="1"/>
  <c r="B42" i="14"/>
  <c r="C42" i="14" s="1"/>
  <c r="D73" i="12"/>
  <c r="B71" i="15"/>
  <c r="C71" i="15" s="1"/>
  <c r="B71" i="14"/>
  <c r="C71" i="14" s="1"/>
  <c r="B71" i="13"/>
  <c r="C71" i="13" s="1"/>
  <c r="D125" i="12"/>
  <c r="B123" i="14"/>
  <c r="C123" i="14" s="1"/>
  <c r="B123" i="15"/>
  <c r="C123" i="15" s="1"/>
  <c r="B123" i="13"/>
  <c r="C123" i="13" s="1"/>
  <c r="D141" i="12"/>
  <c r="B139" i="14"/>
  <c r="C139" i="14" s="1"/>
  <c r="B139" i="15"/>
  <c r="C139" i="15" s="1"/>
  <c r="B139" i="13"/>
  <c r="C139" i="13" s="1"/>
  <c r="D157" i="12"/>
  <c r="B155" i="14"/>
  <c r="C155" i="14" s="1"/>
  <c r="B155" i="15"/>
  <c r="C155" i="15" s="1"/>
  <c r="B155" i="13"/>
  <c r="C155" i="13" s="1"/>
  <c r="D173" i="12"/>
  <c r="B171" i="14"/>
  <c r="C171" i="14" s="1"/>
  <c r="B171" i="15"/>
  <c r="C171" i="15" s="1"/>
  <c r="B171" i="13"/>
  <c r="C171" i="13" s="1"/>
  <c r="D189" i="12"/>
  <c r="B187" i="14"/>
  <c r="C187" i="14" s="1"/>
  <c r="B187" i="15"/>
  <c r="C187" i="15" s="1"/>
  <c r="B187" i="13"/>
  <c r="C187" i="13" s="1"/>
  <c r="D205" i="12"/>
  <c r="B203" i="14"/>
  <c r="C203" i="14" s="1"/>
  <c r="B203" i="15"/>
  <c r="C203" i="15" s="1"/>
  <c r="B203" i="13"/>
  <c r="C203" i="13" s="1"/>
  <c r="D221" i="12"/>
  <c r="B219" i="14"/>
  <c r="C219" i="14" s="1"/>
  <c r="B219" i="15"/>
  <c r="C219" i="15" s="1"/>
  <c r="B219" i="13"/>
  <c r="C219" i="13" s="1"/>
  <c r="D237" i="12"/>
  <c r="B235" i="14"/>
  <c r="C235" i="14" s="1"/>
  <c r="B235" i="15"/>
  <c r="C235" i="15" s="1"/>
  <c r="B235" i="13"/>
  <c r="C235" i="13" s="1"/>
  <c r="D253" i="12"/>
  <c r="B251" i="14"/>
  <c r="C251" i="14" s="1"/>
  <c r="B251" i="15"/>
  <c r="C251" i="15" s="1"/>
  <c r="B251" i="13"/>
  <c r="C251" i="13" s="1"/>
  <c r="D269" i="12"/>
  <c r="B267" i="14"/>
  <c r="C267" i="14" s="1"/>
  <c r="B267" i="15"/>
  <c r="C267" i="15" s="1"/>
  <c r="B267" i="13"/>
  <c r="C267" i="13" s="1"/>
  <c r="D289" i="12"/>
  <c r="B287" i="15"/>
  <c r="C287" i="15" s="1"/>
  <c r="B287" i="14"/>
  <c r="C287" i="14" s="1"/>
  <c r="B287" i="13"/>
  <c r="C287" i="13" s="1"/>
  <c r="D305" i="12"/>
  <c r="B303" i="15"/>
  <c r="C303" i="15" s="1"/>
  <c r="B303" i="14"/>
  <c r="C303" i="14" s="1"/>
  <c r="B303" i="13"/>
  <c r="C303" i="13" s="1"/>
  <c r="D321" i="12"/>
  <c r="B319" i="15"/>
  <c r="C319" i="15" s="1"/>
  <c r="B319" i="14"/>
  <c r="C319" i="14" s="1"/>
  <c r="B319" i="13"/>
  <c r="C319" i="13" s="1"/>
  <c r="D337" i="12"/>
  <c r="B335" i="15"/>
  <c r="C335" i="15" s="1"/>
  <c r="B335" i="14"/>
  <c r="C335" i="14" s="1"/>
  <c r="B335" i="13"/>
  <c r="C335" i="13" s="1"/>
  <c r="D353" i="12"/>
  <c r="B351" i="15"/>
  <c r="C351" i="15" s="1"/>
  <c r="B351" i="14"/>
  <c r="C351" i="14" s="1"/>
  <c r="B351" i="13"/>
  <c r="C351" i="13" s="1"/>
  <c r="D369" i="12"/>
  <c r="B367" i="15"/>
  <c r="C367" i="15" s="1"/>
  <c r="B367" i="14"/>
  <c r="C367" i="14" s="1"/>
  <c r="B367" i="13"/>
  <c r="C367" i="13" s="1"/>
  <c r="D385" i="12"/>
  <c r="B383" i="15"/>
  <c r="C383" i="15" s="1"/>
  <c r="B383" i="14"/>
  <c r="C383" i="14" s="1"/>
  <c r="B383" i="13"/>
  <c r="C383" i="13" s="1"/>
  <c r="D75" i="12"/>
  <c r="B73" i="14"/>
  <c r="C73" i="14" s="1"/>
  <c r="B73" i="15"/>
  <c r="C73" i="15" s="1"/>
  <c r="B73" i="13"/>
  <c r="C73" i="13" s="1"/>
  <c r="D135" i="12"/>
  <c r="B133" i="15"/>
  <c r="C133" i="15" s="1"/>
  <c r="B133" i="14"/>
  <c r="C133" i="14" s="1"/>
  <c r="B133" i="13"/>
  <c r="C133" i="13" s="1"/>
  <c r="D179" i="12"/>
  <c r="B177" i="14"/>
  <c r="C177" i="14" s="1"/>
  <c r="B177" i="15"/>
  <c r="C177" i="15" s="1"/>
  <c r="B177" i="13"/>
  <c r="C177" i="13" s="1"/>
  <c r="D235" i="12"/>
  <c r="B233" i="14"/>
  <c r="C233" i="14" s="1"/>
  <c r="B233" i="15"/>
  <c r="C233" i="15" s="1"/>
  <c r="B233" i="13"/>
  <c r="C233" i="13" s="1"/>
  <c r="D271" i="12"/>
  <c r="B269" i="15"/>
  <c r="C269" i="15" s="1"/>
  <c r="B269" i="14"/>
  <c r="C269" i="14" s="1"/>
  <c r="B269" i="13"/>
  <c r="C269" i="13" s="1"/>
  <c r="D303" i="12"/>
  <c r="B301" i="15"/>
  <c r="C301" i="15" s="1"/>
  <c r="B301" i="14"/>
  <c r="C301" i="14" s="1"/>
  <c r="B301" i="13"/>
  <c r="C301" i="13" s="1"/>
  <c r="D347" i="12"/>
  <c r="B345" i="15"/>
  <c r="C345" i="15" s="1"/>
  <c r="B345" i="14"/>
  <c r="C345" i="14" s="1"/>
  <c r="B345" i="13"/>
  <c r="C345" i="13" s="1"/>
  <c r="D5" i="12"/>
  <c r="B3" i="14"/>
  <c r="C3" i="14" s="1"/>
  <c r="B3" i="15"/>
  <c r="C3" i="15" s="1"/>
  <c r="B3" i="13"/>
  <c r="C3" i="13" s="1"/>
  <c r="D13" i="12"/>
  <c r="B11" i="14"/>
  <c r="C11" i="14" s="1"/>
  <c r="B11" i="15"/>
  <c r="C11" i="15" s="1"/>
  <c r="B11" i="13"/>
  <c r="C11" i="13" s="1"/>
  <c r="D21" i="12"/>
  <c r="B19" i="14"/>
  <c r="C19" i="14" s="1"/>
  <c r="B19" i="15"/>
  <c r="C19" i="15" s="1"/>
  <c r="B19" i="13"/>
  <c r="C19" i="13" s="1"/>
  <c r="D29" i="12"/>
  <c r="B27" i="14"/>
  <c r="C27" i="14" s="1"/>
  <c r="B27" i="15"/>
  <c r="C27" i="15" s="1"/>
  <c r="B27" i="13"/>
  <c r="C27" i="13" s="1"/>
  <c r="D41" i="12"/>
  <c r="B39" i="15"/>
  <c r="C39" i="15" s="1"/>
  <c r="B39" i="14"/>
  <c r="C39" i="14" s="1"/>
  <c r="B39" i="13"/>
  <c r="C39" i="13" s="1"/>
  <c r="D58" i="12"/>
  <c r="B56" i="15"/>
  <c r="C56" i="15" s="1"/>
  <c r="B56" i="14"/>
  <c r="C56" i="14" s="1"/>
  <c r="B56" i="13"/>
  <c r="C56" i="13" s="1"/>
  <c r="D74" i="12"/>
  <c r="B72" i="15"/>
  <c r="C72" i="15" s="1"/>
  <c r="B72" i="14"/>
  <c r="C72" i="14" s="1"/>
  <c r="B72" i="13"/>
  <c r="C72" i="13" s="1"/>
  <c r="D90" i="12"/>
  <c r="B88" i="15"/>
  <c r="C88" i="15" s="1"/>
  <c r="B88" i="14"/>
  <c r="C88" i="14" s="1"/>
  <c r="B88" i="13"/>
  <c r="C88" i="13" s="1"/>
  <c r="D126" i="12"/>
  <c r="B124" i="15"/>
  <c r="C124" i="15" s="1"/>
  <c r="B124" i="14"/>
  <c r="C124" i="14" s="1"/>
  <c r="B124" i="13"/>
  <c r="C124" i="13" s="1"/>
  <c r="D142" i="12"/>
  <c r="B140" i="15"/>
  <c r="C140" i="15" s="1"/>
  <c r="B140" i="14"/>
  <c r="C140" i="14" s="1"/>
  <c r="B140" i="13"/>
  <c r="C140" i="13" s="1"/>
  <c r="D158" i="12"/>
  <c r="B156" i="15"/>
  <c r="C156" i="15" s="1"/>
  <c r="B156" i="14"/>
  <c r="C156" i="14" s="1"/>
  <c r="B156" i="13"/>
  <c r="C156" i="13" s="1"/>
  <c r="D174" i="12"/>
  <c r="B172" i="15"/>
  <c r="C172" i="15" s="1"/>
  <c r="B172" i="14"/>
  <c r="C172" i="14" s="1"/>
  <c r="B172" i="13"/>
  <c r="C172" i="13" s="1"/>
  <c r="D190" i="12"/>
  <c r="B188" i="15"/>
  <c r="C188" i="15" s="1"/>
  <c r="B188" i="14"/>
  <c r="C188" i="14" s="1"/>
  <c r="B188" i="13"/>
  <c r="C188" i="13" s="1"/>
  <c r="D206" i="12"/>
  <c r="B204" i="15"/>
  <c r="C204" i="15" s="1"/>
  <c r="B204" i="14"/>
  <c r="C204" i="14" s="1"/>
  <c r="B204" i="13"/>
  <c r="C204" i="13" s="1"/>
  <c r="D222" i="12"/>
  <c r="B220" i="15"/>
  <c r="C220" i="15" s="1"/>
  <c r="B220" i="14"/>
  <c r="C220" i="14" s="1"/>
  <c r="B220" i="13"/>
  <c r="C220" i="13" s="1"/>
  <c r="D238" i="12"/>
  <c r="B236" i="15"/>
  <c r="C236" i="15" s="1"/>
  <c r="B236" i="14"/>
  <c r="C236" i="14" s="1"/>
  <c r="B236" i="13"/>
  <c r="C236" i="13" s="1"/>
  <c r="D254" i="12"/>
  <c r="B252" i="15"/>
  <c r="C252" i="15" s="1"/>
  <c r="B252" i="14"/>
  <c r="C252" i="14" s="1"/>
  <c r="B252" i="13"/>
  <c r="C252" i="13" s="1"/>
  <c r="D270" i="12"/>
  <c r="B268" i="15"/>
  <c r="C268" i="15" s="1"/>
  <c r="B268" i="14"/>
  <c r="C268" i="14" s="1"/>
  <c r="B268" i="13"/>
  <c r="C268" i="13" s="1"/>
  <c r="D282" i="12"/>
  <c r="B280" i="15"/>
  <c r="C280" i="15" s="1"/>
  <c r="B280" i="14"/>
  <c r="C280" i="14" s="1"/>
  <c r="B280" i="13"/>
  <c r="C280" i="13" s="1"/>
  <c r="D290" i="12"/>
  <c r="B288" i="15"/>
  <c r="C288" i="15" s="1"/>
  <c r="B288" i="14"/>
  <c r="C288" i="14" s="1"/>
  <c r="B288" i="13"/>
  <c r="C288" i="13" s="1"/>
  <c r="D306" i="12"/>
  <c r="B304" i="15"/>
  <c r="C304" i="15" s="1"/>
  <c r="B304" i="14"/>
  <c r="C304" i="14" s="1"/>
  <c r="B304" i="13"/>
  <c r="C304" i="13" s="1"/>
  <c r="D322" i="12"/>
  <c r="B320" i="15"/>
  <c r="C320" i="15" s="1"/>
  <c r="B320" i="14"/>
  <c r="C320" i="14" s="1"/>
  <c r="B320" i="13"/>
  <c r="C320" i="13" s="1"/>
  <c r="D338" i="12"/>
  <c r="B336" i="15"/>
  <c r="C336" i="15" s="1"/>
  <c r="B336" i="14"/>
  <c r="C336" i="14" s="1"/>
  <c r="B336" i="13"/>
  <c r="C336" i="13" s="1"/>
  <c r="D354" i="12"/>
  <c r="B352" i="14"/>
  <c r="C352" i="14" s="1"/>
  <c r="B352" i="15"/>
  <c r="C352" i="15" s="1"/>
  <c r="B352" i="13"/>
  <c r="C352" i="13" s="1"/>
  <c r="D370" i="12"/>
  <c r="B368" i="14"/>
  <c r="C368" i="14" s="1"/>
  <c r="B368" i="15"/>
  <c r="C368" i="15" s="1"/>
  <c r="B368" i="13"/>
  <c r="C368" i="13" s="1"/>
  <c r="D386" i="12"/>
  <c r="B384" i="14"/>
  <c r="C384" i="14" s="1"/>
  <c r="B384" i="15"/>
  <c r="C384" i="15" s="1"/>
  <c r="B384" i="13"/>
  <c r="C384" i="13" s="1"/>
  <c r="D59" i="12"/>
  <c r="B57" i="14"/>
  <c r="C57" i="14" s="1"/>
  <c r="B57" i="15"/>
  <c r="C57" i="15" s="1"/>
  <c r="B57" i="13"/>
  <c r="C57" i="13" s="1"/>
  <c r="D107" i="12"/>
  <c r="B105" i="14"/>
  <c r="C105" i="14" s="1"/>
  <c r="B105" i="15"/>
  <c r="C105" i="15" s="1"/>
  <c r="B105" i="13"/>
  <c r="C105" i="13" s="1"/>
  <c r="D139" i="12"/>
  <c r="B137" i="14"/>
  <c r="C137" i="14" s="1"/>
  <c r="B137" i="15"/>
  <c r="C137" i="15" s="1"/>
  <c r="B137" i="13"/>
  <c r="C137" i="13" s="1"/>
  <c r="D195" i="12"/>
  <c r="B193" i="14"/>
  <c r="C193" i="14" s="1"/>
  <c r="B193" i="15"/>
  <c r="C193" i="15" s="1"/>
  <c r="B193" i="13"/>
  <c r="C193" i="13" s="1"/>
  <c r="D255" i="12"/>
  <c r="B253" i="15"/>
  <c r="C253" i="15" s="1"/>
  <c r="B253" i="14"/>
  <c r="C253" i="14" s="1"/>
  <c r="B253" i="13"/>
  <c r="C253" i="13" s="1"/>
  <c r="D319" i="12"/>
  <c r="B317" i="15"/>
  <c r="C317" i="15" s="1"/>
  <c r="B317" i="14"/>
  <c r="C317" i="14" s="1"/>
  <c r="B317" i="13"/>
  <c r="C317" i="13" s="1"/>
  <c r="D367" i="12"/>
  <c r="B365" i="15"/>
  <c r="C365" i="15" s="1"/>
  <c r="B365" i="14"/>
  <c r="C365" i="14" s="1"/>
  <c r="B365" i="13"/>
  <c r="C365" i="13" s="1"/>
  <c r="D35" i="12"/>
  <c r="B33" i="14"/>
  <c r="C33" i="14" s="1"/>
  <c r="B33" i="15"/>
  <c r="C33" i="15" s="1"/>
  <c r="B33" i="13"/>
  <c r="C33" i="13" s="1"/>
  <c r="D52" i="12"/>
  <c r="B50" i="15"/>
  <c r="C50" i="15" s="1"/>
  <c r="B50" i="14"/>
  <c r="C50" i="14" s="1"/>
  <c r="B50" i="13"/>
  <c r="C50" i="13" s="1"/>
  <c r="D68" i="12"/>
  <c r="B66" i="15"/>
  <c r="C66" i="15" s="1"/>
  <c r="B66" i="14"/>
  <c r="C66" i="14" s="1"/>
  <c r="B66" i="13"/>
  <c r="C66" i="13" s="1"/>
  <c r="D84" i="12"/>
  <c r="B82" i="15"/>
  <c r="C82" i="15" s="1"/>
  <c r="B82" i="14"/>
  <c r="C82" i="14" s="1"/>
  <c r="B82" i="13"/>
  <c r="C82" i="13" s="1"/>
  <c r="D100" i="12"/>
  <c r="B98" i="15"/>
  <c r="C98" i="15" s="1"/>
  <c r="B98" i="14"/>
  <c r="C98" i="14" s="1"/>
  <c r="B98" i="13"/>
  <c r="C98" i="13" s="1"/>
  <c r="D120" i="12"/>
  <c r="B118" i="15"/>
  <c r="C118" i="15" s="1"/>
  <c r="B118" i="13"/>
  <c r="C118" i="13" s="1"/>
  <c r="B118" i="14"/>
  <c r="C118" i="14" s="1"/>
  <c r="D136" i="12"/>
  <c r="B134" i="15"/>
  <c r="C134" i="15" s="1"/>
  <c r="B134" i="14"/>
  <c r="C134" i="14" s="1"/>
  <c r="B134" i="13"/>
  <c r="C134" i="13" s="1"/>
  <c r="D152" i="12"/>
  <c r="B150" i="15"/>
  <c r="C150" i="15" s="1"/>
  <c r="B150" i="13"/>
  <c r="C150" i="13" s="1"/>
  <c r="B150" i="14"/>
  <c r="C150" i="14" s="1"/>
  <c r="D168" i="12"/>
  <c r="B166" i="15"/>
  <c r="C166" i="15" s="1"/>
  <c r="B166" i="13"/>
  <c r="C166" i="13" s="1"/>
  <c r="B166" i="14"/>
  <c r="C166" i="14" s="1"/>
  <c r="D184" i="12"/>
  <c r="B182" i="15"/>
  <c r="C182" i="15" s="1"/>
  <c r="B182" i="13"/>
  <c r="C182" i="13" s="1"/>
  <c r="B182" i="14"/>
  <c r="C182" i="14" s="1"/>
  <c r="D200" i="12"/>
  <c r="B198" i="15"/>
  <c r="C198" i="15" s="1"/>
  <c r="B198" i="14"/>
  <c r="C198" i="14" s="1"/>
  <c r="B198" i="13"/>
  <c r="C198" i="13" s="1"/>
  <c r="D216" i="12"/>
  <c r="B214" i="15"/>
  <c r="C214" i="15" s="1"/>
  <c r="B214" i="13"/>
  <c r="C214" i="13" s="1"/>
  <c r="B214" i="14"/>
  <c r="C214" i="14" s="1"/>
  <c r="D232" i="12"/>
  <c r="B230" i="15"/>
  <c r="C230" i="15" s="1"/>
  <c r="B230" i="13"/>
  <c r="C230" i="13" s="1"/>
  <c r="B230" i="14"/>
  <c r="C230" i="14" s="1"/>
  <c r="D248" i="12"/>
  <c r="B246" i="15"/>
  <c r="C246" i="15" s="1"/>
  <c r="B246" i="13"/>
  <c r="C246" i="13" s="1"/>
  <c r="B246" i="14"/>
  <c r="C246" i="14" s="1"/>
  <c r="D264" i="12"/>
  <c r="B262" i="15"/>
  <c r="C262" i="15" s="1"/>
  <c r="B262" i="14"/>
  <c r="C262" i="14" s="1"/>
  <c r="B262" i="13"/>
  <c r="C262" i="13" s="1"/>
  <c r="D296" i="12"/>
  <c r="B294" i="15"/>
  <c r="C294" i="15" s="1"/>
  <c r="B294" i="14"/>
  <c r="C294" i="14" s="1"/>
  <c r="B294" i="13"/>
  <c r="C294" i="13" s="1"/>
  <c r="D312" i="12"/>
  <c r="B310" i="15"/>
  <c r="C310" i="15" s="1"/>
  <c r="B310" i="14"/>
  <c r="C310" i="14" s="1"/>
  <c r="B310" i="13"/>
  <c r="C310" i="13" s="1"/>
  <c r="D328" i="12"/>
  <c r="B326" i="15"/>
  <c r="C326" i="15" s="1"/>
  <c r="B326" i="14"/>
  <c r="C326" i="14" s="1"/>
  <c r="B326" i="13"/>
  <c r="C326" i="13" s="1"/>
  <c r="D344" i="12"/>
  <c r="B342" i="14"/>
  <c r="C342" i="14" s="1"/>
  <c r="B342" i="13"/>
  <c r="C342" i="13" s="1"/>
  <c r="B342" i="15"/>
  <c r="C342" i="15" s="1"/>
  <c r="D360" i="12"/>
  <c r="B358" i="14"/>
  <c r="C358" i="14" s="1"/>
  <c r="B358" i="15"/>
  <c r="C358" i="15" s="1"/>
  <c r="B358" i="13"/>
  <c r="C358" i="13" s="1"/>
  <c r="D376" i="12"/>
  <c r="B374" i="14"/>
  <c r="C374" i="14" s="1"/>
  <c r="B374" i="15"/>
  <c r="C374" i="15" s="1"/>
  <c r="B374" i="13"/>
  <c r="C374" i="13" s="1"/>
  <c r="D42" i="12"/>
  <c r="B40" i="15"/>
  <c r="C40" i="15" s="1"/>
  <c r="B40" i="13"/>
  <c r="C40" i="13" s="1"/>
  <c r="B40" i="14"/>
  <c r="C40" i="14" s="1"/>
  <c r="D91" i="12"/>
  <c r="B89" i="14"/>
  <c r="C89" i="14" s="1"/>
  <c r="B89" i="15"/>
  <c r="C89" i="15" s="1"/>
  <c r="B89" i="13"/>
  <c r="C89" i="13" s="1"/>
  <c r="D155" i="12"/>
  <c r="B153" i="14"/>
  <c r="C153" i="14" s="1"/>
  <c r="B153" i="15"/>
  <c r="C153" i="15" s="1"/>
  <c r="B153" i="13"/>
  <c r="C153" i="13" s="1"/>
  <c r="D199" i="12"/>
  <c r="B197" i="15"/>
  <c r="C197" i="15" s="1"/>
  <c r="B197" i="14"/>
  <c r="C197" i="14" s="1"/>
  <c r="B197" i="13"/>
  <c r="C197" i="13" s="1"/>
  <c r="D239" i="12"/>
  <c r="B237" i="15"/>
  <c r="C237" i="15" s="1"/>
  <c r="B237" i="14"/>
  <c r="C237" i="14" s="1"/>
  <c r="B237" i="13"/>
  <c r="C237" i="13" s="1"/>
  <c r="D279" i="12"/>
  <c r="B277" i="15"/>
  <c r="C277" i="15" s="1"/>
  <c r="B277" i="14"/>
  <c r="C277" i="14" s="1"/>
  <c r="B277" i="13"/>
  <c r="C277" i="13" s="1"/>
  <c r="D311" i="12"/>
  <c r="B309" i="15"/>
  <c r="C309" i="15" s="1"/>
  <c r="B309" i="14"/>
  <c r="C309" i="14" s="1"/>
  <c r="B309" i="13"/>
  <c r="C309" i="13" s="1"/>
  <c r="D363" i="12"/>
  <c r="B361" i="15"/>
  <c r="C361" i="15" s="1"/>
  <c r="B361" i="14"/>
  <c r="C361" i="14" s="1"/>
  <c r="B361" i="13"/>
  <c r="C361" i="13" s="1"/>
  <c r="C393" i="20" l="1"/>
  <c r="I8" i="20"/>
  <c r="F393" i="20"/>
  <c r="L8" i="20"/>
  <c r="Z259" i="5"/>
  <c r="AD259" i="5" s="1"/>
  <c r="Z367" i="5"/>
  <c r="AD367" i="5" s="1"/>
  <c r="Z245" i="5"/>
  <c r="AD245" i="5" s="1"/>
  <c r="Z184" i="5"/>
  <c r="AD184" i="5" s="1"/>
  <c r="Z156" i="5"/>
  <c r="AD156" i="5" s="1"/>
  <c r="Z227" i="5"/>
  <c r="AD227" i="5" s="1"/>
  <c r="Z104" i="5"/>
  <c r="AD104" i="5" s="1"/>
  <c r="Z371" i="5"/>
  <c r="AD371" i="5" s="1"/>
  <c r="Z309" i="5"/>
  <c r="AD309" i="5" s="1"/>
  <c r="Z251" i="5"/>
  <c r="AD251" i="5" s="1"/>
  <c r="Z233" i="5"/>
  <c r="AD233" i="5" s="1"/>
  <c r="Z96" i="5"/>
  <c r="AD96" i="5" s="1"/>
  <c r="Z379" i="5"/>
  <c r="AD379" i="5" s="1"/>
  <c r="Z351" i="5"/>
  <c r="AD351" i="5" s="1"/>
  <c r="Z341" i="5"/>
  <c r="AD341" i="5" s="1"/>
  <c r="Z297" i="5"/>
  <c r="AD297" i="5" s="1"/>
  <c r="Z271" i="5"/>
  <c r="AD271" i="5" s="1"/>
  <c r="Z207" i="5"/>
  <c r="AD207" i="5" s="1"/>
  <c r="Z124" i="5"/>
  <c r="AD124" i="5" s="1"/>
  <c r="Z88" i="5"/>
  <c r="AD88" i="5" s="1"/>
  <c r="Z78" i="5"/>
  <c r="AD78" i="5" s="1"/>
  <c r="Z383" i="5"/>
  <c r="AD383" i="5" s="1"/>
  <c r="Z355" i="5"/>
  <c r="AD355" i="5" s="1"/>
  <c r="Z335" i="5"/>
  <c r="AD335" i="5" s="1"/>
  <c r="Z283" i="5"/>
  <c r="AD283" i="5" s="1"/>
  <c r="Z265" i="5"/>
  <c r="AD265" i="5" s="1"/>
  <c r="Z162" i="5"/>
  <c r="AD162" i="5" s="1"/>
  <c r="Z144" i="5"/>
  <c r="AD144" i="5" s="1"/>
  <c r="Z118" i="5"/>
  <c r="AD118" i="5" s="1"/>
  <c r="Z82" i="5"/>
  <c r="AD82" i="5" s="1"/>
  <c r="Z48" i="5"/>
  <c r="AD48" i="5" s="1"/>
  <c r="Z30" i="5"/>
  <c r="AD30" i="5" s="1"/>
  <c r="Z190" i="5"/>
  <c r="AD190" i="5" s="1"/>
  <c r="Z172" i="5"/>
  <c r="AD172" i="5" s="1"/>
  <c r="Z40" i="5"/>
  <c r="AD40" i="5" s="1"/>
  <c r="Z347" i="5"/>
  <c r="AD347" i="5" s="1"/>
  <c r="Z303" i="5"/>
  <c r="AD303" i="5" s="1"/>
  <c r="Z213" i="5"/>
  <c r="AD213" i="5" s="1"/>
  <c r="Z9" i="5"/>
  <c r="AD9" i="5" s="1"/>
  <c r="Z365" i="5"/>
  <c r="AD365" i="5" s="1"/>
  <c r="Z330" i="5"/>
  <c r="AD330" i="5" s="1"/>
  <c r="Z320" i="5"/>
  <c r="AD320" i="5" s="1"/>
  <c r="Z292" i="5"/>
  <c r="AD292" i="5" s="1"/>
  <c r="Z254" i="5"/>
  <c r="AD254" i="5" s="1"/>
  <c r="Z244" i="5"/>
  <c r="AD244" i="5" s="1"/>
  <c r="Z188" i="5"/>
  <c r="AD188" i="5" s="1"/>
  <c r="Z137" i="5"/>
  <c r="AD137" i="5" s="1"/>
  <c r="Z127" i="5"/>
  <c r="AD127" i="5" s="1"/>
  <c r="Z122" i="5"/>
  <c r="AD122" i="5" s="1"/>
  <c r="Z99" i="5"/>
  <c r="AD99" i="5" s="1"/>
  <c r="Z33" i="5"/>
  <c r="AD33" i="5" s="1"/>
  <c r="Z21" i="5"/>
  <c r="AD21" i="5" s="1"/>
  <c r="Z377" i="5"/>
  <c r="AD377" i="5" s="1"/>
  <c r="Z307" i="5"/>
  <c r="AD307" i="5" s="1"/>
  <c r="Z279" i="5"/>
  <c r="AD279" i="5" s="1"/>
  <c r="Z241" i="5"/>
  <c r="AD241" i="5" s="1"/>
  <c r="Z203" i="5"/>
  <c r="AD203" i="5" s="1"/>
  <c r="Z180" i="5"/>
  <c r="AD180" i="5" s="1"/>
  <c r="Z170" i="5"/>
  <c r="AD170" i="5" s="1"/>
  <c r="Z152" i="5"/>
  <c r="AD152" i="5" s="1"/>
  <c r="Z142" i="5"/>
  <c r="AD142" i="5" s="1"/>
  <c r="Z114" i="5"/>
  <c r="AD114" i="5" s="1"/>
  <c r="Z91" i="5"/>
  <c r="AD91" i="5" s="1"/>
  <c r="Z81" i="5"/>
  <c r="AD81" i="5" s="1"/>
  <c r="Z384" i="5"/>
  <c r="AD384" i="5" s="1"/>
  <c r="Z362" i="5"/>
  <c r="AD362" i="5" s="1"/>
  <c r="Z352" i="5"/>
  <c r="AD352" i="5" s="1"/>
  <c r="Z342" i="5"/>
  <c r="AD342" i="5" s="1"/>
  <c r="Z332" i="5"/>
  <c r="AD332" i="5" s="1"/>
  <c r="Z322" i="5"/>
  <c r="AD322" i="5" s="1"/>
  <c r="Z304" i="5"/>
  <c r="AD304" i="5" s="1"/>
  <c r="Z294" i="5"/>
  <c r="AD294" i="5" s="1"/>
  <c r="Z289" i="5"/>
  <c r="AD289" i="5" s="1"/>
  <c r="Z261" i="5"/>
  <c r="AD261" i="5" s="1"/>
  <c r="Z228" i="5"/>
  <c r="AD228" i="5" s="1"/>
  <c r="Z223" i="5"/>
  <c r="AD223" i="5" s="1"/>
  <c r="Z218" i="5"/>
  <c r="AD218" i="5" s="1"/>
  <c r="Z195" i="5"/>
  <c r="AD195" i="5" s="1"/>
  <c r="Z167" i="5"/>
  <c r="AD167" i="5" s="1"/>
  <c r="Z139" i="5"/>
  <c r="AD139" i="5" s="1"/>
  <c r="Z134" i="5"/>
  <c r="AD134" i="5" s="1"/>
  <c r="Z129" i="5"/>
  <c r="AD129" i="5" s="1"/>
  <c r="Z106" i="5"/>
  <c r="AD106" i="5" s="1"/>
  <c r="Z101" i="5"/>
  <c r="AD101" i="5" s="1"/>
  <c r="Z83" i="5"/>
  <c r="AD83" i="5" s="1"/>
  <c r="Z73" i="5"/>
  <c r="AD73" i="5" s="1"/>
  <c r="Z68" i="5"/>
  <c r="AD68" i="5" s="1"/>
  <c r="Z63" i="5"/>
  <c r="AD63" i="5" s="1"/>
  <c r="Z58" i="5"/>
  <c r="AD58" i="5" s="1"/>
  <c r="Z53" i="5"/>
  <c r="AD53" i="5" s="1"/>
  <c r="Z35" i="5"/>
  <c r="AD35" i="5" s="1"/>
  <c r="Z16" i="5"/>
  <c r="AD16" i="5" s="1"/>
  <c r="Z8" i="5"/>
  <c r="AD8" i="5" s="1"/>
  <c r="Z23" i="5"/>
  <c r="AD23" i="5" s="1"/>
  <c r="Z374" i="5"/>
  <c r="AD374" i="5" s="1"/>
  <c r="Z369" i="5"/>
  <c r="AD369" i="5" s="1"/>
  <c r="Z364" i="5"/>
  <c r="AD364" i="5" s="1"/>
  <c r="Z359" i="5"/>
  <c r="AD359" i="5" s="1"/>
  <c r="Z329" i="5"/>
  <c r="AD329" i="5" s="1"/>
  <c r="Z324" i="5"/>
  <c r="AD324" i="5" s="1"/>
  <c r="Z319" i="5"/>
  <c r="AD319" i="5" s="1"/>
  <c r="Z314" i="5"/>
  <c r="AD314" i="5" s="1"/>
  <c r="Z291" i="5"/>
  <c r="AD291" i="5" s="1"/>
  <c r="Z286" i="5"/>
  <c r="AD286" i="5" s="1"/>
  <c r="Z281" i="5"/>
  <c r="AD281" i="5" s="1"/>
  <c r="Z276" i="5"/>
  <c r="AD276" i="5" s="1"/>
  <c r="Z253" i="5"/>
  <c r="AD253" i="5" s="1"/>
  <c r="Z248" i="5"/>
  <c r="AD248" i="5" s="1"/>
  <c r="Z243" i="5"/>
  <c r="AD243" i="5" s="1"/>
  <c r="Z238" i="5"/>
  <c r="AD238" i="5" s="1"/>
  <c r="Z220" i="5"/>
  <c r="AD220" i="5" s="1"/>
  <c r="Z215" i="5"/>
  <c r="AD215" i="5" s="1"/>
  <c r="Z210" i="5"/>
  <c r="AD210" i="5" s="1"/>
  <c r="Z205" i="5"/>
  <c r="AD205" i="5" s="1"/>
  <c r="Z200" i="5"/>
  <c r="AD200" i="5" s="1"/>
  <c r="Z192" i="5"/>
  <c r="AD192" i="5" s="1"/>
  <c r="Z187" i="5"/>
  <c r="AD187" i="5" s="1"/>
  <c r="Z182" i="5"/>
  <c r="AD182" i="5" s="1"/>
  <c r="Z177" i="5"/>
  <c r="AD177" i="5" s="1"/>
  <c r="Z164" i="5"/>
  <c r="AD164" i="5" s="1"/>
  <c r="Z159" i="5"/>
  <c r="AD159" i="5" s="1"/>
  <c r="Z154" i="5"/>
  <c r="AD154" i="5" s="1"/>
  <c r="Z149" i="5"/>
  <c r="AD149" i="5" s="1"/>
  <c r="Z136" i="5"/>
  <c r="AD136" i="5" s="1"/>
  <c r="Z131" i="5"/>
  <c r="AD131" i="5" s="1"/>
  <c r="Z126" i="5"/>
  <c r="AD126" i="5" s="1"/>
  <c r="Z121" i="5"/>
  <c r="AD121" i="5" s="1"/>
  <c r="Z116" i="5"/>
  <c r="AD116" i="5" s="1"/>
  <c r="Z111" i="5"/>
  <c r="AD111" i="5" s="1"/>
  <c r="Z98" i="5"/>
  <c r="AD98" i="5" s="1"/>
  <c r="Z93" i="5"/>
  <c r="AD93" i="5" s="1"/>
  <c r="Z70" i="5"/>
  <c r="AD70" i="5" s="1"/>
  <c r="Z65" i="5"/>
  <c r="AD65" i="5" s="1"/>
  <c r="Z60" i="5"/>
  <c r="AD60" i="5" s="1"/>
  <c r="Z55" i="5"/>
  <c r="AD55" i="5" s="1"/>
  <c r="Z50" i="5"/>
  <c r="AD50" i="5" s="1"/>
  <c r="Z45" i="5"/>
  <c r="AD45" i="5" s="1"/>
  <c r="Z32" i="5"/>
  <c r="AD32" i="5" s="1"/>
  <c r="Z27" i="5"/>
  <c r="AD27" i="5" s="1"/>
  <c r="Z17" i="5"/>
  <c r="AD17" i="5" s="1"/>
  <c r="Z287" i="5"/>
  <c r="AD287" i="5" s="1"/>
  <c r="Z282" i="5"/>
  <c r="AD282" i="5" s="1"/>
  <c r="Z249" i="5"/>
  <c r="AD249" i="5" s="1"/>
  <c r="Z211" i="5"/>
  <c r="AD211" i="5" s="1"/>
  <c r="Z193" i="5"/>
  <c r="AD193" i="5" s="1"/>
  <c r="Z183" i="5"/>
  <c r="AD183" i="5" s="1"/>
  <c r="Z94" i="5"/>
  <c r="AD94" i="5" s="1"/>
  <c r="Z61" i="5"/>
  <c r="AD61" i="5" s="1"/>
  <c r="Z350" i="5"/>
  <c r="AD350" i="5" s="1"/>
  <c r="Z340" i="5"/>
  <c r="AD340" i="5" s="1"/>
  <c r="Z312" i="5"/>
  <c r="AD312" i="5" s="1"/>
  <c r="Z302" i="5"/>
  <c r="AD302" i="5" s="1"/>
  <c r="Z274" i="5"/>
  <c r="AD274" i="5" s="1"/>
  <c r="Z246" i="5"/>
  <c r="AD246" i="5" s="1"/>
  <c r="Z226" i="5"/>
  <c r="AD226" i="5" s="1"/>
  <c r="Z208" i="5"/>
  <c r="AD208" i="5" s="1"/>
  <c r="Z198" i="5"/>
  <c r="AD198" i="5" s="1"/>
  <c r="Z185" i="5"/>
  <c r="AD185" i="5" s="1"/>
  <c r="Z175" i="5"/>
  <c r="AD175" i="5" s="1"/>
  <c r="Z86" i="5"/>
  <c r="AD86" i="5" s="1"/>
  <c r="Z76" i="5"/>
  <c r="AD76" i="5" s="1"/>
  <c r="Z43" i="5"/>
  <c r="AD43" i="5" s="1"/>
  <c r="Z11" i="5"/>
  <c r="AD11" i="5" s="1"/>
  <c r="Z357" i="5"/>
  <c r="AD357" i="5" s="1"/>
  <c r="Z327" i="5"/>
  <c r="AD327" i="5" s="1"/>
  <c r="Z266" i="5"/>
  <c r="AD266" i="5" s="1"/>
  <c r="Z256" i="5"/>
  <c r="AD256" i="5" s="1"/>
  <c r="Z376" i="5"/>
  <c r="AD376" i="5" s="1"/>
  <c r="Z344" i="5"/>
  <c r="AD344" i="5" s="1"/>
  <c r="Z306" i="5"/>
  <c r="AD306" i="5" s="1"/>
  <c r="Z273" i="5"/>
  <c r="AD273" i="5" s="1"/>
  <c r="Z258" i="5"/>
  <c r="AD258" i="5" s="1"/>
  <c r="Z202" i="5"/>
  <c r="AD202" i="5" s="1"/>
  <c r="Z169" i="5"/>
  <c r="AD169" i="5" s="1"/>
  <c r="Z151" i="5"/>
  <c r="AD151" i="5" s="1"/>
  <c r="Z146" i="5"/>
  <c r="AD146" i="5" s="1"/>
  <c r="Z90" i="5"/>
  <c r="AD90" i="5" s="1"/>
  <c r="Z75" i="5"/>
  <c r="AD75" i="5" s="1"/>
  <c r="Z42" i="5"/>
  <c r="AD42" i="5" s="1"/>
  <c r="Z18" i="5"/>
  <c r="AD18" i="5" s="1"/>
  <c r="Z10" i="5"/>
  <c r="AD10" i="5" s="1"/>
  <c r="Z25" i="5"/>
  <c r="AD25" i="5" s="1"/>
  <c r="Z366" i="5"/>
  <c r="AD366" i="5" s="1"/>
  <c r="Z361" i="5"/>
  <c r="AD361" i="5" s="1"/>
  <c r="Z356" i="5"/>
  <c r="AD356" i="5" s="1"/>
  <c r="Z336" i="5"/>
  <c r="AD336" i="5" s="1"/>
  <c r="Z331" i="5"/>
  <c r="AD331" i="5" s="1"/>
  <c r="Z326" i="5"/>
  <c r="AD326" i="5" s="1"/>
  <c r="Z321" i="5"/>
  <c r="AD321" i="5" s="1"/>
  <c r="Z298" i="5"/>
  <c r="AD298" i="5" s="1"/>
  <c r="Z293" i="5"/>
  <c r="AD293" i="5" s="1"/>
  <c r="Z288" i="5"/>
  <c r="AD288" i="5" s="1"/>
  <c r="Z260" i="5"/>
  <c r="AD260" i="5" s="1"/>
  <c r="Z255" i="5"/>
  <c r="AD255" i="5" s="1"/>
  <c r="Z250" i="5"/>
  <c r="AD250" i="5" s="1"/>
  <c r="Z222" i="5"/>
  <c r="AD222" i="5" s="1"/>
  <c r="Z217" i="5"/>
  <c r="AD217" i="5" s="1"/>
  <c r="Z212" i="5"/>
  <c r="AD212" i="5" s="1"/>
  <c r="Z194" i="5"/>
  <c r="AD194" i="5" s="1"/>
  <c r="Z189" i="5"/>
  <c r="AD189" i="5" s="1"/>
  <c r="Z166" i="5"/>
  <c r="AD166" i="5" s="1"/>
  <c r="Z161" i="5"/>
  <c r="AD161" i="5" s="1"/>
  <c r="Z138" i="5"/>
  <c r="AD138" i="5" s="1"/>
  <c r="Z133" i="5"/>
  <c r="AD133" i="5" s="1"/>
  <c r="Z128" i="5"/>
  <c r="AD128" i="5" s="1"/>
  <c r="Z123" i="5"/>
  <c r="AD123" i="5" s="1"/>
  <c r="Z105" i="5"/>
  <c r="AD105" i="5" s="1"/>
  <c r="Z100" i="5"/>
  <c r="AD100" i="5" s="1"/>
  <c r="Z95" i="5"/>
  <c r="AD95" i="5" s="1"/>
  <c r="Z72" i="5"/>
  <c r="AD72" i="5" s="1"/>
  <c r="Z67" i="5"/>
  <c r="AD67" i="5" s="1"/>
  <c r="Z62" i="5"/>
  <c r="AD62" i="5" s="1"/>
  <c r="Z57" i="5"/>
  <c r="AD57" i="5" s="1"/>
  <c r="Z52" i="5"/>
  <c r="AD52" i="5" s="1"/>
  <c r="Z47" i="5"/>
  <c r="AD47" i="5" s="1"/>
  <c r="Z34" i="5"/>
  <c r="AD34" i="5" s="1"/>
  <c r="Z29" i="5"/>
  <c r="AD29" i="5" s="1"/>
  <c r="Z24" i="5"/>
  <c r="AD24" i="5" s="1"/>
  <c r="Z370" i="5"/>
  <c r="AD370" i="5" s="1"/>
  <c r="Z360" i="5"/>
  <c r="AD360" i="5" s="1"/>
  <c r="Z221" i="5"/>
  <c r="AD221" i="5" s="1"/>
  <c r="Z216" i="5"/>
  <c r="AD216" i="5" s="1"/>
  <c r="Z206" i="5"/>
  <c r="AD206" i="5" s="1"/>
  <c r="Z165" i="5"/>
  <c r="AD165" i="5" s="1"/>
  <c r="Z117" i="5"/>
  <c r="AD117" i="5" s="1"/>
  <c r="Z51" i="5"/>
  <c r="AD51" i="5" s="1"/>
  <c r="Z28" i="5"/>
  <c r="AD28" i="5" s="1"/>
  <c r="Z14" i="5"/>
  <c r="AD14" i="5" s="1"/>
  <c r="Z382" i="5"/>
  <c r="AD382" i="5" s="1"/>
  <c r="Z372" i="5"/>
  <c r="AD372" i="5" s="1"/>
  <c r="Z345" i="5"/>
  <c r="AD345" i="5" s="1"/>
  <c r="Z317" i="5"/>
  <c r="AD317" i="5" s="1"/>
  <c r="Z264" i="5"/>
  <c r="AD264" i="5" s="1"/>
  <c r="Z236" i="5"/>
  <c r="AD236" i="5" s="1"/>
  <c r="Z231" i="5"/>
  <c r="AD231" i="5" s="1"/>
  <c r="Z157" i="5"/>
  <c r="AD157" i="5" s="1"/>
  <c r="Z147" i="5"/>
  <c r="AD147" i="5" s="1"/>
  <c r="Z119" i="5"/>
  <c r="AD119" i="5" s="1"/>
  <c r="Z109" i="5"/>
  <c r="AD109" i="5" s="1"/>
  <c r="Z19" i="5"/>
  <c r="AD19" i="5" s="1"/>
  <c r="Z337" i="5"/>
  <c r="AD337" i="5" s="1"/>
  <c r="Z13" i="5"/>
  <c r="AD13" i="5" s="1"/>
  <c r="Z5" i="5"/>
  <c r="AD5" i="5" s="1"/>
  <c r="Z386" i="5"/>
  <c r="AD386" i="5" s="1"/>
  <c r="Z354" i="5"/>
  <c r="AD354" i="5" s="1"/>
  <c r="Z349" i="5"/>
  <c r="AD349" i="5" s="1"/>
  <c r="Z334" i="5"/>
  <c r="AD334" i="5" s="1"/>
  <c r="Z311" i="5"/>
  <c r="AD311" i="5" s="1"/>
  <c r="Z296" i="5"/>
  <c r="AD296" i="5" s="1"/>
  <c r="Z268" i="5"/>
  <c r="AD268" i="5" s="1"/>
  <c r="Z225" i="5"/>
  <c r="AD225" i="5" s="1"/>
  <c r="Z197" i="5"/>
  <c r="AD197" i="5" s="1"/>
  <c r="Z179" i="5"/>
  <c r="AD179" i="5" s="1"/>
  <c r="Z85" i="5"/>
  <c r="AD85" i="5" s="1"/>
  <c r="Z37" i="5"/>
  <c r="AD37" i="5" s="1"/>
  <c r="Z15" i="5"/>
  <c r="AD15" i="5" s="1"/>
  <c r="Z7" i="5"/>
  <c r="AD7" i="5" s="1"/>
  <c r="Z22" i="5"/>
  <c r="AD22" i="5" s="1"/>
  <c r="Z378" i="5"/>
  <c r="AD378" i="5" s="1"/>
  <c r="Z373" i="5"/>
  <c r="AD373" i="5" s="1"/>
  <c r="Z368" i="5"/>
  <c r="AD368" i="5" s="1"/>
  <c r="Z363" i="5"/>
  <c r="AD363" i="5" s="1"/>
  <c r="Z346" i="5"/>
  <c r="AD346" i="5" s="1"/>
  <c r="Z323" i="5"/>
  <c r="AD323" i="5" s="1"/>
  <c r="Z318" i="5"/>
  <c r="AD318" i="5" s="1"/>
  <c r="Z313" i="5"/>
  <c r="AD313" i="5" s="1"/>
  <c r="Z308" i="5"/>
  <c r="AD308" i="5" s="1"/>
  <c r="Z285" i="5"/>
  <c r="AD285" i="5" s="1"/>
  <c r="Z280" i="5"/>
  <c r="AD280" i="5" s="1"/>
  <c r="Z275" i="5"/>
  <c r="AD275" i="5" s="1"/>
  <c r="Z270" i="5"/>
  <c r="AD270" i="5" s="1"/>
  <c r="Z252" i="5"/>
  <c r="AD252" i="5" s="1"/>
  <c r="Z247" i="5"/>
  <c r="AD247" i="5" s="1"/>
  <c r="Z242" i="5"/>
  <c r="AD242" i="5" s="1"/>
  <c r="Z237" i="5"/>
  <c r="AD237" i="5" s="1"/>
  <c r="Z232" i="5"/>
  <c r="AD232" i="5" s="1"/>
  <c r="Z219" i="5"/>
  <c r="AD219" i="5" s="1"/>
  <c r="Z214" i="5"/>
  <c r="AD214" i="5" s="1"/>
  <c r="Z209" i="5"/>
  <c r="AD209" i="5" s="1"/>
  <c r="Z204" i="5"/>
  <c r="AD204" i="5" s="1"/>
  <c r="Z199" i="5"/>
  <c r="AD199" i="5" s="1"/>
  <c r="Z191" i="5"/>
  <c r="AD191" i="5" s="1"/>
  <c r="Z186" i="5"/>
  <c r="AD186" i="5" s="1"/>
  <c r="Z181" i="5"/>
  <c r="AD181" i="5" s="1"/>
  <c r="Z176" i="5"/>
  <c r="AD176" i="5" s="1"/>
  <c r="Z171" i="5"/>
  <c r="AD171" i="5" s="1"/>
  <c r="Z163" i="5"/>
  <c r="AD163" i="5" s="1"/>
  <c r="Z158" i="5"/>
  <c r="AD158" i="5" s="1"/>
  <c r="Z153" i="5"/>
  <c r="AD153" i="5" s="1"/>
  <c r="Z148" i="5"/>
  <c r="AD148" i="5" s="1"/>
  <c r="Z143" i="5"/>
  <c r="AD143" i="5" s="1"/>
  <c r="Z130" i="5"/>
  <c r="AD130" i="5" s="1"/>
  <c r="Z125" i="5"/>
  <c r="AD125" i="5" s="1"/>
  <c r="Z120" i="5"/>
  <c r="AD120" i="5" s="1"/>
  <c r="Z115" i="5"/>
  <c r="AD115" i="5" s="1"/>
  <c r="Z110" i="5"/>
  <c r="AD110" i="5" s="1"/>
  <c r="Z97" i="5"/>
  <c r="AD97" i="5" s="1"/>
  <c r="Z92" i="5"/>
  <c r="AD92" i="5" s="1"/>
  <c r="Z87" i="5"/>
  <c r="AD87" i="5" s="1"/>
  <c r="Z77" i="5"/>
  <c r="AD77" i="5" s="1"/>
  <c r="Z64" i="5"/>
  <c r="AD64" i="5" s="1"/>
  <c r="Z54" i="5"/>
  <c r="AD54" i="5" s="1"/>
  <c r="Z49" i="5"/>
  <c r="AD49" i="5" s="1"/>
  <c r="Z44" i="5"/>
  <c r="AD44" i="5" s="1"/>
  <c r="Z39" i="5"/>
  <c r="AD39" i="5" s="1"/>
  <c r="Z31" i="5"/>
  <c r="AD31" i="5" s="1"/>
  <c r="Z325" i="5"/>
  <c r="AD325" i="5" s="1"/>
  <c r="Z160" i="5"/>
  <c r="AD160" i="5" s="1"/>
  <c r="Z155" i="5"/>
  <c r="AD155" i="5" s="1"/>
  <c r="Z132" i="5"/>
  <c r="AD132" i="5" s="1"/>
  <c r="Z71" i="5"/>
  <c r="AD71" i="5" s="1"/>
  <c r="Z66" i="5"/>
  <c r="AD66" i="5" s="1"/>
  <c r="Z56" i="5"/>
  <c r="AD56" i="5" s="1"/>
  <c r="Z46" i="5"/>
  <c r="AD46" i="5" s="1"/>
  <c r="Z6" i="5"/>
  <c r="AD6" i="5" s="1"/>
  <c r="Z284" i="5"/>
  <c r="AD284" i="5" s="1"/>
  <c r="Z269" i="5"/>
  <c r="AD269" i="5" s="1"/>
  <c r="Z38" i="5"/>
  <c r="AD38" i="5" s="1"/>
  <c r="Z26" i="5"/>
  <c r="AD26" i="5" s="1"/>
  <c r="Z299" i="5"/>
  <c r="AD299" i="5" s="1"/>
  <c r="Z381" i="5"/>
  <c r="AD381" i="5" s="1"/>
  <c r="Z339" i="5"/>
  <c r="AD339" i="5" s="1"/>
  <c r="Z316" i="5"/>
  <c r="AD316" i="5" s="1"/>
  <c r="Z301" i="5"/>
  <c r="AD301" i="5" s="1"/>
  <c r="Z278" i="5"/>
  <c r="AD278" i="5" s="1"/>
  <c r="Z263" i="5"/>
  <c r="AD263" i="5" s="1"/>
  <c r="Z240" i="5"/>
  <c r="AD240" i="5" s="1"/>
  <c r="Z235" i="5"/>
  <c r="AD235" i="5" s="1"/>
  <c r="Z174" i="5"/>
  <c r="AD174" i="5" s="1"/>
  <c r="Z141" i="5"/>
  <c r="AD141" i="5" s="1"/>
  <c r="Z113" i="5"/>
  <c r="AD113" i="5" s="1"/>
  <c r="Z108" i="5"/>
  <c r="AD108" i="5" s="1"/>
  <c r="Z103" i="5"/>
  <c r="AD103" i="5" s="1"/>
  <c r="Z80" i="5"/>
  <c r="AD80" i="5" s="1"/>
  <c r="Z20" i="5"/>
  <c r="AD20" i="5" s="1"/>
  <c r="Z12" i="5"/>
  <c r="AD12" i="5" s="1"/>
  <c r="Z4" i="5"/>
  <c r="AD4" i="5" s="1"/>
  <c r="Z385" i="5"/>
  <c r="AD385" i="5" s="1"/>
  <c r="Z380" i="5"/>
  <c r="AD380" i="5" s="1"/>
  <c r="Z375" i="5"/>
  <c r="AD375" i="5" s="1"/>
  <c r="Z358" i="5"/>
  <c r="AD358" i="5" s="1"/>
  <c r="Z353" i="5"/>
  <c r="AD353" i="5" s="1"/>
  <c r="Z348" i="5"/>
  <c r="AD348" i="5" s="1"/>
  <c r="Z343" i="5"/>
  <c r="AD343" i="5" s="1"/>
  <c r="Z338" i="5"/>
  <c r="AD338" i="5" s="1"/>
  <c r="Z333" i="5"/>
  <c r="AD333" i="5" s="1"/>
  <c r="Z328" i="5"/>
  <c r="AD328" i="5" s="1"/>
  <c r="Z315" i="5"/>
  <c r="AD315" i="5" s="1"/>
  <c r="Z310" i="5"/>
  <c r="AD310" i="5" s="1"/>
  <c r="Z305" i="5"/>
  <c r="AD305" i="5" s="1"/>
  <c r="Z300" i="5"/>
  <c r="AD300" i="5" s="1"/>
  <c r="Z295" i="5"/>
  <c r="AD295" i="5" s="1"/>
  <c r="Z290" i="5"/>
  <c r="AD290" i="5" s="1"/>
  <c r="Z277" i="5"/>
  <c r="AD277" i="5" s="1"/>
  <c r="Z272" i="5"/>
  <c r="AD272" i="5" s="1"/>
  <c r="Z267" i="5"/>
  <c r="AD267" i="5" s="1"/>
  <c r="Z262" i="5"/>
  <c r="AD262" i="5" s="1"/>
  <c r="Z257" i="5"/>
  <c r="AD257" i="5" s="1"/>
  <c r="Z239" i="5"/>
  <c r="AD239" i="5" s="1"/>
  <c r="Z234" i="5"/>
  <c r="AD234" i="5" s="1"/>
  <c r="Z229" i="5"/>
  <c r="AD229" i="5" s="1"/>
  <c r="Z224" i="5"/>
  <c r="AD224" i="5" s="1"/>
  <c r="Z201" i="5"/>
  <c r="AD201" i="5" s="1"/>
  <c r="Z196" i="5"/>
  <c r="AD196" i="5" s="1"/>
  <c r="Z178" i="5"/>
  <c r="AD178" i="5" s="1"/>
  <c r="Z173" i="5"/>
  <c r="AD173" i="5" s="1"/>
  <c r="Z168" i="5"/>
  <c r="AD168" i="5" s="1"/>
  <c r="Z150" i="5"/>
  <c r="AD150" i="5" s="1"/>
  <c r="Z145" i="5"/>
  <c r="AD145" i="5" s="1"/>
  <c r="Z140" i="5"/>
  <c r="AD140" i="5" s="1"/>
  <c r="Z135" i="5"/>
  <c r="AD135" i="5" s="1"/>
  <c r="Z112" i="5"/>
  <c r="AD112" i="5" s="1"/>
  <c r="Z107" i="5"/>
  <c r="AD107" i="5" s="1"/>
  <c r="Z102" i="5"/>
  <c r="AD102" i="5" s="1"/>
  <c r="Z89" i="5"/>
  <c r="AD89" i="5" s="1"/>
  <c r="Z84" i="5"/>
  <c r="AD84" i="5" s="1"/>
  <c r="Z79" i="5"/>
  <c r="AD79" i="5" s="1"/>
  <c r="Z74" i="5"/>
  <c r="AD74" i="5" s="1"/>
  <c r="Z69" i="5"/>
  <c r="AD69" i="5" s="1"/>
  <c r="Z59" i="5"/>
  <c r="AD59" i="5" s="1"/>
  <c r="Z41" i="5"/>
  <c r="AD41" i="5" s="1"/>
  <c r="Z36" i="5"/>
  <c r="AD36" i="5" s="1"/>
  <c r="AG313" i="5"/>
  <c r="C313" i="12" s="1"/>
  <c r="AG343" i="5"/>
  <c r="C343" i="12" s="1"/>
  <c r="F394" i="20" l="1"/>
  <c r="L9" i="20"/>
  <c r="C394" i="20"/>
  <c r="I9" i="20"/>
  <c r="AG376" i="5"/>
  <c r="C376" i="12" s="1"/>
  <c r="AG368" i="5"/>
  <c r="C368" i="12" s="1"/>
  <c r="AG360" i="5"/>
  <c r="C360" i="12" s="1"/>
  <c r="AG344" i="5"/>
  <c r="C344" i="12" s="1"/>
  <c r="AG320" i="5"/>
  <c r="C320" i="12" s="1"/>
  <c r="AG304" i="5"/>
  <c r="C304" i="12" s="1"/>
  <c r="AG382" i="5"/>
  <c r="C382" i="12" s="1"/>
  <c r="AG374" i="5"/>
  <c r="C374" i="12" s="1"/>
  <c r="AG366" i="5"/>
  <c r="C366" i="12" s="1"/>
  <c r="AG350" i="5"/>
  <c r="C350" i="12" s="1"/>
  <c r="AG334" i="5"/>
  <c r="C334" i="12" s="1"/>
  <c r="AG326" i="5"/>
  <c r="C326" i="12" s="1"/>
  <c r="AG352" i="5"/>
  <c r="C352" i="12" s="1"/>
  <c r="AG328" i="5"/>
  <c r="C328" i="12" s="1"/>
  <c r="AG355" i="5"/>
  <c r="C355" i="12" s="1"/>
  <c r="AG358" i="5"/>
  <c r="C358" i="12" s="1"/>
  <c r="AG347" i="5"/>
  <c r="C347" i="12" s="1"/>
  <c r="AG381" i="5"/>
  <c r="C381" i="12" s="1"/>
  <c r="AG357" i="5"/>
  <c r="C357" i="12" s="1"/>
  <c r="AG333" i="5"/>
  <c r="C333" i="12" s="1"/>
  <c r="AG339" i="5"/>
  <c r="C339" i="12" s="1"/>
  <c r="AG100" i="5"/>
  <c r="C100" i="12" s="1"/>
  <c r="AG27" i="5"/>
  <c r="C27" i="12" s="1"/>
  <c r="AG378" i="5"/>
  <c r="C378" i="12" s="1"/>
  <c r="AG346" i="5"/>
  <c r="C346" i="12" s="1"/>
  <c r="AG322" i="5"/>
  <c r="C322" i="12" s="1"/>
  <c r="AG383" i="5"/>
  <c r="C383" i="12" s="1"/>
  <c r="AG359" i="5"/>
  <c r="C359" i="12" s="1"/>
  <c r="AG335" i="5"/>
  <c r="C335" i="12" s="1"/>
  <c r="AG385" i="5"/>
  <c r="C385" i="12" s="1"/>
  <c r="AG377" i="5"/>
  <c r="C377" i="12" s="1"/>
  <c r="AG369" i="5"/>
  <c r="C369" i="12" s="1"/>
  <c r="AG361" i="5"/>
  <c r="C361" i="12" s="1"/>
  <c r="AG353" i="5"/>
  <c r="C353" i="12" s="1"/>
  <c r="AG345" i="5"/>
  <c r="C345" i="12" s="1"/>
  <c r="AG337" i="5"/>
  <c r="C337" i="12" s="1"/>
  <c r="AG329" i="5"/>
  <c r="C329" i="12" s="1"/>
  <c r="AG321" i="5"/>
  <c r="C321" i="12" s="1"/>
  <c r="AG375" i="5"/>
  <c r="C375" i="12" s="1"/>
  <c r="AG384" i="5"/>
  <c r="C384" i="12" s="1"/>
  <c r="AG336" i="5"/>
  <c r="C336" i="12" s="1"/>
  <c r="AG331" i="5"/>
  <c r="C331" i="12" s="1"/>
  <c r="AG342" i="5"/>
  <c r="C342" i="12" s="1"/>
  <c r="AG323" i="5"/>
  <c r="C323" i="12" s="1"/>
  <c r="AG365" i="5"/>
  <c r="C365" i="12" s="1"/>
  <c r="AG341" i="5"/>
  <c r="C341" i="12" s="1"/>
  <c r="AG380" i="5"/>
  <c r="C380" i="12" s="1"/>
  <c r="AG372" i="5"/>
  <c r="C372" i="12" s="1"/>
  <c r="AG356" i="5"/>
  <c r="C356" i="12" s="1"/>
  <c r="AG340" i="5"/>
  <c r="C340" i="12" s="1"/>
  <c r="AG332" i="5"/>
  <c r="C332" i="12" s="1"/>
  <c r="AG324" i="5"/>
  <c r="C324" i="12" s="1"/>
  <c r="AG386" i="5"/>
  <c r="C386" i="12" s="1"/>
  <c r="AG354" i="5"/>
  <c r="C354" i="12" s="1"/>
  <c r="AG338" i="5"/>
  <c r="C338" i="12" s="1"/>
  <c r="AG330" i="5"/>
  <c r="C330" i="12" s="1"/>
  <c r="AG305" i="5"/>
  <c r="C305" i="12" s="1"/>
  <c r="AG351" i="5"/>
  <c r="C351" i="12" s="1"/>
  <c r="AG327" i="5"/>
  <c r="C327" i="12" s="1"/>
  <c r="AG379" i="5"/>
  <c r="C379" i="12" s="1"/>
  <c r="AG349" i="5"/>
  <c r="C349" i="12" s="1"/>
  <c r="AG325" i="5"/>
  <c r="C325" i="12" s="1"/>
  <c r="AG88" i="5"/>
  <c r="C88" i="12" s="1"/>
  <c r="AG94" i="5"/>
  <c r="C94" i="12" s="1"/>
  <c r="AG93" i="5"/>
  <c r="C93" i="12" s="1"/>
  <c r="AG92" i="5"/>
  <c r="C92" i="12" s="1"/>
  <c r="AG95" i="5"/>
  <c r="C95" i="12" s="1"/>
  <c r="AG98" i="5"/>
  <c r="C98" i="12" s="1"/>
  <c r="AG90" i="5"/>
  <c r="C90" i="12" s="1"/>
  <c r="AG99" i="5"/>
  <c r="C99" i="12" s="1"/>
  <c r="AG97" i="5"/>
  <c r="C97" i="12" s="1"/>
  <c r="AG89" i="5"/>
  <c r="C89" i="12" s="1"/>
  <c r="AG85" i="5"/>
  <c r="C85" i="12" s="1"/>
  <c r="AG91" i="5"/>
  <c r="C91" i="12" s="1"/>
  <c r="AG96" i="5"/>
  <c r="C96" i="12" s="1"/>
  <c r="AG86" i="5"/>
  <c r="C86" i="12" s="1"/>
  <c r="AG87" i="5"/>
  <c r="C87" i="12" s="1"/>
  <c r="AG309" i="5"/>
  <c r="C309" i="12" s="1"/>
  <c r="AG308" i="5"/>
  <c r="C308" i="12" s="1"/>
  <c r="AG39" i="5"/>
  <c r="C39" i="12" s="1"/>
  <c r="AG45" i="5"/>
  <c r="C45" i="12" s="1"/>
  <c r="AG63" i="5"/>
  <c r="C63" i="12" s="1"/>
  <c r="AG55" i="5"/>
  <c r="C55" i="12" s="1"/>
  <c r="AG60" i="5"/>
  <c r="C60" i="12" s="1"/>
  <c r="AG52" i="5"/>
  <c r="C52" i="12" s="1"/>
  <c r="AG43" i="5"/>
  <c r="C43" i="12" s="1"/>
  <c r="AG51" i="5"/>
  <c r="C51" i="12" s="1"/>
  <c r="AG46" i="5"/>
  <c r="C46" i="12" s="1"/>
  <c r="AG58" i="5"/>
  <c r="C58" i="12" s="1"/>
  <c r="AG49" i="5"/>
  <c r="C49" i="12" s="1"/>
  <c r="AG41" i="5"/>
  <c r="C41" i="12" s="1"/>
  <c r="AG50" i="5"/>
  <c r="C50" i="12" s="1"/>
  <c r="AG57" i="5"/>
  <c r="C57" i="12" s="1"/>
  <c r="AG48" i="5"/>
  <c r="C48" i="12" s="1"/>
  <c r="AG40" i="5"/>
  <c r="C40" i="12" s="1"/>
  <c r="AG42" i="5"/>
  <c r="C42" i="12" s="1"/>
  <c r="AG56" i="5"/>
  <c r="C56" i="12" s="1"/>
  <c r="AG54" i="5"/>
  <c r="C54" i="12" s="1"/>
  <c r="AG61" i="5"/>
  <c r="C61" i="12" s="1"/>
  <c r="AG47" i="5"/>
  <c r="C47" i="12" s="1"/>
  <c r="AG59" i="5"/>
  <c r="C59" i="12" s="1"/>
  <c r="AG62" i="5"/>
  <c r="C62" i="12" s="1"/>
  <c r="AG37" i="5"/>
  <c r="C37" i="12" s="1"/>
  <c r="AG38" i="5"/>
  <c r="C38" i="12" s="1"/>
  <c r="AG53" i="5"/>
  <c r="C53" i="12" s="1"/>
  <c r="AG229" i="5"/>
  <c r="C229" i="12" s="1"/>
  <c r="AG228" i="5"/>
  <c r="C228" i="12" s="1"/>
  <c r="AG175" i="5"/>
  <c r="C175" i="12" s="1"/>
  <c r="AG173" i="5"/>
  <c r="C173" i="12" s="1"/>
  <c r="AG172" i="5"/>
  <c r="C172" i="12" s="1"/>
  <c r="AG171" i="5"/>
  <c r="C171" i="12" s="1"/>
  <c r="AG178" i="5"/>
  <c r="C178" i="12" s="1"/>
  <c r="AG176" i="5"/>
  <c r="C176" i="12" s="1"/>
  <c r="AG174" i="5"/>
  <c r="C174" i="12" s="1"/>
  <c r="AG177" i="5"/>
  <c r="C177" i="12" s="1"/>
  <c r="AG123" i="5"/>
  <c r="C123" i="12" s="1"/>
  <c r="AG140" i="5"/>
  <c r="C140" i="12" s="1"/>
  <c r="AG139" i="5"/>
  <c r="C139" i="12" s="1"/>
  <c r="AG115" i="5"/>
  <c r="C115" i="12" s="1"/>
  <c r="AG138" i="5"/>
  <c r="C138" i="12" s="1"/>
  <c r="AG122" i="5"/>
  <c r="C122" i="12" s="1"/>
  <c r="AG114" i="5"/>
  <c r="C114" i="12" s="1"/>
  <c r="AG135" i="5"/>
  <c r="C135" i="12" s="1"/>
  <c r="AG137" i="5"/>
  <c r="C137" i="12" s="1"/>
  <c r="AG121" i="5"/>
  <c r="C121" i="12" s="1"/>
  <c r="AG113" i="5"/>
  <c r="C113" i="12" s="1"/>
  <c r="AG136" i="5"/>
  <c r="C136" i="12" s="1"/>
  <c r="AG134" i="5"/>
  <c r="C134" i="12" s="1"/>
  <c r="AG141" i="5"/>
  <c r="C141" i="12" s="1"/>
  <c r="AG267" i="5"/>
  <c r="C267" i="12" s="1"/>
  <c r="AG183" i="5"/>
  <c r="C183" i="12" s="1"/>
  <c r="AG263" i="5"/>
  <c r="C263" i="12" s="1"/>
  <c r="AG191" i="5"/>
  <c r="C191" i="12" s="1"/>
  <c r="AG269" i="5"/>
  <c r="C269" i="12" s="1"/>
  <c r="AG261" i="5"/>
  <c r="C261" i="12" s="1"/>
  <c r="AG189" i="5"/>
  <c r="C189" i="12" s="1"/>
  <c r="AG181" i="5"/>
  <c r="C181" i="12" s="1"/>
  <c r="AG264" i="5"/>
  <c r="C264" i="12" s="1"/>
  <c r="AG192" i="5"/>
  <c r="C192" i="12" s="1"/>
  <c r="AG120" i="5"/>
  <c r="C120" i="12" s="1"/>
  <c r="AG262" i="5"/>
  <c r="C262" i="12" s="1"/>
  <c r="AG190" i="5"/>
  <c r="C190" i="12" s="1"/>
  <c r="AG118" i="5"/>
  <c r="C118" i="12" s="1"/>
  <c r="AG125" i="5"/>
  <c r="C125" i="12" s="1"/>
  <c r="AG268" i="5"/>
  <c r="C268" i="12" s="1"/>
  <c r="AG188" i="5"/>
  <c r="C188" i="12" s="1"/>
  <c r="AG180" i="5"/>
  <c r="C180" i="12" s="1"/>
  <c r="AG132" i="5"/>
  <c r="C132" i="12" s="1"/>
  <c r="AG124" i="5"/>
  <c r="C124" i="12" s="1"/>
  <c r="AG116" i="5"/>
  <c r="C116" i="12" s="1"/>
  <c r="AG274" i="5"/>
  <c r="C274" i="12" s="1"/>
  <c r="AG266" i="5"/>
  <c r="C266" i="12" s="1"/>
  <c r="AG186" i="5"/>
  <c r="C186" i="12" s="1"/>
  <c r="AG130" i="5"/>
  <c r="C130" i="12" s="1"/>
  <c r="AG129" i="5"/>
  <c r="C129" i="12" s="1"/>
  <c r="AG131" i="5"/>
  <c r="C131" i="12" s="1"/>
  <c r="AG128" i="5"/>
  <c r="C128" i="12" s="1"/>
  <c r="AG270" i="5"/>
  <c r="C270" i="12" s="1"/>
  <c r="AG126" i="5"/>
  <c r="C126" i="12" s="1"/>
  <c r="AG119" i="5"/>
  <c r="C119" i="12" s="1"/>
  <c r="AG133" i="5"/>
  <c r="C133" i="12" s="1"/>
  <c r="AG187" i="5"/>
  <c r="C187" i="12" s="1"/>
  <c r="AG275" i="5"/>
  <c r="C275" i="12" s="1"/>
  <c r="AG271" i="5"/>
  <c r="C271" i="12" s="1"/>
  <c r="AG179" i="5"/>
  <c r="C179" i="12" s="1"/>
  <c r="AG273" i="5"/>
  <c r="C273" i="12" s="1"/>
  <c r="AG265" i="5"/>
  <c r="C265" i="12" s="1"/>
  <c r="AG193" i="5"/>
  <c r="C193" i="12" s="1"/>
  <c r="AG185" i="5"/>
  <c r="C185" i="12" s="1"/>
  <c r="AG272" i="5"/>
  <c r="C272" i="12" s="1"/>
  <c r="AG184" i="5"/>
  <c r="C184" i="12" s="1"/>
  <c r="AG127" i="5"/>
  <c r="C127" i="12" s="1"/>
  <c r="AG182" i="5"/>
  <c r="C182" i="12" s="1"/>
  <c r="AG117" i="5"/>
  <c r="C117" i="12" s="1"/>
  <c r="AG199" i="5"/>
  <c r="C199" i="12" s="1"/>
  <c r="AG207" i="5"/>
  <c r="C207" i="12" s="1"/>
  <c r="AG215" i="5"/>
  <c r="C215" i="12" s="1"/>
  <c r="AG245" i="5"/>
  <c r="C245" i="12" s="1"/>
  <c r="AG213" i="5"/>
  <c r="C213" i="12" s="1"/>
  <c r="AG205" i="5"/>
  <c r="C205" i="12" s="1"/>
  <c r="AG197" i="5"/>
  <c r="C197" i="12" s="1"/>
  <c r="AG214" i="5"/>
  <c r="C214" i="12" s="1"/>
  <c r="AG212" i="5"/>
  <c r="C212" i="12" s="1"/>
  <c r="AG204" i="5"/>
  <c r="C204" i="12" s="1"/>
  <c r="AG196" i="5"/>
  <c r="C196" i="12" s="1"/>
  <c r="AG250" i="5"/>
  <c r="C250" i="12" s="1"/>
  <c r="AG210" i="5"/>
  <c r="C210" i="12" s="1"/>
  <c r="AG202" i="5"/>
  <c r="C202" i="12" s="1"/>
  <c r="AG194" i="5"/>
  <c r="C194" i="12" s="1"/>
  <c r="AG200" i="5"/>
  <c r="C200" i="12" s="1"/>
  <c r="AG198" i="5"/>
  <c r="C198" i="12" s="1"/>
  <c r="AG247" i="5"/>
  <c r="C247" i="12" s="1"/>
  <c r="AG211" i="5"/>
  <c r="C211" i="12" s="1"/>
  <c r="AG195" i="5"/>
  <c r="C195" i="12" s="1"/>
  <c r="AG203" i="5"/>
  <c r="C203" i="12" s="1"/>
  <c r="AG249" i="5"/>
  <c r="C249" i="12" s="1"/>
  <c r="AG209" i="5"/>
  <c r="C209" i="12" s="1"/>
  <c r="AG201" i="5"/>
  <c r="C201" i="12" s="1"/>
  <c r="AG248" i="5"/>
  <c r="C248" i="12" s="1"/>
  <c r="AG208" i="5"/>
  <c r="C208" i="12" s="1"/>
  <c r="AG246" i="5"/>
  <c r="C246" i="12" s="1"/>
  <c r="AG206" i="5"/>
  <c r="C206" i="12" s="1"/>
  <c r="AG34" i="5"/>
  <c r="C34" i="12" s="1"/>
  <c r="AG35" i="5"/>
  <c r="C35" i="12" s="1"/>
  <c r="AG33" i="5"/>
  <c r="C33" i="12" s="1"/>
  <c r="AG32" i="5"/>
  <c r="C32" i="12" s="1"/>
  <c r="AG36" i="5"/>
  <c r="C36" i="12" s="1"/>
  <c r="AG259" i="5"/>
  <c r="C259" i="12" s="1"/>
  <c r="AG260" i="5"/>
  <c r="C260" i="12" s="1"/>
  <c r="AG258" i="5"/>
  <c r="C258" i="12" s="1"/>
  <c r="AG151" i="5"/>
  <c r="C151" i="12" s="1"/>
  <c r="AG152" i="5"/>
  <c r="C152" i="12" s="1"/>
  <c r="AG150" i="5"/>
  <c r="C150" i="12" s="1"/>
  <c r="AG227" i="5"/>
  <c r="C227" i="12" s="1"/>
  <c r="AG226" i="5"/>
  <c r="C226" i="12" s="1"/>
  <c r="AG310" i="5"/>
  <c r="C310" i="12" s="1"/>
  <c r="AG319" i="5"/>
  <c r="C319" i="12" s="1"/>
  <c r="AG315" i="5"/>
  <c r="C315" i="12" s="1"/>
  <c r="AG318" i="5"/>
  <c r="C318" i="12" s="1"/>
  <c r="AG317" i="5"/>
  <c r="C317" i="12" s="1"/>
  <c r="AG316" i="5"/>
  <c r="C316" i="12" s="1"/>
  <c r="AG314" i="5"/>
  <c r="C314" i="12" s="1"/>
  <c r="AG306" i="5"/>
  <c r="C306" i="12" s="1"/>
  <c r="AG307" i="5"/>
  <c r="C307" i="12" s="1"/>
  <c r="AG239" i="5"/>
  <c r="C239" i="12" s="1"/>
  <c r="AG243" i="5"/>
  <c r="C243" i="12" s="1"/>
  <c r="AG237" i="5"/>
  <c r="C237" i="12" s="1"/>
  <c r="AG240" i="5"/>
  <c r="C240" i="12" s="1"/>
  <c r="AG238" i="5"/>
  <c r="C238" i="12" s="1"/>
  <c r="AG244" i="5"/>
  <c r="C244" i="12" s="1"/>
  <c r="AG236" i="5"/>
  <c r="C236" i="12" s="1"/>
  <c r="AG242" i="5"/>
  <c r="C242" i="12" s="1"/>
  <c r="AG234" i="5"/>
  <c r="C234" i="12" s="1"/>
  <c r="AG232" i="5"/>
  <c r="C232" i="12" s="1"/>
  <c r="AG231" i="5"/>
  <c r="C231" i="12" s="1"/>
  <c r="AG235" i="5"/>
  <c r="C235" i="12" s="1"/>
  <c r="AG241" i="5"/>
  <c r="C241" i="12" s="1"/>
  <c r="AG233" i="5"/>
  <c r="C233" i="12" s="1"/>
  <c r="AG230" i="5"/>
  <c r="C230" i="12" s="1"/>
  <c r="AG144" i="5"/>
  <c r="C144" i="12" s="1"/>
  <c r="AG142" i="5"/>
  <c r="C142" i="12" s="1"/>
  <c r="AG143" i="5"/>
  <c r="C143" i="12" s="1"/>
  <c r="AG149" i="5"/>
  <c r="C149" i="12" s="1"/>
  <c r="AG147" i="5"/>
  <c r="C147" i="12" s="1"/>
  <c r="AG156" i="5"/>
  <c r="C156" i="12" s="1"/>
  <c r="AG148" i="5"/>
  <c r="C148" i="12" s="1"/>
  <c r="AG154" i="5"/>
  <c r="C154" i="12" s="1"/>
  <c r="AG146" i="5"/>
  <c r="C146" i="12" s="1"/>
  <c r="AG153" i="5"/>
  <c r="C153" i="12" s="1"/>
  <c r="AG145" i="5"/>
  <c r="C145" i="12" s="1"/>
  <c r="AG155" i="5"/>
  <c r="C155" i="12" s="1"/>
  <c r="AG157" i="5"/>
  <c r="C157" i="12" s="1"/>
  <c r="AG158" i="5"/>
  <c r="C158" i="12" s="1"/>
  <c r="AG283" i="5"/>
  <c r="C283" i="12" s="1"/>
  <c r="AG363" i="5"/>
  <c r="C363" i="12" s="1"/>
  <c r="AG364" i="5"/>
  <c r="C364" i="12" s="1"/>
  <c r="AG367" i="5"/>
  <c r="C367" i="12" s="1"/>
  <c r="AG370" i="5"/>
  <c r="C370" i="12" s="1"/>
  <c r="AG348" i="5"/>
  <c r="C348" i="12" s="1"/>
  <c r="AG362" i="5"/>
  <c r="C362" i="12" s="1"/>
  <c r="AG371" i="5"/>
  <c r="C371" i="12" s="1"/>
  <c r="AG373" i="5"/>
  <c r="C373" i="12" s="1"/>
  <c r="AG311" i="5"/>
  <c r="C311" i="12" s="1"/>
  <c r="AG312" i="5"/>
  <c r="C312" i="12" s="1"/>
  <c r="AG299" i="5"/>
  <c r="C299" i="12" s="1"/>
  <c r="AG303" i="5"/>
  <c r="C303" i="12" s="1"/>
  <c r="AG301" i="5"/>
  <c r="C301" i="12" s="1"/>
  <c r="AG293" i="5"/>
  <c r="C293" i="12" s="1"/>
  <c r="AG300" i="5"/>
  <c r="C300" i="12" s="1"/>
  <c r="AG292" i="5"/>
  <c r="C292" i="12" s="1"/>
  <c r="AG298" i="5"/>
  <c r="C298" i="12" s="1"/>
  <c r="AG290" i="5"/>
  <c r="C290" i="12" s="1"/>
  <c r="AG294" i="5"/>
  <c r="C294" i="12" s="1"/>
  <c r="AG291" i="5"/>
  <c r="C291" i="12" s="1"/>
  <c r="AG295" i="5"/>
  <c r="C295" i="12" s="1"/>
  <c r="AG297" i="5"/>
  <c r="C297" i="12" s="1"/>
  <c r="AG289" i="5"/>
  <c r="C289" i="12" s="1"/>
  <c r="AG296" i="5"/>
  <c r="C296" i="12" s="1"/>
  <c r="AG302" i="5"/>
  <c r="C302" i="12" s="1"/>
  <c r="AG253" i="5"/>
  <c r="C253" i="12" s="1"/>
  <c r="AG252" i="5"/>
  <c r="C252" i="12" s="1"/>
  <c r="AG256" i="5"/>
  <c r="C256" i="12" s="1"/>
  <c r="AG254" i="5"/>
  <c r="C254" i="12" s="1"/>
  <c r="AG255" i="5"/>
  <c r="C255" i="12" s="1"/>
  <c r="AG251" i="5"/>
  <c r="C251" i="12" s="1"/>
  <c r="AG257" i="5"/>
  <c r="C257" i="12" s="1"/>
  <c r="AG223" i="5"/>
  <c r="C223" i="12" s="1"/>
  <c r="AG221" i="5"/>
  <c r="C221" i="12" s="1"/>
  <c r="AG216" i="5"/>
  <c r="C216" i="12" s="1"/>
  <c r="AG220" i="5"/>
  <c r="C220" i="12" s="1"/>
  <c r="AG218" i="5"/>
  <c r="C218" i="12" s="1"/>
  <c r="AG222" i="5"/>
  <c r="C222" i="12" s="1"/>
  <c r="AG219" i="5"/>
  <c r="C219" i="12" s="1"/>
  <c r="AG225" i="5"/>
  <c r="C225" i="12" s="1"/>
  <c r="AG217" i="5"/>
  <c r="C217" i="12" s="1"/>
  <c r="AG224" i="5"/>
  <c r="C224" i="12" s="1"/>
  <c r="AG64" i="5"/>
  <c r="C64" i="12" s="1"/>
  <c r="AG70" i="5"/>
  <c r="C70" i="12" s="1"/>
  <c r="AG69" i="5"/>
  <c r="C69" i="12" s="1"/>
  <c r="AG79" i="5"/>
  <c r="C79" i="12" s="1"/>
  <c r="AG84" i="5"/>
  <c r="C84" i="12" s="1"/>
  <c r="AG76" i="5"/>
  <c r="C76" i="12" s="1"/>
  <c r="AG68" i="5"/>
  <c r="C68" i="12" s="1"/>
  <c r="AG71" i="5"/>
  <c r="C71" i="12" s="1"/>
  <c r="AG82" i="5"/>
  <c r="C82" i="12" s="1"/>
  <c r="AG74" i="5"/>
  <c r="C74" i="12" s="1"/>
  <c r="AG66" i="5"/>
  <c r="C66" i="12" s="1"/>
  <c r="AG75" i="5"/>
  <c r="C75" i="12" s="1"/>
  <c r="AG81" i="5"/>
  <c r="C81" i="12" s="1"/>
  <c r="AG73" i="5"/>
  <c r="C73" i="12" s="1"/>
  <c r="AG65" i="5"/>
  <c r="C65" i="12" s="1"/>
  <c r="AG67" i="5"/>
  <c r="C67" i="12" s="1"/>
  <c r="AG80" i="5"/>
  <c r="C80" i="12" s="1"/>
  <c r="AG83" i="5"/>
  <c r="C83" i="12" s="1"/>
  <c r="AG78" i="5"/>
  <c r="C78" i="12" s="1"/>
  <c r="AG72" i="5"/>
  <c r="C72" i="12" s="1"/>
  <c r="AG77" i="5"/>
  <c r="C77" i="12" s="1"/>
  <c r="AG168" i="5"/>
  <c r="C168" i="12" s="1"/>
  <c r="AG166" i="5"/>
  <c r="C166" i="12" s="1"/>
  <c r="AG163" i="5"/>
  <c r="C163" i="12" s="1"/>
  <c r="AG164" i="5"/>
  <c r="C164" i="12" s="1"/>
  <c r="AG170" i="5"/>
  <c r="C170" i="12" s="1"/>
  <c r="AG162" i="5"/>
  <c r="C162" i="12" s="1"/>
  <c r="AG169" i="5"/>
  <c r="C169" i="12" s="1"/>
  <c r="AG161" i="5"/>
  <c r="C161" i="12" s="1"/>
  <c r="AG159" i="5"/>
  <c r="C159" i="12" s="1"/>
  <c r="AG160" i="5"/>
  <c r="C160" i="12" s="1"/>
  <c r="AG167" i="5"/>
  <c r="C167" i="12" s="1"/>
  <c r="AG165" i="5"/>
  <c r="C165" i="12" s="1"/>
  <c r="C395" i="20" l="1"/>
  <c r="I11" i="20" s="1"/>
  <c r="I10" i="20"/>
  <c r="F395" i="20"/>
  <c r="L10" i="20"/>
  <c r="F396" i="20" l="1"/>
  <c r="L11" i="20"/>
  <c r="F397" i="20" l="1"/>
  <c r="L12" i="20"/>
  <c r="F398" i="20" l="1"/>
  <c r="L13" i="20"/>
  <c r="F399" i="20" l="1"/>
  <c r="L14" i="20"/>
  <c r="L15" i="20" l="1"/>
  <c r="F400" i="20"/>
  <c r="L16" i="20" l="1"/>
  <c r="F401" i="20"/>
  <c r="F402" i="20" l="1"/>
  <c r="L17" i="20"/>
  <c r="F403" i="20" l="1"/>
  <c r="L18" i="20"/>
  <c r="F404" i="20" l="1"/>
  <c r="L19" i="20"/>
  <c r="F405" i="20" l="1"/>
  <c r="L20" i="20"/>
  <c r="F406" i="20" l="1"/>
  <c r="L21" i="20"/>
  <c r="F407" i="20" l="1"/>
  <c r="L23" i="20" s="1"/>
  <c r="L22" i="20"/>
</calcChain>
</file>

<file path=xl/comments1.xml><?xml version="1.0" encoding="utf-8"?>
<comments xmlns="http://schemas.openxmlformats.org/spreadsheetml/2006/main">
  <authors>
    <author>bok</author>
  </authors>
  <commentList>
    <comment ref="G60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comments2.xml><?xml version="1.0" encoding="utf-8"?>
<comments xmlns="http://schemas.openxmlformats.org/spreadsheetml/2006/main">
  <authors>
    <author>bok</author>
  </authors>
  <commentList>
    <comment ref="F57" authorId="0" shapeId="0">
      <text>
        <r>
          <rPr>
            <b/>
            <sz val="9"/>
            <color indexed="81"/>
            <rFont val="Tahoma"/>
            <family val="2"/>
          </rPr>
          <t>bok: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사료 식료품에 통합
</t>
        </r>
      </text>
    </comment>
  </commentList>
</comments>
</file>

<file path=xl/sharedStrings.xml><?xml version="1.0" encoding="utf-8"?>
<sst xmlns="http://schemas.openxmlformats.org/spreadsheetml/2006/main" count="12679" uniqueCount="2385">
  <si>
    <t>001</t>
  </si>
  <si>
    <t>벼</t>
  </si>
  <si>
    <t>002</t>
  </si>
  <si>
    <t>003</t>
  </si>
  <si>
    <t>콩류</t>
  </si>
  <si>
    <t>004</t>
  </si>
  <si>
    <t>005</t>
  </si>
  <si>
    <t>채소</t>
  </si>
  <si>
    <t>006</t>
  </si>
  <si>
    <t>과실</t>
  </si>
  <si>
    <t>007</t>
  </si>
  <si>
    <t>약용작물</t>
  </si>
  <si>
    <t>008</t>
  </si>
  <si>
    <t>기타 식용작물</t>
  </si>
  <si>
    <t>잎담배</t>
  </si>
  <si>
    <t>010</t>
  </si>
  <si>
    <t>화훼작물</t>
  </si>
  <si>
    <t>011</t>
  </si>
  <si>
    <t>천연고무</t>
  </si>
  <si>
    <t>012</t>
  </si>
  <si>
    <t>종자 및 묘목</t>
  </si>
  <si>
    <t>013</t>
  </si>
  <si>
    <t>기타 비식용작물</t>
  </si>
  <si>
    <t>014</t>
  </si>
  <si>
    <t>낙농</t>
  </si>
  <si>
    <t>015</t>
  </si>
  <si>
    <t>016</t>
  </si>
  <si>
    <t>양돈</t>
  </si>
  <si>
    <t>017</t>
  </si>
  <si>
    <t>가금</t>
  </si>
  <si>
    <t>018</t>
  </si>
  <si>
    <t>기타 축산</t>
  </si>
  <si>
    <t>019</t>
  </si>
  <si>
    <t>영림</t>
  </si>
  <si>
    <t>020</t>
  </si>
  <si>
    <t>원목</t>
  </si>
  <si>
    <t>021</t>
  </si>
  <si>
    <t>식용 임산물</t>
  </si>
  <si>
    <t>022</t>
  </si>
  <si>
    <t>기타 임산물</t>
  </si>
  <si>
    <t>023</t>
  </si>
  <si>
    <t>수산어획</t>
  </si>
  <si>
    <t>024</t>
  </si>
  <si>
    <t>수산양식</t>
  </si>
  <si>
    <t>025</t>
  </si>
  <si>
    <t>026</t>
  </si>
  <si>
    <t>무연탄</t>
  </si>
  <si>
    <t>027</t>
  </si>
  <si>
    <t>유연탄</t>
  </si>
  <si>
    <t>028</t>
  </si>
  <si>
    <t>원유</t>
  </si>
  <si>
    <t>029</t>
  </si>
  <si>
    <t>030</t>
  </si>
  <si>
    <t>철광석</t>
  </si>
  <si>
    <t>031</t>
  </si>
  <si>
    <t>032</t>
  </si>
  <si>
    <t>033</t>
  </si>
  <si>
    <t>기타 비철금속광석</t>
  </si>
  <si>
    <t>034</t>
  </si>
  <si>
    <t>골재 및 석재</t>
  </si>
  <si>
    <t>035</t>
  </si>
  <si>
    <t>석회석</t>
  </si>
  <si>
    <t>036</t>
  </si>
  <si>
    <t>기타 비금속광물</t>
  </si>
  <si>
    <t>037</t>
  </si>
  <si>
    <t>도축육</t>
  </si>
  <si>
    <t>038</t>
  </si>
  <si>
    <t>가금육</t>
  </si>
  <si>
    <t>039</t>
  </si>
  <si>
    <t>육가공품</t>
  </si>
  <si>
    <t>040</t>
  </si>
  <si>
    <t>우유</t>
  </si>
  <si>
    <t>041</t>
  </si>
  <si>
    <t>낙농품</t>
  </si>
  <si>
    <t>042</t>
  </si>
  <si>
    <t>수산물 가공품</t>
  </si>
  <si>
    <t>043</t>
  </si>
  <si>
    <t>수산동물 저장품</t>
  </si>
  <si>
    <t>044</t>
  </si>
  <si>
    <t>정곡</t>
  </si>
  <si>
    <t>045</t>
  </si>
  <si>
    <t>제분</t>
  </si>
  <si>
    <t>046</t>
  </si>
  <si>
    <t>원당</t>
  </si>
  <si>
    <t>047</t>
  </si>
  <si>
    <t>정제당</t>
  </si>
  <si>
    <t>048</t>
  </si>
  <si>
    <t>전분 및 당류</t>
  </si>
  <si>
    <t>049</t>
  </si>
  <si>
    <t>떡, 빵 및 과자류</t>
  </si>
  <si>
    <t>050</t>
  </si>
  <si>
    <t>면류</t>
  </si>
  <si>
    <t>051</t>
  </si>
  <si>
    <t>조미료 및 첨가용식품</t>
  </si>
  <si>
    <t>052</t>
  </si>
  <si>
    <t>유지</t>
  </si>
  <si>
    <t>053</t>
  </si>
  <si>
    <t>과실 및 채소 가공품</t>
  </si>
  <si>
    <t>054</t>
  </si>
  <si>
    <t>커피 및 차류</t>
  </si>
  <si>
    <t>055</t>
  </si>
  <si>
    <t>056</t>
  </si>
  <si>
    <t>기타 식료품</t>
  </si>
  <si>
    <t>057</t>
  </si>
  <si>
    <t>주정</t>
  </si>
  <si>
    <t>058</t>
  </si>
  <si>
    <t>소주</t>
  </si>
  <si>
    <t>059</t>
  </si>
  <si>
    <t>맥주</t>
  </si>
  <si>
    <t>060</t>
  </si>
  <si>
    <t>기타 주류</t>
  </si>
  <si>
    <t>061</t>
  </si>
  <si>
    <t>비알콜음료 및 얼음</t>
  </si>
  <si>
    <t>062</t>
  </si>
  <si>
    <t>사료</t>
  </si>
  <si>
    <t>063</t>
  </si>
  <si>
    <t>담배</t>
  </si>
  <si>
    <t>064</t>
  </si>
  <si>
    <t>천연 섬유사</t>
  </si>
  <si>
    <t>065</t>
  </si>
  <si>
    <t>화학 섬유사</t>
  </si>
  <si>
    <t>066</t>
  </si>
  <si>
    <t>기타 섬유사</t>
  </si>
  <si>
    <t>067</t>
  </si>
  <si>
    <t>천연섬유직물</t>
  </si>
  <si>
    <t>068</t>
  </si>
  <si>
    <t>화학섬유직물</t>
  </si>
  <si>
    <t>069</t>
  </si>
  <si>
    <t>기타 섬유직물</t>
  </si>
  <si>
    <t>070</t>
  </si>
  <si>
    <t>편조원단</t>
  </si>
  <si>
    <t>071</t>
  </si>
  <si>
    <t>섬유표백 및 염색</t>
  </si>
  <si>
    <t>072</t>
  </si>
  <si>
    <t>직물제품</t>
  </si>
  <si>
    <t>073</t>
  </si>
  <si>
    <t>끈, 로프 및 어망</t>
  </si>
  <si>
    <t>074</t>
  </si>
  <si>
    <t>기타 섬유제품</t>
  </si>
  <si>
    <t>075</t>
  </si>
  <si>
    <t>076</t>
  </si>
  <si>
    <t>편조의류</t>
  </si>
  <si>
    <t>077</t>
  </si>
  <si>
    <t>가죽의류</t>
  </si>
  <si>
    <t>078</t>
  </si>
  <si>
    <t>모피의류 및 모피제품</t>
  </si>
  <si>
    <t>079</t>
  </si>
  <si>
    <t>080</t>
  </si>
  <si>
    <t>가죽</t>
  </si>
  <si>
    <t>081</t>
  </si>
  <si>
    <t>모피</t>
  </si>
  <si>
    <t>082</t>
  </si>
  <si>
    <t>가방 및 핸드백</t>
  </si>
  <si>
    <t>083</t>
  </si>
  <si>
    <t>신발</t>
  </si>
  <si>
    <t>084</t>
  </si>
  <si>
    <t>기타 가죽제품</t>
  </si>
  <si>
    <t>085</t>
  </si>
  <si>
    <t>제재목</t>
  </si>
  <si>
    <t>086</t>
  </si>
  <si>
    <t>합판</t>
  </si>
  <si>
    <t>087</t>
  </si>
  <si>
    <t>강화 및 재생목재</t>
  </si>
  <si>
    <t>088</t>
  </si>
  <si>
    <t>건축용 목제품</t>
  </si>
  <si>
    <t>089</t>
  </si>
  <si>
    <t>목재 용기 및 적재판</t>
  </si>
  <si>
    <t>090</t>
  </si>
  <si>
    <t>기타 목제품</t>
  </si>
  <si>
    <t>091</t>
  </si>
  <si>
    <t>펄프</t>
  </si>
  <si>
    <t>092</t>
  </si>
  <si>
    <t>인쇄용지</t>
  </si>
  <si>
    <t>093</t>
  </si>
  <si>
    <t>기타 원지 및 판지</t>
  </si>
  <si>
    <t>094</t>
  </si>
  <si>
    <t>골판지 및 골판지상자</t>
  </si>
  <si>
    <t>095</t>
  </si>
  <si>
    <t>종이용기</t>
  </si>
  <si>
    <t>096</t>
  </si>
  <si>
    <t>종이문구 및 사무용지</t>
  </si>
  <si>
    <t>097</t>
  </si>
  <si>
    <t>위생용 종이제품</t>
  </si>
  <si>
    <t>098</t>
  </si>
  <si>
    <t>기타 종이제품</t>
  </si>
  <si>
    <t>099</t>
  </si>
  <si>
    <t>인쇄</t>
  </si>
  <si>
    <t>100</t>
  </si>
  <si>
    <t>기록매체 복제</t>
  </si>
  <si>
    <t>101</t>
  </si>
  <si>
    <t>석탄 코크스 및 관련제품</t>
  </si>
  <si>
    <t>102</t>
  </si>
  <si>
    <t>연탄</t>
  </si>
  <si>
    <t>103</t>
  </si>
  <si>
    <t>나프타</t>
  </si>
  <si>
    <t>104</t>
  </si>
  <si>
    <t>휘발유</t>
  </si>
  <si>
    <t>105</t>
  </si>
  <si>
    <t>제트유</t>
  </si>
  <si>
    <t>106</t>
  </si>
  <si>
    <t>등유</t>
  </si>
  <si>
    <t>107</t>
  </si>
  <si>
    <t>경유</t>
  </si>
  <si>
    <t>108</t>
  </si>
  <si>
    <t>중유</t>
  </si>
  <si>
    <t>109</t>
  </si>
  <si>
    <t>액화석유가스</t>
  </si>
  <si>
    <t>110</t>
  </si>
  <si>
    <t>정제혼합용 원료유</t>
  </si>
  <si>
    <t>111</t>
  </si>
  <si>
    <t>윤활유 및 그리스</t>
  </si>
  <si>
    <t>112</t>
  </si>
  <si>
    <t>기타 석유정제제품</t>
  </si>
  <si>
    <t>113</t>
  </si>
  <si>
    <t>지방족 기초유분</t>
  </si>
  <si>
    <t>114</t>
  </si>
  <si>
    <t>방향족 기초유분</t>
  </si>
  <si>
    <t>115</t>
  </si>
  <si>
    <t>석유화학중간제품</t>
  </si>
  <si>
    <t>116</t>
  </si>
  <si>
    <t>석탄화합물</t>
  </si>
  <si>
    <t>117</t>
  </si>
  <si>
    <t>기타 기초유기화합물</t>
  </si>
  <si>
    <t>118</t>
  </si>
  <si>
    <t>산업용 가스</t>
  </si>
  <si>
    <t>119</t>
  </si>
  <si>
    <t>기초무기화합물</t>
  </si>
  <si>
    <t>120</t>
  </si>
  <si>
    <t>염료, 안료 및 유연제</t>
  </si>
  <si>
    <t>121</t>
  </si>
  <si>
    <t>합성수지</t>
  </si>
  <si>
    <t>122</t>
  </si>
  <si>
    <t>합성고무</t>
  </si>
  <si>
    <t>123</t>
  </si>
  <si>
    <t>화학섬유</t>
  </si>
  <si>
    <t>124</t>
  </si>
  <si>
    <t>의약품</t>
  </si>
  <si>
    <t>125</t>
  </si>
  <si>
    <t>비료 및 질소화합물</t>
  </si>
  <si>
    <t>126</t>
  </si>
  <si>
    <t>살충제 및 농약</t>
  </si>
  <si>
    <t>127</t>
  </si>
  <si>
    <t>도료</t>
  </si>
  <si>
    <t>128</t>
  </si>
  <si>
    <t>잉크</t>
  </si>
  <si>
    <t>129</t>
  </si>
  <si>
    <t>비누, 세제 및 치약</t>
  </si>
  <si>
    <t>130</t>
  </si>
  <si>
    <t>화장품</t>
  </si>
  <si>
    <t>131</t>
  </si>
  <si>
    <t>접착제 및 젤라틴</t>
  </si>
  <si>
    <t>132</t>
  </si>
  <si>
    <t>사진용 화학제품 및 감광재료</t>
  </si>
  <si>
    <t>133</t>
  </si>
  <si>
    <t>기타 화학제품</t>
  </si>
  <si>
    <t>134</t>
  </si>
  <si>
    <t>135</t>
  </si>
  <si>
    <t>건축용 플라스틱제품</t>
  </si>
  <si>
    <t>136</t>
  </si>
  <si>
    <t>포장용 플라스틱제품</t>
  </si>
  <si>
    <t>137</t>
  </si>
  <si>
    <t>조립용 플라스틱제품</t>
  </si>
  <si>
    <t>138</t>
  </si>
  <si>
    <t>기타 플라스틱제품</t>
  </si>
  <si>
    <t>139</t>
  </si>
  <si>
    <t>타이어 및 튜브</t>
  </si>
  <si>
    <t>140</t>
  </si>
  <si>
    <t>산업용 고무제품</t>
  </si>
  <si>
    <t>141</t>
  </si>
  <si>
    <t>기타 고무제품</t>
  </si>
  <si>
    <t>142</t>
  </si>
  <si>
    <t>143</t>
  </si>
  <si>
    <t>전자기기용 유리제품</t>
  </si>
  <si>
    <t>144</t>
  </si>
  <si>
    <t>산업용(전자기기 제외) 유리제품</t>
  </si>
  <si>
    <t>145</t>
  </si>
  <si>
    <t>기타 유리제품</t>
  </si>
  <si>
    <t>146</t>
  </si>
  <si>
    <t>가정용 도자기</t>
  </si>
  <si>
    <t>147</t>
  </si>
  <si>
    <t>산업용 도자기</t>
  </si>
  <si>
    <t>148</t>
  </si>
  <si>
    <t>149</t>
  </si>
  <si>
    <t>150</t>
  </si>
  <si>
    <t>시멘트</t>
  </si>
  <si>
    <t>151</t>
  </si>
  <si>
    <t>레미콘</t>
  </si>
  <si>
    <t>152</t>
  </si>
  <si>
    <t>153</t>
  </si>
  <si>
    <t>석회 및 석고제품</t>
  </si>
  <si>
    <t>154</t>
  </si>
  <si>
    <t>석제품</t>
  </si>
  <si>
    <t>155</t>
  </si>
  <si>
    <t>연마재</t>
  </si>
  <si>
    <t>156</t>
  </si>
  <si>
    <t>아스콘 및 아스팔트 제품</t>
  </si>
  <si>
    <t>157</t>
  </si>
  <si>
    <t>석면 및 암면</t>
  </si>
  <si>
    <t>158</t>
  </si>
  <si>
    <t>159</t>
  </si>
  <si>
    <t>선철</t>
  </si>
  <si>
    <t>160</t>
  </si>
  <si>
    <t>합금철</t>
  </si>
  <si>
    <t>161</t>
  </si>
  <si>
    <t>조강</t>
  </si>
  <si>
    <t>162</t>
  </si>
  <si>
    <t>철근 및 봉강</t>
  </si>
  <si>
    <t>163</t>
  </si>
  <si>
    <t>형강</t>
  </si>
  <si>
    <t>164</t>
  </si>
  <si>
    <t>선재 및 궤조</t>
  </si>
  <si>
    <t>165</t>
  </si>
  <si>
    <t>열연 후판 및 강판</t>
  </si>
  <si>
    <t>166</t>
  </si>
  <si>
    <t>강선</t>
  </si>
  <si>
    <t>167</t>
  </si>
  <si>
    <t>철강관</t>
  </si>
  <si>
    <t>168</t>
  </si>
  <si>
    <t>냉간압연강재</t>
  </si>
  <si>
    <t>169</t>
  </si>
  <si>
    <t>표면처리강재</t>
  </si>
  <si>
    <t>170</t>
  </si>
  <si>
    <t>기타 철강1차제품</t>
  </si>
  <si>
    <t>171</t>
  </si>
  <si>
    <t>동 제련, 정련 및 합금제품</t>
  </si>
  <si>
    <t>172</t>
  </si>
  <si>
    <t>알루미늄 제련, 정련 및 합금제품</t>
  </si>
  <si>
    <t>173</t>
  </si>
  <si>
    <t>연 및 아연 제련, 정련 및 합금제품</t>
  </si>
  <si>
    <t>174</t>
  </si>
  <si>
    <t>금은괴</t>
  </si>
  <si>
    <t>175</t>
  </si>
  <si>
    <t>176</t>
  </si>
  <si>
    <t>177</t>
  </si>
  <si>
    <t>178</t>
  </si>
  <si>
    <t>179</t>
  </si>
  <si>
    <t>금속 주물</t>
  </si>
  <si>
    <t>180</t>
  </si>
  <si>
    <t>금속 단조 및 야금제품</t>
  </si>
  <si>
    <t>181</t>
  </si>
  <si>
    <t>건축용 금속제품</t>
  </si>
  <si>
    <t>182</t>
  </si>
  <si>
    <t>구조물용 금속제품</t>
  </si>
  <si>
    <t>183</t>
  </si>
  <si>
    <t>금속제 탱크 및 압력용기</t>
  </si>
  <si>
    <t>184</t>
  </si>
  <si>
    <t>금속압형제품</t>
  </si>
  <si>
    <t>185</t>
  </si>
  <si>
    <t>금속처리 가공품</t>
  </si>
  <si>
    <t>186</t>
  </si>
  <si>
    <t>부착용 금속제품</t>
  </si>
  <si>
    <t>187</t>
  </si>
  <si>
    <t>공구류</t>
  </si>
  <si>
    <t>188</t>
  </si>
  <si>
    <t>나사 및 철선 제품</t>
  </si>
  <si>
    <t>189</t>
  </si>
  <si>
    <t>금속포장용기</t>
  </si>
  <si>
    <t>190</t>
  </si>
  <si>
    <t>가정용 금속제품</t>
  </si>
  <si>
    <t>191</t>
  </si>
  <si>
    <t>금속처리</t>
  </si>
  <si>
    <t>192</t>
  </si>
  <si>
    <t>기타 금속제품</t>
  </si>
  <si>
    <t>193</t>
  </si>
  <si>
    <t>내연기관 및 터빈</t>
  </si>
  <si>
    <t>194</t>
  </si>
  <si>
    <t>밸브</t>
  </si>
  <si>
    <t>195</t>
  </si>
  <si>
    <t>베어링, 기어 및 동력전달장치</t>
  </si>
  <si>
    <t>196</t>
  </si>
  <si>
    <t>산업용 운반기계</t>
  </si>
  <si>
    <t>197</t>
  </si>
  <si>
    <t>공기조절 장치 및 냉장 냉동 장비</t>
  </si>
  <si>
    <t>198</t>
  </si>
  <si>
    <t>공기 및 액체 여과기</t>
  </si>
  <si>
    <t>199</t>
  </si>
  <si>
    <t>산업용 보일러 및 증기발생기</t>
  </si>
  <si>
    <t>200</t>
  </si>
  <si>
    <t>사무용 기기</t>
  </si>
  <si>
    <t>201</t>
  </si>
  <si>
    <t>202</t>
  </si>
  <si>
    <t>펌프 및 압축기</t>
  </si>
  <si>
    <t>203</t>
  </si>
  <si>
    <t>204</t>
  </si>
  <si>
    <t>농업용 기계</t>
  </si>
  <si>
    <t>205</t>
  </si>
  <si>
    <t>건설 및 광산용 기계</t>
  </si>
  <si>
    <t>206</t>
  </si>
  <si>
    <t>207</t>
  </si>
  <si>
    <t>208</t>
  </si>
  <si>
    <t>음식료품 가공기계</t>
  </si>
  <si>
    <t>209</t>
  </si>
  <si>
    <t>210</t>
  </si>
  <si>
    <t>반도체 제조용 기계</t>
  </si>
  <si>
    <t>211</t>
  </si>
  <si>
    <t>212</t>
  </si>
  <si>
    <t>213</t>
  </si>
  <si>
    <t>금형 및 주형</t>
  </si>
  <si>
    <t>214</t>
  </si>
  <si>
    <t>제지 및 인쇄기계</t>
  </si>
  <si>
    <t>215</t>
  </si>
  <si>
    <t>고무 및 플라스틱 성형기계</t>
  </si>
  <si>
    <t>216</t>
  </si>
  <si>
    <t>217</t>
  </si>
  <si>
    <t>발전기 및 전동기</t>
  </si>
  <si>
    <t>218</t>
  </si>
  <si>
    <t>변압기</t>
  </si>
  <si>
    <t>219</t>
  </si>
  <si>
    <t>전기변환장치</t>
  </si>
  <si>
    <t>220</t>
  </si>
  <si>
    <t>전기회로 개폐 및 접속장치</t>
  </si>
  <si>
    <t>221</t>
  </si>
  <si>
    <t>배전반 및 전기자동제어반</t>
  </si>
  <si>
    <t>222</t>
  </si>
  <si>
    <t>전지</t>
  </si>
  <si>
    <t>223</t>
  </si>
  <si>
    <t>전선 및 케이블</t>
  </si>
  <si>
    <t>224</t>
  </si>
  <si>
    <t>전구 및 램프</t>
  </si>
  <si>
    <t>225</t>
  </si>
  <si>
    <t>조명장치</t>
  </si>
  <si>
    <t>226</t>
  </si>
  <si>
    <t>기타 전기장비</t>
  </si>
  <si>
    <t>227</t>
  </si>
  <si>
    <t>개별소자</t>
  </si>
  <si>
    <t>228</t>
  </si>
  <si>
    <t>집적회로</t>
  </si>
  <si>
    <t>229</t>
  </si>
  <si>
    <t>LCD 평판 디스플레이</t>
  </si>
  <si>
    <t>230</t>
  </si>
  <si>
    <t>기타 전자표시장치</t>
  </si>
  <si>
    <t>231</t>
  </si>
  <si>
    <t>축전기, 저항기, 전자코일 및 변성기</t>
  </si>
  <si>
    <t>232</t>
  </si>
  <si>
    <t>인쇄회로기판 및 실장기판</t>
  </si>
  <si>
    <t>233</t>
  </si>
  <si>
    <t>기타 전자부품</t>
  </si>
  <si>
    <t>234</t>
  </si>
  <si>
    <t>컴퓨터</t>
  </si>
  <si>
    <t>235</t>
  </si>
  <si>
    <t>컴퓨터 기억장치</t>
  </si>
  <si>
    <t>236</t>
  </si>
  <si>
    <t>컴퓨터 주변기기</t>
  </si>
  <si>
    <t>237</t>
  </si>
  <si>
    <t>유선통신기기</t>
  </si>
  <si>
    <t>238</t>
  </si>
  <si>
    <t>이동전화기</t>
  </si>
  <si>
    <t>239</t>
  </si>
  <si>
    <t>기타 무선통신장비 및 방송장비</t>
  </si>
  <si>
    <t>240</t>
  </si>
  <si>
    <t>TV</t>
  </si>
  <si>
    <t>241</t>
  </si>
  <si>
    <t>영상기기</t>
  </si>
  <si>
    <t>242</t>
  </si>
  <si>
    <t>오디오 및 음향기기</t>
  </si>
  <si>
    <t>243</t>
  </si>
  <si>
    <t>가정용 냉장고 및 냉동고</t>
  </si>
  <si>
    <t>244</t>
  </si>
  <si>
    <t>주방용 및 난방용 전기기기</t>
  </si>
  <si>
    <t>245</t>
  </si>
  <si>
    <t>기타 가정용 전기기기</t>
  </si>
  <si>
    <t>246</t>
  </si>
  <si>
    <t>의료용 기기</t>
  </si>
  <si>
    <t>247</t>
  </si>
  <si>
    <t>측정 및 분석기</t>
  </si>
  <si>
    <t>248</t>
  </si>
  <si>
    <t>자동조정 및 제어기기</t>
  </si>
  <si>
    <t>249</t>
  </si>
  <si>
    <t>사진기 및 영사기</t>
  </si>
  <si>
    <t>250</t>
  </si>
  <si>
    <t>안경 및 기타광학기기</t>
  </si>
  <si>
    <t>251</t>
  </si>
  <si>
    <t>시계</t>
  </si>
  <si>
    <t>252</t>
  </si>
  <si>
    <t>승용차</t>
  </si>
  <si>
    <t>253</t>
  </si>
  <si>
    <t>버스</t>
  </si>
  <si>
    <t>254</t>
  </si>
  <si>
    <t>트럭</t>
  </si>
  <si>
    <t>255</t>
  </si>
  <si>
    <t>256</t>
  </si>
  <si>
    <t>트레일러 및 컨테이너</t>
  </si>
  <si>
    <t>257</t>
  </si>
  <si>
    <t>자동차용 엔진</t>
  </si>
  <si>
    <t>258</t>
  </si>
  <si>
    <t>자동차 부분품</t>
  </si>
  <si>
    <t>259</t>
  </si>
  <si>
    <t>강철제 선박</t>
  </si>
  <si>
    <t>260</t>
  </si>
  <si>
    <t>기타 선박</t>
  </si>
  <si>
    <t>261</t>
  </si>
  <si>
    <t>선박 수리 및 부분품</t>
  </si>
  <si>
    <t>262</t>
  </si>
  <si>
    <t>철도차량</t>
  </si>
  <si>
    <t>263</t>
  </si>
  <si>
    <t>항공기</t>
  </si>
  <si>
    <t>264</t>
  </si>
  <si>
    <t>모터사이클</t>
  </si>
  <si>
    <t>265</t>
  </si>
  <si>
    <t>기타 운수장비</t>
  </si>
  <si>
    <t>266</t>
  </si>
  <si>
    <t>목재 가구</t>
  </si>
  <si>
    <t>267</t>
  </si>
  <si>
    <t>금속 가구</t>
  </si>
  <si>
    <t>268</t>
  </si>
  <si>
    <t>기타 가구</t>
  </si>
  <si>
    <t>269</t>
  </si>
  <si>
    <t>장난감 및 오락용품</t>
  </si>
  <si>
    <t>270</t>
  </si>
  <si>
    <t>운동 및 경기용품</t>
  </si>
  <si>
    <t>271</t>
  </si>
  <si>
    <t>악기</t>
  </si>
  <si>
    <t>272</t>
  </si>
  <si>
    <t>문방구</t>
  </si>
  <si>
    <t>273</t>
  </si>
  <si>
    <t>귀금속 및 보석</t>
  </si>
  <si>
    <t>274</t>
  </si>
  <si>
    <t>모형 및 장식용품</t>
  </si>
  <si>
    <t>275</t>
  </si>
  <si>
    <t>276</t>
  </si>
  <si>
    <t>수력</t>
  </si>
  <si>
    <t>277</t>
  </si>
  <si>
    <t>화력</t>
  </si>
  <si>
    <t>278</t>
  </si>
  <si>
    <t>원자력</t>
  </si>
  <si>
    <t>279</t>
  </si>
  <si>
    <t>자가발전</t>
  </si>
  <si>
    <t>280</t>
  </si>
  <si>
    <t>신재생에너지</t>
  </si>
  <si>
    <t>281</t>
  </si>
  <si>
    <t>도시가스</t>
  </si>
  <si>
    <t>282</t>
  </si>
  <si>
    <t>283</t>
  </si>
  <si>
    <t>수도</t>
  </si>
  <si>
    <t>284</t>
  </si>
  <si>
    <t>하수 폐수 및 분뇨처리(국공립)</t>
  </si>
  <si>
    <t>285</t>
  </si>
  <si>
    <t>하수 폐수 및 분뇨처리(산업)</t>
  </si>
  <si>
    <t>286</t>
  </si>
  <si>
    <t>폐기물 수집 운반 및 처리(국공립)</t>
  </si>
  <si>
    <t>287</t>
  </si>
  <si>
    <t>폐기물 수집 운반 및 처리(산업)</t>
  </si>
  <si>
    <t>288</t>
  </si>
  <si>
    <t>289</t>
  </si>
  <si>
    <t>주거용 건물</t>
  </si>
  <si>
    <t>290</t>
  </si>
  <si>
    <t>비주거용 건물</t>
  </si>
  <si>
    <t>291</t>
  </si>
  <si>
    <t>건축보수</t>
  </si>
  <si>
    <t>292</t>
  </si>
  <si>
    <t>도로시설</t>
  </si>
  <si>
    <t>293</t>
  </si>
  <si>
    <t>철도시설</t>
  </si>
  <si>
    <t>294</t>
  </si>
  <si>
    <t>항만시설</t>
  </si>
  <si>
    <t>295</t>
  </si>
  <si>
    <t>하천사방</t>
  </si>
  <si>
    <t>296</t>
  </si>
  <si>
    <t>상하수도시설</t>
  </si>
  <si>
    <t>297</t>
  </si>
  <si>
    <t>농림수산토목</t>
  </si>
  <si>
    <t>298</t>
  </si>
  <si>
    <t>도시토목</t>
  </si>
  <si>
    <t>299</t>
  </si>
  <si>
    <t>환경정화시설</t>
  </si>
  <si>
    <t>300</t>
  </si>
  <si>
    <t>통신시설</t>
  </si>
  <si>
    <t>301</t>
  </si>
  <si>
    <t>전력시설</t>
  </si>
  <si>
    <t>302</t>
  </si>
  <si>
    <t>304</t>
  </si>
  <si>
    <t>305</t>
  </si>
  <si>
    <t>306</t>
  </si>
  <si>
    <t>307</t>
  </si>
  <si>
    <t>일반음식점</t>
  </si>
  <si>
    <t>308</t>
  </si>
  <si>
    <t>주점</t>
  </si>
  <si>
    <t>309</t>
  </si>
  <si>
    <t>기타음식점</t>
  </si>
  <si>
    <t>310</t>
  </si>
  <si>
    <t>숙박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</si>
  <si>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</si>
  <si>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</si>
  <si>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</si>
  <si>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</si>
  <si>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</si>
  <si>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</si>
  <si>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</si>
  <si>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</si>
  <si>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</si>
  <si>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</si>
  <si>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</si>
  <si>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</si>
  <si>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</si>
  <si>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</si>
  <si>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</si>
  <si>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</si>
  <si>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유선통신서비스</t>
  </si>
  <si>
    <t>327</t>
  </si>
  <si>
    <t>무선통신서비스</t>
  </si>
  <si>
    <t>지상파 방송서비스</t>
  </si>
  <si>
    <t>유선, 위성 및 기타방송</t>
  </si>
  <si>
    <t>소프트웨어 개발 공급</t>
  </si>
  <si>
    <t>신문</t>
  </si>
  <si>
    <t>출판</t>
  </si>
  <si>
    <t>영상 · 오디오물 제작 및 배급</t>
  </si>
  <si>
    <t>영화상영</t>
  </si>
  <si>
    <t>금융투자기관</t>
  </si>
  <si>
    <t>기타 금융중개기관</t>
  </si>
  <si>
    <t>생명보험</t>
  </si>
  <si>
    <t>비생명보험</t>
  </si>
  <si>
    <t>주거서비스</t>
  </si>
  <si>
    <t>비주거용 건물 임대</t>
  </si>
  <si>
    <t>부동산 개발 및 공급</t>
  </si>
  <si>
    <t>기업내연구개발</t>
  </si>
  <si>
    <t>광고</t>
  </si>
  <si>
    <t>기계장비 및 용품 임대</t>
  </si>
  <si>
    <t>인력공급 및 알선</t>
  </si>
  <si>
    <t>중앙정부</t>
  </si>
  <si>
    <t>지방정부</t>
  </si>
  <si>
    <t>의료 및 보건(국공립)</t>
  </si>
  <si>
    <t>의료 및 보건(비영리)</t>
  </si>
  <si>
    <t>의료 및 보건(산업)</t>
  </si>
  <si>
    <t>사회보험(국공립)</t>
  </si>
  <si>
    <t>사회복지서비스(국공립)</t>
  </si>
  <si>
    <t>사회복지서비스(비영리)</t>
  </si>
  <si>
    <t>문화서비스(국공립)</t>
  </si>
  <si>
    <t>연극, 음악 및 기타예술</t>
  </si>
  <si>
    <t>기타 문화서비스</t>
  </si>
  <si>
    <t>산업 및 전문가 단체</t>
  </si>
  <si>
    <t>자동차 수리서비스</t>
  </si>
  <si>
    <t>개인 및 가정용품 수리서비스</t>
  </si>
  <si>
    <t>세탁</t>
  </si>
  <si>
    <t>가사서비스</t>
  </si>
  <si>
    <t>맥류 및 잡곡</t>
  </si>
  <si>
    <t>감자류</t>
  </si>
  <si>
    <t>특장차</t>
  </si>
  <si>
    <t>기타 전기통신서비스</t>
  </si>
  <si>
    <t>항공운송보조서비스</t>
  </si>
  <si>
    <t>009</t>
  </si>
  <si>
    <t>섬유 및 의복 가공기계</t>
  </si>
  <si>
    <t>산업용 로봇</t>
  </si>
  <si>
    <t>기타 건설</t>
  </si>
  <si>
    <t xml:space="preserve"> </t>
    <phoneticPr fontId="6" type="noConversion"/>
  </si>
  <si>
    <t>작물재배업</t>
  </si>
  <si>
    <t xml:space="preserve"> </t>
  </si>
  <si>
    <t>축산업</t>
  </si>
  <si>
    <t>임업</t>
  </si>
  <si>
    <t>어업</t>
  </si>
  <si>
    <t>담배 제조업</t>
  </si>
  <si>
    <t>가죽제품 제조업</t>
  </si>
  <si>
    <t>인쇄 및 복제업</t>
  </si>
  <si>
    <t>화학섬유 제조업</t>
  </si>
  <si>
    <t>의약품 제조업</t>
  </si>
  <si>
    <t>기타 화학제품 제조업</t>
  </si>
  <si>
    <t>고무제품 제조업</t>
  </si>
  <si>
    <t>유리 및 유리제품 제조업</t>
  </si>
  <si>
    <t>기타 금속제품 제조업</t>
  </si>
  <si>
    <t>일반목적용기계 제조업</t>
  </si>
  <si>
    <t>특수목적용기계 제조업</t>
  </si>
  <si>
    <t>기타 전기장치 제조업</t>
  </si>
  <si>
    <t>반도체 제조업</t>
  </si>
  <si>
    <t>전자표시장치 제조업</t>
  </si>
  <si>
    <t>인쇄회로기판 제조업</t>
  </si>
  <si>
    <t>기타 전자부품 제조업</t>
  </si>
  <si>
    <t>통신 및 방송장비 제조업</t>
  </si>
  <si>
    <t>영상 및 음향기기 제조업</t>
  </si>
  <si>
    <t>가정용 전기기기 제조업</t>
  </si>
  <si>
    <t>의료 및 측정기기 제조업</t>
  </si>
  <si>
    <t>자동차 제조업</t>
  </si>
  <si>
    <t>기타 운송장비 제조업</t>
  </si>
  <si>
    <t>가구 제조업</t>
  </si>
  <si>
    <t>기타 제품 제조업</t>
  </si>
  <si>
    <t>전기업</t>
  </si>
  <si>
    <t>건축보수업</t>
  </si>
  <si>
    <t>보관 및 창고업</t>
  </si>
  <si>
    <t>정보서비스업</t>
  </si>
  <si>
    <t>광고업</t>
  </si>
  <si>
    <t>공공행정 및 국방</t>
  </si>
  <si>
    <t>세탁업</t>
  </si>
  <si>
    <t xml:space="preserve">   </t>
  </si>
  <si>
    <t>합성수지 및 합성고무</t>
  </si>
  <si>
    <t>금속제품 제조업</t>
  </si>
  <si>
    <t>정밀기기 제조업</t>
  </si>
  <si>
    <t>음식점 및 숙박업</t>
  </si>
  <si>
    <t>교육서비스업</t>
  </si>
  <si>
    <t>산업플랜트</t>
  </si>
  <si>
    <t>곡물 및 식량작물</t>
    <phoneticPr fontId="1" type="noConversion"/>
  </si>
  <si>
    <t>채소 및 과실</t>
    <phoneticPr fontId="1" type="noConversion"/>
  </si>
  <si>
    <t>기타작물</t>
    <phoneticPr fontId="1" type="noConversion"/>
  </si>
  <si>
    <t>농림수산품</t>
    <phoneticPr fontId="6" type="noConversion"/>
  </si>
  <si>
    <t>낙농 및 육우</t>
    <phoneticPr fontId="1" type="noConversion"/>
  </si>
  <si>
    <t>기타 축산</t>
    <phoneticPr fontId="1" type="noConversion"/>
  </si>
  <si>
    <t>축산물</t>
    <phoneticPr fontId="1" type="noConversion"/>
  </si>
  <si>
    <t>임산물</t>
    <phoneticPr fontId="1" type="noConversion"/>
  </si>
  <si>
    <t>수산물</t>
    <phoneticPr fontId="1" type="noConversion"/>
  </si>
  <si>
    <t>석탄</t>
    <phoneticPr fontId="1" type="noConversion"/>
  </si>
  <si>
    <t>원유 및 천연가스</t>
    <phoneticPr fontId="1" type="noConversion"/>
  </si>
  <si>
    <t>금속광물</t>
    <phoneticPr fontId="1" type="noConversion"/>
  </si>
  <si>
    <t>비금속광물</t>
    <phoneticPr fontId="1" type="noConversion"/>
  </si>
  <si>
    <t>육류 및 낙농품</t>
    <phoneticPr fontId="1" type="noConversion"/>
  </si>
  <si>
    <t>수산가공품</t>
    <phoneticPr fontId="1" type="noConversion"/>
  </si>
  <si>
    <t>정곡 및 제분</t>
    <phoneticPr fontId="1" type="noConversion"/>
  </si>
  <si>
    <t>제당 및 전분</t>
    <phoneticPr fontId="1" type="noConversion"/>
  </si>
  <si>
    <t>떡, 과자 및 면류</t>
    <phoneticPr fontId="1" type="noConversion"/>
  </si>
  <si>
    <t>조미료 및 유지</t>
    <phoneticPr fontId="1" type="noConversion"/>
  </si>
  <si>
    <t>사료</t>
    <phoneticPr fontId="1" type="noConversion"/>
  </si>
  <si>
    <t>주류</t>
    <phoneticPr fontId="1" type="noConversion"/>
  </si>
  <si>
    <t>비알콜음료 및 얼음</t>
    <phoneticPr fontId="1" type="noConversion"/>
  </si>
  <si>
    <t>담배</t>
    <phoneticPr fontId="1" type="noConversion"/>
  </si>
  <si>
    <t>식료품</t>
    <phoneticPr fontId="1" type="noConversion"/>
  </si>
  <si>
    <t>음료품</t>
    <phoneticPr fontId="1" type="noConversion"/>
  </si>
  <si>
    <t>직물제품</t>
    <phoneticPr fontId="1" type="noConversion"/>
  </si>
  <si>
    <t>의복제품</t>
    <phoneticPr fontId="1" type="noConversion"/>
  </si>
  <si>
    <t>가죽제품</t>
    <phoneticPr fontId="1" type="noConversion"/>
  </si>
  <si>
    <t>섬유 및 의복</t>
    <phoneticPr fontId="1" type="noConversion"/>
  </si>
  <si>
    <t>목재</t>
    <phoneticPr fontId="1" type="noConversion"/>
  </si>
  <si>
    <t>목제품</t>
    <phoneticPr fontId="1" type="noConversion"/>
  </si>
  <si>
    <t>펄프</t>
    <phoneticPr fontId="1" type="noConversion"/>
  </si>
  <si>
    <t>종이류</t>
    <phoneticPr fontId="1" type="noConversion"/>
  </si>
  <si>
    <t>종이제품</t>
    <phoneticPr fontId="1" type="noConversion"/>
  </si>
  <si>
    <t>석탄제품</t>
    <phoneticPr fontId="1" type="noConversion"/>
  </si>
  <si>
    <t>석유제품</t>
    <phoneticPr fontId="1" type="noConversion"/>
  </si>
  <si>
    <t>기초유기화학물질</t>
    <phoneticPr fontId="1" type="noConversion"/>
  </si>
  <si>
    <t>기초무기화학물질</t>
    <phoneticPr fontId="1" type="noConversion"/>
  </si>
  <si>
    <t>기초화학물질</t>
    <phoneticPr fontId="1" type="noConversion"/>
  </si>
  <si>
    <t>의약품</t>
    <phoneticPr fontId="1" type="noConversion"/>
  </si>
  <si>
    <t>화학섬유</t>
    <phoneticPr fontId="1" type="noConversion"/>
  </si>
  <si>
    <t>비료 및 농약</t>
    <phoneticPr fontId="1" type="noConversion"/>
  </si>
  <si>
    <t>도료 및 잉크</t>
    <phoneticPr fontId="1" type="noConversion"/>
  </si>
  <si>
    <t>비누 및 화장품</t>
    <phoneticPr fontId="1" type="noConversion"/>
  </si>
  <si>
    <t>기타 화학제품</t>
    <phoneticPr fontId="1" type="noConversion"/>
  </si>
  <si>
    <t>타이어 및 튜브</t>
    <phoneticPr fontId="1" type="noConversion"/>
  </si>
  <si>
    <t>기타 고무제품</t>
    <phoneticPr fontId="1" type="noConversion"/>
  </si>
  <si>
    <t>고무제품</t>
    <phoneticPr fontId="1" type="noConversion"/>
  </si>
  <si>
    <t>화학제품</t>
    <phoneticPr fontId="1" type="noConversion"/>
  </si>
  <si>
    <t>유리 및 유리제품</t>
    <phoneticPr fontId="1" type="noConversion"/>
  </si>
  <si>
    <t>도자기 및 요업제품</t>
    <phoneticPr fontId="1" type="noConversion"/>
  </si>
  <si>
    <t>기타 비금속광물제품</t>
    <phoneticPr fontId="1" type="noConversion"/>
  </si>
  <si>
    <t>시멘트</t>
    <phoneticPr fontId="1" type="noConversion"/>
  </si>
  <si>
    <t>선철 및 조강</t>
    <phoneticPr fontId="1" type="noConversion"/>
  </si>
  <si>
    <t>열간압연강재</t>
    <phoneticPr fontId="1" type="noConversion"/>
  </si>
  <si>
    <t>냉간압연강재</t>
    <phoneticPr fontId="1" type="noConversion"/>
  </si>
  <si>
    <t>비철금속괴</t>
    <phoneticPr fontId="1" type="noConversion"/>
  </si>
  <si>
    <t>금속제품</t>
    <phoneticPr fontId="1" type="noConversion"/>
  </si>
  <si>
    <t>금속 주물</t>
    <phoneticPr fontId="1" type="noConversion"/>
  </si>
  <si>
    <t>내연기관 및 터빈</t>
    <phoneticPr fontId="1" type="noConversion"/>
  </si>
  <si>
    <t>일반목적용기계 부품</t>
    <phoneticPr fontId="1" type="noConversion"/>
  </si>
  <si>
    <t>산업용 운반기계</t>
    <phoneticPr fontId="1" type="noConversion"/>
  </si>
  <si>
    <t>공기 및 액체 조절장치</t>
    <phoneticPr fontId="1" type="noConversion"/>
  </si>
  <si>
    <t>농업 및 건설용 기계</t>
    <phoneticPr fontId="1" type="noConversion"/>
  </si>
  <si>
    <t>금속가공용 기계</t>
    <phoneticPr fontId="1" type="noConversion"/>
  </si>
  <si>
    <t>일반목적용기계</t>
    <phoneticPr fontId="1" type="noConversion"/>
  </si>
  <si>
    <t>특수목적용기계</t>
    <phoneticPr fontId="1" type="noConversion"/>
  </si>
  <si>
    <t>전기장비</t>
    <phoneticPr fontId="1" type="noConversion"/>
  </si>
  <si>
    <t>기타 전기장치</t>
    <phoneticPr fontId="1" type="noConversion"/>
  </si>
  <si>
    <t>반도체</t>
    <phoneticPr fontId="1" type="noConversion"/>
  </si>
  <si>
    <t>전자표시장치</t>
    <phoneticPr fontId="1" type="noConversion"/>
  </si>
  <si>
    <t>인쇄회로기판</t>
    <phoneticPr fontId="1" type="noConversion"/>
  </si>
  <si>
    <t>기타 전자부품</t>
    <phoneticPr fontId="1" type="noConversion"/>
  </si>
  <si>
    <t>컴퓨터 및 주변기기</t>
    <phoneticPr fontId="1" type="noConversion"/>
  </si>
  <si>
    <t>통신 및 방송장비</t>
    <phoneticPr fontId="1" type="noConversion"/>
  </si>
  <si>
    <t>영상 및 음향기기</t>
    <phoneticPr fontId="1" type="noConversion"/>
  </si>
  <si>
    <t>가정용 전기기기</t>
    <phoneticPr fontId="1" type="noConversion"/>
  </si>
  <si>
    <t>의료 및 측정기기</t>
    <phoneticPr fontId="1" type="noConversion"/>
  </si>
  <si>
    <t>기타 정밀기기</t>
    <phoneticPr fontId="1" type="noConversion"/>
  </si>
  <si>
    <t>정밀기기</t>
    <phoneticPr fontId="1" type="noConversion"/>
  </si>
  <si>
    <t>정밀기기</t>
    <phoneticPr fontId="6" type="noConversion"/>
  </si>
  <si>
    <t xml:space="preserve">자동차 </t>
    <phoneticPr fontId="1" type="noConversion"/>
  </si>
  <si>
    <t>자동차</t>
    <phoneticPr fontId="1" type="noConversion"/>
  </si>
  <si>
    <t>선박</t>
    <phoneticPr fontId="1" type="noConversion"/>
  </si>
  <si>
    <t>기타 운송장비</t>
    <phoneticPr fontId="1" type="noConversion"/>
  </si>
  <si>
    <t>철도차량</t>
    <phoneticPr fontId="1" type="noConversion"/>
  </si>
  <si>
    <t>항공기</t>
    <phoneticPr fontId="1" type="noConversion"/>
  </si>
  <si>
    <t>운송장비</t>
    <phoneticPr fontId="6" type="noConversion"/>
  </si>
  <si>
    <t>가구</t>
    <phoneticPr fontId="1" type="noConversion"/>
  </si>
  <si>
    <t>전력 및 신재생에너지</t>
    <phoneticPr fontId="1" type="noConversion"/>
  </si>
  <si>
    <t>도시가스</t>
    <phoneticPr fontId="1" type="noConversion"/>
  </si>
  <si>
    <t>수도</t>
    <phoneticPr fontId="1" type="noConversion"/>
  </si>
  <si>
    <t>자원재활용서비스</t>
    <phoneticPr fontId="1" type="noConversion"/>
  </si>
  <si>
    <t>건물건설 및 건축보수</t>
    <phoneticPr fontId="1" type="noConversion"/>
  </si>
  <si>
    <t>건축보수</t>
    <phoneticPr fontId="1" type="noConversion"/>
  </si>
  <si>
    <t>건설</t>
    <phoneticPr fontId="6" type="noConversion"/>
  </si>
  <si>
    <t>교통시설 건설</t>
    <phoneticPr fontId="1" type="noConversion"/>
  </si>
  <si>
    <t>일반토목시설 건설</t>
    <phoneticPr fontId="1" type="noConversion"/>
  </si>
  <si>
    <t>산업시설 건설</t>
    <phoneticPr fontId="1" type="noConversion"/>
  </si>
  <si>
    <t>유, 무선 통신서비스</t>
    <phoneticPr fontId="1" type="noConversion"/>
  </si>
  <si>
    <t>기타 전기통신서비스</t>
    <phoneticPr fontId="1" type="noConversion"/>
  </si>
  <si>
    <t>방송서비스</t>
    <phoneticPr fontId="1" type="noConversion"/>
  </si>
  <si>
    <t>정보서비스</t>
    <phoneticPr fontId="1" type="noConversion"/>
  </si>
  <si>
    <t>소프트웨어개발공급</t>
    <phoneticPr fontId="1" type="noConversion"/>
  </si>
  <si>
    <t>컴퓨터관리서비스</t>
    <phoneticPr fontId="1" type="noConversion"/>
  </si>
  <si>
    <t>출판서비스</t>
    <phoneticPr fontId="1" type="noConversion"/>
  </si>
  <si>
    <t>영상, 오디오물 제작 및 배급</t>
    <phoneticPr fontId="1" type="noConversion"/>
  </si>
  <si>
    <t>중앙은행 및 예금취급기관</t>
    <phoneticPr fontId="1" type="noConversion"/>
  </si>
  <si>
    <t>기타 금융기관</t>
    <phoneticPr fontId="1" type="noConversion"/>
  </si>
  <si>
    <t>금융서비스</t>
    <phoneticPr fontId="6" type="noConversion"/>
  </si>
  <si>
    <t>보험서비스</t>
    <phoneticPr fontId="6" type="noConversion"/>
  </si>
  <si>
    <t>금융 및 보험 보조서비스</t>
    <phoneticPr fontId="1" type="noConversion"/>
  </si>
  <si>
    <t>보험서비스</t>
    <phoneticPr fontId="1" type="noConversion"/>
  </si>
  <si>
    <t>금융 및 보험 서비스</t>
    <phoneticPr fontId="6" type="noConversion"/>
  </si>
  <si>
    <t>주거서비스</t>
    <phoneticPr fontId="1" type="noConversion"/>
  </si>
  <si>
    <t>부동산 임대 및 공급</t>
    <phoneticPr fontId="1" type="noConversion"/>
  </si>
  <si>
    <t>부동산 및 임대</t>
    <phoneticPr fontId="6" type="noConversion"/>
  </si>
  <si>
    <t>기계장비 및 용품 임대</t>
    <phoneticPr fontId="1" type="noConversion"/>
  </si>
  <si>
    <t>연구개발</t>
    <phoneticPr fontId="1" type="noConversion"/>
  </si>
  <si>
    <t>연구개발</t>
    <phoneticPr fontId="6" type="noConversion"/>
  </si>
  <si>
    <t>사업관련 전문서비스</t>
    <phoneticPr fontId="1" type="noConversion"/>
  </si>
  <si>
    <t>연구개발(국공립)</t>
    <phoneticPr fontId="1" type="noConversion"/>
  </si>
  <si>
    <t xml:space="preserve">연구개발(비영리)  </t>
    <phoneticPr fontId="1" type="noConversion"/>
  </si>
  <si>
    <t>연구개발(산업)</t>
    <phoneticPr fontId="1" type="noConversion"/>
  </si>
  <si>
    <t>시장조사 및 경영컨설팅</t>
    <phoneticPr fontId="1" type="noConversion"/>
  </si>
  <si>
    <t>광고</t>
    <phoneticPr fontId="1" type="noConversion"/>
  </si>
  <si>
    <t>교육서비스</t>
    <phoneticPr fontId="1" type="noConversion"/>
  </si>
  <si>
    <t>의료 및 보건</t>
    <phoneticPr fontId="1" type="noConversion"/>
  </si>
  <si>
    <t>사회복지서비스</t>
    <phoneticPr fontId="1" type="noConversion"/>
  </si>
  <si>
    <t>사회보험서비스</t>
    <phoneticPr fontId="1" type="noConversion"/>
  </si>
  <si>
    <t>문화서비스</t>
    <phoneticPr fontId="1" type="noConversion"/>
  </si>
  <si>
    <t>스포츠 및 오락 서비스</t>
    <phoneticPr fontId="1" type="noConversion"/>
  </si>
  <si>
    <t>섬유 및 가죽제품</t>
    <phoneticPr fontId="6" type="noConversion"/>
  </si>
  <si>
    <t>교육서비스</t>
    <phoneticPr fontId="6" type="noConversion"/>
  </si>
  <si>
    <t>사회단체</t>
    <phoneticPr fontId="1" type="noConversion"/>
  </si>
  <si>
    <t>섬유사</t>
    <phoneticPr fontId="1" type="noConversion"/>
  </si>
  <si>
    <t>섬유직물</t>
    <phoneticPr fontId="1" type="noConversion"/>
  </si>
  <si>
    <t>섬유표백 및 염색</t>
    <phoneticPr fontId="1" type="noConversion"/>
  </si>
  <si>
    <t>기타 금속제품</t>
    <phoneticPr fontId="1" type="noConversion"/>
  </si>
  <si>
    <t>과실작물 재배업</t>
  </si>
  <si>
    <t>육우 사육업</t>
  </si>
  <si>
    <t>말, 양 및 기타 축산업</t>
  </si>
  <si>
    <t>벌목업</t>
  </si>
  <si>
    <t>임산물 채취업</t>
  </si>
  <si>
    <t>양식어업</t>
  </si>
  <si>
    <t>농림, 축산, 어업 지원 서비스업</t>
  </si>
  <si>
    <t>석회석 광업</t>
  </si>
  <si>
    <t>육류 가공 및 저장 처리업</t>
  </si>
  <si>
    <t>낙농제품 및 식용빙과류 제조업</t>
  </si>
  <si>
    <t>전분제품 및 당류 제조업</t>
  </si>
  <si>
    <t>동물성 및 식물성 유지 제조업</t>
  </si>
  <si>
    <t>커피 및 차류 가공업</t>
  </si>
  <si>
    <t>기타 식료품 제조업</t>
  </si>
  <si>
    <t>소주 제조업</t>
  </si>
  <si>
    <t>연사 및 가공사 제조업</t>
  </si>
  <si>
    <t>편조원단 및 편조제품 제조업</t>
  </si>
  <si>
    <t>가죽의복 제조업</t>
  </si>
  <si>
    <t>의복관련 장신품 제조업</t>
  </si>
  <si>
    <t>신발 및 신발부분품 제조업</t>
  </si>
  <si>
    <t>기타 가죽제품 제조업</t>
  </si>
  <si>
    <t>합판 제조업</t>
  </si>
  <si>
    <t>목재 상자, 드럼 및 적재판 제조업</t>
  </si>
  <si>
    <t>종이용기 제조업</t>
  </si>
  <si>
    <t>위생용 종이제품 제조업</t>
  </si>
  <si>
    <t>기타 종이 및 판지제품 제조업</t>
  </si>
  <si>
    <t>인쇄 및 인쇄관련 산업</t>
  </si>
  <si>
    <t>기록매체 복제업</t>
  </si>
  <si>
    <t>윤활유 및 그리스 제조업</t>
  </si>
  <si>
    <t>기타 기초유기화학물질 제조업</t>
  </si>
  <si>
    <t>기타 기초무기화학물질 제조업</t>
  </si>
  <si>
    <t>염료, 안료, 유연제 및 기타착색제 제조업</t>
  </si>
  <si>
    <t>합성수지 및 기타 플라스틱물질 제조업</t>
  </si>
  <si>
    <t>합성고무 제조업</t>
  </si>
  <si>
    <t>살충제 및 농약 제조업</t>
  </si>
  <si>
    <t>인쇄잉크 제조업</t>
  </si>
  <si>
    <t>사진용 화학제품 및 감광재료 제조업</t>
  </si>
  <si>
    <t>기타 플라스틱제품 제조업</t>
  </si>
  <si>
    <t>기타 유리제품 제조업</t>
  </si>
  <si>
    <t>산업용 도자기 제조업</t>
  </si>
  <si>
    <t>석제품 제조업</t>
  </si>
  <si>
    <t>연마석 제조업</t>
  </si>
  <si>
    <t>합금철 제조업</t>
  </si>
  <si>
    <t>알루미늄 제련, 정련 및 합금 제조업</t>
  </si>
  <si>
    <t>연 및 아연 제련, 정련 및 합금 제조업</t>
  </si>
  <si>
    <t>알루미늄 압연, 압출 및 연신제품 제조업</t>
  </si>
  <si>
    <t>구조물용 금속제품 제조업</t>
  </si>
  <si>
    <t>설치용 금속탱크 및 저장용기 제조업</t>
  </si>
  <si>
    <t>금속압형제품 제조업</t>
  </si>
  <si>
    <t>나사 및 철선 제품 제조업</t>
  </si>
  <si>
    <t>기타 금속가공제품 제조업</t>
  </si>
  <si>
    <t>베어링, 기어 및 동력전달장치 제조업</t>
  </si>
  <si>
    <t>산업용 보일러 및 증기발생기 제조업</t>
  </si>
  <si>
    <t>펌프 및 압축기 제조업</t>
  </si>
  <si>
    <t>건설 및 광산용 기계장비 제조업</t>
  </si>
  <si>
    <t>섬유 및 의복 가공기계 제조업</t>
  </si>
  <si>
    <t>금형 및 주형 제조업</t>
  </si>
  <si>
    <t>발전기 및 전동기 제조업</t>
  </si>
  <si>
    <t>전기회로 개폐 및 접속 장치 제조업</t>
  </si>
  <si>
    <t>배전반 및 전기자동제어반 제조업</t>
  </si>
  <si>
    <t>전선 및 케이블 제조업</t>
  </si>
  <si>
    <t>조명장치 제조업</t>
  </si>
  <si>
    <t>컴퓨터 기억장치 제조업</t>
  </si>
  <si>
    <t>이동전화기 제조업</t>
  </si>
  <si>
    <t>기타 무선장비 및 방송장비 제조업</t>
  </si>
  <si>
    <t>영상기기 제조업</t>
  </si>
  <si>
    <t>오디오 및 음향기기 제조업</t>
  </si>
  <si>
    <t>기타 가정용 전기기기 제조업</t>
  </si>
  <si>
    <t>측정 및 분석기기 제조업</t>
  </si>
  <si>
    <t>자동차 부품 제조업</t>
  </si>
  <si>
    <t>선박 구성부분품 제조업</t>
  </si>
  <si>
    <t>기타 운수장비 제조업</t>
  </si>
  <si>
    <t>운동 및 경기용구 제조업</t>
  </si>
  <si>
    <t>악기 제조업</t>
  </si>
  <si>
    <t>귀금속 및 관련제품 제조업</t>
  </si>
  <si>
    <t>모형 및 장신용품 제조업</t>
  </si>
  <si>
    <t>증기, 냉온수 및 공기조절 공급업</t>
  </si>
  <si>
    <t>항만시설 건설업</t>
  </si>
  <si>
    <t>상하수도시설 건설업</t>
  </si>
  <si>
    <t>농림수산토목 건설업</t>
  </si>
  <si>
    <t>도시토목 건설업</t>
  </si>
  <si>
    <t>산업플랜트 건설업</t>
  </si>
  <si>
    <t>기타 건설업</t>
  </si>
  <si>
    <t>무선통신업</t>
  </si>
  <si>
    <t>서적, 잡지 및 기타 인쇄물 출판업</t>
  </si>
  <si>
    <t>303</t>
  </si>
  <si>
    <t>비생명 보험업</t>
  </si>
  <si>
    <t>부동산 개발 및 공급업</t>
  </si>
  <si>
    <t>공공행정 및 국방(중앙정부)</t>
  </si>
  <si>
    <t>유원지 및 기타 오락관련 서비스업</t>
  </si>
  <si>
    <t>곡물 및 기타 식량작물 재배업</t>
    <phoneticPr fontId="1" type="noConversion"/>
  </si>
  <si>
    <t>채소작물 재배업</t>
    <phoneticPr fontId="1" type="noConversion"/>
  </si>
  <si>
    <t>화훼작물 재배업</t>
    <phoneticPr fontId="1" type="noConversion"/>
  </si>
  <si>
    <t>도매 및 상품중개업</t>
    <phoneticPr fontId="1" type="noConversion"/>
  </si>
  <si>
    <t>일반음식점업</t>
    <phoneticPr fontId="1" type="noConversion"/>
  </si>
  <si>
    <t>숙박업</t>
    <phoneticPr fontId="1" type="noConversion"/>
  </si>
  <si>
    <t>연안 및 내륙수상운송업</t>
    <phoneticPr fontId="1" type="noConversion"/>
  </si>
  <si>
    <t>화물 취급업</t>
    <phoneticPr fontId="1" type="noConversion"/>
  </si>
  <si>
    <t>보관 및 창고업</t>
    <phoneticPr fontId="1" type="noConversion"/>
  </si>
  <si>
    <t>유선통신업</t>
    <phoneticPr fontId="1" type="noConversion"/>
  </si>
  <si>
    <t>신문 발행업</t>
    <phoneticPr fontId="1" type="noConversion"/>
  </si>
  <si>
    <t>금융투자기관</t>
    <phoneticPr fontId="1" type="noConversion"/>
  </si>
  <si>
    <t>비주거용 건물 및 기타 부동산 임대업</t>
    <phoneticPr fontId="1" type="noConversion"/>
  </si>
  <si>
    <t>시장조사 및 경영컨설팅 서비스업</t>
    <phoneticPr fontId="1" type="noConversion"/>
  </si>
  <si>
    <t>건축 및 토목관련 서비스업</t>
    <phoneticPr fontId="1" type="noConversion"/>
  </si>
  <si>
    <t>광고업</t>
    <phoneticPr fontId="1" type="noConversion"/>
  </si>
  <si>
    <t>기계 및 장비 수리업</t>
    <phoneticPr fontId="1" type="noConversion"/>
  </si>
  <si>
    <t>산업 및 전문가 단체</t>
    <phoneticPr fontId="1" type="noConversion"/>
  </si>
  <si>
    <t>미용 및 유사 서비스업</t>
    <phoneticPr fontId="1" type="noConversion"/>
  </si>
  <si>
    <t>젖소 사육업</t>
    <phoneticPr fontId="1" type="noConversion"/>
  </si>
  <si>
    <t>양돈업</t>
    <phoneticPr fontId="1" type="noConversion"/>
  </si>
  <si>
    <t>육림업</t>
    <phoneticPr fontId="1" type="noConversion"/>
  </si>
  <si>
    <t>수산어획업</t>
    <phoneticPr fontId="1" type="noConversion"/>
  </si>
  <si>
    <t>석탄 광업</t>
    <phoneticPr fontId="1" type="noConversion"/>
  </si>
  <si>
    <t>원유 및 천연가스 채굴업</t>
    <phoneticPr fontId="1" type="noConversion"/>
  </si>
  <si>
    <t>골재 및 석재 채취업</t>
    <phoneticPr fontId="1" type="noConversion"/>
  </si>
  <si>
    <t>도축업</t>
    <phoneticPr fontId="1" type="noConversion"/>
  </si>
  <si>
    <t>수산물 가공 및 저장 처리업</t>
    <phoneticPr fontId="1" type="noConversion"/>
  </si>
  <si>
    <t>떡, 빵 및 과자류 제조업</t>
    <phoneticPr fontId="1" type="noConversion"/>
  </si>
  <si>
    <t>조미료 및 식품 첨가물 제조업</t>
    <phoneticPr fontId="1" type="noConversion"/>
  </si>
  <si>
    <t>과실, 채소 가공 및 저장 처리업</t>
    <phoneticPr fontId="1" type="noConversion"/>
  </si>
  <si>
    <t>맥아 및 맥주 제조업</t>
    <phoneticPr fontId="1" type="noConversion"/>
  </si>
  <si>
    <t>담배 제조업</t>
    <phoneticPr fontId="1" type="noConversion"/>
  </si>
  <si>
    <t>천연섬유 방적업</t>
    <phoneticPr fontId="1" type="noConversion"/>
  </si>
  <si>
    <t>직물제품 제조업</t>
    <phoneticPr fontId="1" type="noConversion"/>
  </si>
  <si>
    <t>끈, 로프, 망 및 끈가공품 제조업</t>
    <phoneticPr fontId="1" type="noConversion"/>
  </si>
  <si>
    <t>편조의복 제조업</t>
    <phoneticPr fontId="1" type="noConversion"/>
  </si>
  <si>
    <t>강화 및 재생목재 제조업</t>
    <phoneticPr fontId="1" type="noConversion"/>
  </si>
  <si>
    <t>기타 나무제품 제조업</t>
    <phoneticPr fontId="1" type="noConversion"/>
  </si>
  <si>
    <t>문구용 종이제품 제조업</t>
    <phoneticPr fontId="1" type="noConversion"/>
  </si>
  <si>
    <t>원유 정제처리업</t>
    <phoneticPr fontId="1" type="noConversion"/>
  </si>
  <si>
    <t>기타 석유정제물 재처리업</t>
    <phoneticPr fontId="1" type="noConversion"/>
  </si>
  <si>
    <t>비료 및 질소화합물 제조업</t>
    <phoneticPr fontId="1" type="noConversion"/>
  </si>
  <si>
    <t>화장품 제조업</t>
    <phoneticPr fontId="1" type="noConversion"/>
  </si>
  <si>
    <t>건축용 플라스틱제품 제조업</t>
    <phoneticPr fontId="1" type="noConversion"/>
  </si>
  <si>
    <t>포장용 플라스틱제품 제조업</t>
    <phoneticPr fontId="1" type="noConversion"/>
  </si>
  <si>
    <t>조립용 플라스틱제품 제조업</t>
    <phoneticPr fontId="1" type="noConversion"/>
  </si>
  <si>
    <t>고무 타이어 및 튜브 제조업</t>
    <phoneticPr fontId="1" type="noConversion"/>
  </si>
  <si>
    <t>기타 고무제품 제조업</t>
    <phoneticPr fontId="1" type="noConversion"/>
  </si>
  <si>
    <t>산업용 유리제품 제조업</t>
    <phoneticPr fontId="1" type="noConversion"/>
  </si>
  <si>
    <t>석회, 플라스터 및 플라스터제품 제조업</t>
    <phoneticPr fontId="1" type="noConversion"/>
  </si>
  <si>
    <t>아스콘 제조업</t>
    <phoneticPr fontId="1" type="noConversion"/>
  </si>
  <si>
    <t>철강선 제조업</t>
    <phoneticPr fontId="1" type="noConversion"/>
  </si>
  <si>
    <t>철강관 제조업</t>
    <phoneticPr fontId="1" type="noConversion"/>
  </si>
  <si>
    <t>표면처리강재 제조업</t>
    <phoneticPr fontId="1" type="noConversion"/>
  </si>
  <si>
    <t>동 압연, 압출 및 연신제품 제조업</t>
    <phoneticPr fontId="1" type="noConversion"/>
  </si>
  <si>
    <t>금속 주조업</t>
    <phoneticPr fontId="1" type="noConversion"/>
  </si>
  <si>
    <t>밸브 제조업</t>
    <phoneticPr fontId="1" type="noConversion"/>
  </si>
  <si>
    <t>공기 및 액체 여과기 제조업</t>
    <phoneticPr fontId="1" type="noConversion"/>
  </si>
  <si>
    <t>반도체 제조용 기계 제조업</t>
    <phoneticPr fontId="1" type="noConversion"/>
  </si>
  <si>
    <t>평판디스플레이 제조용 기계 제조업</t>
    <phoneticPr fontId="1" type="noConversion"/>
  </si>
  <si>
    <t>산업용 로봇 제조업</t>
    <phoneticPr fontId="1" type="noConversion"/>
  </si>
  <si>
    <t>고무 및 플라스틱 성형기계 제조업</t>
    <phoneticPr fontId="1" type="noConversion"/>
  </si>
  <si>
    <t>변압기 제조업</t>
    <phoneticPr fontId="1" type="noConversion"/>
  </si>
  <si>
    <t>전기변환장치 제조업</t>
    <phoneticPr fontId="1" type="noConversion"/>
  </si>
  <si>
    <t>전지 제조업</t>
    <phoneticPr fontId="1" type="noConversion"/>
  </si>
  <si>
    <t>전구 및 램프 제조업</t>
    <phoneticPr fontId="1" type="noConversion"/>
  </si>
  <si>
    <t>기타 전기장비 제조업</t>
    <phoneticPr fontId="1" type="noConversion"/>
  </si>
  <si>
    <t>전자집적회로 제조업</t>
    <phoneticPr fontId="1" type="noConversion"/>
  </si>
  <si>
    <t>기타 전자표시장치 제조업</t>
    <phoneticPr fontId="1" type="noConversion"/>
  </si>
  <si>
    <t>컴퓨터 주변기기 제조업</t>
    <phoneticPr fontId="1" type="noConversion"/>
  </si>
  <si>
    <t>TV 제조업</t>
    <phoneticPr fontId="1" type="noConversion"/>
  </si>
  <si>
    <t>의료용 기기 제조업</t>
    <phoneticPr fontId="1" type="noConversion"/>
  </si>
  <si>
    <t>자동조정 및 제어기기 제조업</t>
    <phoneticPr fontId="1" type="noConversion"/>
  </si>
  <si>
    <t>안경 및 기타 광학기기 제조업</t>
    <phoneticPr fontId="1" type="noConversion"/>
  </si>
  <si>
    <t>시계 제조업</t>
    <phoneticPr fontId="1" type="noConversion"/>
  </si>
  <si>
    <t>자동차용 엔진 제조업</t>
    <phoneticPr fontId="1" type="noConversion"/>
  </si>
  <si>
    <t>기타 선박 제조업</t>
    <phoneticPr fontId="1" type="noConversion"/>
  </si>
  <si>
    <t>항공기, 우주선 및 부품 제조업</t>
    <phoneticPr fontId="1" type="noConversion"/>
  </si>
  <si>
    <t>인형, 장난감 및 오락용품 제조업</t>
    <phoneticPr fontId="1" type="noConversion"/>
  </si>
  <si>
    <t>사무 및 회화용품 제조업</t>
    <phoneticPr fontId="1" type="noConversion"/>
  </si>
  <si>
    <t>전기업</t>
    <phoneticPr fontId="1" type="noConversion"/>
  </si>
  <si>
    <t>수도사업</t>
    <phoneticPr fontId="1" type="noConversion"/>
  </si>
  <si>
    <t>철도시설 건설업</t>
    <phoneticPr fontId="1" type="noConversion"/>
  </si>
  <si>
    <t>통신시설 건설업</t>
    <phoneticPr fontId="1" type="noConversion"/>
  </si>
  <si>
    <t>전력시설 건설업</t>
    <phoneticPr fontId="1" type="noConversion"/>
  </si>
  <si>
    <t>소매업</t>
    <phoneticPr fontId="1" type="noConversion"/>
  </si>
  <si>
    <t>주점업</t>
    <phoneticPr fontId="1" type="noConversion"/>
  </si>
  <si>
    <t>기타음식점업 및 비알콜 음료점업</t>
    <phoneticPr fontId="1" type="noConversion"/>
  </si>
  <si>
    <t>철도운송업</t>
    <phoneticPr fontId="1" type="noConversion"/>
  </si>
  <si>
    <t>외항운송업</t>
    <phoneticPr fontId="1" type="noConversion"/>
  </si>
  <si>
    <t>항공운송업</t>
    <phoneticPr fontId="1" type="noConversion"/>
  </si>
  <si>
    <t>우편업</t>
    <phoneticPr fontId="1" type="noConversion"/>
  </si>
  <si>
    <t>소프트웨어 개발 및 공급업</t>
    <phoneticPr fontId="1" type="noConversion"/>
  </si>
  <si>
    <t>영상, 오디오물 제작 및 배급업</t>
    <phoneticPr fontId="1" type="noConversion"/>
  </si>
  <si>
    <t>영화 및 비디오물 상영업</t>
    <phoneticPr fontId="1" type="noConversion"/>
  </si>
  <si>
    <t>기타 금융중개기관</t>
    <phoneticPr fontId="1" type="noConversion"/>
  </si>
  <si>
    <t>생명보험업</t>
    <phoneticPr fontId="1" type="noConversion"/>
  </si>
  <si>
    <t>주거용 건물 임대업</t>
    <phoneticPr fontId="1" type="noConversion"/>
  </si>
  <si>
    <t>법무, 회계 및 세무관련 서비스업</t>
    <phoneticPr fontId="1" type="noConversion"/>
  </si>
  <si>
    <t>장비 및 용품 임대업</t>
    <phoneticPr fontId="1" type="noConversion"/>
  </si>
  <si>
    <t>인력공급 및 고용알선업</t>
    <phoneticPr fontId="1" type="noConversion"/>
  </si>
  <si>
    <t>공공행정 및 국방(지방정부)</t>
    <phoneticPr fontId="1" type="noConversion"/>
  </si>
  <si>
    <t>사회보장 보험업</t>
    <phoneticPr fontId="1" type="noConversion"/>
  </si>
  <si>
    <t>기타 협회 및 사회 단체</t>
    <phoneticPr fontId="1" type="noConversion"/>
  </si>
  <si>
    <t>자동차 수리업</t>
    <phoneticPr fontId="1" type="noConversion"/>
  </si>
  <si>
    <t>개인 및 가정용품 수리업</t>
    <phoneticPr fontId="1" type="noConversion"/>
  </si>
  <si>
    <t>기타 개인서비스업</t>
    <phoneticPr fontId="1" type="noConversion"/>
  </si>
  <si>
    <t>곡물 도정업</t>
    <phoneticPr fontId="1" type="noConversion"/>
  </si>
  <si>
    <t>설탕 제조업</t>
    <phoneticPr fontId="1" type="noConversion"/>
  </si>
  <si>
    <t>동물용 사료 및 조제식품 제조업</t>
    <phoneticPr fontId="1" type="noConversion"/>
  </si>
  <si>
    <t>주정 제조업</t>
    <phoneticPr fontId="1" type="noConversion"/>
  </si>
  <si>
    <t>비알콜음료 및 얼음 제조업</t>
    <phoneticPr fontId="1" type="noConversion"/>
  </si>
  <si>
    <t>천연섬유직물 직조업</t>
    <phoneticPr fontId="1" type="noConversion"/>
  </si>
  <si>
    <t>섬유제품 염색 및 표백 등 가공업</t>
    <phoneticPr fontId="1" type="noConversion"/>
  </si>
  <si>
    <t>봉제의복 제조업</t>
    <phoneticPr fontId="1" type="noConversion"/>
  </si>
  <si>
    <t>원피가공 및 가죽 제조업</t>
    <phoneticPr fontId="1" type="noConversion"/>
  </si>
  <si>
    <t>제재 및 목재 가공업</t>
    <phoneticPr fontId="1" type="noConversion"/>
  </si>
  <si>
    <t>건축용 나무제품 제조업</t>
    <phoneticPr fontId="1" type="noConversion"/>
  </si>
  <si>
    <t>펄프 제조업</t>
    <phoneticPr fontId="1" type="noConversion"/>
  </si>
  <si>
    <t>신문용지, 인쇄용 및 필기용 원지 제조업</t>
    <phoneticPr fontId="1" type="noConversion"/>
  </si>
  <si>
    <t>석유화학계 기초화학물질 제조업</t>
    <phoneticPr fontId="1" type="noConversion"/>
  </si>
  <si>
    <t>산업용 가스 제조업</t>
    <phoneticPr fontId="1" type="noConversion"/>
  </si>
  <si>
    <t>화학섬유 제조업</t>
    <phoneticPr fontId="1" type="noConversion"/>
  </si>
  <si>
    <t>의료용 물질 및 의약품 제조업</t>
    <phoneticPr fontId="1" type="noConversion"/>
  </si>
  <si>
    <t>도료, 유약 및 관련제품 제조업</t>
    <phoneticPr fontId="1" type="noConversion"/>
  </si>
  <si>
    <t>접착제 및 젤라틴 제조업</t>
    <phoneticPr fontId="1" type="noConversion"/>
  </si>
  <si>
    <t>산업용 고무제품 제조업</t>
    <phoneticPr fontId="1" type="noConversion"/>
  </si>
  <si>
    <t>판유리 제조업</t>
    <phoneticPr fontId="1" type="noConversion"/>
  </si>
  <si>
    <t>가정용 및 장식용 도자기 제조업</t>
    <phoneticPr fontId="1" type="noConversion"/>
  </si>
  <si>
    <t>시멘트 제조업</t>
    <phoneticPr fontId="1" type="noConversion"/>
  </si>
  <si>
    <t>레미콘 및 비내화 모르타르 제조업</t>
    <phoneticPr fontId="1" type="noConversion"/>
  </si>
  <si>
    <t>동 제련, 정련 및 합금 제조업</t>
    <phoneticPr fontId="1" type="noConversion"/>
  </si>
  <si>
    <t>건축용 금속제품 제조업</t>
    <phoneticPr fontId="1" type="noConversion"/>
  </si>
  <si>
    <t>금속 단조 및 야금제품 제조업</t>
    <phoneticPr fontId="1" type="noConversion"/>
  </si>
  <si>
    <t>금속 열처리, 도금 및 기타 금속가공업</t>
    <phoneticPr fontId="1" type="noConversion"/>
  </si>
  <si>
    <t>산업용 운반기계 제조업</t>
    <phoneticPr fontId="1" type="noConversion"/>
  </si>
  <si>
    <t>사무용 기기 제조업</t>
    <phoneticPr fontId="1" type="noConversion"/>
  </si>
  <si>
    <t>농업용 기계 제조업</t>
    <phoneticPr fontId="1" type="noConversion"/>
  </si>
  <si>
    <t>음식료품 가공기계 제조업</t>
    <phoneticPr fontId="1" type="noConversion"/>
  </si>
  <si>
    <t>개별소자 제조업</t>
    <phoneticPr fontId="1" type="noConversion"/>
  </si>
  <si>
    <t>액정 평판 디스플레이 제조업</t>
    <phoneticPr fontId="1" type="noConversion"/>
  </si>
  <si>
    <t>인쇄회로기판 및 전자부품 실장기판 제조업</t>
    <phoneticPr fontId="1" type="noConversion"/>
  </si>
  <si>
    <t>축전기, 저항기, 전자코일 및 변성기 제조업</t>
    <phoneticPr fontId="1" type="noConversion"/>
  </si>
  <si>
    <t>컴퓨터 제조업</t>
    <phoneticPr fontId="1" type="noConversion"/>
  </si>
  <si>
    <t>유선통신장비 제조업</t>
    <phoneticPr fontId="1" type="noConversion"/>
  </si>
  <si>
    <t>주방용 및 난방용 전기기기 제조업</t>
    <phoneticPr fontId="1" type="noConversion"/>
  </si>
  <si>
    <t>사진기, 영사기 및 관련장비 제조업</t>
    <phoneticPr fontId="1" type="noConversion"/>
  </si>
  <si>
    <t>승용차 및 기타 여객용 자동차 제조업</t>
    <phoneticPr fontId="1" type="noConversion"/>
  </si>
  <si>
    <t>강선 제조업</t>
    <phoneticPr fontId="1" type="noConversion"/>
  </si>
  <si>
    <t>철도장비 제조업</t>
    <phoneticPr fontId="1" type="noConversion"/>
  </si>
  <si>
    <t>모터사이클 제조업</t>
    <phoneticPr fontId="1" type="noConversion"/>
  </si>
  <si>
    <t>건축보수업</t>
    <phoneticPr fontId="1" type="noConversion"/>
  </si>
  <si>
    <t>도로시설 건설업</t>
    <phoneticPr fontId="1" type="noConversion"/>
  </si>
  <si>
    <t>하천사방 건설업</t>
    <phoneticPr fontId="1" type="noConversion"/>
  </si>
  <si>
    <t>환경정화시설 건설업</t>
    <phoneticPr fontId="1" type="noConversion"/>
  </si>
  <si>
    <t xml:space="preserve">가죽제품 </t>
    <phoneticPr fontId="1" type="noConversion"/>
  </si>
  <si>
    <t xml:space="preserve">목재 및 목제품 </t>
    <phoneticPr fontId="1" type="noConversion"/>
  </si>
  <si>
    <t>펄프 및 종이제품</t>
    <phoneticPr fontId="1" type="noConversion"/>
  </si>
  <si>
    <t>인쇄 및 복제</t>
    <phoneticPr fontId="1" type="noConversion"/>
  </si>
  <si>
    <t>폐수처리</t>
    <phoneticPr fontId="1" type="noConversion"/>
  </si>
  <si>
    <t>금형 및 주형</t>
    <phoneticPr fontId="1" type="noConversion"/>
  </si>
  <si>
    <t>디스플레이 제조용 기계</t>
    <phoneticPr fontId="1" type="noConversion"/>
  </si>
  <si>
    <t>전기변환.공급제어장치</t>
    <phoneticPr fontId="1" type="noConversion"/>
  </si>
  <si>
    <t>발전기 및 전동기</t>
    <phoneticPr fontId="1" type="noConversion"/>
  </si>
  <si>
    <t>전지</t>
    <phoneticPr fontId="1" type="noConversion"/>
  </si>
  <si>
    <t>특장차 및 트레일러</t>
    <phoneticPr fontId="1" type="noConversion"/>
  </si>
  <si>
    <t>법무 및 경영지원 서비스</t>
    <phoneticPr fontId="1" type="noConversion"/>
  </si>
  <si>
    <t>수리서비스</t>
    <phoneticPr fontId="1" type="noConversion"/>
  </si>
  <si>
    <t>광산품</t>
    <phoneticPr fontId="6" type="noConversion"/>
  </si>
  <si>
    <t>금속 및 비금속광물</t>
    <phoneticPr fontId="1" type="noConversion"/>
  </si>
  <si>
    <t>목재 및 종이, 인쇄</t>
    <phoneticPr fontId="6" type="noConversion"/>
  </si>
  <si>
    <t>석탄 및 석유제품</t>
    <phoneticPr fontId="6" type="noConversion"/>
  </si>
  <si>
    <t>석탄 및 석유제품</t>
    <phoneticPr fontId="1" type="noConversion"/>
  </si>
  <si>
    <t>음식료품</t>
    <phoneticPr fontId="6" type="noConversion"/>
  </si>
  <si>
    <t>기계 및 장비</t>
    <phoneticPr fontId="6" type="noConversion"/>
  </si>
  <si>
    <t>전기 및 전자기기</t>
    <phoneticPr fontId="6" type="noConversion"/>
  </si>
  <si>
    <t>증기 및 온수</t>
    <phoneticPr fontId="1" type="noConversion"/>
  </si>
  <si>
    <t>가스, 증기 및 온수</t>
    <phoneticPr fontId="1" type="noConversion"/>
  </si>
  <si>
    <t>토목건설</t>
    <phoneticPr fontId="6" type="noConversion"/>
  </si>
  <si>
    <t>출판서비스</t>
    <phoneticPr fontId="6" type="noConversion"/>
  </si>
  <si>
    <t>부동산서비스</t>
    <phoneticPr fontId="6" type="noConversion"/>
  </si>
  <si>
    <t>사업지원서비스</t>
    <phoneticPr fontId="6" type="noConversion"/>
  </si>
  <si>
    <t>자동차 부품</t>
    <phoneticPr fontId="1" type="noConversion"/>
  </si>
  <si>
    <t>전력, 가스 및 증기</t>
    <phoneticPr fontId="6" type="noConversion"/>
  </si>
  <si>
    <t>1차 금속제품</t>
    <phoneticPr fontId="6" type="noConversion"/>
  </si>
  <si>
    <t>합성수지 및 합성고무</t>
    <phoneticPr fontId="1" type="noConversion"/>
  </si>
  <si>
    <t>기타 식료품</t>
    <phoneticPr fontId="1" type="noConversion"/>
  </si>
  <si>
    <t>농림어업 서비스</t>
    <phoneticPr fontId="1" type="noConversion"/>
  </si>
  <si>
    <t>기타 철강1차제품</t>
    <phoneticPr fontId="1" type="noConversion"/>
  </si>
  <si>
    <t>철강1차제품</t>
    <phoneticPr fontId="1" type="noConversion"/>
  </si>
  <si>
    <t>철강가공제품</t>
    <phoneticPr fontId="1" type="noConversion"/>
  </si>
  <si>
    <t>비철금속괴 및 1차제품</t>
    <phoneticPr fontId="1" type="noConversion"/>
  </si>
  <si>
    <t>기타 비금속광물 광업</t>
    <phoneticPr fontId="1" type="noConversion"/>
  </si>
  <si>
    <t>금속광업</t>
    <phoneticPr fontId="1" type="noConversion"/>
  </si>
  <si>
    <t>기타 주류 제조업</t>
    <phoneticPr fontId="1" type="noConversion"/>
  </si>
  <si>
    <t>기타 전기통신업</t>
  </si>
  <si>
    <t>판유리 및 1차유리</t>
  </si>
  <si>
    <t>금속캔 및 기타 포장용기 제조업</t>
  </si>
  <si>
    <t>부착용 금속제품 제조업</t>
  </si>
  <si>
    <t>공구류 제조업</t>
  </si>
  <si>
    <t>코드</t>
    <phoneticPr fontId="1" type="noConversion"/>
  </si>
  <si>
    <t>상품명</t>
    <phoneticPr fontId="1" type="noConversion"/>
  </si>
  <si>
    <t>산업명</t>
    <phoneticPr fontId="1" type="noConversion"/>
  </si>
  <si>
    <t>대분류(30)</t>
    <phoneticPr fontId="1" type="noConversion"/>
  </si>
  <si>
    <t>섬유제품 염색 및 표백 등 가공업</t>
  </si>
  <si>
    <t>직물제품 제조업</t>
  </si>
  <si>
    <t>펄프 제조업</t>
  </si>
  <si>
    <t>기타 고무제품 제조업</t>
  </si>
  <si>
    <t>시멘트 제조업</t>
  </si>
  <si>
    <t>금속 주조업</t>
  </si>
  <si>
    <t>산업용 운반기계 제조업</t>
  </si>
  <si>
    <t>전지 제조업</t>
  </si>
  <si>
    <t>가스 제조 및 배관공급업</t>
  </si>
  <si>
    <t>수도사업</t>
  </si>
  <si>
    <t>소화물 전문 운송업</t>
  </si>
  <si>
    <t>화물 취급업</t>
  </si>
  <si>
    <t>소프트웨어 개발 및 공급업</t>
  </si>
  <si>
    <t>금융 및 보험관련 서비스업</t>
  </si>
  <si>
    <t>장비 및 용품 임대업</t>
  </si>
  <si>
    <t>건축 및 토목관련 서비스업</t>
  </si>
  <si>
    <t>인력공급 및 고용알선업</t>
  </si>
  <si>
    <t>기타 사업지원서비스업</t>
  </si>
  <si>
    <t>사회보장 보험업</t>
  </si>
  <si>
    <t>창작 및 예술관련 서비스업</t>
  </si>
  <si>
    <t>채소 및 과실 재배업</t>
    <phoneticPr fontId="1" type="noConversion"/>
  </si>
  <si>
    <t>기타작물 재배업</t>
    <phoneticPr fontId="1" type="noConversion"/>
  </si>
  <si>
    <t>낙농 및 육우 사육업</t>
    <phoneticPr fontId="1" type="noConversion"/>
  </si>
  <si>
    <t>기타 축산업</t>
    <phoneticPr fontId="1" type="noConversion"/>
  </si>
  <si>
    <t>임업</t>
    <phoneticPr fontId="1" type="noConversion"/>
  </si>
  <si>
    <t>어업</t>
    <phoneticPr fontId="1" type="noConversion"/>
  </si>
  <si>
    <t>농림어업 지원 서비스업</t>
  </si>
  <si>
    <t>농림어업 지원 서비스업</t>
    <phoneticPr fontId="1" type="noConversion"/>
  </si>
  <si>
    <t>비금속광업</t>
    <phoneticPr fontId="1" type="noConversion"/>
  </si>
  <si>
    <t>육류 및 낙농품 제조업</t>
    <phoneticPr fontId="1" type="noConversion"/>
  </si>
  <si>
    <t>곡물 도정 및 제분업</t>
    <phoneticPr fontId="1" type="noConversion"/>
  </si>
  <si>
    <t>떡, 과자 및 면류 제조업</t>
  </si>
  <si>
    <t>조미료 및 유지 제조업</t>
  </si>
  <si>
    <t>사료 제조업</t>
  </si>
  <si>
    <t>주류 제조업</t>
  </si>
  <si>
    <t>방적 및 가공사 제조업</t>
    <phoneticPr fontId="1" type="noConversion"/>
  </si>
  <si>
    <t>의복제품 제조업</t>
  </si>
  <si>
    <t>목재 제조업</t>
  </si>
  <si>
    <t>목제품 제조업</t>
  </si>
  <si>
    <t>종이 제조업</t>
    <phoneticPr fontId="1" type="noConversion"/>
  </si>
  <si>
    <t>종이제품 제조업</t>
  </si>
  <si>
    <t>인쇄 및 복제업</t>
    <phoneticPr fontId="1" type="noConversion"/>
  </si>
  <si>
    <t>석탄제품 제조업</t>
  </si>
  <si>
    <t>석유제품 제조업</t>
  </si>
  <si>
    <t>비료 및 농약 제조업</t>
  </si>
  <si>
    <t>도료 및 잉크 제조업</t>
  </si>
  <si>
    <t>비누 및 화장품 제조업</t>
  </si>
  <si>
    <t>타이어 및 튜브 제조업</t>
  </si>
  <si>
    <t>열간압연강재 제조업</t>
  </si>
  <si>
    <t>냉간압연강재 제조업</t>
  </si>
  <si>
    <t>금속처리업</t>
  </si>
  <si>
    <t>비철금속괴 제조업</t>
  </si>
  <si>
    <t>내연기관 및 터빈 제조업</t>
  </si>
  <si>
    <t>금속가공용 기계 제조업</t>
  </si>
  <si>
    <t>기타 정밀기기 제조업</t>
  </si>
  <si>
    <t>선박 제조업</t>
  </si>
  <si>
    <t>철도차량 제조업</t>
  </si>
  <si>
    <t>항공기 제조업</t>
  </si>
  <si>
    <t>교통시설 건설업</t>
    <phoneticPr fontId="1" type="noConversion"/>
  </si>
  <si>
    <t>일반토목시설 건설업</t>
    <phoneticPr fontId="1" type="noConversion"/>
  </si>
  <si>
    <t>산업시설 건설업</t>
    <phoneticPr fontId="1" type="noConversion"/>
  </si>
  <si>
    <t>도매 및 소매업</t>
  </si>
  <si>
    <t>도매 및 소매업</t>
    <phoneticPr fontId="6" type="noConversion"/>
  </si>
  <si>
    <t>도로운송업</t>
    <phoneticPr fontId="1" type="noConversion"/>
  </si>
  <si>
    <t>수상운송업</t>
    <phoneticPr fontId="1" type="noConversion"/>
  </si>
  <si>
    <t>육상운송보조서비스</t>
  </si>
  <si>
    <t>운송보조서비스</t>
  </si>
  <si>
    <t>창고 및 운송보조서비스</t>
  </si>
  <si>
    <t>수상운송보조서비스</t>
  </si>
  <si>
    <t>운송보조서비스업</t>
    <phoneticPr fontId="1" type="noConversion"/>
  </si>
  <si>
    <t>음식점 및 주점업</t>
    <phoneticPr fontId="1" type="noConversion"/>
  </si>
  <si>
    <t>유, 무선 통신업</t>
    <phoneticPr fontId="1" type="noConversion"/>
  </si>
  <si>
    <t>방송업</t>
    <phoneticPr fontId="1" type="noConversion"/>
  </si>
  <si>
    <t>출판업</t>
    <phoneticPr fontId="1" type="noConversion"/>
  </si>
  <si>
    <t>보험업</t>
  </si>
  <si>
    <t>보험업</t>
    <phoneticPr fontId="1" type="noConversion"/>
  </si>
  <si>
    <t>주거서비스업</t>
    <phoneticPr fontId="1" type="noConversion"/>
  </si>
  <si>
    <t>부동산 임대 및 공급업</t>
    <phoneticPr fontId="1" type="noConversion"/>
  </si>
  <si>
    <t>연구개발업</t>
  </si>
  <si>
    <t>연구개발업</t>
    <phoneticPr fontId="1" type="noConversion"/>
  </si>
  <si>
    <t>교육서비스업</t>
    <phoneticPr fontId="1" type="noConversion"/>
  </si>
  <si>
    <t>의료 및 보건업</t>
    <phoneticPr fontId="1" type="noConversion"/>
  </si>
  <si>
    <t>문화서비스업</t>
    <phoneticPr fontId="1" type="noConversion"/>
  </si>
  <si>
    <t>스포츠 및 오락 서비스업</t>
    <phoneticPr fontId="1" type="noConversion"/>
  </si>
  <si>
    <t>수리업</t>
    <phoneticPr fontId="1" type="noConversion"/>
  </si>
  <si>
    <t>농업</t>
    <phoneticPr fontId="1" type="noConversion"/>
  </si>
  <si>
    <t>광업</t>
  </si>
  <si>
    <t>금속 및 비금속 광업</t>
    <phoneticPr fontId="1" type="noConversion"/>
  </si>
  <si>
    <t>식료품 제조업</t>
    <phoneticPr fontId="1" type="noConversion"/>
  </si>
  <si>
    <t>음료품 제조업</t>
    <phoneticPr fontId="1" type="noConversion"/>
  </si>
  <si>
    <t>섬유 및 의복 제조업</t>
    <phoneticPr fontId="1" type="noConversion"/>
  </si>
  <si>
    <t>목재 및 목제품 제조업</t>
    <phoneticPr fontId="1" type="noConversion"/>
  </si>
  <si>
    <t>기초화학물질 제조업</t>
    <phoneticPr fontId="1" type="noConversion"/>
  </si>
  <si>
    <t>철강1차제품 제조업</t>
  </si>
  <si>
    <t>철강가공제품 제조업</t>
  </si>
  <si>
    <t>금속 주물 제조업</t>
  </si>
  <si>
    <t>전기장비 제조업</t>
  </si>
  <si>
    <t>가스, 증기 및 온수업</t>
    <phoneticPr fontId="1" type="noConversion"/>
  </si>
  <si>
    <t>건물건설 및 건축보수업</t>
    <phoneticPr fontId="1" type="noConversion"/>
  </si>
  <si>
    <t>토목건설업</t>
    <phoneticPr fontId="6" type="noConversion"/>
  </si>
  <si>
    <t>육상운송업</t>
    <phoneticPr fontId="1" type="noConversion"/>
  </si>
  <si>
    <t>음식점 및 숙박업</t>
    <phoneticPr fontId="1" type="noConversion"/>
  </si>
  <si>
    <t>통신업</t>
    <phoneticPr fontId="1" type="noConversion"/>
  </si>
  <si>
    <t>금융업</t>
    <phoneticPr fontId="6" type="noConversion"/>
  </si>
  <si>
    <t>부동산서비스업</t>
    <phoneticPr fontId="6" type="noConversion"/>
  </si>
  <si>
    <t>사업관련 전문서비스업</t>
    <phoneticPr fontId="1" type="noConversion"/>
  </si>
  <si>
    <t>농림어업</t>
  </si>
  <si>
    <t>화학제품 제조업</t>
    <phoneticPr fontId="1" type="noConversion"/>
  </si>
  <si>
    <t>금속제품 제조업</t>
    <phoneticPr fontId="1" type="noConversion"/>
  </si>
  <si>
    <t>정밀기기 제조업</t>
    <phoneticPr fontId="6" type="noConversion"/>
  </si>
  <si>
    <t>운송장비 제조업</t>
    <phoneticPr fontId="6" type="noConversion"/>
  </si>
  <si>
    <t>전력, 가스 및 증기업</t>
    <phoneticPr fontId="6" type="noConversion"/>
  </si>
  <si>
    <t>건설업</t>
    <phoneticPr fontId="6" type="noConversion"/>
  </si>
  <si>
    <t>금융 및 보험업</t>
    <phoneticPr fontId="6" type="noConversion"/>
  </si>
  <si>
    <t>부동산 및 임대업</t>
    <phoneticPr fontId="6" type="noConversion"/>
  </si>
  <si>
    <t>폐기물처리</t>
    <phoneticPr fontId="1" type="noConversion"/>
  </si>
  <si>
    <t>기계장비 수리</t>
    <phoneticPr fontId="1" type="noConversion"/>
  </si>
  <si>
    <t>연구기관</t>
    <phoneticPr fontId="1" type="noConversion"/>
  </si>
  <si>
    <t>폐기물 수집, 운반 및 처리업</t>
    <phoneticPr fontId="1" type="noConversion"/>
  </si>
  <si>
    <t>유선, 위성 및 기타 방송업</t>
    <phoneticPr fontId="1" type="noConversion"/>
  </si>
  <si>
    <t>코크스 및 연탄 제조업</t>
    <phoneticPr fontId="1" type="noConversion"/>
  </si>
  <si>
    <t>제철 및 제강업</t>
    <phoneticPr fontId="1" type="noConversion"/>
  </si>
  <si>
    <t>금속처리 가공품</t>
    <phoneticPr fontId="1" type="noConversion"/>
  </si>
  <si>
    <t>자동차 차체 및 트레일러 제조업</t>
    <phoneticPr fontId="1" type="noConversion"/>
  </si>
  <si>
    <t>기타 과학기술 서비스업</t>
    <phoneticPr fontId="1" type="noConversion"/>
  </si>
  <si>
    <t>과학기술관련 전문서비스</t>
    <phoneticPr fontId="1" type="noConversion"/>
  </si>
  <si>
    <t>자동차 제조업</t>
    <phoneticPr fontId="1" type="noConversion"/>
  </si>
  <si>
    <t>육우</t>
    <phoneticPr fontId="1" type="noConversion"/>
  </si>
  <si>
    <t>철도여객 운송서비스</t>
    <phoneticPr fontId="1" type="noConversion"/>
  </si>
  <si>
    <t>철도운송서비스</t>
    <phoneticPr fontId="1" type="noConversion"/>
  </si>
  <si>
    <t>육상운송서비스</t>
    <phoneticPr fontId="1" type="noConversion"/>
  </si>
  <si>
    <t>운수업</t>
    <phoneticPr fontId="1" type="noConversion"/>
  </si>
  <si>
    <t>철도화물 운송서비스</t>
    <phoneticPr fontId="1" type="noConversion"/>
  </si>
  <si>
    <t>도로여객 운송서비스</t>
    <phoneticPr fontId="1" type="noConversion"/>
  </si>
  <si>
    <t>도로운송서비스</t>
    <phoneticPr fontId="1" type="noConversion"/>
  </si>
  <si>
    <t>도로화물 운송서비스</t>
    <phoneticPr fontId="1" type="noConversion"/>
  </si>
  <si>
    <t>소화물 전문 운송서비스</t>
    <phoneticPr fontId="1" type="noConversion"/>
  </si>
  <si>
    <t>연안 및 내륙수상 운송서비스</t>
    <phoneticPr fontId="1" type="noConversion"/>
  </si>
  <si>
    <t>수상운송서비스</t>
    <phoneticPr fontId="1" type="noConversion"/>
  </si>
  <si>
    <t>외항운송서비스</t>
    <phoneticPr fontId="1" type="noConversion"/>
  </si>
  <si>
    <t>항공운송서비스</t>
    <phoneticPr fontId="1" type="noConversion"/>
  </si>
  <si>
    <t>음식점 및 주점</t>
    <phoneticPr fontId="1" type="noConversion"/>
  </si>
  <si>
    <t>음식점 및 숙박서비스</t>
    <phoneticPr fontId="1" type="noConversion"/>
  </si>
  <si>
    <t>음식점 및 숙박서비스</t>
    <phoneticPr fontId="6" type="noConversion"/>
  </si>
  <si>
    <t>숙박서비스</t>
    <phoneticPr fontId="1" type="noConversion"/>
  </si>
  <si>
    <t>우편 서비스</t>
    <phoneticPr fontId="1" type="noConversion"/>
  </si>
  <si>
    <t>통신서비스</t>
    <phoneticPr fontId="1" type="noConversion"/>
  </si>
  <si>
    <t>정보통신 및 방송업</t>
    <phoneticPr fontId="6" type="noConversion"/>
  </si>
  <si>
    <t>도로여객 운송업</t>
    <phoneticPr fontId="1" type="noConversion"/>
  </si>
  <si>
    <t>도로화물 운송업</t>
    <phoneticPr fontId="1" type="noConversion"/>
  </si>
  <si>
    <t>소화물 전문 운송업</t>
    <phoneticPr fontId="1" type="noConversion"/>
  </si>
  <si>
    <t>작물</t>
    <phoneticPr fontId="1" type="noConversion"/>
  </si>
  <si>
    <t>교육서비스(국공립)</t>
  </si>
  <si>
    <t>교육서비스(비영리)</t>
  </si>
  <si>
    <t>교육서비스(산업)</t>
  </si>
  <si>
    <t>기타 전자부품 제조업</t>
    <phoneticPr fontId="1" type="noConversion"/>
  </si>
  <si>
    <t>중분류(82)</t>
    <phoneticPr fontId="1" type="noConversion"/>
  </si>
  <si>
    <t>소분류(161)</t>
    <phoneticPr fontId="1" type="noConversion"/>
  </si>
  <si>
    <t>주거용 건물 건설업</t>
    <phoneticPr fontId="1" type="noConversion"/>
  </si>
  <si>
    <t>비주거용 건물 건설업</t>
  </si>
  <si>
    <t xml:space="preserve"> </t>
    <phoneticPr fontId="1" type="noConversion"/>
  </si>
  <si>
    <t>중간투입(수요)계</t>
    <phoneticPr fontId="1" type="noConversion"/>
  </si>
  <si>
    <t xml:space="preserve">기타 제조업 </t>
    <phoneticPr fontId="1" type="noConversion"/>
  </si>
  <si>
    <t>기타 제조업</t>
    <phoneticPr fontId="6" type="noConversion"/>
  </si>
  <si>
    <t>가스 제조 및 배관공급업</t>
    <phoneticPr fontId="1" type="noConversion"/>
  </si>
  <si>
    <t>양계, 가금류 및 기타 조류 사육업</t>
    <phoneticPr fontId="1" type="noConversion"/>
  </si>
  <si>
    <t>비금속광물제품</t>
    <phoneticPr fontId="6" type="noConversion"/>
  </si>
  <si>
    <t>기본부문(384)</t>
    <phoneticPr fontId="1" type="noConversion"/>
  </si>
  <si>
    <t>자원재활용서비스</t>
    <phoneticPr fontId="1" type="noConversion"/>
  </si>
  <si>
    <t>자원재활용서비스업</t>
    <phoneticPr fontId="1" type="noConversion"/>
  </si>
  <si>
    <t>기본부문(328)</t>
    <phoneticPr fontId="1" type="noConversion"/>
  </si>
  <si>
    <t>곡물 제분업</t>
  </si>
  <si>
    <t>화학섬유 방적업</t>
  </si>
  <si>
    <t>화학섬유직물 직조업</t>
  </si>
  <si>
    <t>특수직물 및 기타직물 직조업</t>
  </si>
  <si>
    <t>기타 원지 및 판지 제조업</t>
  </si>
  <si>
    <t>제조업</t>
    <phoneticPr fontId="1" type="noConversion"/>
  </si>
  <si>
    <t xml:space="preserve">목재, 종이, 인쇄 및 </t>
    <phoneticPr fontId="1" type="noConversion"/>
  </si>
  <si>
    <t>복제업</t>
    <phoneticPr fontId="1" type="noConversion"/>
  </si>
  <si>
    <t xml:space="preserve">석탄 및 석유제품 </t>
    <phoneticPr fontId="1" type="noConversion"/>
  </si>
  <si>
    <t xml:space="preserve">비금속광물제품 </t>
    <phoneticPr fontId="6" type="noConversion"/>
  </si>
  <si>
    <t>기타 제조업 제품 및</t>
    <phoneticPr fontId="1" type="noConversion"/>
  </si>
  <si>
    <t>임가공</t>
    <phoneticPr fontId="1" type="noConversion"/>
  </si>
  <si>
    <t xml:space="preserve">수도, 폐기물 및 </t>
    <phoneticPr fontId="6" type="noConversion"/>
  </si>
  <si>
    <t>재활용서비스업</t>
    <phoneticPr fontId="1" type="noConversion"/>
  </si>
  <si>
    <t>서비스업</t>
    <phoneticPr fontId="1" type="noConversion"/>
  </si>
  <si>
    <t xml:space="preserve">전문, 과학 및 </t>
    <phoneticPr fontId="6" type="noConversion"/>
  </si>
  <si>
    <t xml:space="preserve">보건 및 사회복지 </t>
    <phoneticPr fontId="6" type="noConversion"/>
  </si>
  <si>
    <t>서비스</t>
    <phoneticPr fontId="1" type="noConversion"/>
  </si>
  <si>
    <t>인력공급 및 알선</t>
    <phoneticPr fontId="1" type="noConversion"/>
  </si>
  <si>
    <t>라디오 및 지상파TV 방송업</t>
    <phoneticPr fontId="1" type="noConversion"/>
  </si>
  <si>
    <t>증기 및 온수</t>
    <phoneticPr fontId="1" type="noConversion"/>
  </si>
  <si>
    <t xml:space="preserve">섬유 및 가죽제품 </t>
    <phoneticPr fontId="1" type="noConversion"/>
  </si>
  <si>
    <t>제조업</t>
    <phoneticPr fontId="1" type="noConversion"/>
  </si>
  <si>
    <t>전기 및 전자기기</t>
    <phoneticPr fontId="6" type="noConversion"/>
  </si>
  <si>
    <t>문화 및 기타</t>
    <phoneticPr fontId="1" type="noConversion"/>
  </si>
  <si>
    <t>서비스업</t>
    <phoneticPr fontId="1" type="noConversion"/>
  </si>
  <si>
    <t>비알콜음료 및 얼음 제조업</t>
    <phoneticPr fontId="1" type="noConversion"/>
  </si>
  <si>
    <t xml:space="preserve">직물직조 및 편조제품 제조업 </t>
    <phoneticPr fontId="1" type="noConversion"/>
  </si>
  <si>
    <t>기초무기화학물질 제조업</t>
    <phoneticPr fontId="1" type="noConversion"/>
  </si>
  <si>
    <t>기초유기화학물질 제조업</t>
    <phoneticPr fontId="1" type="noConversion"/>
  </si>
  <si>
    <t>중간수요계</t>
    <phoneticPr fontId="1" type="noConversion"/>
  </si>
  <si>
    <t>석탄, 원유 및 천연가스</t>
    <phoneticPr fontId="1" type="noConversion"/>
  </si>
  <si>
    <t>기타 비철금속 제련, 정련 및 합금제품</t>
    <phoneticPr fontId="1" type="noConversion"/>
  </si>
  <si>
    <t>주거서비스</t>
    <phoneticPr fontId="1" type="noConversion"/>
  </si>
  <si>
    <t>중간수요계</t>
  </si>
  <si>
    <t>도서관, 사적지 및 유사 여가관련 서비스업</t>
    <phoneticPr fontId="1" type="noConversion"/>
  </si>
  <si>
    <t>플라스틱제품 제조업</t>
    <phoneticPr fontId="1" type="noConversion"/>
  </si>
  <si>
    <t>플라스틱제품</t>
    <phoneticPr fontId="1" type="noConversion"/>
  </si>
  <si>
    <t>트럭 제조업</t>
    <phoneticPr fontId="1" type="noConversion"/>
  </si>
  <si>
    <t>육상운송보조서비스업</t>
    <phoneticPr fontId="1" type="noConversion"/>
  </si>
  <si>
    <t>수상운송보조서비스업</t>
    <phoneticPr fontId="1" type="noConversion"/>
  </si>
  <si>
    <t>항공운송보조서비스업</t>
    <phoneticPr fontId="1" type="noConversion"/>
  </si>
  <si>
    <t>2010 기준년 상품분류</t>
    <phoneticPr fontId="1" type="noConversion"/>
  </si>
  <si>
    <t xml:space="preserve"> 2010 기준년 산업분류</t>
    <phoneticPr fontId="1" type="noConversion"/>
  </si>
  <si>
    <t xml:space="preserve">천연가스 (LNG)   </t>
    <phoneticPr fontId="1" type="noConversion"/>
  </si>
  <si>
    <t>플라스틱 1차제품</t>
    <phoneticPr fontId="1" type="noConversion"/>
  </si>
  <si>
    <t>건설용 비내화 요업제품</t>
    <phoneticPr fontId="1" type="noConversion"/>
  </si>
  <si>
    <t>동 1차제품</t>
    <phoneticPr fontId="1" type="noConversion"/>
  </si>
  <si>
    <t>알루미늄 1차제품</t>
    <phoneticPr fontId="1" type="noConversion"/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</si>
  <si>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</si>
  <si>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</si>
  <si>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</si>
  <si>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</si>
  <si>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</si>
  <si>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</si>
  <si>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</si>
  <si>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</si>
  <si>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</si>
  <si>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</si>
  <si>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</si>
  <si>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</si>
  <si>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</si>
  <si>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</si>
  <si>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</si>
  <si>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</si>
  <si>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</si>
  <si>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</si>
  <si>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</si>
  <si>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</si>
  <si>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</si>
  <si>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</si>
  <si>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</si>
  <si>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</si>
  <si>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</si>
  <si>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</si>
  <si>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</si>
  <si>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</si>
  <si>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</si>
  <si>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</si>
  <si>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</si>
  <si>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</si>
  <si>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</si>
  <si>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</si>
  <si>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</si>
  <si>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</si>
  <si>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</si>
  <si>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</si>
  <si>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</si>
  <si>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</si>
  <si>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</si>
  <si>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</si>
  <si>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</si>
  <si>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</si>
  <si>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</si>
  <si>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</si>
  <si>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</si>
  <si>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</si>
  <si>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</si>
  <si>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</si>
  <si>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</si>
  <si>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</si>
  <si>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</si>
  <si>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</si>
  <si>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</si>
  <si>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</si>
  <si>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</si>
  <si>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</si>
  <si>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플라스틱 1차제품</t>
    <phoneticPr fontId="1" type="noConversion"/>
  </si>
  <si>
    <t>기타 비철금속 1차제품</t>
    <phoneticPr fontId="1" type="noConversion"/>
  </si>
  <si>
    <t>가방, 핸드백 및 기타 보호용 케이스 제조업</t>
    <phoneticPr fontId="1" type="noConversion"/>
  </si>
  <si>
    <t>플라스틱 1차제품 제조업</t>
    <phoneticPr fontId="1" type="noConversion"/>
  </si>
  <si>
    <t>플라스틱 1차제품 제조업</t>
    <phoneticPr fontId="1" type="noConversion"/>
  </si>
  <si>
    <t>내화 요업제품 제조업</t>
  </si>
  <si>
    <t>건설용 비내화 요업제품 제조업</t>
  </si>
  <si>
    <t>기타 비철금속 제련, 정련 및 합금 제조업</t>
    <phoneticPr fontId="1" type="noConversion"/>
  </si>
  <si>
    <t>기타 비철금속 1차제품 제조업</t>
  </si>
  <si>
    <t>하수, 폐수, 분뇨 처리 및 환경 정화 복원업</t>
    <phoneticPr fontId="1" type="noConversion"/>
  </si>
  <si>
    <t>인삼식품 및 건강보조식품 제조업</t>
    <phoneticPr fontId="1" type="noConversion"/>
  </si>
  <si>
    <t>석면, 암면 및 유사제품 제조업</t>
    <phoneticPr fontId="1" type="noConversion"/>
  </si>
  <si>
    <t>원유 및 천연가스 채굴업</t>
    <phoneticPr fontId="1" type="noConversion"/>
  </si>
  <si>
    <t>합성수지 및 합성고무 제조업</t>
    <phoneticPr fontId="1" type="noConversion"/>
  </si>
  <si>
    <t>도자기 및 요업제품 제조업</t>
    <phoneticPr fontId="1" type="noConversion"/>
  </si>
  <si>
    <t>면류, 마카로니 및 유사식품 제조업</t>
    <phoneticPr fontId="1" type="noConversion"/>
  </si>
  <si>
    <t>공기조절장치 및 산업용 냉장, 냉동 장비 제조업</t>
    <phoneticPr fontId="1" type="noConversion"/>
  </si>
  <si>
    <t>기타 철강1차제품 제조업</t>
    <phoneticPr fontId="1" type="noConversion"/>
  </si>
  <si>
    <t>컴퓨터 및 주변기기 제조업</t>
    <phoneticPr fontId="1" type="noConversion"/>
  </si>
  <si>
    <t>사회복지서비스업</t>
    <phoneticPr fontId="1" type="noConversion"/>
  </si>
  <si>
    <t>사회복지서비스</t>
    <phoneticPr fontId="1" type="noConversion"/>
  </si>
  <si>
    <t>법무 및 경영지원 서비스업</t>
    <phoneticPr fontId="1" type="noConversion"/>
  </si>
  <si>
    <t>기타 플라스틱제품 제조업</t>
    <phoneticPr fontId="1" type="noConversion"/>
  </si>
  <si>
    <t>기타 플라스틱제품</t>
    <phoneticPr fontId="1" type="noConversion"/>
  </si>
  <si>
    <t>인삼 및 건강보조식품</t>
    <phoneticPr fontId="1" type="noConversion"/>
  </si>
  <si>
    <t>기타 섬유제품 제조업</t>
    <phoneticPr fontId="1" type="noConversion"/>
  </si>
  <si>
    <t>봉제의류</t>
    <phoneticPr fontId="1" type="noConversion"/>
  </si>
  <si>
    <t>의복관련 장신품</t>
    <phoneticPr fontId="1" type="noConversion"/>
  </si>
  <si>
    <t>골판지 및 골판지상자 제조업</t>
    <phoneticPr fontId="1" type="noConversion"/>
  </si>
  <si>
    <t>계면활성제, 비누, 치약 및 기타세제 제조업</t>
    <phoneticPr fontId="1" type="noConversion"/>
  </si>
  <si>
    <t>내화 요업제품</t>
    <phoneticPr fontId="1" type="noConversion"/>
  </si>
  <si>
    <t>콘크리트제품</t>
    <phoneticPr fontId="1" type="noConversion"/>
  </si>
  <si>
    <t>콘크리트제품 제조업</t>
    <phoneticPr fontId="1" type="noConversion"/>
  </si>
  <si>
    <t>기타 비금속광물제품 제조업</t>
    <phoneticPr fontId="1" type="noConversion"/>
  </si>
  <si>
    <t>기타 비금속광물제품</t>
    <phoneticPr fontId="1" type="noConversion"/>
  </si>
  <si>
    <t>냉간압연 및 압출제품 제조업</t>
    <phoneticPr fontId="1" type="noConversion"/>
  </si>
  <si>
    <t>내연기관 및 터빈 제조업</t>
    <phoneticPr fontId="1" type="noConversion"/>
  </si>
  <si>
    <t>제지 및 인쇄기계 제조업</t>
    <phoneticPr fontId="1" type="noConversion"/>
  </si>
  <si>
    <t>금속 절삭기계</t>
    <phoneticPr fontId="1" type="noConversion"/>
  </si>
  <si>
    <t>금속 성형기계</t>
    <phoneticPr fontId="1" type="noConversion"/>
  </si>
  <si>
    <t>목재 가구 제조업</t>
    <phoneticPr fontId="1" type="noConversion"/>
  </si>
  <si>
    <t>금속 가구 제조업</t>
    <phoneticPr fontId="1" type="noConversion"/>
  </si>
  <si>
    <t>기타 가구 제조업</t>
    <phoneticPr fontId="1" type="noConversion"/>
  </si>
  <si>
    <t>기타 제조업제품</t>
    <phoneticPr fontId="1" type="noConversion"/>
  </si>
  <si>
    <t>기타 운송관련서비스</t>
    <phoneticPr fontId="1" type="noConversion"/>
  </si>
  <si>
    <t>청소소독 및 시설유지</t>
    <phoneticPr fontId="1" type="noConversion"/>
  </si>
  <si>
    <t>청소소독 및 시설유지 서비스업</t>
    <phoneticPr fontId="1" type="noConversion"/>
  </si>
  <si>
    <t>제조임가공서비스</t>
    <phoneticPr fontId="1" type="noConversion"/>
  </si>
  <si>
    <t>보관 및 창고서비스</t>
    <phoneticPr fontId="1" type="noConversion"/>
  </si>
  <si>
    <t>하역서비스</t>
    <phoneticPr fontId="1" type="noConversion"/>
  </si>
  <si>
    <t>기타 운송관련서비스업</t>
    <phoneticPr fontId="1" type="noConversion"/>
  </si>
  <si>
    <t>우편서비스</t>
    <phoneticPr fontId="1" type="noConversion"/>
  </si>
  <si>
    <t>정보서비스</t>
    <phoneticPr fontId="1" type="noConversion"/>
  </si>
  <si>
    <t>정보서비스업</t>
    <phoneticPr fontId="1" type="noConversion"/>
  </si>
  <si>
    <t>컴퓨터관리서비스</t>
    <phoneticPr fontId="1" type="noConversion"/>
  </si>
  <si>
    <t>금융 및 보험 보조서비스</t>
    <phoneticPr fontId="1" type="noConversion"/>
  </si>
  <si>
    <t>부동산관련서비스</t>
    <phoneticPr fontId="1" type="noConversion"/>
  </si>
  <si>
    <t>부동산관련서비스업</t>
    <phoneticPr fontId="1" type="noConversion"/>
  </si>
  <si>
    <t>금융 및 보험관련 서비스업</t>
    <phoneticPr fontId="1" type="noConversion"/>
  </si>
  <si>
    <t>공학관련서비스</t>
    <phoneticPr fontId="1" type="noConversion"/>
  </si>
  <si>
    <t>과학기술서비스</t>
    <phoneticPr fontId="1" type="noConversion"/>
  </si>
  <si>
    <t>기타 전문서비스</t>
    <phoneticPr fontId="1" type="noConversion"/>
  </si>
  <si>
    <t>공학관련서비스업</t>
    <phoneticPr fontId="1" type="noConversion"/>
  </si>
  <si>
    <t>과학기술서비스업</t>
    <phoneticPr fontId="1" type="noConversion"/>
  </si>
  <si>
    <t>컴퓨터 관리, 운영관련 서비스업</t>
    <phoneticPr fontId="1" type="noConversion"/>
  </si>
  <si>
    <t>기타 전문, 과학 및 기술 서비스업</t>
    <phoneticPr fontId="1" type="noConversion"/>
  </si>
  <si>
    <t>기타 사업지원서비스업</t>
    <phoneticPr fontId="1" type="noConversion"/>
  </si>
  <si>
    <t>기타 사업지원서비스</t>
    <phoneticPr fontId="1" type="noConversion"/>
  </si>
  <si>
    <t>스포츠서비스업</t>
    <phoneticPr fontId="1" type="noConversion"/>
  </si>
  <si>
    <t>스포츠서비스</t>
    <phoneticPr fontId="1" type="noConversion"/>
  </si>
  <si>
    <t>오락서비스</t>
    <phoneticPr fontId="1" type="noConversion"/>
  </si>
  <si>
    <t>기타 개인서비스</t>
    <phoneticPr fontId="1" type="noConversion"/>
  </si>
  <si>
    <t>가사지원서비스업</t>
    <phoneticPr fontId="1" type="noConversion"/>
  </si>
  <si>
    <t>콘크리트제품</t>
    <phoneticPr fontId="1" type="noConversion"/>
  </si>
  <si>
    <t>열간압연 및 압출제품 제조업</t>
    <phoneticPr fontId="1" type="noConversion"/>
  </si>
  <si>
    <t>비철금속 1차제품</t>
    <phoneticPr fontId="1" type="noConversion"/>
  </si>
  <si>
    <t>비철금속 1차제품 제조업</t>
    <phoneticPr fontId="1" type="noConversion"/>
  </si>
  <si>
    <t>구조용 금속제품 및 탱크</t>
    <phoneticPr fontId="1" type="noConversion"/>
  </si>
  <si>
    <t>자원재활용서비스업</t>
    <phoneticPr fontId="1" type="noConversion"/>
  </si>
  <si>
    <t>폐수처리업</t>
    <phoneticPr fontId="1" type="noConversion"/>
  </si>
  <si>
    <t>폐기물처리업</t>
    <phoneticPr fontId="1" type="noConversion"/>
  </si>
  <si>
    <t>기타 건설</t>
    <phoneticPr fontId="1" type="noConversion"/>
  </si>
  <si>
    <t>기타 운송관련서비스업</t>
    <phoneticPr fontId="1" type="noConversion"/>
  </si>
  <si>
    <t>법무 및 회계 서비스</t>
    <phoneticPr fontId="1" type="noConversion"/>
  </si>
  <si>
    <t>기타 과학기술서비스</t>
    <phoneticPr fontId="1" type="noConversion"/>
  </si>
  <si>
    <t>청소소독 및 시설유지 서비스</t>
    <phoneticPr fontId="1" type="noConversion"/>
  </si>
  <si>
    <t>청소소독 및 시설유지 서비스업</t>
    <phoneticPr fontId="1" type="noConversion"/>
  </si>
  <si>
    <t>기타 사업지원서비스</t>
    <phoneticPr fontId="1" type="noConversion"/>
  </si>
  <si>
    <t>석탄 및 석유제품 제조업</t>
    <phoneticPr fontId="1" type="noConversion"/>
  </si>
  <si>
    <t>기타 일반목적용기계</t>
    <phoneticPr fontId="1" type="noConversion"/>
  </si>
  <si>
    <t>기타 일반목적용기계</t>
    <phoneticPr fontId="1" type="noConversion"/>
  </si>
  <si>
    <t>기타 일반목적용기계 제조업</t>
    <phoneticPr fontId="1" type="noConversion"/>
  </si>
  <si>
    <t>기타 특수목적용기계 제조업</t>
    <phoneticPr fontId="1" type="noConversion"/>
  </si>
  <si>
    <t>기타 특수목적용기계</t>
    <phoneticPr fontId="1" type="noConversion"/>
  </si>
  <si>
    <t>기타 특수목적용기계</t>
    <phoneticPr fontId="1" type="noConversion"/>
  </si>
  <si>
    <t>폐수처리업</t>
    <phoneticPr fontId="1" type="noConversion"/>
  </si>
  <si>
    <t>도매서비스</t>
    <phoneticPr fontId="1" type="noConversion"/>
  </si>
  <si>
    <t>소매서비스</t>
    <phoneticPr fontId="1" type="noConversion"/>
  </si>
  <si>
    <t>도소매서비스</t>
    <phoneticPr fontId="6" type="noConversion"/>
  </si>
  <si>
    <t>과학기술관련 전문서비스업</t>
    <phoneticPr fontId="1" type="noConversion"/>
  </si>
  <si>
    <t>사업지원서비스</t>
    <phoneticPr fontId="1" type="noConversion"/>
  </si>
  <si>
    <t>사업지원서비스업</t>
    <phoneticPr fontId="1" type="noConversion"/>
  </si>
  <si>
    <t>사회복지서비스업</t>
    <phoneticPr fontId="1" type="noConversion"/>
  </si>
  <si>
    <t>개인서비스</t>
    <phoneticPr fontId="1" type="noConversion"/>
  </si>
  <si>
    <t>개인서비스업</t>
    <phoneticPr fontId="1" type="noConversion"/>
  </si>
  <si>
    <t>수리 및 개인 서비스업</t>
    <phoneticPr fontId="1" type="noConversion"/>
  </si>
  <si>
    <t>수리 및 개인 서비스</t>
    <phoneticPr fontId="1" type="noConversion"/>
  </si>
  <si>
    <t>음식료품 및 담배</t>
    <phoneticPr fontId="1" type="noConversion"/>
  </si>
  <si>
    <t>제조업</t>
    <phoneticPr fontId="1" type="noConversion"/>
  </si>
  <si>
    <t>사업지원서비스업</t>
    <phoneticPr fontId="1" type="noConversion"/>
  </si>
  <si>
    <t>기타작물 재배업</t>
    <phoneticPr fontId="1" type="noConversion"/>
  </si>
  <si>
    <t>건축 · 토목관련서비스</t>
    <phoneticPr fontId="1" type="noConversion"/>
  </si>
  <si>
    <t>건축 · 토목관련서비스</t>
    <phoneticPr fontId="1" type="noConversion"/>
  </si>
  <si>
    <t>미용관련서비스</t>
    <phoneticPr fontId="1" type="noConversion"/>
  </si>
  <si>
    <t>기타 사회단체</t>
    <phoneticPr fontId="1" type="noConversion"/>
  </si>
  <si>
    <t xml:space="preserve">합성수지 및 합성고무 </t>
    <phoneticPr fontId="1" type="noConversion"/>
  </si>
  <si>
    <t>제조업</t>
    <phoneticPr fontId="1" type="noConversion"/>
  </si>
  <si>
    <t xml:space="preserve">기타 비금속광물제품 </t>
    <phoneticPr fontId="1" type="noConversion"/>
  </si>
  <si>
    <t xml:space="preserve">비철금속괴 및 1차제품 </t>
    <phoneticPr fontId="1" type="noConversion"/>
  </si>
  <si>
    <t xml:space="preserve">통신, 방송 및 영상, </t>
    <phoneticPr fontId="1" type="noConversion"/>
  </si>
  <si>
    <t>음향기기 제조업</t>
    <phoneticPr fontId="1" type="noConversion"/>
  </si>
  <si>
    <t xml:space="preserve">통신, 방송 및 영상, </t>
    <phoneticPr fontId="1" type="noConversion"/>
  </si>
  <si>
    <t>음향기기</t>
    <phoneticPr fontId="1" type="noConversion"/>
  </si>
  <si>
    <t xml:space="preserve">폐기물 및 </t>
    <phoneticPr fontId="1" type="noConversion"/>
  </si>
  <si>
    <t>자원재활용서비스</t>
    <phoneticPr fontId="1" type="noConversion"/>
  </si>
  <si>
    <t>폐기물 및 자원재활용</t>
    <phoneticPr fontId="1" type="noConversion"/>
  </si>
  <si>
    <t>서비스업</t>
    <phoneticPr fontId="1" type="noConversion"/>
  </si>
  <si>
    <t>창고 및 운송보조</t>
    <phoneticPr fontId="1" type="noConversion"/>
  </si>
  <si>
    <t xml:space="preserve">소프트웨어 개발 및 </t>
    <phoneticPr fontId="6" type="noConversion"/>
  </si>
  <si>
    <t>컴퓨터관리서비스업</t>
    <phoneticPr fontId="1" type="noConversion"/>
  </si>
  <si>
    <t>소프트웨어 개발 및</t>
    <phoneticPr fontId="6" type="noConversion"/>
  </si>
  <si>
    <t>영상, 오디오물 제작 및</t>
    <phoneticPr fontId="1" type="noConversion"/>
  </si>
  <si>
    <t>배급업</t>
    <phoneticPr fontId="1" type="noConversion"/>
  </si>
  <si>
    <t>배급</t>
    <phoneticPr fontId="1" type="noConversion"/>
  </si>
  <si>
    <t>금속 단조, 야금 및</t>
    <phoneticPr fontId="1" type="noConversion"/>
  </si>
  <si>
    <t>압형제품</t>
    <phoneticPr fontId="1" type="noConversion"/>
  </si>
  <si>
    <t xml:space="preserve">반도체 및 디스플레이 </t>
    <phoneticPr fontId="1" type="noConversion"/>
  </si>
  <si>
    <t>제조용 기계</t>
    <phoneticPr fontId="1" type="noConversion"/>
  </si>
  <si>
    <t>기타 제조업 제품 및</t>
    <phoneticPr fontId="1" type="noConversion"/>
  </si>
  <si>
    <t>임가공</t>
    <phoneticPr fontId="1" type="noConversion"/>
  </si>
  <si>
    <t>기타 제조업 제품 및</t>
    <phoneticPr fontId="1" type="noConversion"/>
  </si>
  <si>
    <t xml:space="preserve">석탄, 원유 및 천연가스 </t>
    <phoneticPr fontId="1" type="noConversion"/>
  </si>
  <si>
    <t>채굴업</t>
    <phoneticPr fontId="1" type="noConversion"/>
  </si>
  <si>
    <t>펄프 및 종이제품 제조업</t>
    <phoneticPr fontId="1" type="noConversion"/>
  </si>
  <si>
    <t>컴퓨터 및 주변기기</t>
    <phoneticPr fontId="1" type="noConversion"/>
  </si>
  <si>
    <t>도소매서비스</t>
    <phoneticPr fontId="6" type="noConversion"/>
  </si>
  <si>
    <t>운송서비스</t>
    <phoneticPr fontId="6" type="noConversion"/>
  </si>
  <si>
    <t>2010 기준년 상품 및 산업분류표</t>
    <phoneticPr fontId="1" type="noConversion"/>
  </si>
  <si>
    <t>문화 및 기타 서비스</t>
    <phoneticPr fontId="1" type="noConversion"/>
  </si>
  <si>
    <t>기술 서비스업</t>
    <phoneticPr fontId="1" type="noConversion"/>
  </si>
  <si>
    <t>서비스</t>
    <phoneticPr fontId="1" type="noConversion"/>
  </si>
  <si>
    <t>전문, 과학 및 기술</t>
    <phoneticPr fontId="6" type="noConversion"/>
  </si>
  <si>
    <t xml:space="preserve">정보통신 및 방송 </t>
    <phoneticPr fontId="6" type="noConversion"/>
  </si>
  <si>
    <t>서비스</t>
    <phoneticPr fontId="1" type="noConversion"/>
  </si>
  <si>
    <t xml:space="preserve">구조용 금속제품 및 탱크 </t>
    <phoneticPr fontId="1" type="noConversion"/>
  </si>
  <si>
    <t>제조업</t>
    <phoneticPr fontId="1" type="noConversion"/>
  </si>
  <si>
    <t xml:space="preserve">수산물 가공 및 저장 </t>
    <phoneticPr fontId="1" type="noConversion"/>
  </si>
  <si>
    <t>처리업</t>
    <phoneticPr fontId="1" type="noConversion"/>
  </si>
  <si>
    <t xml:space="preserve">기타 비금속광물제품 </t>
    <phoneticPr fontId="1" type="noConversion"/>
  </si>
  <si>
    <t xml:space="preserve">제철,제강 및 합금철 </t>
    <phoneticPr fontId="1" type="noConversion"/>
  </si>
  <si>
    <t>제조업</t>
    <phoneticPr fontId="1" type="noConversion"/>
  </si>
  <si>
    <t xml:space="preserve">금속 단조, 야금 및 </t>
    <phoneticPr fontId="1" type="noConversion"/>
  </si>
  <si>
    <t>압형제품 제조업</t>
    <phoneticPr fontId="1" type="noConversion"/>
  </si>
  <si>
    <t xml:space="preserve">일반목적용기계 부품 </t>
    <phoneticPr fontId="1" type="noConversion"/>
  </si>
  <si>
    <t xml:space="preserve">공기 및 액체 조절장치 </t>
    <phoneticPr fontId="1" type="noConversion"/>
  </si>
  <si>
    <t>기타 일반목적용기계</t>
    <phoneticPr fontId="1" type="noConversion"/>
  </si>
  <si>
    <t xml:space="preserve">농업 및 건설용 기계 </t>
    <phoneticPr fontId="1" type="noConversion"/>
  </si>
  <si>
    <t xml:space="preserve">반도체 및 디스플레이  </t>
    <phoneticPr fontId="1" type="noConversion"/>
  </si>
  <si>
    <t>제조용 기계 제조업</t>
    <phoneticPr fontId="1" type="noConversion"/>
  </si>
  <si>
    <t xml:space="preserve">기타 특수목적용기계 </t>
    <phoneticPr fontId="1" type="noConversion"/>
  </si>
  <si>
    <t xml:space="preserve">전기변환.공급제어장치 </t>
    <phoneticPr fontId="1" type="noConversion"/>
  </si>
  <si>
    <t xml:space="preserve">특장차 및 트레일러 </t>
    <phoneticPr fontId="1" type="noConversion"/>
  </si>
  <si>
    <t xml:space="preserve">영상, 오디오물 제작 및 </t>
    <phoneticPr fontId="1" type="noConversion"/>
  </si>
  <si>
    <t>배급업</t>
    <phoneticPr fontId="1" type="noConversion"/>
  </si>
  <si>
    <t>스포츠 및 오락 서비스업</t>
    <phoneticPr fontId="1" type="noConversion"/>
  </si>
  <si>
    <t>기계 및 장비 제조업</t>
    <phoneticPr fontId="6" type="noConversion"/>
  </si>
  <si>
    <t>1차 금속제품 제조업</t>
    <phoneticPr fontId="6" type="noConversion"/>
  </si>
  <si>
    <t>가정용 금속제품 제조업</t>
    <phoneticPr fontId="1" type="noConversion"/>
  </si>
  <si>
    <t>금속 절삭기계 제조업</t>
    <phoneticPr fontId="1" type="noConversion"/>
  </si>
  <si>
    <t>금속 성형기계 제조업</t>
    <phoneticPr fontId="1" type="noConversion"/>
  </si>
  <si>
    <t>국가 온실가스 감축 목표</t>
  </si>
  <si>
    <t>산업연관표</t>
  </si>
  <si>
    <t>비고</t>
  </si>
  <si>
    <t>부문</t>
  </si>
  <si>
    <t>조정된 부문</t>
  </si>
  <si>
    <t>대분류</t>
  </si>
  <si>
    <t>중분류</t>
  </si>
  <si>
    <t>소분류</t>
  </si>
  <si>
    <t>기본</t>
  </si>
  <si>
    <t>전환</t>
  </si>
  <si>
    <t>전력</t>
  </si>
  <si>
    <t>전력, 가스 및 수도</t>
  </si>
  <si>
    <t>신설</t>
  </si>
  <si>
    <t>도시가스 및 수도</t>
  </si>
  <si>
    <t>증기 및 온수</t>
  </si>
  <si>
    <t>증기 및 온수공급</t>
  </si>
  <si>
    <t>산업</t>
  </si>
  <si>
    <t>정유</t>
  </si>
  <si>
    <t>석유 및 석탄제품</t>
  </si>
  <si>
    <t>석유제품</t>
  </si>
  <si>
    <t>석탄제품</t>
  </si>
  <si>
    <t>석탄</t>
  </si>
  <si>
    <t>광산품</t>
  </si>
  <si>
    <t>석탄 및 원유</t>
  </si>
  <si>
    <t>천연가스</t>
  </si>
  <si>
    <t>기타광업</t>
  </si>
  <si>
    <t>금속광석</t>
  </si>
  <si>
    <t>비금속광물</t>
  </si>
  <si>
    <t>철강</t>
  </si>
  <si>
    <t>제1차금속제품</t>
  </si>
  <si>
    <t>선철 및 조강</t>
  </si>
  <si>
    <t>철강 1차제품</t>
  </si>
  <si>
    <t>비금속광물제품</t>
  </si>
  <si>
    <t>시멘트/콘크리트제품</t>
  </si>
  <si>
    <t>석유화학</t>
  </si>
  <si>
    <t>화학제품</t>
  </si>
  <si>
    <t>기초화학제품</t>
  </si>
  <si>
    <t>석유화학기초제품</t>
  </si>
  <si>
    <t>플라스틱제품</t>
  </si>
  <si>
    <t>고무제품</t>
  </si>
  <si>
    <t>제지, 목재</t>
  </si>
  <si>
    <t>목재 및 종이제품</t>
  </si>
  <si>
    <t>인쇄 및 복제</t>
  </si>
  <si>
    <t>섬유/가죽</t>
  </si>
  <si>
    <t>섬유 및 가죽제품</t>
  </si>
  <si>
    <t>유리/요업</t>
  </si>
  <si>
    <t>유리제품</t>
  </si>
  <si>
    <t>도자기 및 점토제품</t>
  </si>
  <si>
    <t>비철금속</t>
  </si>
  <si>
    <t>비철금속괴 및 1차제품</t>
  </si>
  <si>
    <t>기계</t>
  </si>
  <si>
    <t>일반기계</t>
  </si>
  <si>
    <t>정밀기기</t>
  </si>
  <si>
    <t>임가공</t>
    <phoneticPr fontId="1" type="noConversion"/>
  </si>
  <si>
    <t>재활용서비스</t>
    <phoneticPr fontId="1" type="noConversion"/>
  </si>
  <si>
    <t>서비스</t>
    <phoneticPr fontId="1" type="noConversion"/>
  </si>
  <si>
    <t>서비스</t>
    <phoneticPr fontId="1" type="noConversion"/>
  </si>
  <si>
    <t xml:space="preserve"> </t>
    <phoneticPr fontId="6" type="noConversion"/>
  </si>
  <si>
    <t>서비스</t>
    <phoneticPr fontId="1" type="noConversion"/>
  </si>
  <si>
    <t>농림수산품</t>
    <phoneticPr fontId="6" type="noConversion"/>
  </si>
  <si>
    <t>광산품</t>
    <phoneticPr fontId="6" type="noConversion"/>
  </si>
  <si>
    <t>음식료품</t>
    <phoneticPr fontId="6" type="noConversion"/>
  </si>
  <si>
    <t>섬유 및 가죽제품</t>
    <phoneticPr fontId="6" type="noConversion"/>
  </si>
  <si>
    <t>목재 및 종이, 인쇄</t>
    <phoneticPr fontId="6" type="noConversion"/>
  </si>
  <si>
    <t>석탄 및 석유제품</t>
    <phoneticPr fontId="6" type="noConversion"/>
  </si>
  <si>
    <t>화학제품</t>
    <phoneticPr fontId="1" type="noConversion"/>
  </si>
  <si>
    <t>비금속광물제품</t>
    <phoneticPr fontId="6" type="noConversion"/>
  </si>
  <si>
    <t>1차 금속제품</t>
    <phoneticPr fontId="6" type="noConversion"/>
  </si>
  <si>
    <t>금속제품</t>
    <phoneticPr fontId="1" type="noConversion"/>
  </si>
  <si>
    <t>기계 및 장비</t>
    <phoneticPr fontId="6" type="noConversion"/>
  </si>
  <si>
    <t>전기 및 전자기기</t>
    <phoneticPr fontId="6" type="noConversion"/>
  </si>
  <si>
    <t>정밀기기</t>
    <phoneticPr fontId="6" type="noConversion"/>
  </si>
  <si>
    <t>운송장비</t>
    <phoneticPr fontId="6" type="noConversion"/>
  </si>
  <si>
    <t>전력, 가스 및 증기</t>
    <phoneticPr fontId="6" type="noConversion"/>
  </si>
  <si>
    <t>건설</t>
    <phoneticPr fontId="6" type="noConversion"/>
  </si>
  <si>
    <t>도소매서비스</t>
    <phoneticPr fontId="6" type="noConversion"/>
  </si>
  <si>
    <t>운송서비스</t>
    <phoneticPr fontId="6" type="noConversion"/>
  </si>
  <si>
    <t>음식점 및 숙박서비스</t>
    <phoneticPr fontId="6" type="noConversion"/>
  </si>
  <si>
    <t xml:space="preserve">정보통신 및 방송 </t>
    <phoneticPr fontId="6" type="noConversion"/>
  </si>
  <si>
    <t>금융 및 보험 서비스</t>
    <phoneticPr fontId="6" type="noConversion"/>
  </si>
  <si>
    <t>부동산 및 임대</t>
    <phoneticPr fontId="6" type="noConversion"/>
  </si>
  <si>
    <t>전문, 과학 및 기술</t>
    <phoneticPr fontId="6" type="noConversion"/>
  </si>
  <si>
    <t>사업지원서비스</t>
    <phoneticPr fontId="6" type="noConversion"/>
  </si>
  <si>
    <t>교육서비스</t>
    <phoneticPr fontId="6" type="noConversion"/>
  </si>
  <si>
    <t xml:space="preserve">보건 및 사회복지 </t>
    <phoneticPr fontId="6" type="noConversion"/>
  </si>
  <si>
    <t>문화 및 기타 서비스</t>
    <phoneticPr fontId="1" type="noConversion"/>
  </si>
  <si>
    <t>전기/전자</t>
  </si>
  <si>
    <t>에너지</t>
  </si>
  <si>
    <t>전기 및 전자기기</t>
  </si>
  <si>
    <t>전기기계 및 장치</t>
  </si>
  <si>
    <t>비에너지</t>
  </si>
  <si>
    <t>전자기기부분품</t>
  </si>
  <si>
    <t>기타 전자부분품</t>
  </si>
  <si>
    <t>영상, 음향 및 통신기기</t>
  </si>
  <si>
    <t>컴퓨터및사무기기</t>
  </si>
  <si>
    <t>가정용 전기기기</t>
  </si>
  <si>
    <t>전자표시장치</t>
  </si>
  <si>
    <t>반도체</t>
  </si>
  <si>
    <t>자동차</t>
  </si>
  <si>
    <t>수송장비</t>
  </si>
  <si>
    <t>조선</t>
  </si>
  <si>
    <t>선박</t>
  </si>
  <si>
    <t>음식료품</t>
  </si>
  <si>
    <t>기타제조</t>
  </si>
  <si>
    <t>제조업 중 나머지 항목</t>
  </si>
  <si>
    <t>건설업</t>
  </si>
  <si>
    <t>건설</t>
  </si>
  <si>
    <t>수송</t>
  </si>
  <si>
    <t>운수, 자가용</t>
  </si>
  <si>
    <t>철도</t>
  </si>
  <si>
    <t>운수 및 보관</t>
  </si>
  <si>
    <t>육상운송</t>
  </si>
  <si>
    <t>철도운송</t>
  </si>
  <si>
    <t>자가용: 가계 자가운전</t>
  </si>
  <si>
    <t>도로</t>
  </si>
  <si>
    <t>도로운송</t>
  </si>
  <si>
    <t>항공</t>
  </si>
  <si>
    <t>수상 및 항공운송</t>
  </si>
  <si>
    <t>수상운송</t>
  </si>
  <si>
    <t>해운</t>
  </si>
  <si>
    <t>항공운송</t>
  </si>
  <si>
    <t>기타</t>
  </si>
  <si>
    <t>택배</t>
  </si>
  <si>
    <t>공공 기타</t>
  </si>
  <si>
    <t>교육 및 보건</t>
  </si>
  <si>
    <t>전력,가스및수도</t>
  </si>
  <si>
    <t>도시가스및수도</t>
  </si>
  <si>
    <t>농림수산품</t>
  </si>
  <si>
    <t>폐기물</t>
  </si>
  <si>
    <t>건물</t>
    <phoneticPr fontId="1" type="noConversion"/>
  </si>
  <si>
    <t>가정</t>
    <phoneticPr fontId="1" type="noConversion"/>
  </si>
  <si>
    <t>상업</t>
    <phoneticPr fontId="1" type="noConversion"/>
  </si>
  <si>
    <t>재활용서비스</t>
    <phoneticPr fontId="1" type="noConversion"/>
  </si>
  <si>
    <t>수도, 폐기물 및 재활용서비스</t>
    <phoneticPr fontId="6" type="noConversion"/>
  </si>
  <si>
    <t>전력 및 신재생에너지</t>
  </si>
  <si>
    <t>가스, 증기 및 온수</t>
  </si>
  <si>
    <t>석탄 및 석유제품</t>
  </si>
  <si>
    <t>석탄, 원유 및 천연가스</t>
  </si>
  <si>
    <t>금속 및 비금속광물</t>
  </si>
  <si>
    <t>철강1차제품</t>
  </si>
  <si>
    <t>철강가공제품</t>
  </si>
  <si>
    <t>유리 및 유리제품</t>
  </si>
  <si>
    <t>기타 비금속광물제품</t>
  </si>
  <si>
    <t>도자기 및 요업제품</t>
  </si>
  <si>
    <t>콘크리트제품</t>
  </si>
  <si>
    <t>기초화학물질</t>
  </si>
  <si>
    <t>비료 및 농약</t>
  </si>
  <si>
    <t>기초유기화학물질</t>
  </si>
  <si>
    <t>기초유기화학물질</t>
    <phoneticPr fontId="1" type="noConversion"/>
  </si>
  <si>
    <t>기초무기화학물질</t>
    <phoneticPr fontId="1" type="noConversion"/>
  </si>
  <si>
    <t xml:space="preserve">천연가스 (LNG)   </t>
  </si>
  <si>
    <t>석탄제품</t>
    <phoneticPr fontId="1" type="noConversion"/>
  </si>
  <si>
    <t>석유제품</t>
    <phoneticPr fontId="1" type="noConversion"/>
  </si>
  <si>
    <t>석탄</t>
    <phoneticPr fontId="1" type="noConversion"/>
  </si>
  <si>
    <t>원유 및 천연가스</t>
    <phoneticPr fontId="1" type="noConversion"/>
  </si>
  <si>
    <t>전기장비</t>
  </si>
  <si>
    <t>컴퓨터 및 주변기기</t>
  </si>
  <si>
    <t xml:space="preserve">통신, 방송 및 영상, </t>
  </si>
  <si>
    <t>기타 운송장비</t>
  </si>
  <si>
    <t>임가공</t>
    <phoneticPr fontId="1" type="noConversion"/>
  </si>
  <si>
    <t>기타 제조업 제품 및 임가공</t>
    <phoneticPr fontId="1" type="noConversion"/>
  </si>
  <si>
    <t>육상운송서비스</t>
  </si>
  <si>
    <t>수상운송서비스</t>
  </si>
  <si>
    <t>항공운송서비스</t>
  </si>
  <si>
    <t>철도운송서비스</t>
  </si>
  <si>
    <t>도로운송서비스</t>
  </si>
  <si>
    <t>부동산 및 임대</t>
  </si>
  <si>
    <t>부동산서비스</t>
  </si>
  <si>
    <t>교육서비스</t>
  </si>
  <si>
    <t>의료 및 보건</t>
  </si>
  <si>
    <t>사회보험서비스</t>
  </si>
  <si>
    <t>사회복지서비스</t>
  </si>
  <si>
    <t>문화서비스</t>
    <phoneticPr fontId="1" type="noConversion"/>
  </si>
  <si>
    <t>폐수처리</t>
  </si>
  <si>
    <t>폐기물 및 자원재활용서비스</t>
    <phoneticPr fontId="1" type="noConversion"/>
  </si>
  <si>
    <t>문화서비스</t>
  </si>
  <si>
    <t>스포츠 및 오락 서비스</t>
  </si>
  <si>
    <t>사회단체</t>
  </si>
  <si>
    <t>수리 및 개인 서비스</t>
  </si>
  <si>
    <t xml:space="preserve">자동차 </t>
  </si>
  <si>
    <t>특장차 및 트레일러</t>
  </si>
  <si>
    <t>자동차 부품</t>
  </si>
  <si>
    <t>Category</t>
    <phoneticPr fontId="1" type="noConversion"/>
  </si>
  <si>
    <t>basecode</t>
  </si>
  <si>
    <t>basename</t>
  </si>
  <si>
    <t>s_code</t>
  </si>
  <si>
    <t>s_name</t>
  </si>
  <si>
    <t>m_code</t>
  </si>
  <si>
    <t>m_name</t>
  </si>
  <si>
    <t>b_code</t>
  </si>
  <si>
    <t>b_name</t>
  </si>
  <si>
    <t>곡물 및 식량작물</t>
  </si>
  <si>
    <t>작물</t>
  </si>
  <si>
    <t>채소 및 과실</t>
  </si>
  <si>
    <t>기타작물</t>
  </si>
  <si>
    <t>낙농 및 육우</t>
  </si>
  <si>
    <t>축산물</t>
  </si>
  <si>
    <t>육우</t>
  </si>
  <si>
    <t>임산물</t>
  </si>
  <si>
    <t>수산물</t>
  </si>
  <si>
    <t>농림어업 서비스</t>
  </si>
  <si>
    <t>원유 및 천연가스</t>
  </si>
  <si>
    <t xml:space="preserve">천연가스 (LNG)?? </t>
  </si>
  <si>
    <t>금속광물</t>
  </si>
  <si>
    <t>육류 및 낙농품</t>
  </si>
  <si>
    <t>식료품</t>
  </si>
  <si>
    <t>수산가공품</t>
  </si>
  <si>
    <t>정곡 및 제분</t>
  </si>
  <si>
    <t>제당 및 전분</t>
  </si>
  <si>
    <t>떡, 과자 및 면류</t>
  </si>
  <si>
    <t>조미료 및 유지</t>
  </si>
  <si>
    <t>인삼 및 건강보조식품</t>
  </si>
  <si>
    <t>주류</t>
  </si>
  <si>
    <t>음료품</t>
  </si>
  <si>
    <t>섬유사</t>
  </si>
  <si>
    <t>섬유 및 의복</t>
  </si>
  <si>
    <t>섬유직물</t>
  </si>
  <si>
    <t>봉제의류</t>
  </si>
  <si>
    <t>의복제품</t>
  </si>
  <si>
    <t>의복관련 장신품</t>
  </si>
  <si>
    <t>가죽제품</t>
  </si>
  <si>
    <t xml:space="preserve">가죽제품 </t>
  </si>
  <si>
    <t>목재</t>
  </si>
  <si>
    <t xml:space="preserve">목재 및 목제품 </t>
  </si>
  <si>
    <t>목재 및 종이, 인쇄</t>
  </si>
  <si>
    <t>목제품</t>
  </si>
  <si>
    <t>펄프 및 종이제품</t>
  </si>
  <si>
    <t>종이류</t>
  </si>
  <si>
    <t>종이제품</t>
  </si>
  <si>
    <t>기초무기화학물질</t>
  </si>
  <si>
    <t>도료 및 잉크</t>
  </si>
  <si>
    <t>비누 및 화장품</t>
  </si>
  <si>
    <t>플라스틱 1차제품</t>
  </si>
  <si>
    <t>내화 요업제품</t>
  </si>
  <si>
    <t>건설용 비내화 요업제품</t>
  </si>
  <si>
    <t>1차 금속제품</t>
  </si>
  <si>
    <t>열간압연강재</t>
  </si>
  <si>
    <t>비철금속괴</t>
  </si>
  <si>
    <t>기타 비철금속 제련, 정련 및 합금제품</t>
  </si>
  <si>
    <t>동 1차제품</t>
  </si>
  <si>
    <t>비철금속 1차제품</t>
  </si>
  <si>
    <t>알루미늄 1차제품</t>
  </si>
  <si>
    <t>기타 비철금속 1차제품</t>
  </si>
  <si>
    <t>구조용 금속제품 및 탱크</t>
  </si>
  <si>
    <t>금속제품</t>
  </si>
  <si>
    <t>금속 단조, 야금 및</t>
  </si>
  <si>
    <t>일반목적용기계</t>
  </si>
  <si>
    <t>기계 및 장비</t>
  </si>
  <si>
    <t>일반목적용기계 부품</t>
  </si>
  <si>
    <t>공기 및 액체 조절장치</t>
  </si>
  <si>
    <t>기타 일반목적용기계</t>
  </si>
  <si>
    <t>농업 및 건설용 기계</t>
  </si>
  <si>
    <t>특수목적용기계</t>
  </si>
  <si>
    <t>금속 절삭기계</t>
  </si>
  <si>
    <t>금속가공용 기계</t>
  </si>
  <si>
    <t>금속 성형기계</t>
  </si>
  <si>
    <t xml:space="preserve">반도체 및 디스플레이 </t>
  </si>
  <si>
    <t>디스플레이 제조용 기계</t>
  </si>
  <si>
    <t>기타 특수목적용기계</t>
  </si>
  <si>
    <t>전기변환.공급제어장치</t>
  </si>
  <si>
    <t>기타 전기장치</t>
  </si>
  <si>
    <t>인쇄회로기판</t>
  </si>
  <si>
    <t>통신 및 방송장비</t>
  </si>
  <si>
    <t>영상 및 음향기기</t>
  </si>
  <si>
    <t>의료 및 측정기기</t>
  </si>
  <si>
    <t>기타 정밀기기</t>
  </si>
  <si>
    <t>운송장비</t>
  </si>
  <si>
    <t>가구</t>
  </si>
  <si>
    <t>기타 제조업 제품 및</t>
  </si>
  <si>
    <t>기타 제조업제품</t>
  </si>
  <si>
    <t>제조임가공서비스</t>
  </si>
  <si>
    <t>전력, 가스 및 증기</t>
  </si>
  <si>
    <t xml:space="preserve">수도, 폐기물 및 </t>
  </si>
  <si>
    <t>폐기물처리</t>
  </si>
  <si>
    <t xml:space="preserve">폐기물 및 </t>
  </si>
  <si>
    <t>자원재활용서비스</t>
  </si>
  <si>
    <t>건물건설 및 건축보수</t>
  </si>
  <si>
    <t>교통시설 건설</t>
  </si>
  <si>
    <t>토목건설</t>
  </si>
  <si>
    <t>일반토목시설 건설</t>
  </si>
  <si>
    <t>산업시설 건설</t>
  </si>
  <si>
    <t>도매서비스</t>
  </si>
  <si>
    <t>도소매서비스</t>
  </si>
  <si>
    <t>소매서비스</t>
  </si>
  <si>
    <t>철도여객 운송서비스</t>
  </si>
  <si>
    <t>운송서비스</t>
  </si>
  <si>
    <t>철도화물 운송서비스</t>
  </si>
  <si>
    <t>도로여객 운송서비스</t>
  </si>
  <si>
    <t>도로화물 운송서비스</t>
  </si>
  <si>
    <t>소화물 전문 운송서비스</t>
  </si>
  <si>
    <t>연안 및 내륙수상 운송서비스</t>
  </si>
  <si>
    <t>외항운송서비스</t>
  </si>
  <si>
    <t>하역서비스</t>
  </si>
  <si>
    <t>보관 및 창고서비스</t>
  </si>
  <si>
    <t>기타 운송관련서비스</t>
  </si>
  <si>
    <t>음식점 및 주점</t>
  </si>
  <si>
    <t>음식점 및 숙박서비스</t>
  </si>
  <si>
    <t>숙박서비스</t>
  </si>
  <si>
    <t>우편서비스</t>
  </si>
  <si>
    <t>우편 서비스</t>
  </si>
  <si>
    <t>통신서비스</t>
  </si>
  <si>
    <t xml:space="preserve">정보통신 및 방송 </t>
  </si>
  <si>
    <t>유, 무선 통신서비스</t>
  </si>
  <si>
    <t>방송서비스</t>
  </si>
  <si>
    <t>정보서비스</t>
  </si>
  <si>
    <t>소프트웨어개발공급</t>
  </si>
  <si>
    <t>소프트웨어 개발 및</t>
  </si>
  <si>
    <t>컴퓨터관리서비스</t>
  </si>
  <si>
    <t>출판서비스</t>
  </si>
  <si>
    <t>영상, 오디오물 제작 및 배급</t>
  </si>
  <si>
    <t>영상, 오디오물 제작 및</t>
  </si>
  <si>
    <t>중앙은행 및 예금취급기관</t>
  </si>
  <si>
    <t>금융서비스</t>
  </si>
  <si>
    <t>금융 및 보험 서비스</t>
  </si>
  <si>
    <t>기타 금융기관</t>
  </si>
  <si>
    <t>보험서비스</t>
  </si>
  <si>
    <t>금융 및 보험 보조서비스</t>
  </si>
  <si>
    <t>부동산 임대 및 공급</t>
  </si>
  <si>
    <t>부동산관련서비스</t>
  </si>
  <si>
    <t>연구개발(국공립)</t>
  </si>
  <si>
    <t>연구개발</t>
  </si>
  <si>
    <t>전문, 과학 및 기술</t>
  </si>
  <si>
    <t xml:space="preserve">연구개발(비영리)? </t>
  </si>
  <si>
    <t>연구개발(산업)</t>
  </si>
  <si>
    <t>법무 및 회계 서비스</t>
  </si>
  <si>
    <t>법무 및 경영지원 서비스</t>
  </si>
  <si>
    <t>사업관련 전문서비스</t>
  </si>
  <si>
    <t>시장조사 및 경영컨설팅</t>
  </si>
  <si>
    <t>건축 · 토목관련서비스</t>
  </si>
  <si>
    <t>과학기술관련 전문서비스</t>
  </si>
  <si>
    <t>공학관련서비스</t>
  </si>
  <si>
    <t>기타 과학기술서비스</t>
  </si>
  <si>
    <t>과학기술서비스</t>
  </si>
  <si>
    <t>기타 전문서비스</t>
  </si>
  <si>
    <t>청소소독 및 시설유지</t>
  </si>
  <si>
    <t>청소소독 및 시설유지 서비스</t>
  </si>
  <si>
    <t>사업지원서비스</t>
  </si>
  <si>
    <t>기타 사업지원서비스</t>
  </si>
  <si>
    <t xml:space="preserve">보건 및 사회복지 </t>
  </si>
  <si>
    <t>문화 및 기타 서비스</t>
  </si>
  <si>
    <t>스포츠서비스</t>
  </si>
  <si>
    <t>오락서비스</t>
  </si>
  <si>
    <t>기타 사회단체</t>
  </si>
  <si>
    <t>수리서비스</t>
  </si>
  <si>
    <t>기계장비 수리</t>
  </si>
  <si>
    <t>미용관련서비스</t>
  </si>
  <si>
    <t>개인서비스</t>
  </si>
  <si>
    <t>기타 개인서비스</t>
  </si>
  <si>
    <t>Sector_number</t>
    <phoneticPr fontId="1" type="noConversion"/>
  </si>
  <si>
    <t>Group_number</t>
    <phoneticPr fontId="1" type="noConversion"/>
  </si>
  <si>
    <t>sector</t>
    <phoneticPr fontId="1" type="noConversion"/>
  </si>
  <si>
    <t>천연가스</t>
    <phoneticPr fontId="1" type="noConversion"/>
  </si>
  <si>
    <t>섬유가죽</t>
    <phoneticPr fontId="1" type="noConversion"/>
  </si>
  <si>
    <t>전기전자_에너지</t>
    <phoneticPr fontId="1" type="noConversion"/>
  </si>
  <si>
    <t>전기전자_비에너지</t>
    <phoneticPr fontId="1" type="noConversion"/>
  </si>
  <si>
    <t>기계</t>
    <phoneticPr fontId="1" type="noConversion"/>
  </si>
  <si>
    <t>폐기물</t>
    <phoneticPr fontId="1" type="noConversion"/>
  </si>
  <si>
    <t>sector_number</t>
    <phoneticPr fontId="1" type="noConversion"/>
  </si>
  <si>
    <t>섬유가죽</t>
  </si>
  <si>
    <t>섬유가죽</t>
    <phoneticPr fontId="1" type="noConversion"/>
  </si>
  <si>
    <t>제지목재</t>
  </si>
  <si>
    <t>제지목재</t>
    <phoneticPr fontId="1" type="noConversion"/>
  </si>
  <si>
    <t>전기전자_에너지</t>
  </si>
  <si>
    <t>전기전자_비에너지</t>
  </si>
  <si>
    <t>기타광업</t>
    <phoneticPr fontId="1" type="noConversion"/>
  </si>
  <si>
    <t>공공</t>
  </si>
  <si>
    <t>공공</t>
    <phoneticPr fontId="1" type="noConversion"/>
  </si>
  <si>
    <t>기타수송</t>
  </si>
  <si>
    <t>기타수송</t>
    <phoneticPr fontId="1" type="noConversion"/>
  </si>
  <si>
    <t>제지목재</t>
    <phoneticPr fontId="1" type="noConversion"/>
  </si>
  <si>
    <t>상업</t>
    <phoneticPr fontId="1" type="noConversion"/>
  </si>
  <si>
    <t>상업</t>
  </si>
  <si>
    <t>목재 및 목제품 제조업</t>
  </si>
  <si>
    <t>펄프 및 종이제품 제조업</t>
  </si>
  <si>
    <r>
      <t>2</t>
    </r>
    <r>
      <rPr>
        <sz val="11"/>
        <color theme="1"/>
        <rFont val="맑은 고딕"/>
        <family val="2"/>
        <charset val="129"/>
        <scheme val="minor"/>
      </rPr>
      <t>010년 IO table</t>
    </r>
    <phoneticPr fontId="1" type="noConversion"/>
  </si>
  <si>
    <t>Group</t>
    <phoneticPr fontId="1" type="noConversion"/>
  </si>
  <si>
    <t>석탄</t>
    <phoneticPr fontId="1" type="noConversion"/>
  </si>
  <si>
    <t>원유</t>
    <phoneticPr fontId="1" type="noConversion"/>
  </si>
  <si>
    <t>음식료품</t>
    <phoneticPr fontId="1" type="noConversion"/>
  </si>
  <si>
    <t>석탄제품</t>
    <phoneticPr fontId="1" type="noConversion"/>
  </si>
  <si>
    <t>정유</t>
    <phoneticPr fontId="1" type="noConversion"/>
  </si>
  <si>
    <t>정유</t>
    <phoneticPr fontId="1" type="noConversion"/>
  </si>
  <si>
    <t>석유화학</t>
    <phoneticPr fontId="1" type="noConversion"/>
  </si>
  <si>
    <t>기타제조</t>
    <phoneticPr fontId="1" type="noConversion"/>
  </si>
  <si>
    <t>유리/요업</t>
    <phoneticPr fontId="1" type="noConversion"/>
  </si>
  <si>
    <t>시멘트</t>
    <phoneticPr fontId="1" type="noConversion"/>
  </si>
  <si>
    <t>철강</t>
    <phoneticPr fontId="1" type="noConversion"/>
  </si>
  <si>
    <t>비철금속</t>
    <phoneticPr fontId="1" type="noConversion"/>
  </si>
  <si>
    <t>전기전자_에너지</t>
    <phoneticPr fontId="1" type="noConversion"/>
  </si>
  <si>
    <t>반도체</t>
    <phoneticPr fontId="1" type="noConversion"/>
  </si>
  <si>
    <t>전자표시장치</t>
    <phoneticPr fontId="1" type="noConversion"/>
  </si>
  <si>
    <t>전기전자_비에너지</t>
    <phoneticPr fontId="1" type="noConversion"/>
  </si>
  <si>
    <t>자동차</t>
    <phoneticPr fontId="1" type="noConversion"/>
  </si>
  <si>
    <t>조선</t>
    <phoneticPr fontId="1" type="noConversion"/>
  </si>
  <si>
    <t>전력</t>
    <phoneticPr fontId="1" type="noConversion"/>
  </si>
  <si>
    <t>도시가스</t>
    <phoneticPr fontId="1" type="noConversion"/>
  </si>
  <si>
    <t>증기 및 온수</t>
    <phoneticPr fontId="1" type="noConversion"/>
  </si>
  <si>
    <t>공공</t>
    <phoneticPr fontId="1" type="noConversion"/>
  </si>
  <si>
    <t>건설업</t>
    <phoneticPr fontId="1" type="noConversion"/>
  </si>
  <si>
    <t>상업</t>
    <phoneticPr fontId="1" type="noConversion"/>
  </si>
  <si>
    <t>철도</t>
    <phoneticPr fontId="1" type="noConversion"/>
  </si>
  <si>
    <t>도로</t>
    <phoneticPr fontId="1" type="noConversion"/>
  </si>
  <si>
    <t>기타수송</t>
    <phoneticPr fontId="1" type="noConversion"/>
  </si>
  <si>
    <t>해운</t>
    <phoneticPr fontId="1" type="noConversion"/>
  </si>
  <si>
    <t>항공</t>
    <phoneticPr fontId="1" type="noConversion"/>
  </si>
  <si>
    <t>가정</t>
    <phoneticPr fontId="1" type="noConversion"/>
  </si>
  <si>
    <t>Hybrid_CGE sector</t>
  </si>
  <si>
    <t>2010년 IO table</t>
  </si>
  <si>
    <t>sector</t>
  </si>
  <si>
    <t>sector_number</t>
  </si>
  <si>
    <t>Group</t>
  </si>
  <si>
    <t>Group_number</t>
  </si>
  <si>
    <t>가정</t>
  </si>
  <si>
    <t>basecode_row</t>
    <phoneticPr fontId="1" type="noConversion"/>
  </si>
  <si>
    <t>ELEC</t>
    <phoneticPr fontId="1" type="noConversion"/>
  </si>
  <si>
    <t>GAS</t>
    <phoneticPr fontId="1" type="noConversion"/>
  </si>
  <si>
    <t>HEAT</t>
    <phoneticPr fontId="1" type="noConversion"/>
  </si>
  <si>
    <t>ROIL</t>
    <phoneticPr fontId="1" type="noConversion"/>
  </si>
  <si>
    <t>CoalPro</t>
    <phoneticPr fontId="1" type="noConversion"/>
  </si>
  <si>
    <t>Coal</t>
    <phoneticPr fontId="1" type="noConversion"/>
  </si>
  <si>
    <t>Oil</t>
    <phoneticPr fontId="1" type="noConversion"/>
  </si>
  <si>
    <t>LNG</t>
    <phoneticPr fontId="1" type="noConversion"/>
  </si>
  <si>
    <t>Mining</t>
    <phoneticPr fontId="1" type="noConversion"/>
  </si>
  <si>
    <t>IS</t>
    <phoneticPr fontId="1" type="noConversion"/>
  </si>
  <si>
    <t>Cement</t>
    <phoneticPr fontId="1" type="noConversion"/>
  </si>
  <si>
    <t>Orgchem</t>
    <phoneticPr fontId="1" type="noConversion"/>
  </si>
  <si>
    <t>WoodPaper</t>
    <phoneticPr fontId="1" type="noConversion"/>
  </si>
  <si>
    <t>FiberLeather</t>
    <phoneticPr fontId="1" type="noConversion"/>
  </si>
  <si>
    <t>Mineral</t>
    <phoneticPr fontId="1" type="noConversion"/>
  </si>
  <si>
    <t>nonISmetal</t>
    <phoneticPr fontId="1" type="noConversion"/>
  </si>
  <si>
    <t>Machine</t>
    <phoneticPr fontId="1" type="noConversion"/>
  </si>
  <si>
    <t>Electro_e</t>
    <phoneticPr fontId="1" type="noConversion"/>
  </si>
  <si>
    <t>Electro_ne</t>
    <phoneticPr fontId="1" type="noConversion"/>
  </si>
  <si>
    <t>Electro_sig</t>
    <phoneticPr fontId="1" type="noConversion"/>
  </si>
  <si>
    <t>semicon</t>
    <phoneticPr fontId="1" type="noConversion"/>
  </si>
  <si>
    <t>Auto</t>
    <phoneticPr fontId="1" type="noConversion"/>
  </si>
  <si>
    <t>Ship</t>
    <phoneticPr fontId="1" type="noConversion"/>
  </si>
  <si>
    <t>Food</t>
    <phoneticPr fontId="1" type="noConversion"/>
  </si>
  <si>
    <t>MissManu</t>
    <phoneticPr fontId="1" type="noConversion"/>
  </si>
  <si>
    <t>Const</t>
    <phoneticPr fontId="1" type="noConversion"/>
  </si>
  <si>
    <t>Rail</t>
    <phoneticPr fontId="1" type="noConversion"/>
  </si>
  <si>
    <t>Road</t>
    <phoneticPr fontId="1" type="noConversion"/>
  </si>
  <si>
    <t>Air</t>
    <phoneticPr fontId="1" type="noConversion"/>
  </si>
  <si>
    <t>Marine</t>
    <phoneticPr fontId="1" type="noConversion"/>
  </si>
  <si>
    <t>MissTrans</t>
    <phoneticPr fontId="1" type="noConversion"/>
  </si>
  <si>
    <t>Commercial</t>
    <phoneticPr fontId="1" type="noConversion"/>
  </si>
  <si>
    <t>Public</t>
    <phoneticPr fontId="1" type="noConversion"/>
  </si>
  <si>
    <t>Agri</t>
    <phoneticPr fontId="1" type="noConversion"/>
  </si>
  <si>
    <t>Waste</t>
    <phoneticPr fontId="1" type="noConversion"/>
  </si>
  <si>
    <t>sector_row</t>
    <phoneticPr fontId="1" type="noConversion"/>
  </si>
  <si>
    <t>basecode_column</t>
    <phoneticPr fontId="1" type="noConversion"/>
  </si>
  <si>
    <t>sector_name</t>
    <phoneticPr fontId="1" type="noConversion"/>
  </si>
  <si>
    <t>Transform</t>
    <phoneticPr fontId="1" type="noConversion"/>
  </si>
  <si>
    <t>Ind</t>
    <phoneticPr fontId="1" type="noConversion"/>
  </si>
  <si>
    <t>Transport</t>
    <phoneticPr fontId="1" type="noConversion"/>
  </si>
  <si>
    <t>Housing</t>
    <phoneticPr fontId="1" type="noConversion"/>
  </si>
  <si>
    <t>sector_ind</t>
    <phoneticPr fontId="1" type="noConversion"/>
  </si>
  <si>
    <t>Va_index</t>
    <phoneticPr fontId="1" type="noConversion"/>
  </si>
  <si>
    <t>FD_index</t>
    <phoneticPr fontId="1" type="noConversion"/>
  </si>
  <si>
    <t>Va_name</t>
    <phoneticPr fontId="1" type="noConversion"/>
  </si>
  <si>
    <t>FD_name</t>
    <phoneticPr fontId="1" type="noConversion"/>
  </si>
  <si>
    <t>소계</t>
  </si>
  <si>
    <t>순생산물세</t>
  </si>
  <si>
    <t>잔폐물발생</t>
  </si>
  <si>
    <t>중간투입계</t>
  </si>
  <si>
    <t>피용자보수</t>
  </si>
  <si>
    <t>영업잉여</t>
  </si>
  <si>
    <t>고정자본소모</t>
  </si>
  <si>
    <t>부가가치계</t>
  </si>
  <si>
    <t>총투입계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</si>
  <si>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</si>
  <si>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</si>
  <si>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</si>
  <si>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</si>
  <si>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</si>
  <si>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</si>
  <si>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</si>
  <si>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</si>
  <si>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총산출</t>
  </si>
  <si>
    <t>자가공정산출</t>
  </si>
  <si>
    <t>수입</t>
  </si>
  <si>
    <t>잔폐물발생액</t>
  </si>
  <si>
    <t>총공급계
(기초가격)</t>
  </si>
  <si>
    <t>생산물세(국산)</t>
  </si>
  <si>
    <t>생산물세(수입)</t>
  </si>
  <si>
    <t>생산물보조금
(차감)</t>
  </si>
  <si>
    <t>도소매마진</t>
  </si>
  <si>
    <t>화물운임</t>
  </si>
  <si>
    <t>가격전환계</t>
  </si>
  <si>
    <t xml:space="preserve">총공급계
</t>
  </si>
  <si>
    <t>PTAXin</t>
    <phoneticPr fontId="1" type="noConversion"/>
  </si>
  <si>
    <t>Resin</t>
    <phoneticPr fontId="1" type="noConversion"/>
  </si>
  <si>
    <t>idinput1</t>
    <phoneticPr fontId="1" type="noConversion"/>
  </si>
  <si>
    <t>idinput2</t>
    <phoneticPr fontId="1" type="noConversion"/>
  </si>
  <si>
    <t>Payroll</t>
    <phoneticPr fontId="1" type="noConversion"/>
  </si>
  <si>
    <t>Surplus</t>
    <phoneticPr fontId="1" type="noConversion"/>
  </si>
  <si>
    <t>Deprec</t>
    <phoneticPr fontId="1" type="noConversion"/>
  </si>
  <si>
    <t>PTAXetc</t>
    <phoneticPr fontId="1" type="noConversion"/>
  </si>
  <si>
    <t>VA</t>
    <phoneticPr fontId="1" type="noConversion"/>
  </si>
  <si>
    <t>Tinput</t>
    <phoneticPr fontId="1" type="noConversion"/>
  </si>
  <si>
    <t>Dint</t>
    <phoneticPr fontId="1" type="noConversion"/>
  </si>
  <si>
    <t>HE</t>
    <phoneticPr fontId="1" type="noConversion"/>
  </si>
  <si>
    <t>GE</t>
    <phoneticPr fontId="1" type="noConversion"/>
  </si>
  <si>
    <t>HI</t>
    <phoneticPr fontId="1" type="noConversion"/>
  </si>
  <si>
    <t>GI</t>
    <phoneticPr fontId="1" type="noConversion"/>
  </si>
  <si>
    <t>ST</t>
    <phoneticPr fontId="1" type="noConversion"/>
  </si>
  <si>
    <t>Gold</t>
    <phoneticPr fontId="1" type="noConversion"/>
  </si>
  <si>
    <t>EX</t>
    <phoneticPr fontId="1" type="noConversion"/>
  </si>
  <si>
    <t>Dfin</t>
    <phoneticPr fontId="1" type="noConversion"/>
  </si>
  <si>
    <t>Dtotal</t>
    <phoneticPr fontId="1" type="noConversion"/>
  </si>
  <si>
    <t>Qtotal</t>
    <phoneticPr fontId="1" type="noConversion"/>
  </si>
  <si>
    <t>Qself</t>
    <phoneticPr fontId="1" type="noConversion"/>
  </si>
  <si>
    <t>Imp</t>
    <phoneticPr fontId="1" type="noConversion"/>
  </si>
  <si>
    <t>Resout</t>
    <phoneticPr fontId="1" type="noConversion"/>
  </si>
  <si>
    <t>Stotal_b</t>
    <phoneticPr fontId="1" type="noConversion"/>
  </si>
  <si>
    <t>PTAXd</t>
    <phoneticPr fontId="1" type="noConversion"/>
  </si>
  <si>
    <t>PTAXim</t>
    <phoneticPr fontId="1" type="noConversion"/>
  </si>
  <si>
    <t>Psub</t>
    <phoneticPr fontId="1" type="noConversion"/>
  </si>
  <si>
    <t>Cmargin</t>
    <phoneticPr fontId="1" type="noConversion"/>
  </si>
  <si>
    <t>Tmargin</t>
    <phoneticPr fontId="1" type="noConversion"/>
  </si>
  <si>
    <t>Contotal</t>
    <phoneticPr fontId="1" type="noConversion"/>
  </si>
  <si>
    <t>Stotal_p</t>
    <phoneticPr fontId="1" type="noConversion"/>
  </si>
  <si>
    <t>FD_dict</t>
    <phoneticPr fontId="1" type="noConversion"/>
  </si>
  <si>
    <t>Va_dict</t>
    <phoneticPr fontId="1" type="noConversion"/>
  </si>
  <si>
    <t>민간소비지출</t>
    <phoneticPr fontId="1" type="noConversion"/>
  </si>
  <si>
    <t>기타생산세</t>
    <phoneticPr fontId="1" type="noConversion"/>
  </si>
  <si>
    <t>ELEC</t>
  </si>
  <si>
    <t>GAS</t>
  </si>
  <si>
    <t>HEAT</t>
  </si>
  <si>
    <t>ROIL</t>
  </si>
  <si>
    <t>CoalPro</t>
  </si>
  <si>
    <t>Coal</t>
  </si>
  <si>
    <t>Oil</t>
  </si>
  <si>
    <t>LNG</t>
  </si>
  <si>
    <t>Mining</t>
  </si>
  <si>
    <t>IS</t>
  </si>
  <si>
    <t>Cement</t>
  </si>
  <si>
    <t>Orgchem</t>
  </si>
  <si>
    <t>WoodPaper</t>
  </si>
  <si>
    <t>FiberLeather</t>
  </si>
  <si>
    <t>Mineral</t>
  </si>
  <si>
    <t>nonISmetal</t>
  </si>
  <si>
    <t>Machine</t>
  </si>
  <si>
    <t>Electro_e</t>
  </si>
  <si>
    <t>Electro_ne</t>
  </si>
  <si>
    <t>Electro_sig</t>
  </si>
  <si>
    <t>semicon</t>
  </si>
  <si>
    <t>Auto</t>
  </si>
  <si>
    <t>Ship</t>
  </si>
  <si>
    <t>Food</t>
  </si>
  <si>
    <t>MissManu</t>
  </si>
  <si>
    <t>Const</t>
  </si>
  <si>
    <t>Rail</t>
  </si>
  <si>
    <t>Road</t>
  </si>
  <si>
    <t>Air</t>
  </si>
  <si>
    <t>Marine</t>
  </si>
  <si>
    <t>MissTrans</t>
  </si>
  <si>
    <t>Housing</t>
  </si>
  <si>
    <t>Commercial</t>
  </si>
  <si>
    <t>Public</t>
  </si>
  <si>
    <t>Agri</t>
  </si>
  <si>
    <t>Waste</t>
  </si>
  <si>
    <t>Dint</t>
  </si>
  <si>
    <t>HE</t>
  </si>
  <si>
    <t>GE</t>
  </si>
  <si>
    <t>HI</t>
  </si>
  <si>
    <t>GI</t>
  </si>
  <si>
    <t>ST</t>
  </si>
  <si>
    <t>Gold</t>
  </si>
  <si>
    <t>EX</t>
  </si>
  <si>
    <t>Dfin</t>
  </si>
  <si>
    <t>Dtotal</t>
  </si>
  <si>
    <t>Qtotal</t>
  </si>
  <si>
    <t>Qself</t>
  </si>
  <si>
    <t>Imp</t>
  </si>
  <si>
    <t>Resout</t>
  </si>
  <si>
    <t>Stotal_b</t>
  </si>
  <si>
    <t>PTAXd</t>
  </si>
  <si>
    <t>PTAXim</t>
  </si>
  <si>
    <t>Psub</t>
  </si>
  <si>
    <t>Cmargin</t>
  </si>
  <si>
    <t>Tmargin</t>
  </si>
  <si>
    <t>Contotal</t>
  </si>
  <si>
    <t>Stotal_p</t>
  </si>
  <si>
    <t>idinput1</t>
  </si>
  <si>
    <t>PTAXin</t>
  </si>
  <si>
    <t>Resin</t>
  </si>
  <si>
    <t>idinput2</t>
  </si>
  <si>
    <t>Payroll</t>
  </si>
  <si>
    <t>Surplus</t>
  </si>
  <si>
    <t>Deprec</t>
  </si>
  <si>
    <t>PTAXetc</t>
  </si>
  <si>
    <t>VA</t>
  </si>
  <si>
    <t>Tinput</t>
  </si>
  <si>
    <t>FF</t>
  </si>
  <si>
    <t>FF</t>
    <phoneticPr fontId="1" type="noConversion"/>
  </si>
  <si>
    <t>Ind</t>
  </si>
  <si>
    <t>임어업</t>
  </si>
  <si>
    <t>임어업</t>
    <phoneticPr fontId="1" type="noConversion"/>
  </si>
  <si>
    <t>임어업</t>
    <phoneticPr fontId="1" type="noConversion"/>
  </si>
  <si>
    <t>임어업</t>
    <phoneticPr fontId="1" type="noConversion"/>
  </si>
  <si>
    <t>상업</t>
    <phoneticPr fontId="1" type="noConversion"/>
  </si>
  <si>
    <t>Commercial</t>
    <phoneticPr fontId="1" type="noConversion"/>
  </si>
  <si>
    <t>sector_name</t>
  </si>
  <si>
    <t>Transform</t>
  </si>
  <si>
    <t>Transport</t>
  </si>
  <si>
    <t>E input/T input</t>
  </si>
  <si>
    <t>E input/T input</t>
    <phoneticPr fontId="1" type="noConversion"/>
  </si>
  <si>
    <t>E_input_i/E_input_T</t>
  </si>
  <si>
    <t>E_input_i/E_input_T</t>
    <phoneticPr fontId="1" type="noConversion"/>
  </si>
  <si>
    <t>미곡</t>
    <phoneticPr fontId="1" type="noConversion"/>
  </si>
  <si>
    <t>Rice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</si>
  <si>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</si>
  <si>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</si>
  <si>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</si>
  <si>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</si>
  <si>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화훼</t>
    <phoneticPr fontId="1" type="noConversion"/>
  </si>
  <si>
    <t>Barly</t>
    <phoneticPr fontId="1" type="noConversion"/>
  </si>
  <si>
    <t>Bean</t>
    <phoneticPr fontId="1" type="noConversion"/>
  </si>
  <si>
    <t>Potato</t>
    <phoneticPr fontId="1" type="noConversion"/>
  </si>
  <si>
    <t>Fruit</t>
    <phoneticPr fontId="1" type="noConversion"/>
  </si>
  <si>
    <t>Flower</t>
    <phoneticPr fontId="1" type="noConversion"/>
  </si>
  <si>
    <t>MissCrop</t>
    <phoneticPr fontId="1" type="noConversion"/>
  </si>
  <si>
    <t>낙농</t>
    <phoneticPr fontId="1" type="noConversion"/>
  </si>
  <si>
    <t>Daily</t>
    <phoneticPr fontId="1" type="noConversion"/>
  </si>
  <si>
    <t>Meat</t>
    <phoneticPr fontId="1" type="noConversion"/>
  </si>
  <si>
    <t>양돈</t>
    <phoneticPr fontId="1" type="noConversion"/>
  </si>
  <si>
    <t>Pork</t>
    <phoneticPr fontId="1" type="noConversion"/>
  </si>
  <si>
    <t>가금</t>
    <phoneticPr fontId="1" type="noConversion"/>
  </si>
  <si>
    <t>Foultry</t>
    <phoneticPr fontId="1" type="noConversion"/>
  </si>
  <si>
    <t>기타축산</t>
    <phoneticPr fontId="1" type="noConversion"/>
  </si>
  <si>
    <t>MissCattle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</si>
  <si>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</si>
  <si>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</si>
  <si>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</si>
  <si>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</si>
  <si>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과수</t>
    <phoneticPr fontId="1" type="noConversion"/>
  </si>
  <si>
    <t>기타작물</t>
    <phoneticPr fontId="1" type="noConversion"/>
  </si>
  <si>
    <t>화훼</t>
    <phoneticPr fontId="1" type="noConversion"/>
  </si>
  <si>
    <t>기타작물</t>
    <phoneticPr fontId="1" type="noConversion"/>
  </si>
  <si>
    <t>낙농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</si>
  <si>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</si>
  <si>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</si>
  <si>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</si>
  <si>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</si>
  <si>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기타작물</t>
    <phoneticPr fontId="1" type="noConversion"/>
  </si>
  <si>
    <t>미곡</t>
    <phoneticPr fontId="1" type="noConversion"/>
  </si>
  <si>
    <t>음식료품</t>
    <phoneticPr fontId="1" type="noConversion"/>
  </si>
  <si>
    <t>채소</t>
    <phoneticPr fontId="1" type="noConversion"/>
  </si>
  <si>
    <t>채소</t>
    <phoneticPr fontId="1" type="noConversion"/>
  </si>
  <si>
    <t>Potato</t>
  </si>
  <si>
    <t>Fruit</t>
  </si>
  <si>
    <t>Flower</t>
  </si>
  <si>
    <t>Bean</t>
  </si>
  <si>
    <t>Vegi</t>
  </si>
  <si>
    <t>Vegi</t>
    <phoneticPr fontId="1" type="noConversion"/>
  </si>
  <si>
    <t>MissCrop</t>
  </si>
  <si>
    <t>Meat</t>
  </si>
  <si>
    <t>Pork</t>
  </si>
  <si>
    <t>미곡</t>
  </si>
  <si>
    <t>Rice</t>
  </si>
  <si>
    <t>맥류잡곡</t>
  </si>
  <si>
    <t>두류</t>
  </si>
  <si>
    <t>서류</t>
  </si>
  <si>
    <t>과수</t>
  </si>
  <si>
    <t>화훼</t>
  </si>
  <si>
    <t>기타축산</t>
  </si>
  <si>
    <t>sector_column</t>
    <phoneticPr fontId="1" type="noConversion"/>
  </si>
  <si>
    <t>Barley</t>
    <phoneticPr fontId="1" type="noConversion"/>
  </si>
  <si>
    <t>Poultry</t>
    <phoneticPr fontId="1" type="noConversion"/>
  </si>
  <si>
    <t>MissLstock</t>
    <phoneticPr fontId="1" type="noConversion"/>
  </si>
  <si>
    <t>Dairy</t>
    <phoneticPr fontId="1" type="noConversion"/>
  </si>
  <si>
    <t>Barley</t>
  </si>
  <si>
    <t>Dairy</t>
  </si>
  <si>
    <t>Poultry</t>
  </si>
  <si>
    <t>MissLstock</t>
  </si>
  <si>
    <t>ENIT</t>
    <phoneticPr fontId="1" type="noConversion"/>
  </si>
  <si>
    <t>NEINT</t>
    <phoneticPr fontId="1" type="noConversion"/>
  </si>
  <si>
    <t>Agri</t>
    <phoneticPr fontId="1" type="noConversion"/>
  </si>
  <si>
    <t>Agri</t>
    <phoneticPr fontId="1" type="noConversion"/>
  </si>
  <si>
    <t>NEINT</t>
    <phoneticPr fontId="1" type="noConversion"/>
  </si>
  <si>
    <t>BR_number</t>
    <phoneticPr fontId="1" type="noConversion"/>
  </si>
  <si>
    <t>BR_name</t>
    <phoneticPr fontId="1" type="noConversion"/>
  </si>
  <si>
    <t>IO</t>
    <phoneticPr fontId="1" type="noConversion"/>
  </si>
  <si>
    <t>index</t>
    <phoneticPr fontId="1" type="noConversion"/>
  </si>
  <si>
    <t>name</t>
    <phoneticPr fontId="1" type="noConversion"/>
  </si>
  <si>
    <t xml:space="preserve">Agri_CGE </t>
    <phoneticPr fontId="1" type="noConversion"/>
  </si>
  <si>
    <t>Agri_CGE</t>
    <phoneticPr fontId="1" type="noConversion"/>
  </si>
  <si>
    <t>BR_number</t>
  </si>
  <si>
    <t>BR_name</t>
  </si>
  <si>
    <t>ENIT</t>
  </si>
  <si>
    <t>NEINT</t>
  </si>
  <si>
    <t>COAL</t>
  </si>
  <si>
    <t>OIL</t>
  </si>
  <si>
    <t>GASHeat</t>
  </si>
  <si>
    <t>vs. 2015년 12월 24일</t>
    <phoneticPr fontId="1" type="noConversion"/>
  </si>
  <si>
    <t>12월 2일</t>
    <phoneticPr fontId="1" type="noConversion"/>
  </si>
  <si>
    <t>IO</t>
    <phoneticPr fontId="1" type="noConversion"/>
  </si>
  <si>
    <t>CGE</t>
    <phoneticPr fontId="1" type="noConversion"/>
  </si>
  <si>
    <t>12월 24일</t>
    <phoneticPr fontId="1" type="noConversion"/>
  </si>
  <si>
    <t>미곡</t>
    <phoneticPr fontId="1" type="noConversion"/>
  </si>
  <si>
    <t>맥류잡곡</t>
    <phoneticPr fontId="1" type="noConversion"/>
  </si>
  <si>
    <t>두류</t>
    <phoneticPr fontId="1" type="noConversion"/>
  </si>
  <si>
    <t>서류</t>
    <phoneticPr fontId="1" type="noConversion"/>
  </si>
  <si>
    <t>채소</t>
    <phoneticPr fontId="1" type="noConversion"/>
  </si>
  <si>
    <t>과수</t>
    <phoneticPr fontId="1" type="noConversion"/>
  </si>
  <si>
    <t>화훼</t>
    <phoneticPr fontId="1" type="noConversion"/>
  </si>
  <si>
    <t>육우</t>
    <phoneticPr fontId="1" type="noConversion"/>
  </si>
  <si>
    <t>양돈</t>
    <phoneticPr fontId="1" type="noConversion"/>
  </si>
  <si>
    <t>가금</t>
    <phoneticPr fontId="1" type="noConversion"/>
  </si>
  <si>
    <t>기타축산</t>
    <phoneticPr fontId="1" type="noConversion"/>
  </si>
  <si>
    <t>농업 Sector 산업 명</t>
    <phoneticPr fontId="1" type="noConversion"/>
  </si>
  <si>
    <t>Ptaxin</t>
  </si>
  <si>
    <t>Nres</t>
  </si>
  <si>
    <t>Labor</t>
  </si>
  <si>
    <t>Capital</t>
  </si>
  <si>
    <t>Ptaxetc</t>
  </si>
  <si>
    <t>Ptaxetc</t>
    <phoneticPr fontId="1" type="noConversion"/>
  </si>
  <si>
    <t>CGE_단일 농업</t>
  </si>
  <si>
    <t>CGE_농업 세분</t>
  </si>
  <si>
    <t>농림어업서비스</t>
    <phoneticPr fontId="1" type="noConversion"/>
  </si>
  <si>
    <t>시제품모형</t>
    <phoneticPr fontId="1" type="noConversion"/>
  </si>
  <si>
    <t>저에너지산업</t>
    <phoneticPr fontId="1" type="noConversion"/>
  </si>
  <si>
    <t>농업연계모형</t>
    <phoneticPr fontId="1" type="noConversion"/>
  </si>
  <si>
    <t>미곡</t>
    <phoneticPr fontId="1" type="noConversion"/>
  </si>
  <si>
    <t>맥류</t>
    <phoneticPr fontId="1" type="noConversion"/>
  </si>
  <si>
    <t>서류</t>
    <phoneticPr fontId="1" type="noConversion"/>
  </si>
  <si>
    <t>채소</t>
    <phoneticPr fontId="1" type="noConversion"/>
  </si>
  <si>
    <t>낙농</t>
    <phoneticPr fontId="1" type="noConversion"/>
  </si>
  <si>
    <t>양돈</t>
    <phoneticPr fontId="1" type="noConversion"/>
  </si>
  <si>
    <t>가금</t>
    <phoneticPr fontId="1" type="noConversion"/>
  </si>
  <si>
    <t>고에너지산업</t>
    <phoneticPr fontId="1" type="noConversion"/>
  </si>
  <si>
    <t>저에너지산업</t>
    <phoneticPr fontId="1" type="noConversion"/>
  </si>
  <si>
    <t>미곡, 맥류</t>
    <phoneticPr fontId="1" type="noConversion"/>
  </si>
  <si>
    <t>산업연관표</t>
    <phoneticPr fontId="1" type="noConversion"/>
  </si>
  <si>
    <t>Hybrid_CGE sector_Old</t>
    <phoneticPr fontId="1" type="noConversion"/>
  </si>
  <si>
    <t>Hybrid_CGE_sector_New</t>
    <phoneticPr fontId="1" type="noConversion"/>
  </si>
  <si>
    <t>Sector_number_old</t>
    <phoneticPr fontId="1" type="noConversion"/>
  </si>
  <si>
    <t>Sector_name_old</t>
    <phoneticPr fontId="1" type="noConversion"/>
  </si>
  <si>
    <t>Sector_number_new</t>
    <phoneticPr fontId="1" type="noConversion"/>
  </si>
  <si>
    <t>Sector_name_new</t>
    <phoneticPr fontId="1" type="noConversion"/>
  </si>
  <si>
    <t>Chemistry</t>
    <phoneticPr fontId="1" type="noConversion"/>
  </si>
  <si>
    <t>Electronics</t>
    <phoneticPr fontId="1" type="noConversion"/>
  </si>
  <si>
    <t>조정된 부문_old</t>
    <phoneticPr fontId="1" type="noConversion"/>
  </si>
  <si>
    <t>조정된 부문_new</t>
    <phoneticPr fontId="1" type="noConversion"/>
  </si>
  <si>
    <t>화학산업</t>
    <phoneticPr fontId="1" type="noConversion"/>
  </si>
  <si>
    <t>전기전자</t>
    <phoneticPr fontId="1" type="noConversion"/>
  </si>
  <si>
    <t>전기전자</t>
    <phoneticPr fontId="1" type="noConversion"/>
  </si>
  <si>
    <t>반도체-디스플레이</t>
    <phoneticPr fontId="1" type="noConversion"/>
  </si>
  <si>
    <t>상업</t>
    <phoneticPr fontId="1" type="noConversion"/>
  </si>
  <si>
    <t>화학산업</t>
    <phoneticPr fontId="1" type="noConversion"/>
  </si>
  <si>
    <t>비철금속</t>
    <phoneticPr fontId="1" type="noConversion"/>
  </si>
  <si>
    <t>기계</t>
    <phoneticPr fontId="1" type="noConversion"/>
  </si>
  <si>
    <t>기계</t>
    <phoneticPr fontId="1" type="noConversion"/>
  </si>
  <si>
    <t>기계</t>
    <phoneticPr fontId="1" type="noConversion"/>
  </si>
  <si>
    <t>조선</t>
    <phoneticPr fontId="1" type="noConversion"/>
  </si>
  <si>
    <t>반도체디스플레이</t>
    <phoneticPr fontId="1" type="noConversion"/>
  </si>
  <si>
    <t>시멘트</t>
    <phoneticPr fontId="1" type="noConversion"/>
  </si>
  <si>
    <t>섬유가죽</t>
    <phoneticPr fontId="1" type="noConversion"/>
  </si>
  <si>
    <t>반도체디스플레이</t>
    <phoneticPr fontId="1" type="noConversion"/>
  </si>
  <si>
    <t>화학산업</t>
    <phoneticPr fontId="1" type="noConversion"/>
  </si>
  <si>
    <t>Change</t>
    <phoneticPr fontId="1" type="noConversion"/>
  </si>
  <si>
    <t>row_name</t>
    <phoneticPr fontId="1" type="noConversion"/>
  </si>
  <si>
    <t>col_name</t>
    <phoneticPr fontId="1" type="noConversion"/>
  </si>
  <si>
    <t>Semi-dis</t>
    <phoneticPr fontId="1" type="noConversion"/>
  </si>
  <si>
    <t>제지목재</t>
    <phoneticPr fontId="1" type="noConversion"/>
  </si>
  <si>
    <t>Diesel</t>
    <phoneticPr fontId="1" type="noConversion"/>
  </si>
  <si>
    <t>Gasoline</t>
    <phoneticPr fontId="1" type="noConversion"/>
  </si>
  <si>
    <t>Jetoil</t>
    <phoneticPr fontId="1" type="noConversion"/>
  </si>
  <si>
    <t>Kerosene</t>
    <phoneticPr fontId="1" type="noConversion"/>
  </si>
  <si>
    <t>LPG</t>
    <phoneticPr fontId="1" type="noConversion"/>
  </si>
  <si>
    <t>Oilpro</t>
    <phoneticPr fontId="1" type="noConversion"/>
  </si>
  <si>
    <t>휘발유</t>
    <phoneticPr fontId="1" type="noConversion"/>
  </si>
  <si>
    <t>제트유</t>
    <phoneticPr fontId="1" type="noConversion"/>
  </si>
  <si>
    <t>경유</t>
    <phoneticPr fontId="1" type="noConversion"/>
  </si>
  <si>
    <t>등유</t>
    <phoneticPr fontId="1" type="noConversion"/>
  </si>
  <si>
    <t>액화석유가스</t>
    <phoneticPr fontId="1" type="noConversion"/>
  </si>
  <si>
    <t>기타정유제품</t>
    <phoneticPr fontId="1" type="noConversion"/>
  </si>
  <si>
    <t>기타정유제품</t>
    <phoneticPr fontId="1" type="noConversion"/>
  </si>
  <si>
    <t>휘발유</t>
    <phoneticPr fontId="1" type="noConversion"/>
  </si>
  <si>
    <t>제트유</t>
    <phoneticPr fontId="1" type="noConversion"/>
  </si>
  <si>
    <t>등유</t>
    <phoneticPr fontId="1" type="noConversion"/>
  </si>
  <si>
    <t>경유</t>
    <phoneticPr fontId="1" type="noConversion"/>
  </si>
  <si>
    <t>중유</t>
    <phoneticPr fontId="1" type="noConversion"/>
  </si>
  <si>
    <t>기타정유제품</t>
    <phoneticPr fontId="1" type="noConversion"/>
  </si>
  <si>
    <t>액화석유가스</t>
    <phoneticPr fontId="1" type="noConversion"/>
  </si>
  <si>
    <t>중유</t>
    <phoneticPr fontId="1" type="noConversion"/>
  </si>
  <si>
    <t>Fueloil</t>
    <phoneticPr fontId="1" type="noConversion"/>
  </si>
  <si>
    <t>sector_br</t>
    <phoneticPr fontId="1" type="noConversion"/>
  </si>
  <si>
    <t>sector_br.N</t>
    <phoneticPr fontId="1" type="noConversion"/>
  </si>
  <si>
    <t>BR_ind</t>
    <phoneticPr fontId="1" type="noConversion"/>
  </si>
  <si>
    <t>BR_name</t>
    <phoneticPr fontId="1" type="noConversion"/>
  </si>
  <si>
    <t>ELEC</t>
    <phoneticPr fontId="1" type="noConversion"/>
  </si>
  <si>
    <t>GASHeat</t>
    <phoneticPr fontId="1" type="noConversion"/>
  </si>
  <si>
    <t>OIL</t>
    <phoneticPr fontId="1" type="noConversion"/>
  </si>
  <si>
    <t>COAL</t>
    <phoneticPr fontId="1" type="noConversion"/>
  </si>
  <si>
    <t>IND</t>
    <phoneticPr fontId="1" type="noConversion"/>
  </si>
  <si>
    <t>AGRI</t>
    <phoneticPr fontId="1" type="noConversion"/>
  </si>
  <si>
    <t>ENERGY.IND</t>
    <phoneticPr fontId="1" type="noConversion"/>
  </si>
  <si>
    <t>ELEC</t>
    <phoneticPr fontId="1" type="noConversion"/>
  </si>
  <si>
    <t>GASHeat</t>
    <phoneticPr fontId="1" type="noConversion"/>
  </si>
  <si>
    <t>GASHeat</t>
    <phoneticPr fontId="1" type="noConversion"/>
  </si>
  <si>
    <t>OIL</t>
    <phoneticPr fontId="1" type="noConversion"/>
  </si>
  <si>
    <t>AGRI</t>
    <phoneticPr fontId="1" type="noConversion"/>
  </si>
  <si>
    <t>IND</t>
    <phoneticPr fontId="1" type="noConversion"/>
  </si>
  <si>
    <t>Energy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</si>
</sst>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theme="8"/>
      </patternFill>
    </fill>
  </fills>
  <borders count="5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hair">
        <color theme="0" tint="-0.34998626667073579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auto="1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auto="1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auto="1"/>
      </right>
      <top/>
      <bottom/>
      <diagonal/>
    </border>
    <border>
      <left style="hair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hair">
        <color auto="1"/>
      </left>
      <right/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theme="1"/>
      </right>
      <top style="thin">
        <color auto="1"/>
      </top>
      <bottom/>
      <diagonal/>
    </border>
    <border>
      <left style="hair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hair">
        <color theme="1"/>
      </right>
      <top/>
      <bottom/>
      <diagonal/>
    </border>
    <border>
      <left style="thin">
        <color indexed="64"/>
      </left>
      <right style="hair">
        <color theme="1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theme="1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theme="1"/>
      </left>
      <right style="medium">
        <color indexed="64"/>
      </right>
      <top style="thin">
        <color indexed="64"/>
      </top>
      <bottom/>
      <diagonal/>
    </border>
    <border>
      <left style="hair">
        <color theme="1"/>
      </left>
      <right style="medium">
        <color indexed="64"/>
      </right>
      <top/>
      <bottom/>
      <diagonal/>
    </border>
    <border>
      <left style="hair">
        <color theme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theme="1"/>
      </left>
      <right style="medium">
        <color indexed="64"/>
      </right>
      <top/>
      <bottom style="thin">
        <color indexed="64"/>
      </bottom>
      <diagonal/>
    </border>
    <border>
      <left style="hair">
        <color theme="1"/>
      </left>
      <right style="thin">
        <color theme="1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  <xf numFmtId="0" fontId="20" fillId="4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Protection="1">
      <alignment vertical="center"/>
      <protection locked="0"/>
    </xf>
    <xf numFmtId="0" fontId="0" fillId="0" borderId="0" xfId="0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 wrapText="1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3" borderId="8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/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1" xfId="0" applyFont="1" applyFill="1" applyBorder="1" applyAlignment="1" applyProtection="1">
      <alignment horizontal="center" vertical="center" wrapTex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8" xfId="0" quotePrefix="1" applyNumberFormat="1" applyFont="1" applyFill="1" applyBorder="1" applyAlignment="1" applyProtection="1">
      <alignment horizontal="center" vertical="center" shrinkToFit="1"/>
      <protection locked="0"/>
    </xf>
    <xf numFmtId="0" fontId="8" fillId="0" borderId="6" xfId="0" quotePrefix="1" applyNumberFormat="1" applyFont="1" applyFill="1" applyBorder="1" applyAlignment="1" applyProtection="1">
      <alignment horizontal="center" vertical="center" shrinkToFit="1"/>
      <protection locked="0"/>
    </xf>
    <xf numFmtId="0" fontId="7" fillId="0" borderId="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" xfId="0" applyNumberFormat="1" applyFont="1" applyFill="1" applyBorder="1" applyAlignment="1" applyProtection="1">
      <alignment horizontal="left" vertical="center" shrinkToFit="1"/>
      <protection locked="0"/>
    </xf>
    <xf numFmtId="0" fontId="9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3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12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" xfId="0" applyNumberFormat="1" applyFont="1" applyFill="1" applyBorder="1" applyAlignment="1" applyProtection="1">
      <alignment horizontal="left" vertical="center" shrinkToFit="1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49" fontId="2" fillId="0" borderId="23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4" xfId="0" applyNumberFormat="1" applyFont="1" applyFill="1" applyBorder="1" applyAlignment="1" applyProtection="1">
      <alignment horizontal="center" vertical="center" shrinkToFit="1"/>
      <protection locked="0"/>
    </xf>
    <xf numFmtId="49" fontId="2" fillId="0" borderId="23" xfId="0" quotePrefix="1" applyNumberFormat="1" applyFont="1" applyFill="1" applyBorder="1" applyAlignment="1" applyProtection="1">
      <alignment horizontal="center" vertical="center" shrinkToFit="1"/>
      <protection locked="0"/>
    </xf>
    <xf numFmtId="49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26" xfId="0" applyFont="1" applyFill="1" applyBorder="1" applyAlignment="1" applyProtection="1">
      <alignment horizontal="center" vertical="center"/>
      <protection locked="0"/>
    </xf>
    <xf numFmtId="0" fontId="8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7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25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29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3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3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22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3" fillId="3" borderId="23" xfId="0" applyFont="1" applyFill="1" applyBorder="1" applyAlignment="1" applyProtection="1">
      <alignment horizontal="center" vertical="center"/>
      <protection locked="0"/>
    </xf>
    <xf numFmtId="0" fontId="7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9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3" fillId="3" borderId="36" xfId="0" applyFont="1" applyFill="1" applyBorder="1" applyAlignment="1" applyProtection="1">
      <alignment horizontal="center" vertical="center" wrapText="1"/>
      <protection locked="0"/>
    </xf>
    <xf numFmtId="0" fontId="3" fillId="3" borderId="37" xfId="0" applyFont="1" applyFill="1" applyBorder="1" applyAlignment="1" applyProtection="1">
      <alignment horizontal="center" vertical="center"/>
      <protection locked="0"/>
    </xf>
    <xf numFmtId="0" fontId="8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40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1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37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38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3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39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44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7" fillId="0" borderId="49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47" xfId="0" applyNumberFormat="1" applyFont="1" applyFill="1" applyBorder="1" applyAlignment="1" applyProtection="1">
      <alignment vertical="center" shrinkToFit="1"/>
      <protection locked="0"/>
    </xf>
    <xf numFmtId="0" fontId="8" fillId="0" borderId="48" xfId="0" applyNumberFormat="1" applyFont="1" applyFill="1" applyBorder="1" applyAlignment="1" applyProtection="1">
      <alignment vertical="center" shrinkToFit="1"/>
      <protection locked="0"/>
    </xf>
    <xf numFmtId="0" fontId="8" fillId="0" borderId="50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7" xfId="0" applyNumberFormat="1" applyFont="1" applyFill="1" applyBorder="1" applyAlignment="1" applyProtection="1">
      <alignment horizontal="left" vertical="center" shrinkToFit="1"/>
      <protection locked="0"/>
    </xf>
    <xf numFmtId="0" fontId="3" fillId="0" borderId="48" xfId="0" applyNumberFormat="1" applyFont="1" applyFill="1" applyBorder="1" applyAlignment="1" applyProtection="1">
      <alignment horizontal="left" vertical="center" shrinkToFit="1"/>
      <protection locked="0"/>
    </xf>
    <xf numFmtId="0" fontId="2" fillId="0" borderId="46" xfId="0" applyNumberFormat="1" applyFont="1" applyFill="1" applyBorder="1" applyAlignment="1" applyProtection="1">
      <alignment horizontal="left" vertical="center" shrinkToFit="1"/>
      <protection locked="0"/>
    </xf>
    <xf numFmtId="0" fontId="8" fillId="0" borderId="51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0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2" xfId="0" applyNumberFormat="1" applyFont="1" applyFill="1" applyBorder="1" applyAlignment="1" applyProtection="1">
      <alignment horizontal="left" vertical="center" shrinkToFit="1"/>
      <protection locked="0"/>
    </xf>
    <xf numFmtId="0" fontId="1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30" xfId="0" applyNumberFormat="1" applyFont="1" applyFill="1" applyBorder="1" applyAlignment="1" applyProtection="1">
      <alignment horizontal="left" vertical="center"/>
      <protection locked="0"/>
    </xf>
    <xf numFmtId="0" fontId="18" fillId="0" borderId="32" xfId="0" applyNumberFormat="1" applyFont="1" applyFill="1" applyBorder="1" applyAlignment="1" applyProtection="1">
      <alignment horizontal="left" vertical="center"/>
      <protection locked="0"/>
    </xf>
    <xf numFmtId="0" fontId="4" fillId="0" borderId="0" xfId="1"/>
    <xf numFmtId="0" fontId="10" fillId="0" borderId="0" xfId="4">
      <alignment vertical="center"/>
    </xf>
    <xf numFmtId="0" fontId="18" fillId="0" borderId="0" xfId="0" applyNumberFormat="1" applyFont="1" applyFill="1" applyBorder="1" applyAlignment="1" applyProtection="1">
      <alignment horizontal="left" vertical="center"/>
      <protection locked="0"/>
    </xf>
    <xf numFmtId="0" fontId="19" fillId="5" borderId="0" xfId="6">
      <alignment vertical="center"/>
    </xf>
    <xf numFmtId="0" fontId="10" fillId="5" borderId="0" xfId="6" applyFont="1">
      <alignment vertical="center"/>
    </xf>
    <xf numFmtId="0" fontId="0" fillId="5" borderId="0" xfId="6" applyFont="1">
      <alignment vertical="center"/>
    </xf>
    <xf numFmtId="0" fontId="20" fillId="4" borderId="0" xfId="5">
      <alignment vertical="center"/>
    </xf>
    <xf numFmtId="0" fontId="21" fillId="4" borderId="0" xfId="5" applyFont="1">
      <alignment vertical="center"/>
    </xf>
    <xf numFmtId="0" fontId="20" fillId="4" borderId="0" xfId="5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6" borderId="0" xfId="7">
      <alignment vertical="center"/>
    </xf>
    <xf numFmtId="0" fontId="23" fillId="7" borderId="0" xfId="8">
      <alignment vertical="center"/>
    </xf>
    <xf numFmtId="31" fontId="0" fillId="0" borderId="0" xfId="0" applyNumberForma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7" fillId="0" borderId="0" xfId="0" applyFont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/>
      <protection locked="0"/>
    </xf>
    <xf numFmtId="0" fontId="11" fillId="3" borderId="18" xfId="0" applyFont="1" applyFill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16" fillId="0" borderId="21" xfId="0" applyFont="1" applyBorder="1" applyAlignment="1" applyProtection="1">
      <alignment horizontal="center" vertical="center"/>
      <protection locked="0"/>
    </xf>
    <xf numFmtId="0" fontId="16" fillId="0" borderId="20" xfId="0" applyFont="1" applyBorder="1" applyAlignment="1" applyProtection="1">
      <alignment horizontal="center" vertical="center"/>
      <protection locked="0"/>
    </xf>
    <xf numFmtId="0" fontId="15" fillId="2" borderId="14" xfId="0" applyFont="1" applyFill="1" applyBorder="1" applyAlignment="1" applyProtection="1">
      <alignment horizontal="center" vertical="center" wrapText="1"/>
      <protection locked="0"/>
    </xf>
    <xf numFmtId="0" fontId="15" fillId="2" borderId="18" xfId="0" applyFont="1" applyFill="1" applyBorder="1" applyAlignment="1" applyProtection="1">
      <alignment horizontal="center" vertical="center" wrapText="1"/>
      <protection locked="0"/>
    </xf>
    <xf numFmtId="0" fontId="11" fillId="3" borderId="17" xfId="0" applyFont="1" applyFill="1" applyBorder="1" applyAlignment="1" applyProtection="1">
      <alignment horizontal="center" vertical="center" wrapText="1"/>
      <protection locked="0"/>
    </xf>
    <xf numFmtId="0" fontId="11" fillId="3" borderId="13" xfId="0" applyFont="1" applyFill="1" applyBorder="1" applyAlignment="1" applyProtection="1">
      <alignment horizontal="center" vertical="center" wrapText="1"/>
      <protection locked="0"/>
    </xf>
    <xf numFmtId="0" fontId="15" fillId="2" borderId="13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/>
      <protection locked="0"/>
    </xf>
    <xf numFmtId="0" fontId="5" fillId="2" borderId="13" xfId="0" applyFont="1" applyFill="1" applyBorder="1" applyAlignment="1" applyProtection="1">
      <alignment horizontal="center" vertical="center"/>
      <protection locked="0"/>
    </xf>
    <xf numFmtId="0" fontId="11" fillId="3" borderId="14" xfId="0" applyFont="1" applyFill="1" applyBorder="1" applyAlignment="1" applyProtection="1">
      <alignment horizontal="center" vertical="center" wrapText="1"/>
      <protection locked="0"/>
    </xf>
  </cellXfs>
  <cellStyles count="9">
    <cellStyle name="20% - 강조색1" xfId="6" builtinId="30"/>
    <cellStyle name="강조색5" xfId="8" builtinId="45"/>
    <cellStyle name="나쁨" xfId="7" builtinId="27"/>
    <cellStyle name="좋음" xfId="5" builtinId="26"/>
    <cellStyle name="표준" xfId="0" builtinId="0"/>
    <cellStyle name="표준 2" xfId="1"/>
    <cellStyle name="표준 4" xfId="4"/>
    <cellStyle name="표준 5" xfId="2"/>
    <cellStyle name="표준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6"/>
  <sheetViews>
    <sheetView topLeftCell="J1" workbookViewId="0">
      <selection activeCell="Y26" sqref="Y26"/>
    </sheetView>
  </sheetViews>
  <sheetFormatPr defaultRowHeight="16.5" x14ac:dyDescent="0.3"/>
  <cols>
    <col min="11" max="11" width="16" bestFit="1" customWidth="1"/>
    <col min="12" max="12" width="13" customWidth="1"/>
    <col min="16" max="16" width="14.75" customWidth="1"/>
  </cols>
  <sheetData>
    <row r="1" spans="1:22" x14ac:dyDescent="0.3">
      <c r="A1" t="s">
        <v>2262</v>
      </c>
      <c r="C1" t="s">
        <v>2265</v>
      </c>
      <c r="F1" t="s">
        <v>2266</v>
      </c>
      <c r="K1" s="124">
        <v>42340</v>
      </c>
      <c r="L1" t="s">
        <v>2274</v>
      </c>
    </row>
    <row r="2" spans="1:22" x14ac:dyDescent="0.3">
      <c r="A2" t="s">
        <v>2263</v>
      </c>
      <c r="B2" t="s">
        <v>2264</v>
      </c>
      <c r="C2" t="s">
        <v>2263</v>
      </c>
      <c r="D2" t="s">
        <v>2264</v>
      </c>
      <c r="F2" t="s">
        <v>2263</v>
      </c>
      <c r="G2" t="s">
        <v>2264</v>
      </c>
      <c r="H2" t="s">
        <v>2263</v>
      </c>
      <c r="I2" t="s">
        <v>2264</v>
      </c>
      <c r="K2" s="125" t="s">
        <v>2275</v>
      </c>
      <c r="L2" s="125"/>
      <c r="M2" s="125"/>
      <c r="N2" s="125"/>
      <c r="O2" s="125" t="s">
        <v>2278</v>
      </c>
      <c r="P2" s="125"/>
      <c r="Q2" s="125"/>
      <c r="R2" s="125"/>
      <c r="S2" s="125"/>
      <c r="T2" s="125" t="s">
        <v>2290</v>
      </c>
      <c r="U2" s="125"/>
      <c r="V2" s="125"/>
    </row>
    <row r="3" spans="1:22" x14ac:dyDescent="0.3">
      <c r="A3">
        <f>IO_model!P3</f>
        <v>1</v>
      </c>
      <c r="B3" t="str">
        <f>IO_model!Q3</f>
        <v>벼</v>
      </c>
      <c r="C3" t="e">
        <f>IO_model!AG3</f>
        <v>#REF!</v>
      </c>
      <c r="D3" t="e">
        <f>IO_model!AH3</f>
        <v>#REF!</v>
      </c>
      <c r="F3">
        <f>model_IO!N3</f>
        <v>1</v>
      </c>
      <c r="G3" t="str">
        <f>model_IO!O3</f>
        <v>ELEC</v>
      </c>
      <c r="H3">
        <f>model_IO!A3</f>
        <v>274</v>
      </c>
      <c r="I3" t="str">
        <f>model_IO!B3</f>
        <v>수력</v>
      </c>
      <c r="K3" s="126" t="s">
        <v>2276</v>
      </c>
      <c r="L3" s="126"/>
      <c r="M3" s="126" t="s">
        <v>2277</v>
      </c>
      <c r="N3" s="126"/>
      <c r="O3" s="126" t="s">
        <v>2276</v>
      </c>
      <c r="P3" s="126"/>
      <c r="Q3" s="126" t="s">
        <v>2277</v>
      </c>
      <c r="R3" s="126"/>
      <c r="S3" s="125"/>
      <c r="T3" s="125"/>
      <c r="U3" s="125"/>
      <c r="V3" s="125"/>
    </row>
    <row r="4" spans="1:22" x14ac:dyDescent="0.3">
      <c r="A4">
        <f>IO_model!P4</f>
        <v>2</v>
      </c>
      <c r="B4" t="str">
        <f>IO_model!Q4</f>
        <v>맥류 및 잡곡</v>
      </c>
      <c r="C4" t="e">
        <f>IO_model!AG4</f>
        <v>#REF!</v>
      </c>
      <c r="D4" t="e">
        <f>IO_model!AH4</f>
        <v>#REF!</v>
      </c>
      <c r="F4">
        <f>model_IO!N4</f>
        <v>1</v>
      </c>
      <c r="G4" t="str">
        <f>model_IO!O4</f>
        <v>ELEC</v>
      </c>
      <c r="H4">
        <f>model_IO!A4</f>
        <v>275</v>
      </c>
      <c r="I4" t="str">
        <f>model_IO!B4</f>
        <v>화력</v>
      </c>
      <c r="K4" s="126">
        <v>1</v>
      </c>
      <c r="L4" s="126" t="s">
        <v>1</v>
      </c>
      <c r="M4" s="126">
        <v>7</v>
      </c>
      <c r="N4" s="126" t="s">
        <v>2139</v>
      </c>
      <c r="O4" s="126">
        <v>1</v>
      </c>
      <c r="P4" s="126" t="s">
        <v>1</v>
      </c>
      <c r="Q4" s="126">
        <v>7</v>
      </c>
      <c r="R4" s="126" t="s">
        <v>2239</v>
      </c>
      <c r="S4" s="125"/>
      <c r="T4" s="126">
        <v>7</v>
      </c>
      <c r="U4" s="126" t="s">
        <v>2239</v>
      </c>
      <c r="V4" s="126" t="s">
        <v>2279</v>
      </c>
    </row>
    <row r="5" spans="1:22" x14ac:dyDescent="0.3">
      <c r="A5">
        <f>IO_model!P5</f>
        <v>3</v>
      </c>
      <c r="B5" t="str">
        <f>IO_model!Q5</f>
        <v>콩류</v>
      </c>
      <c r="C5" t="e">
        <f>IO_model!AG5</f>
        <v>#REF!</v>
      </c>
      <c r="D5" t="e">
        <f>IO_model!AH5</f>
        <v>#REF!</v>
      </c>
      <c r="F5">
        <f>model_IO!N5</f>
        <v>1</v>
      </c>
      <c r="G5" t="str">
        <f>model_IO!O5</f>
        <v>ELEC</v>
      </c>
      <c r="H5">
        <f>model_IO!A5</f>
        <v>276</v>
      </c>
      <c r="I5" t="str">
        <f>model_IO!B5</f>
        <v>원자력</v>
      </c>
      <c r="K5" s="126">
        <v>2</v>
      </c>
      <c r="L5" s="126" t="s">
        <v>634</v>
      </c>
      <c r="M5" s="126">
        <v>7</v>
      </c>
      <c r="N5" s="126" t="s">
        <v>2139</v>
      </c>
      <c r="O5" s="126">
        <v>2</v>
      </c>
      <c r="P5" s="126" t="s">
        <v>634</v>
      </c>
      <c r="Q5" s="126">
        <v>8</v>
      </c>
      <c r="R5" s="126" t="s">
        <v>2251</v>
      </c>
      <c r="S5" s="125"/>
      <c r="T5" s="126">
        <v>8</v>
      </c>
      <c r="U5" s="126" t="s">
        <v>2251</v>
      </c>
      <c r="V5" s="126" t="s">
        <v>2280</v>
      </c>
    </row>
    <row r="6" spans="1:22" x14ac:dyDescent="0.3">
      <c r="A6">
        <f>IO_model!P6</f>
        <v>4</v>
      </c>
      <c r="B6" t="str">
        <f>IO_model!Q6</f>
        <v>감자류</v>
      </c>
      <c r="C6" t="e">
        <f>IO_model!AG6</f>
        <v>#REF!</v>
      </c>
      <c r="D6" t="e">
        <f>IO_model!AH6</f>
        <v>#REF!</v>
      </c>
      <c r="F6">
        <f>model_IO!N6</f>
        <v>1</v>
      </c>
      <c r="G6" t="str">
        <f>model_IO!O6</f>
        <v>ELEC</v>
      </c>
      <c r="H6">
        <f>model_IO!A6</f>
        <v>277</v>
      </c>
      <c r="I6" t="str">
        <f>model_IO!B6</f>
        <v>자가발전</v>
      </c>
      <c r="K6" s="126">
        <v>3</v>
      </c>
      <c r="L6" s="126" t="s">
        <v>4</v>
      </c>
      <c r="M6" s="126">
        <v>7</v>
      </c>
      <c r="N6" s="126" t="s">
        <v>2139</v>
      </c>
      <c r="O6" s="126">
        <v>3</v>
      </c>
      <c r="P6" s="126" t="s">
        <v>4</v>
      </c>
      <c r="Q6" s="126">
        <v>9</v>
      </c>
      <c r="R6" s="126" t="s">
        <v>2232</v>
      </c>
      <c r="S6" s="125"/>
      <c r="T6" s="126">
        <v>9</v>
      </c>
      <c r="U6" s="126" t="s">
        <v>2232</v>
      </c>
      <c r="V6" s="126" t="s">
        <v>2281</v>
      </c>
    </row>
    <row r="7" spans="1:22" x14ac:dyDescent="0.3">
      <c r="A7">
        <f>IO_model!P7</f>
        <v>5</v>
      </c>
      <c r="B7" t="str">
        <f>IO_model!Q7</f>
        <v>채소</v>
      </c>
      <c r="C7" t="e">
        <f>IO_model!AG7</f>
        <v>#REF!</v>
      </c>
      <c r="D7" t="e">
        <f>IO_model!AH7</f>
        <v>#REF!</v>
      </c>
      <c r="F7">
        <f>model_IO!N7</f>
        <v>1</v>
      </c>
      <c r="G7" t="str">
        <f>model_IO!O7</f>
        <v>ELEC</v>
      </c>
      <c r="H7">
        <f>model_IO!A7</f>
        <v>278</v>
      </c>
      <c r="I7" t="str">
        <f>model_IO!B7</f>
        <v>신재생에너지</v>
      </c>
      <c r="K7" s="126">
        <v>4</v>
      </c>
      <c r="L7" s="126" t="s">
        <v>635</v>
      </c>
      <c r="M7" s="126">
        <v>7</v>
      </c>
      <c r="N7" s="126" t="s">
        <v>2139</v>
      </c>
      <c r="O7" s="126">
        <v>4</v>
      </c>
      <c r="P7" s="126" t="s">
        <v>635</v>
      </c>
      <c r="Q7" s="126">
        <v>10</v>
      </c>
      <c r="R7" s="126" t="s">
        <v>2229</v>
      </c>
      <c r="S7" s="125"/>
      <c r="T7" s="126">
        <v>10</v>
      </c>
      <c r="U7" s="126" t="s">
        <v>2229</v>
      </c>
      <c r="V7" s="126" t="s">
        <v>2282</v>
      </c>
    </row>
    <row r="8" spans="1:22" x14ac:dyDescent="0.3">
      <c r="A8">
        <f>IO_model!P8</f>
        <v>6</v>
      </c>
      <c r="B8" t="str">
        <f>IO_model!Q8</f>
        <v>과실</v>
      </c>
      <c r="C8" t="e">
        <f>IO_model!AG8</f>
        <v>#REF!</v>
      </c>
      <c r="D8" t="e">
        <f>IO_model!AH8</f>
        <v>#REF!</v>
      </c>
      <c r="F8">
        <f>model_IO!N8</f>
        <v>2</v>
      </c>
      <c r="G8" t="str">
        <f>model_IO!O8</f>
        <v>GASHeat</v>
      </c>
      <c r="H8">
        <f>model_IO!A8</f>
        <v>279</v>
      </c>
      <c r="I8" t="str">
        <f>model_IO!B8</f>
        <v>도시가스</v>
      </c>
      <c r="K8" s="126">
        <v>5</v>
      </c>
      <c r="L8" s="126" t="s">
        <v>7</v>
      </c>
      <c r="M8" s="126">
        <v>7</v>
      </c>
      <c r="N8" s="126" t="s">
        <v>2139</v>
      </c>
      <c r="O8" s="126">
        <v>5</v>
      </c>
      <c r="P8" s="126" t="s">
        <v>7</v>
      </c>
      <c r="Q8" s="126">
        <v>11</v>
      </c>
      <c r="R8" s="126" t="s">
        <v>2233</v>
      </c>
      <c r="S8" s="125"/>
      <c r="T8" s="126">
        <v>11</v>
      </c>
      <c r="U8" s="126" t="s">
        <v>2233</v>
      </c>
      <c r="V8" s="126" t="s">
        <v>2283</v>
      </c>
    </row>
    <row r="9" spans="1:22" x14ac:dyDescent="0.3">
      <c r="A9">
        <f>IO_model!P9</f>
        <v>7</v>
      </c>
      <c r="B9" t="str">
        <f>IO_model!Q9</f>
        <v>약용작물</v>
      </c>
      <c r="C9" t="e">
        <f>IO_model!AG9</f>
        <v>#REF!</v>
      </c>
      <c r="D9" t="e">
        <f>IO_model!AH9</f>
        <v>#REF!</v>
      </c>
      <c r="F9">
        <f>model_IO!N9</f>
        <v>2</v>
      </c>
      <c r="G9" t="str">
        <f>model_IO!O9</f>
        <v>GASHeat</v>
      </c>
      <c r="H9">
        <f>model_IO!A9</f>
        <v>280</v>
      </c>
      <c r="I9" t="str">
        <f>model_IO!B9</f>
        <v>증기 및 온수</v>
      </c>
      <c r="K9" s="126">
        <v>6</v>
      </c>
      <c r="L9" s="126" t="s">
        <v>9</v>
      </c>
      <c r="M9" s="126">
        <v>7</v>
      </c>
      <c r="N9" s="126" t="s">
        <v>2139</v>
      </c>
      <c r="O9" s="126">
        <v>6</v>
      </c>
      <c r="P9" s="126" t="s">
        <v>9</v>
      </c>
      <c r="Q9" s="126">
        <v>12</v>
      </c>
      <c r="R9" s="126" t="s">
        <v>2230</v>
      </c>
      <c r="S9" s="125"/>
      <c r="T9" s="126">
        <v>12</v>
      </c>
      <c r="U9" s="126" t="s">
        <v>2230</v>
      </c>
      <c r="V9" s="126" t="s">
        <v>2284</v>
      </c>
    </row>
    <row r="10" spans="1:22" x14ac:dyDescent="0.3">
      <c r="A10">
        <f>IO_model!P10</f>
        <v>8</v>
      </c>
      <c r="B10" t="str">
        <f>IO_model!Q10</f>
        <v>기타 식용작물</v>
      </c>
      <c r="C10" t="e">
        <f>IO_model!AG10</f>
        <v>#REF!</v>
      </c>
      <c r="D10" t="e">
        <f>IO_model!AH10</f>
        <v>#REF!</v>
      </c>
      <c r="F10">
        <f>model_IO!N10</f>
        <v>2</v>
      </c>
      <c r="G10" t="str">
        <f>model_IO!O10</f>
        <v>GASHeat</v>
      </c>
      <c r="H10">
        <f>model_IO!A10</f>
        <v>29</v>
      </c>
      <c r="I10" t="str">
        <f>model_IO!B10</f>
        <v xml:space="preserve">천연가스 (LNG)?? </v>
      </c>
      <c r="K10" s="126">
        <v>7</v>
      </c>
      <c r="L10" s="126" t="s">
        <v>11</v>
      </c>
      <c r="M10" s="126">
        <v>7</v>
      </c>
      <c r="N10" s="126" t="s">
        <v>2139</v>
      </c>
      <c r="O10" s="126">
        <v>7</v>
      </c>
      <c r="P10" s="126" t="s">
        <v>11</v>
      </c>
      <c r="Q10" s="126">
        <v>14</v>
      </c>
      <c r="R10" s="126" t="s">
        <v>2235</v>
      </c>
      <c r="S10" s="125"/>
      <c r="T10" s="126">
        <v>13</v>
      </c>
      <c r="U10" s="126" t="s">
        <v>2231</v>
      </c>
      <c r="V10" s="126" t="s">
        <v>2285</v>
      </c>
    </row>
    <row r="11" spans="1:22" x14ac:dyDescent="0.3">
      <c r="A11">
        <f>IO_model!P11</f>
        <v>9</v>
      </c>
      <c r="B11" t="str">
        <f>IO_model!Q11</f>
        <v>잎담배</v>
      </c>
      <c r="C11" t="e">
        <f>IO_model!AG11</f>
        <v>#REF!</v>
      </c>
      <c r="D11" t="e">
        <f>IO_model!AH11</f>
        <v>#REF!</v>
      </c>
      <c r="F11">
        <f>model_IO!N11</f>
        <v>3</v>
      </c>
      <c r="G11" t="str">
        <f>model_IO!O11</f>
        <v>OIL</v>
      </c>
      <c r="H11">
        <f>model_IO!A11</f>
        <v>101</v>
      </c>
      <c r="I11" t="str">
        <f>model_IO!B11</f>
        <v>나프타</v>
      </c>
      <c r="K11" s="126">
        <v>8</v>
      </c>
      <c r="L11" s="126" t="s">
        <v>13</v>
      </c>
      <c r="M11" s="126">
        <v>7</v>
      </c>
      <c r="N11" s="126" t="s">
        <v>2139</v>
      </c>
      <c r="O11" s="126">
        <v>8</v>
      </c>
      <c r="P11" s="126" t="s">
        <v>13</v>
      </c>
      <c r="Q11" s="126">
        <v>14</v>
      </c>
      <c r="R11" s="126" t="s">
        <v>2235</v>
      </c>
      <c r="S11" s="125"/>
      <c r="T11" s="126">
        <v>14</v>
      </c>
      <c r="U11" s="126" t="s">
        <v>2235</v>
      </c>
      <c r="V11" s="126" t="s">
        <v>689</v>
      </c>
    </row>
    <row r="12" spans="1:22" x14ac:dyDescent="0.3">
      <c r="A12">
        <f>IO_model!P12</f>
        <v>10</v>
      </c>
      <c r="B12" t="str">
        <f>IO_model!Q12</f>
        <v>화훼작물</v>
      </c>
      <c r="C12" t="e">
        <f>IO_model!AG12</f>
        <v>#REF!</v>
      </c>
      <c r="D12" t="e">
        <f>IO_model!AH12</f>
        <v>#REF!</v>
      </c>
      <c r="F12">
        <f>model_IO!N12</f>
        <v>3</v>
      </c>
      <c r="G12" t="str">
        <f>model_IO!O12</f>
        <v>OIL</v>
      </c>
      <c r="H12">
        <f>model_IO!A12</f>
        <v>102</v>
      </c>
      <c r="I12" t="str">
        <f>model_IO!B12</f>
        <v>휘발유</v>
      </c>
      <c r="K12" s="126">
        <v>9</v>
      </c>
      <c r="L12" s="126" t="s">
        <v>14</v>
      </c>
      <c r="M12" s="126">
        <v>7</v>
      </c>
      <c r="N12" s="126" t="s">
        <v>2139</v>
      </c>
      <c r="O12" s="126">
        <v>9</v>
      </c>
      <c r="P12" s="126" t="s">
        <v>14</v>
      </c>
      <c r="Q12" s="126">
        <v>14</v>
      </c>
      <c r="R12" s="126" t="s">
        <v>2235</v>
      </c>
      <c r="S12" s="125"/>
      <c r="T12" s="126">
        <v>15</v>
      </c>
      <c r="U12" s="126" t="s">
        <v>2252</v>
      </c>
      <c r="V12" s="126" t="s">
        <v>2202</v>
      </c>
    </row>
    <row r="13" spans="1:22" x14ac:dyDescent="0.3">
      <c r="A13">
        <f>IO_model!P13</f>
        <v>11</v>
      </c>
      <c r="B13" t="str">
        <f>IO_model!Q13</f>
        <v>천연고무</v>
      </c>
      <c r="C13" t="e">
        <f>IO_model!AG13</f>
        <v>#REF!</v>
      </c>
      <c r="D13" t="e">
        <f>IO_model!AH13</f>
        <v>#REF!</v>
      </c>
      <c r="F13">
        <f>model_IO!N13</f>
        <v>3</v>
      </c>
      <c r="G13" t="str">
        <f>model_IO!O13</f>
        <v>OIL</v>
      </c>
      <c r="H13">
        <f>model_IO!A13</f>
        <v>103</v>
      </c>
      <c r="I13" t="str">
        <f>model_IO!B13</f>
        <v>제트유</v>
      </c>
      <c r="K13" s="126">
        <v>10</v>
      </c>
      <c r="L13" s="126" t="s">
        <v>16</v>
      </c>
      <c r="M13" s="126">
        <v>7</v>
      </c>
      <c r="N13" s="126" t="s">
        <v>2139</v>
      </c>
      <c r="O13" s="126">
        <v>10</v>
      </c>
      <c r="P13" s="126" t="s">
        <v>16</v>
      </c>
      <c r="Q13" s="126">
        <v>13</v>
      </c>
      <c r="R13" s="126" t="s">
        <v>2231</v>
      </c>
      <c r="S13" s="125"/>
      <c r="T13" s="126">
        <v>16</v>
      </c>
      <c r="U13" s="126" t="s">
        <v>2236</v>
      </c>
      <c r="V13" s="126" t="s">
        <v>2286</v>
      </c>
    </row>
    <row r="14" spans="1:22" x14ac:dyDescent="0.3">
      <c r="A14">
        <f>IO_model!P14</f>
        <v>12</v>
      </c>
      <c r="B14" t="str">
        <f>IO_model!Q14</f>
        <v>종자 및 묘목</v>
      </c>
      <c r="C14" t="e">
        <f>IO_model!AG14</f>
        <v>#REF!</v>
      </c>
      <c r="D14" t="e">
        <f>IO_model!AH14</f>
        <v>#REF!</v>
      </c>
      <c r="F14">
        <f>model_IO!N14</f>
        <v>3</v>
      </c>
      <c r="G14" t="str">
        <f>model_IO!O14</f>
        <v>OIL</v>
      </c>
      <c r="H14">
        <f>model_IO!A14</f>
        <v>104</v>
      </c>
      <c r="I14" t="str">
        <f>model_IO!B14</f>
        <v>등유</v>
      </c>
      <c r="K14" s="126">
        <v>11</v>
      </c>
      <c r="L14" s="126" t="s">
        <v>18</v>
      </c>
      <c r="M14" s="126">
        <v>7</v>
      </c>
      <c r="N14" s="126" t="s">
        <v>2139</v>
      </c>
      <c r="O14" s="126">
        <v>11</v>
      </c>
      <c r="P14" s="126" t="s">
        <v>18</v>
      </c>
      <c r="Q14" s="126">
        <v>14</v>
      </c>
      <c r="R14" s="126" t="s">
        <v>2235</v>
      </c>
      <c r="S14" s="125"/>
      <c r="T14" s="126">
        <v>17</v>
      </c>
      <c r="U14" s="126" t="s">
        <v>2237</v>
      </c>
      <c r="V14" s="126" t="s">
        <v>2287</v>
      </c>
    </row>
    <row r="15" spans="1:22" x14ac:dyDescent="0.3">
      <c r="A15">
        <f>IO_model!P15</f>
        <v>13</v>
      </c>
      <c r="B15" t="str">
        <f>IO_model!Q15</f>
        <v>기타 비식용작물</v>
      </c>
      <c r="C15" t="e">
        <f>IO_model!AG15</f>
        <v>#REF!</v>
      </c>
      <c r="D15" t="e">
        <f>IO_model!AH15</f>
        <v>#REF!</v>
      </c>
      <c r="F15">
        <f>model_IO!N15</f>
        <v>3</v>
      </c>
      <c r="G15" t="str">
        <f>model_IO!O15</f>
        <v>OIL</v>
      </c>
      <c r="H15">
        <f>model_IO!A15</f>
        <v>105</v>
      </c>
      <c r="I15" t="str">
        <f>model_IO!B15</f>
        <v>경유</v>
      </c>
      <c r="K15" s="126">
        <v>12</v>
      </c>
      <c r="L15" s="126" t="s">
        <v>20</v>
      </c>
      <c r="M15" s="126">
        <v>7</v>
      </c>
      <c r="N15" s="126" t="s">
        <v>2139</v>
      </c>
      <c r="O15" s="126">
        <v>12</v>
      </c>
      <c r="P15" s="126" t="s">
        <v>20</v>
      </c>
      <c r="Q15" s="126">
        <v>14</v>
      </c>
      <c r="R15" s="126" t="s">
        <v>2235</v>
      </c>
      <c r="S15" s="125"/>
      <c r="T15" s="126">
        <v>18</v>
      </c>
      <c r="U15" s="126" t="s">
        <v>2253</v>
      </c>
      <c r="V15" s="126" t="s">
        <v>2288</v>
      </c>
    </row>
    <row r="16" spans="1:22" x14ac:dyDescent="0.3">
      <c r="A16">
        <f>IO_model!P16</f>
        <v>14</v>
      </c>
      <c r="B16" t="str">
        <f>IO_model!Q16</f>
        <v>낙농</v>
      </c>
      <c r="C16" t="e">
        <f>IO_model!AG16</f>
        <v>#REF!</v>
      </c>
      <c r="D16" t="e">
        <f>IO_model!AH16</f>
        <v>#REF!</v>
      </c>
      <c r="F16">
        <f>model_IO!N16</f>
        <v>3</v>
      </c>
      <c r="G16" t="str">
        <f>model_IO!O16</f>
        <v>OIL</v>
      </c>
      <c r="H16">
        <f>model_IO!A16</f>
        <v>106</v>
      </c>
      <c r="I16" t="str">
        <f>model_IO!B16</f>
        <v>중유</v>
      </c>
      <c r="K16" s="126">
        <v>13</v>
      </c>
      <c r="L16" s="126" t="s">
        <v>22</v>
      </c>
      <c r="M16" s="126">
        <v>7</v>
      </c>
      <c r="N16" s="126" t="s">
        <v>2139</v>
      </c>
      <c r="O16" s="126">
        <v>13</v>
      </c>
      <c r="P16" s="126" t="s">
        <v>22</v>
      </c>
      <c r="Q16" s="126">
        <v>14</v>
      </c>
      <c r="R16" s="126" t="s">
        <v>2235</v>
      </c>
      <c r="S16" s="125"/>
      <c r="T16" s="126">
        <v>19</v>
      </c>
      <c r="U16" s="126" t="s">
        <v>2254</v>
      </c>
      <c r="V16" s="126" t="s">
        <v>2289</v>
      </c>
    </row>
    <row r="17" spans="1:22" x14ac:dyDescent="0.3">
      <c r="A17">
        <f>IO_model!P17</f>
        <v>15</v>
      </c>
      <c r="B17" t="str">
        <f>IO_model!Q17</f>
        <v>육우</v>
      </c>
      <c r="C17" t="e">
        <f>IO_model!AG17</f>
        <v>#REF!</v>
      </c>
      <c r="D17" t="e">
        <f>IO_model!AH17</f>
        <v>#REF!</v>
      </c>
      <c r="F17">
        <f>model_IO!N17</f>
        <v>3</v>
      </c>
      <c r="G17" t="str">
        <f>model_IO!O17</f>
        <v>OIL</v>
      </c>
      <c r="H17">
        <f>model_IO!A17</f>
        <v>107</v>
      </c>
      <c r="I17" t="str">
        <f>model_IO!B17</f>
        <v>액화석유가스</v>
      </c>
      <c r="K17" s="126">
        <v>14</v>
      </c>
      <c r="L17" s="126" t="s">
        <v>24</v>
      </c>
      <c r="M17" s="126">
        <v>7</v>
      </c>
      <c r="N17" s="126" t="s">
        <v>2139</v>
      </c>
      <c r="O17" s="126">
        <v>14</v>
      </c>
      <c r="P17" s="126" t="s">
        <v>24</v>
      </c>
      <c r="Q17" s="126">
        <v>15</v>
      </c>
      <c r="R17" s="126" t="s">
        <v>2252</v>
      </c>
      <c r="S17" s="125"/>
      <c r="T17" s="125"/>
      <c r="U17" s="125"/>
      <c r="V17" s="125"/>
    </row>
    <row r="18" spans="1:22" x14ac:dyDescent="0.3">
      <c r="A18">
        <f>IO_model!P18</f>
        <v>16</v>
      </c>
      <c r="B18" t="str">
        <f>IO_model!Q18</f>
        <v>양돈</v>
      </c>
      <c r="C18" t="e">
        <f>IO_model!AG18</f>
        <v>#REF!</v>
      </c>
      <c r="D18" t="e">
        <f>IO_model!AH18</f>
        <v>#REF!</v>
      </c>
      <c r="F18">
        <f>model_IO!N18</f>
        <v>3</v>
      </c>
      <c r="G18" t="str">
        <f>model_IO!O18</f>
        <v>OIL</v>
      </c>
      <c r="H18">
        <f>model_IO!A18</f>
        <v>108</v>
      </c>
      <c r="I18" t="str">
        <f>model_IO!B18</f>
        <v>정제혼합용 원료유</v>
      </c>
      <c r="K18" s="126">
        <v>15</v>
      </c>
      <c r="L18" s="126" t="s">
        <v>1776</v>
      </c>
      <c r="M18" s="126">
        <v>7</v>
      </c>
      <c r="N18" s="126" t="s">
        <v>2139</v>
      </c>
      <c r="O18" s="126">
        <v>15</v>
      </c>
      <c r="P18" s="126" t="s">
        <v>1776</v>
      </c>
      <c r="Q18" s="126">
        <v>16</v>
      </c>
      <c r="R18" s="126" t="s">
        <v>2236</v>
      </c>
      <c r="S18" s="125"/>
      <c r="T18" s="125"/>
      <c r="U18" s="125"/>
      <c r="V18" s="125"/>
    </row>
    <row r="19" spans="1:22" x14ac:dyDescent="0.3">
      <c r="A19">
        <f>IO_model!P19</f>
        <v>17</v>
      </c>
      <c r="B19" t="str">
        <f>IO_model!Q19</f>
        <v>가금</v>
      </c>
      <c r="C19" t="e">
        <f>IO_model!AG19</f>
        <v>#REF!</v>
      </c>
      <c r="D19" t="e">
        <f>IO_model!AH19</f>
        <v>#REF!</v>
      </c>
      <c r="F19">
        <f>model_IO!N19</f>
        <v>3</v>
      </c>
      <c r="G19" t="str">
        <f>model_IO!O19</f>
        <v>OIL</v>
      </c>
      <c r="H19">
        <f>model_IO!A19</f>
        <v>109</v>
      </c>
      <c r="I19" t="str">
        <f>model_IO!B19</f>
        <v>윤활유 및 그리스</v>
      </c>
      <c r="K19" s="126">
        <v>16</v>
      </c>
      <c r="L19" s="126" t="s">
        <v>27</v>
      </c>
      <c r="M19" s="126">
        <v>7</v>
      </c>
      <c r="N19" s="126" t="s">
        <v>2139</v>
      </c>
      <c r="O19" s="126">
        <v>16</v>
      </c>
      <c r="P19" s="126" t="s">
        <v>27</v>
      </c>
      <c r="Q19" s="126">
        <v>17</v>
      </c>
      <c r="R19" s="126" t="s">
        <v>2237</v>
      </c>
      <c r="S19" s="125"/>
      <c r="T19" s="125"/>
      <c r="U19" s="125"/>
      <c r="V19" s="125"/>
    </row>
    <row r="20" spans="1:22" x14ac:dyDescent="0.3">
      <c r="A20">
        <f>IO_model!P20</f>
        <v>18</v>
      </c>
      <c r="B20" t="str">
        <f>IO_model!Q20</f>
        <v>기타 축산</v>
      </c>
      <c r="C20" t="e">
        <f>IO_model!AG20</f>
        <v>#REF!</v>
      </c>
      <c r="D20" t="e">
        <f>IO_model!AH20</f>
        <v>#REF!</v>
      </c>
      <c r="F20">
        <f>model_IO!N20</f>
        <v>3</v>
      </c>
      <c r="G20" t="str">
        <f>model_IO!O20</f>
        <v>OIL</v>
      </c>
      <c r="H20">
        <f>model_IO!A20</f>
        <v>110</v>
      </c>
      <c r="I20" t="str">
        <f>model_IO!B20</f>
        <v>기타 석유정제제품</v>
      </c>
      <c r="K20" s="126">
        <v>17</v>
      </c>
      <c r="L20" s="126" t="s">
        <v>29</v>
      </c>
      <c r="M20" s="126">
        <v>7</v>
      </c>
      <c r="N20" s="126" t="s">
        <v>2139</v>
      </c>
      <c r="O20" s="126">
        <v>17</v>
      </c>
      <c r="P20" s="126" t="s">
        <v>29</v>
      </c>
      <c r="Q20" s="126">
        <v>18</v>
      </c>
      <c r="R20" s="126" t="s">
        <v>2253</v>
      </c>
      <c r="S20" s="125"/>
      <c r="T20" s="125"/>
      <c r="U20" s="125"/>
      <c r="V20" s="125"/>
    </row>
    <row r="21" spans="1:22" x14ac:dyDescent="0.3">
      <c r="A21">
        <f>IO_model!P21</f>
        <v>19</v>
      </c>
      <c r="B21" t="str">
        <f>IO_model!Q21</f>
        <v>영림</v>
      </c>
      <c r="C21" t="e">
        <f>IO_model!AG21</f>
        <v>#REF!</v>
      </c>
      <c r="D21" t="e">
        <f>IO_model!AH21</f>
        <v>#REF!</v>
      </c>
      <c r="F21">
        <f>model_IO!N21</f>
        <v>3</v>
      </c>
      <c r="G21" t="str">
        <f>model_IO!O21</f>
        <v>OIL</v>
      </c>
      <c r="H21">
        <f>model_IO!A21</f>
        <v>28</v>
      </c>
      <c r="I21" t="str">
        <f>model_IO!B21</f>
        <v>원유</v>
      </c>
      <c r="K21" s="126">
        <v>18</v>
      </c>
      <c r="L21" s="126" t="s">
        <v>31</v>
      </c>
      <c r="M21" s="126">
        <v>7</v>
      </c>
      <c r="N21" s="126" t="s">
        <v>2139</v>
      </c>
      <c r="O21" s="126">
        <v>18</v>
      </c>
      <c r="P21" s="126" t="s">
        <v>31</v>
      </c>
      <c r="Q21" s="126">
        <v>19</v>
      </c>
      <c r="R21" s="126" t="s">
        <v>2254</v>
      </c>
      <c r="S21" s="125"/>
      <c r="T21" s="125"/>
      <c r="U21" s="125"/>
      <c r="V21" s="125"/>
    </row>
    <row r="22" spans="1:22" x14ac:dyDescent="0.3">
      <c r="A22">
        <f>IO_model!P22</f>
        <v>20</v>
      </c>
      <c r="B22" t="str">
        <f>IO_model!Q22</f>
        <v>원목</v>
      </c>
      <c r="C22" t="e">
        <f>IO_model!AG22</f>
        <v>#REF!</v>
      </c>
      <c r="D22" t="e">
        <f>IO_model!AH22</f>
        <v>#REF!</v>
      </c>
      <c r="F22">
        <f>model_IO!N22</f>
        <v>4</v>
      </c>
      <c r="G22" t="str">
        <f>model_IO!O22</f>
        <v>COAL</v>
      </c>
      <c r="H22">
        <f>model_IO!A22</f>
        <v>99</v>
      </c>
      <c r="I22" t="str">
        <f>model_IO!B22</f>
        <v>석탄 코크스 및 관련제품</v>
      </c>
      <c r="K22" s="126">
        <v>35</v>
      </c>
      <c r="L22" s="126" t="s">
        <v>65</v>
      </c>
      <c r="M22" s="126">
        <v>7</v>
      </c>
      <c r="N22" s="126" t="s">
        <v>2139</v>
      </c>
      <c r="O22" s="126">
        <v>35</v>
      </c>
      <c r="P22" s="126" t="s">
        <v>65</v>
      </c>
      <c r="Q22" s="126">
        <v>6</v>
      </c>
      <c r="R22" s="126" t="s">
        <v>2270</v>
      </c>
      <c r="S22" s="125"/>
      <c r="T22" s="125"/>
      <c r="U22" s="125"/>
      <c r="V22" s="125"/>
    </row>
    <row r="23" spans="1:22" x14ac:dyDescent="0.3">
      <c r="A23">
        <f>IO_model!P23</f>
        <v>21</v>
      </c>
      <c r="B23" t="str">
        <f>IO_model!Q23</f>
        <v>식용 임산물</v>
      </c>
      <c r="C23" t="e">
        <f>IO_model!AG23</f>
        <v>#REF!</v>
      </c>
      <c r="D23" t="e">
        <f>IO_model!AH23</f>
        <v>#REF!</v>
      </c>
      <c r="F23">
        <f>model_IO!N23</f>
        <v>4</v>
      </c>
      <c r="G23" t="str">
        <f>model_IO!O23</f>
        <v>COAL</v>
      </c>
      <c r="H23">
        <f>model_IO!A23</f>
        <v>100</v>
      </c>
      <c r="I23" t="str">
        <f>model_IO!B23</f>
        <v>연탄</v>
      </c>
      <c r="K23" s="126">
        <v>36</v>
      </c>
      <c r="L23" s="126" t="s">
        <v>67</v>
      </c>
      <c r="M23" s="126">
        <v>7</v>
      </c>
      <c r="N23" s="126" t="s">
        <v>2139</v>
      </c>
      <c r="O23" s="126">
        <v>36</v>
      </c>
      <c r="P23" s="126" t="s">
        <v>67</v>
      </c>
      <c r="Q23" s="126">
        <v>6</v>
      </c>
      <c r="R23" s="126" t="s">
        <v>2270</v>
      </c>
      <c r="S23" s="125"/>
      <c r="T23" s="125"/>
      <c r="U23" s="125"/>
      <c r="V23" s="125"/>
    </row>
    <row r="24" spans="1:22" x14ac:dyDescent="0.3">
      <c r="A24">
        <f>IO_model!P24</f>
        <v>22</v>
      </c>
      <c r="B24" t="str">
        <f>IO_model!Q24</f>
        <v>기타 임산물</v>
      </c>
      <c r="C24" t="e">
        <f>IO_model!AG24</f>
        <v>#REF!</v>
      </c>
      <c r="D24" t="e">
        <f>IO_model!AH24</f>
        <v>#REF!</v>
      </c>
      <c r="F24">
        <f>model_IO!N24</f>
        <v>4</v>
      </c>
      <c r="G24" t="str">
        <f>model_IO!O24</f>
        <v>COAL</v>
      </c>
      <c r="H24">
        <f>model_IO!A24</f>
        <v>26</v>
      </c>
      <c r="I24" t="str">
        <f>model_IO!B24</f>
        <v>무연탄</v>
      </c>
      <c r="K24" s="126">
        <v>42</v>
      </c>
      <c r="L24" s="126" t="s">
        <v>79</v>
      </c>
      <c r="M24" s="126">
        <v>7</v>
      </c>
      <c r="N24" s="126" t="s">
        <v>2139</v>
      </c>
      <c r="O24" s="126">
        <v>42</v>
      </c>
      <c r="P24" s="126" t="s">
        <v>79</v>
      </c>
      <c r="Q24" s="126">
        <v>7</v>
      </c>
      <c r="R24" s="126" t="s">
        <v>2239</v>
      </c>
      <c r="S24" s="125"/>
      <c r="T24" s="125"/>
      <c r="U24" s="125"/>
      <c r="V24" s="125"/>
    </row>
    <row r="25" spans="1:22" x14ac:dyDescent="0.3">
      <c r="A25">
        <f>IO_model!P25</f>
        <v>23</v>
      </c>
      <c r="B25" t="str">
        <f>IO_model!Q25</f>
        <v>수산어획</v>
      </c>
      <c r="C25" t="e">
        <f>IO_model!AG25</f>
        <v>#REF!</v>
      </c>
      <c r="D25" t="e">
        <f>IO_model!AH25</f>
        <v>#REF!</v>
      </c>
      <c r="F25">
        <f>model_IO!N25</f>
        <v>4</v>
      </c>
      <c r="G25" t="str">
        <f>model_IO!O25</f>
        <v>COAL</v>
      </c>
      <c r="H25">
        <f>model_IO!A25</f>
        <v>27</v>
      </c>
      <c r="I25" t="str">
        <f>model_IO!B25</f>
        <v>유연탄</v>
      </c>
    </row>
    <row r="26" spans="1:22" x14ac:dyDescent="0.3">
      <c r="A26">
        <f>IO_model!P26</f>
        <v>24</v>
      </c>
      <c r="B26" t="str">
        <f>IO_model!Q26</f>
        <v>수산양식</v>
      </c>
      <c r="C26" t="e">
        <f>IO_model!AG26</f>
        <v>#REF!</v>
      </c>
      <c r="D26" t="e">
        <f>IO_model!AH26</f>
        <v>#REF!</v>
      </c>
      <c r="F26">
        <f>model_IO!N26</f>
        <v>5</v>
      </c>
      <c r="G26" t="str">
        <f>model_IO!O26</f>
        <v>ENIT</v>
      </c>
      <c r="H26">
        <f>model_IO!A26</f>
        <v>30</v>
      </c>
      <c r="I26" t="str">
        <f>model_IO!B26</f>
        <v>철광석</v>
      </c>
    </row>
    <row r="27" spans="1:22" x14ac:dyDescent="0.3">
      <c r="A27">
        <f>IO_model!P27</f>
        <v>25</v>
      </c>
      <c r="B27" t="str">
        <f>IO_model!Q27</f>
        <v>농림어업 서비스</v>
      </c>
      <c r="C27" t="e">
        <f>IO_model!AG27</f>
        <v>#REF!</v>
      </c>
      <c r="D27" t="e">
        <f>IO_model!AH27</f>
        <v>#REF!</v>
      </c>
      <c r="F27">
        <f>model_IO!N27</f>
        <v>5</v>
      </c>
      <c r="G27" t="str">
        <f>model_IO!O27</f>
        <v>ENIT</v>
      </c>
      <c r="H27">
        <f>model_IO!A27</f>
        <v>31</v>
      </c>
      <c r="I27" t="str">
        <f>model_IO!B27</f>
        <v>기타 비철금속광석</v>
      </c>
    </row>
    <row r="28" spans="1:22" x14ac:dyDescent="0.3">
      <c r="A28">
        <f>IO_model!P28</f>
        <v>26</v>
      </c>
      <c r="B28" t="str">
        <f>IO_model!Q28</f>
        <v>무연탄</v>
      </c>
      <c r="C28" t="e">
        <f>IO_model!AG28</f>
        <v>#REF!</v>
      </c>
      <c r="D28" t="e">
        <f>IO_model!AH28</f>
        <v>#REF!</v>
      </c>
      <c r="F28">
        <f>model_IO!N28</f>
        <v>5</v>
      </c>
      <c r="G28" t="str">
        <f>model_IO!O28</f>
        <v>ENIT</v>
      </c>
      <c r="H28">
        <f>model_IO!A28</f>
        <v>32</v>
      </c>
      <c r="I28" t="str">
        <f>model_IO!B28</f>
        <v>골재 및 석재</v>
      </c>
    </row>
    <row r="29" spans="1:22" x14ac:dyDescent="0.3">
      <c r="A29">
        <f>IO_model!P29</f>
        <v>27</v>
      </c>
      <c r="B29" t="str">
        <f>IO_model!Q29</f>
        <v>유연탄</v>
      </c>
      <c r="C29" t="e">
        <f>IO_model!AG29</f>
        <v>#REF!</v>
      </c>
      <c r="D29" t="e">
        <f>IO_model!AH29</f>
        <v>#REF!</v>
      </c>
      <c r="F29">
        <f>model_IO!N29</f>
        <v>5</v>
      </c>
      <c r="G29" t="str">
        <f>model_IO!O29</f>
        <v>ENIT</v>
      </c>
      <c r="H29">
        <f>model_IO!A29</f>
        <v>33</v>
      </c>
      <c r="I29" t="str">
        <f>model_IO!B29</f>
        <v>석회석</v>
      </c>
    </row>
    <row r="30" spans="1:22" x14ac:dyDescent="0.3">
      <c r="A30">
        <f>IO_model!P30</f>
        <v>28</v>
      </c>
      <c r="B30" t="str">
        <f>IO_model!Q30</f>
        <v>원유</v>
      </c>
      <c r="C30" t="e">
        <f>IO_model!AG30</f>
        <v>#REF!</v>
      </c>
      <c r="D30" t="e">
        <f>IO_model!AH30</f>
        <v>#REF!</v>
      </c>
      <c r="F30">
        <f>model_IO!N30</f>
        <v>5</v>
      </c>
      <c r="G30" t="str">
        <f>model_IO!O30</f>
        <v>ENIT</v>
      </c>
      <c r="H30">
        <f>model_IO!A30</f>
        <v>34</v>
      </c>
      <c r="I30" t="str">
        <f>model_IO!B30</f>
        <v>기타 비금속광물</v>
      </c>
    </row>
    <row r="31" spans="1:22" x14ac:dyDescent="0.3">
      <c r="A31">
        <f>IO_model!P31</f>
        <v>29</v>
      </c>
      <c r="B31" t="str">
        <f>IO_model!Q31</f>
        <v xml:space="preserve">천연가스 (LNG)?? </v>
      </c>
      <c r="C31" t="e">
        <f>IO_model!AG31</f>
        <v>#REF!</v>
      </c>
      <c r="D31" t="e">
        <f>IO_model!AH31</f>
        <v>#REF!</v>
      </c>
      <c r="F31">
        <f>model_IO!N31</f>
        <v>5</v>
      </c>
      <c r="G31" t="str">
        <f>model_IO!O31</f>
        <v>ENIT</v>
      </c>
      <c r="H31">
        <f>model_IO!A31</f>
        <v>157</v>
      </c>
      <c r="I31" t="str">
        <f>model_IO!B31</f>
        <v>선철</v>
      </c>
    </row>
    <row r="32" spans="1:22" x14ac:dyDescent="0.3">
      <c r="A32">
        <f>IO_model!P32</f>
        <v>30</v>
      </c>
      <c r="B32" t="str">
        <f>IO_model!Q32</f>
        <v>철광석</v>
      </c>
      <c r="C32" t="e">
        <f>IO_model!AG32</f>
        <v>#REF!</v>
      </c>
      <c r="D32" t="e">
        <f>IO_model!AH32</f>
        <v>#REF!</v>
      </c>
      <c r="F32">
        <f>model_IO!N32</f>
        <v>5</v>
      </c>
      <c r="G32" t="str">
        <f>model_IO!O32</f>
        <v>ENIT</v>
      </c>
      <c r="H32">
        <f>model_IO!A32</f>
        <v>158</v>
      </c>
      <c r="I32" t="str">
        <f>model_IO!B32</f>
        <v>합금철</v>
      </c>
    </row>
    <row r="33" spans="1:9" x14ac:dyDescent="0.3">
      <c r="A33">
        <f>IO_model!P33</f>
        <v>31</v>
      </c>
      <c r="B33" t="str">
        <f>IO_model!Q33</f>
        <v>기타 비철금속광석</v>
      </c>
      <c r="C33" t="e">
        <f>IO_model!AG33</f>
        <v>#REF!</v>
      </c>
      <c r="D33" t="e">
        <f>IO_model!AH33</f>
        <v>#REF!</v>
      </c>
      <c r="F33">
        <f>model_IO!N33</f>
        <v>5</v>
      </c>
      <c r="G33" t="str">
        <f>model_IO!O33</f>
        <v>ENIT</v>
      </c>
      <c r="H33">
        <f>model_IO!A33</f>
        <v>159</v>
      </c>
      <c r="I33" t="str">
        <f>model_IO!B33</f>
        <v>조강</v>
      </c>
    </row>
    <row r="34" spans="1:9" x14ac:dyDescent="0.3">
      <c r="A34">
        <f>IO_model!P34</f>
        <v>32</v>
      </c>
      <c r="B34" t="str">
        <f>IO_model!Q34</f>
        <v>골재 및 석재</v>
      </c>
      <c r="C34" t="e">
        <f>IO_model!AG34</f>
        <v>#REF!</v>
      </c>
      <c r="D34" t="e">
        <f>IO_model!AH34</f>
        <v>#REF!</v>
      </c>
      <c r="F34">
        <f>model_IO!N34</f>
        <v>5</v>
      </c>
      <c r="G34" t="str">
        <f>model_IO!O34</f>
        <v>ENIT</v>
      </c>
      <c r="H34">
        <f>model_IO!A34</f>
        <v>160</v>
      </c>
      <c r="I34" t="str">
        <f>model_IO!B34</f>
        <v>철근 및 봉강</v>
      </c>
    </row>
    <row r="35" spans="1:9" x14ac:dyDescent="0.3">
      <c r="A35">
        <f>IO_model!P35</f>
        <v>33</v>
      </c>
      <c r="B35" t="str">
        <f>IO_model!Q35</f>
        <v>석회석</v>
      </c>
      <c r="C35" t="e">
        <f>IO_model!AG35</f>
        <v>#REF!</v>
      </c>
      <c r="D35" t="e">
        <f>IO_model!AH35</f>
        <v>#REF!</v>
      </c>
      <c r="F35">
        <f>model_IO!N35</f>
        <v>5</v>
      </c>
      <c r="G35" t="str">
        <f>model_IO!O35</f>
        <v>ENIT</v>
      </c>
      <c r="H35">
        <f>model_IO!A35</f>
        <v>161</v>
      </c>
      <c r="I35" t="str">
        <f>model_IO!B35</f>
        <v>형강</v>
      </c>
    </row>
    <row r="36" spans="1:9" x14ac:dyDescent="0.3">
      <c r="A36">
        <f>IO_model!P36</f>
        <v>34</v>
      </c>
      <c r="B36" t="str">
        <f>IO_model!Q36</f>
        <v>기타 비금속광물</v>
      </c>
      <c r="C36" t="e">
        <f>IO_model!AG36</f>
        <v>#REF!</v>
      </c>
      <c r="D36" t="e">
        <f>IO_model!AH36</f>
        <v>#REF!</v>
      </c>
      <c r="F36">
        <f>model_IO!N36</f>
        <v>5</v>
      </c>
      <c r="G36" t="str">
        <f>model_IO!O36</f>
        <v>ENIT</v>
      </c>
      <c r="H36">
        <f>model_IO!A36</f>
        <v>162</v>
      </c>
      <c r="I36" t="str">
        <f>model_IO!B36</f>
        <v>선재 및 궤조</v>
      </c>
    </row>
    <row r="37" spans="1:9" x14ac:dyDescent="0.3">
      <c r="A37">
        <f>IO_model!P37</f>
        <v>35</v>
      </c>
      <c r="B37" t="str">
        <f>IO_model!Q37</f>
        <v>도축육</v>
      </c>
      <c r="C37" t="e">
        <f>IO_model!AG37</f>
        <v>#REF!</v>
      </c>
      <c r="D37" t="e">
        <f>IO_model!AH37</f>
        <v>#REF!</v>
      </c>
      <c r="F37">
        <f>model_IO!N37</f>
        <v>5</v>
      </c>
      <c r="G37" t="str">
        <f>model_IO!O37</f>
        <v>ENIT</v>
      </c>
      <c r="H37">
        <f>model_IO!A37</f>
        <v>163</v>
      </c>
      <c r="I37" t="str">
        <f>model_IO!B37</f>
        <v>열연 후판 및 강판</v>
      </c>
    </row>
    <row r="38" spans="1:9" x14ac:dyDescent="0.3">
      <c r="A38">
        <f>IO_model!P38</f>
        <v>36</v>
      </c>
      <c r="B38" t="str">
        <f>IO_model!Q38</f>
        <v>가금육</v>
      </c>
      <c r="C38" t="e">
        <f>IO_model!AG38</f>
        <v>#REF!</v>
      </c>
      <c r="D38" t="e">
        <f>IO_model!AH38</f>
        <v>#REF!</v>
      </c>
      <c r="F38">
        <f>model_IO!N38</f>
        <v>5</v>
      </c>
      <c r="G38" t="str">
        <f>model_IO!O38</f>
        <v>ENIT</v>
      </c>
      <c r="H38">
        <f>model_IO!A38</f>
        <v>164</v>
      </c>
      <c r="I38" t="str">
        <f>model_IO!B38</f>
        <v>강선</v>
      </c>
    </row>
    <row r="39" spans="1:9" x14ac:dyDescent="0.3">
      <c r="A39">
        <f>IO_model!P39</f>
        <v>37</v>
      </c>
      <c r="B39" t="str">
        <f>IO_model!Q39</f>
        <v>육가공품</v>
      </c>
      <c r="C39" t="e">
        <f>IO_model!AG39</f>
        <v>#REF!</v>
      </c>
      <c r="D39" t="e">
        <f>IO_model!AH39</f>
        <v>#REF!</v>
      </c>
      <c r="F39">
        <f>model_IO!N39</f>
        <v>5</v>
      </c>
      <c r="G39" t="str">
        <f>model_IO!O39</f>
        <v>ENIT</v>
      </c>
      <c r="H39">
        <f>model_IO!A39</f>
        <v>165</v>
      </c>
      <c r="I39" t="str">
        <f>model_IO!B39</f>
        <v>철강관</v>
      </c>
    </row>
    <row r="40" spans="1:9" x14ac:dyDescent="0.3">
      <c r="A40">
        <f>IO_model!P40</f>
        <v>38</v>
      </c>
      <c r="B40" t="str">
        <f>IO_model!Q40</f>
        <v>우유</v>
      </c>
      <c r="C40" t="e">
        <f>IO_model!AG40</f>
        <v>#REF!</v>
      </c>
      <c r="D40" t="e">
        <f>IO_model!AH40</f>
        <v>#REF!</v>
      </c>
      <c r="F40">
        <f>model_IO!N40</f>
        <v>5</v>
      </c>
      <c r="G40" t="str">
        <f>model_IO!O40</f>
        <v>ENIT</v>
      </c>
      <c r="H40">
        <f>model_IO!A40</f>
        <v>166</v>
      </c>
      <c r="I40" t="str">
        <f>model_IO!B40</f>
        <v>냉간압연강재</v>
      </c>
    </row>
    <row r="41" spans="1:9" x14ac:dyDescent="0.3">
      <c r="A41">
        <f>IO_model!P41</f>
        <v>39</v>
      </c>
      <c r="B41" t="str">
        <f>IO_model!Q41</f>
        <v>낙농품</v>
      </c>
      <c r="C41" t="e">
        <f>IO_model!AG41</f>
        <v>#REF!</v>
      </c>
      <c r="D41" t="e">
        <f>IO_model!AH41</f>
        <v>#REF!</v>
      </c>
      <c r="F41">
        <f>model_IO!N41</f>
        <v>5</v>
      </c>
      <c r="G41" t="str">
        <f>model_IO!O41</f>
        <v>ENIT</v>
      </c>
      <c r="H41">
        <f>model_IO!A41</f>
        <v>167</v>
      </c>
      <c r="I41" t="str">
        <f>model_IO!B41</f>
        <v>표면처리강재</v>
      </c>
    </row>
    <row r="42" spans="1:9" x14ac:dyDescent="0.3">
      <c r="A42">
        <f>IO_model!P42</f>
        <v>40</v>
      </c>
      <c r="B42" t="str">
        <f>IO_model!Q42</f>
        <v>수산물 가공품</v>
      </c>
      <c r="C42" t="e">
        <f>IO_model!AG42</f>
        <v>#REF!</v>
      </c>
      <c r="D42" t="e">
        <f>IO_model!AH42</f>
        <v>#REF!</v>
      </c>
      <c r="F42">
        <f>model_IO!N42</f>
        <v>5</v>
      </c>
      <c r="G42" t="str">
        <f>model_IO!O42</f>
        <v>ENIT</v>
      </c>
      <c r="H42">
        <f>model_IO!A42</f>
        <v>168</v>
      </c>
      <c r="I42" t="str">
        <f>model_IO!B42</f>
        <v>기타 철강1차제품</v>
      </c>
    </row>
    <row r="43" spans="1:9" x14ac:dyDescent="0.3">
      <c r="A43">
        <f>IO_model!P43</f>
        <v>41</v>
      </c>
      <c r="B43" t="str">
        <f>IO_model!Q43</f>
        <v>수산동물 저장품</v>
      </c>
      <c r="C43" t="e">
        <f>IO_model!AG43</f>
        <v>#REF!</v>
      </c>
      <c r="D43" t="e">
        <f>IO_model!AH43</f>
        <v>#REF!</v>
      </c>
      <c r="F43">
        <f>model_IO!N43</f>
        <v>5</v>
      </c>
      <c r="G43" t="str">
        <f>model_IO!O43</f>
        <v>ENIT</v>
      </c>
      <c r="H43">
        <f>model_IO!A43</f>
        <v>148</v>
      </c>
      <c r="I43" t="str">
        <f>model_IO!B43</f>
        <v>시멘트</v>
      </c>
    </row>
    <row r="44" spans="1:9" x14ac:dyDescent="0.3">
      <c r="A44">
        <f>IO_model!P44</f>
        <v>42</v>
      </c>
      <c r="B44" t="str">
        <f>IO_model!Q44</f>
        <v>정곡</v>
      </c>
      <c r="C44" t="e">
        <f>IO_model!AG44</f>
        <v>#REF!</v>
      </c>
      <c r="D44" t="e">
        <f>IO_model!AH44</f>
        <v>#REF!</v>
      </c>
      <c r="F44">
        <f>model_IO!N44</f>
        <v>5</v>
      </c>
      <c r="G44" t="str">
        <f>model_IO!O44</f>
        <v>ENIT</v>
      </c>
      <c r="H44">
        <f>model_IO!A44</f>
        <v>149</v>
      </c>
      <c r="I44" t="str">
        <f>model_IO!B44</f>
        <v>레미콘</v>
      </c>
    </row>
    <row r="45" spans="1:9" x14ac:dyDescent="0.3">
      <c r="A45">
        <f>IO_model!P45</f>
        <v>43</v>
      </c>
      <c r="B45" t="str">
        <f>IO_model!Q45</f>
        <v>제분</v>
      </c>
      <c r="C45" t="e">
        <f>IO_model!AG45</f>
        <v>#REF!</v>
      </c>
      <c r="D45" t="e">
        <f>IO_model!AH45</f>
        <v>#REF!</v>
      </c>
      <c r="F45">
        <f>model_IO!N45</f>
        <v>5</v>
      </c>
      <c r="G45" t="str">
        <f>model_IO!O45</f>
        <v>ENIT</v>
      </c>
      <c r="H45">
        <f>model_IO!A45</f>
        <v>150</v>
      </c>
      <c r="I45" t="str">
        <f>model_IO!B45</f>
        <v>콘크리트제품</v>
      </c>
    </row>
    <row r="46" spans="1:9" x14ac:dyDescent="0.3">
      <c r="A46">
        <f>IO_model!P46</f>
        <v>44</v>
      </c>
      <c r="B46" t="str">
        <f>IO_model!Q46</f>
        <v>원당</v>
      </c>
      <c r="C46" t="e">
        <f>IO_model!AG46</f>
        <v>#REF!</v>
      </c>
      <c r="D46" t="e">
        <f>IO_model!AH46</f>
        <v>#REF!</v>
      </c>
      <c r="F46">
        <f>model_IO!N46</f>
        <v>5</v>
      </c>
      <c r="G46" t="str">
        <f>model_IO!O46</f>
        <v>ENIT</v>
      </c>
      <c r="H46">
        <f>model_IO!A46</f>
        <v>111</v>
      </c>
      <c r="I46" t="str">
        <f>model_IO!B46</f>
        <v>지방족 기초유분</v>
      </c>
    </row>
    <row r="47" spans="1:9" x14ac:dyDescent="0.3">
      <c r="A47">
        <f>IO_model!P47</f>
        <v>45</v>
      </c>
      <c r="B47" t="str">
        <f>IO_model!Q47</f>
        <v>정제당</v>
      </c>
      <c r="C47" t="e">
        <f>IO_model!AG47</f>
        <v>#REF!</v>
      </c>
      <c r="D47" t="e">
        <f>IO_model!AH47</f>
        <v>#REF!</v>
      </c>
      <c r="F47">
        <f>model_IO!N47</f>
        <v>5</v>
      </c>
      <c r="G47" t="str">
        <f>model_IO!O47</f>
        <v>ENIT</v>
      </c>
      <c r="H47">
        <f>model_IO!A47</f>
        <v>112</v>
      </c>
      <c r="I47" t="str">
        <f>model_IO!B47</f>
        <v>방향족 기초유분</v>
      </c>
    </row>
    <row r="48" spans="1:9" x14ac:dyDescent="0.3">
      <c r="A48">
        <f>IO_model!P48</f>
        <v>46</v>
      </c>
      <c r="B48" t="str">
        <f>IO_model!Q48</f>
        <v>전분 및 당류</v>
      </c>
      <c r="C48" t="e">
        <f>IO_model!AG48</f>
        <v>#REF!</v>
      </c>
      <c r="D48" t="e">
        <f>IO_model!AH48</f>
        <v>#REF!</v>
      </c>
      <c r="F48">
        <f>model_IO!N48</f>
        <v>5</v>
      </c>
      <c r="G48" t="str">
        <f>model_IO!O48</f>
        <v>ENIT</v>
      </c>
      <c r="H48">
        <f>model_IO!A48</f>
        <v>113</v>
      </c>
      <c r="I48" t="str">
        <f>model_IO!B48</f>
        <v>석유화학중간제품</v>
      </c>
    </row>
    <row r="49" spans="1:9" x14ac:dyDescent="0.3">
      <c r="A49">
        <f>IO_model!P49</f>
        <v>47</v>
      </c>
      <c r="B49" t="str">
        <f>IO_model!Q49</f>
        <v>떡, 빵 및 과자류</v>
      </c>
      <c r="C49" t="e">
        <f>IO_model!AG49</f>
        <v>#REF!</v>
      </c>
      <c r="D49" t="e">
        <f>IO_model!AH49</f>
        <v>#REF!</v>
      </c>
      <c r="F49">
        <f>model_IO!N49</f>
        <v>5</v>
      </c>
      <c r="G49" t="str">
        <f>model_IO!O49</f>
        <v>ENIT</v>
      </c>
      <c r="H49">
        <f>model_IO!A49</f>
        <v>119</v>
      </c>
      <c r="I49" t="str">
        <f>model_IO!B49</f>
        <v>합성수지</v>
      </c>
    </row>
    <row r="50" spans="1:9" x14ac:dyDescent="0.3">
      <c r="A50">
        <f>IO_model!P50</f>
        <v>48</v>
      </c>
      <c r="B50" t="str">
        <f>IO_model!Q50</f>
        <v>면류</v>
      </c>
      <c r="C50" t="e">
        <f>IO_model!AG50</f>
        <v>#REF!</v>
      </c>
      <c r="D50" t="e">
        <f>IO_model!AH50</f>
        <v>#REF!</v>
      </c>
      <c r="F50">
        <f>model_IO!N50</f>
        <v>5</v>
      </c>
      <c r="G50" t="str">
        <f>model_IO!O50</f>
        <v>ENIT</v>
      </c>
      <c r="H50">
        <f>model_IO!A50</f>
        <v>120</v>
      </c>
      <c r="I50" t="str">
        <f>model_IO!B50</f>
        <v>합성고무</v>
      </c>
    </row>
    <row r="51" spans="1:9" x14ac:dyDescent="0.3">
      <c r="A51">
        <f>IO_model!P51</f>
        <v>49</v>
      </c>
      <c r="B51" t="str">
        <f>IO_model!Q51</f>
        <v>조미료 및 첨가용식품</v>
      </c>
      <c r="C51" t="e">
        <f>IO_model!AG51</f>
        <v>#REF!</v>
      </c>
      <c r="D51" t="e">
        <f>IO_model!AH51</f>
        <v>#REF!</v>
      </c>
      <c r="F51">
        <f>model_IO!N51</f>
        <v>5</v>
      </c>
      <c r="G51" t="str">
        <f>model_IO!O51</f>
        <v>ENIT</v>
      </c>
      <c r="H51">
        <f>model_IO!A51</f>
        <v>121</v>
      </c>
      <c r="I51" t="str">
        <f>model_IO!B51</f>
        <v>화학섬유</v>
      </c>
    </row>
    <row r="52" spans="1:9" x14ac:dyDescent="0.3">
      <c r="A52">
        <f>IO_model!P52</f>
        <v>50</v>
      </c>
      <c r="B52" t="str">
        <f>IO_model!Q52</f>
        <v>유지</v>
      </c>
      <c r="C52" t="e">
        <f>IO_model!AG52</f>
        <v>#REF!</v>
      </c>
      <c r="D52" t="e">
        <f>IO_model!AH52</f>
        <v>#REF!</v>
      </c>
      <c r="F52">
        <f>model_IO!N52</f>
        <v>5</v>
      </c>
      <c r="G52" t="str">
        <f>model_IO!O52</f>
        <v>ENIT</v>
      </c>
      <c r="H52">
        <f>model_IO!A52</f>
        <v>132</v>
      </c>
      <c r="I52" t="str">
        <f>model_IO!B52</f>
        <v>플라스틱 1차제품</v>
      </c>
    </row>
    <row r="53" spans="1:9" x14ac:dyDescent="0.3">
      <c r="A53">
        <f>IO_model!P53</f>
        <v>51</v>
      </c>
      <c r="B53" t="str">
        <f>IO_model!Q53</f>
        <v>과실 및 채소 가공품</v>
      </c>
      <c r="C53" t="e">
        <f>IO_model!AG53</f>
        <v>#REF!</v>
      </c>
      <c r="D53" t="e">
        <f>IO_model!AH53</f>
        <v>#REF!</v>
      </c>
      <c r="F53">
        <f>model_IO!N53</f>
        <v>5</v>
      </c>
      <c r="G53" t="str">
        <f>model_IO!O53</f>
        <v>ENIT</v>
      </c>
      <c r="H53">
        <f>model_IO!A53</f>
        <v>133</v>
      </c>
      <c r="I53" t="str">
        <f>model_IO!B53</f>
        <v>건축용 플라스틱제품</v>
      </c>
    </row>
    <row r="54" spans="1:9" x14ac:dyDescent="0.3">
      <c r="A54">
        <f>IO_model!P54</f>
        <v>52</v>
      </c>
      <c r="B54" t="str">
        <f>IO_model!Q54</f>
        <v>커피 및 차류</v>
      </c>
      <c r="C54" t="e">
        <f>IO_model!AG54</f>
        <v>#REF!</v>
      </c>
      <c r="D54" t="e">
        <f>IO_model!AH54</f>
        <v>#REF!</v>
      </c>
      <c r="F54">
        <f>model_IO!N54</f>
        <v>5</v>
      </c>
      <c r="G54" t="str">
        <f>model_IO!O54</f>
        <v>ENIT</v>
      </c>
      <c r="H54">
        <f>model_IO!A54</f>
        <v>134</v>
      </c>
      <c r="I54" t="str">
        <f>model_IO!B54</f>
        <v>포장용 플라스틱제품</v>
      </c>
    </row>
    <row r="55" spans="1:9" x14ac:dyDescent="0.3">
      <c r="A55">
        <f>IO_model!P55</f>
        <v>53</v>
      </c>
      <c r="B55" t="str">
        <f>IO_model!Q55</f>
        <v>인삼 및 건강보조식품</v>
      </c>
      <c r="C55" t="e">
        <f>IO_model!AG55</f>
        <v>#REF!</v>
      </c>
      <c r="D55" t="e">
        <f>IO_model!AH55</f>
        <v>#REF!</v>
      </c>
      <c r="F55">
        <f>model_IO!N55</f>
        <v>5</v>
      </c>
      <c r="G55" t="str">
        <f>model_IO!O55</f>
        <v>ENIT</v>
      </c>
      <c r="H55">
        <f>model_IO!A55</f>
        <v>135</v>
      </c>
      <c r="I55" t="str">
        <f>model_IO!B55</f>
        <v>조립용 플라스틱제품</v>
      </c>
    </row>
    <row r="56" spans="1:9" x14ac:dyDescent="0.3">
      <c r="A56">
        <f>IO_model!P56</f>
        <v>54</v>
      </c>
      <c r="B56" t="str">
        <f>IO_model!Q56</f>
        <v>기타 식료품</v>
      </c>
      <c r="C56" t="e">
        <f>IO_model!AG56</f>
        <v>#REF!</v>
      </c>
      <c r="D56" t="e">
        <f>IO_model!AH56</f>
        <v>#REF!</v>
      </c>
      <c r="F56">
        <f>model_IO!N56</f>
        <v>5</v>
      </c>
      <c r="G56" t="str">
        <f>model_IO!O56</f>
        <v>ENIT</v>
      </c>
      <c r="H56">
        <f>model_IO!A56</f>
        <v>136</v>
      </c>
      <c r="I56" t="str">
        <f>model_IO!B56</f>
        <v>기타 플라스틱제품</v>
      </c>
    </row>
    <row r="57" spans="1:9" x14ac:dyDescent="0.3">
      <c r="A57">
        <f>IO_model!P57</f>
        <v>55</v>
      </c>
      <c r="B57" t="str">
        <f>IO_model!Q57</f>
        <v>사료</v>
      </c>
      <c r="C57" t="e">
        <f>IO_model!AG57</f>
        <v>#REF!</v>
      </c>
      <c r="D57" t="e">
        <f>IO_model!AH57</f>
        <v>#REF!</v>
      </c>
      <c r="F57">
        <f>model_IO!N57</f>
        <v>5</v>
      </c>
      <c r="G57" t="str">
        <f>model_IO!O57</f>
        <v>ENIT</v>
      </c>
      <c r="H57">
        <f>model_IO!A57</f>
        <v>137</v>
      </c>
      <c r="I57" t="str">
        <f>model_IO!B57</f>
        <v>타이어 및 튜브</v>
      </c>
    </row>
    <row r="58" spans="1:9" x14ac:dyDescent="0.3">
      <c r="A58">
        <f>IO_model!P58</f>
        <v>56</v>
      </c>
      <c r="B58" t="str">
        <f>IO_model!Q58</f>
        <v>주정</v>
      </c>
      <c r="C58" t="e">
        <f>IO_model!AG58</f>
        <v>#REF!</v>
      </c>
      <c r="D58" t="e">
        <f>IO_model!AH58</f>
        <v>#REF!</v>
      </c>
      <c r="F58">
        <f>model_IO!N58</f>
        <v>5</v>
      </c>
      <c r="G58" t="str">
        <f>model_IO!O58</f>
        <v>ENIT</v>
      </c>
      <c r="H58">
        <f>model_IO!A58</f>
        <v>138</v>
      </c>
      <c r="I58" t="str">
        <f>model_IO!B58</f>
        <v>산업용 고무제품</v>
      </c>
    </row>
    <row r="59" spans="1:9" x14ac:dyDescent="0.3">
      <c r="A59">
        <f>IO_model!P59</f>
        <v>57</v>
      </c>
      <c r="B59" t="str">
        <f>IO_model!Q59</f>
        <v>소주</v>
      </c>
      <c r="C59" t="e">
        <f>IO_model!AG59</f>
        <v>#REF!</v>
      </c>
      <c r="D59" t="e">
        <f>IO_model!AH59</f>
        <v>#REF!</v>
      </c>
      <c r="F59">
        <f>model_IO!N59</f>
        <v>5</v>
      </c>
      <c r="G59" t="str">
        <f>model_IO!O59</f>
        <v>ENIT</v>
      </c>
      <c r="H59">
        <f>model_IO!A59</f>
        <v>139</v>
      </c>
      <c r="I59" t="str">
        <f>model_IO!B59</f>
        <v>기타 고무제품</v>
      </c>
    </row>
    <row r="60" spans="1:9" x14ac:dyDescent="0.3">
      <c r="A60">
        <f>IO_model!P60</f>
        <v>58</v>
      </c>
      <c r="B60" t="str">
        <f>IO_model!Q60</f>
        <v>맥주</v>
      </c>
      <c r="C60" t="e">
        <f>IO_model!AG60</f>
        <v>#REF!</v>
      </c>
      <c r="D60" t="e">
        <f>IO_model!AH60</f>
        <v>#REF!</v>
      </c>
      <c r="F60">
        <f>model_IO!N60</f>
        <v>5</v>
      </c>
      <c r="G60" t="str">
        <f>model_IO!O60</f>
        <v>ENIT</v>
      </c>
      <c r="H60">
        <f>model_IO!A60</f>
        <v>140</v>
      </c>
      <c r="I60" t="str">
        <f>model_IO!B60</f>
        <v>판유리 및 1차유리</v>
      </c>
    </row>
    <row r="61" spans="1:9" x14ac:dyDescent="0.3">
      <c r="A61">
        <f>IO_model!P61</f>
        <v>59</v>
      </c>
      <c r="B61" t="str">
        <f>IO_model!Q61</f>
        <v>기타 주류</v>
      </c>
      <c r="C61" t="e">
        <f>IO_model!AG61</f>
        <v>#REF!</v>
      </c>
      <c r="D61" t="e">
        <f>IO_model!AH61</f>
        <v>#REF!</v>
      </c>
      <c r="F61">
        <f>model_IO!N61</f>
        <v>5</v>
      </c>
      <c r="G61" t="str">
        <f>model_IO!O61</f>
        <v>ENIT</v>
      </c>
      <c r="H61">
        <f>model_IO!A61</f>
        <v>141</v>
      </c>
      <c r="I61" t="str">
        <f>model_IO!B61</f>
        <v>전자기기용 유리제품</v>
      </c>
    </row>
    <row r="62" spans="1:9" x14ac:dyDescent="0.3">
      <c r="A62">
        <f>IO_model!P62</f>
        <v>60</v>
      </c>
      <c r="B62" t="str">
        <f>IO_model!Q62</f>
        <v>비알콜음료 및 얼음</v>
      </c>
      <c r="C62" t="e">
        <f>IO_model!AG62</f>
        <v>#REF!</v>
      </c>
      <c r="D62" t="e">
        <f>IO_model!AH62</f>
        <v>#REF!</v>
      </c>
      <c r="F62">
        <f>model_IO!N62</f>
        <v>5</v>
      </c>
      <c r="G62" t="str">
        <f>model_IO!O62</f>
        <v>ENIT</v>
      </c>
      <c r="H62">
        <f>model_IO!A62</f>
        <v>142</v>
      </c>
      <c r="I62" t="str">
        <f>model_IO!B62</f>
        <v>산업용(전자기기 제외) 유리제품</v>
      </c>
    </row>
    <row r="63" spans="1:9" x14ac:dyDescent="0.3">
      <c r="A63">
        <f>IO_model!P63</f>
        <v>61</v>
      </c>
      <c r="B63" t="str">
        <f>IO_model!Q63</f>
        <v>담배</v>
      </c>
      <c r="C63" t="e">
        <f>IO_model!AG63</f>
        <v>#REF!</v>
      </c>
      <c r="D63" t="e">
        <f>IO_model!AH63</f>
        <v>#REF!</v>
      </c>
      <c r="F63">
        <f>model_IO!N63</f>
        <v>5</v>
      </c>
      <c r="G63" t="str">
        <f>model_IO!O63</f>
        <v>ENIT</v>
      </c>
      <c r="H63">
        <f>model_IO!A63</f>
        <v>143</v>
      </c>
      <c r="I63" t="str">
        <f>model_IO!B63</f>
        <v>기타 유리제품</v>
      </c>
    </row>
    <row r="64" spans="1:9" x14ac:dyDescent="0.3">
      <c r="A64">
        <f>IO_model!P64</f>
        <v>62</v>
      </c>
      <c r="B64" t="str">
        <f>IO_model!Q64</f>
        <v>천연 섬유사</v>
      </c>
      <c r="C64" t="e">
        <f>IO_model!AG64</f>
        <v>#REF!</v>
      </c>
      <c r="D64" t="e">
        <f>IO_model!AH64</f>
        <v>#REF!</v>
      </c>
      <c r="F64">
        <f>model_IO!N64</f>
        <v>5</v>
      </c>
      <c r="G64" t="str">
        <f>model_IO!O64</f>
        <v>ENIT</v>
      </c>
      <c r="H64">
        <f>model_IO!A64</f>
        <v>144</v>
      </c>
      <c r="I64" t="str">
        <f>model_IO!B64</f>
        <v>가정용 도자기</v>
      </c>
    </row>
    <row r="65" spans="1:9" x14ac:dyDescent="0.3">
      <c r="A65">
        <f>IO_model!P65</f>
        <v>63</v>
      </c>
      <c r="B65" t="str">
        <f>IO_model!Q65</f>
        <v>화학 섬유사</v>
      </c>
      <c r="C65" t="e">
        <f>IO_model!AG65</f>
        <v>#REF!</v>
      </c>
      <c r="D65" t="e">
        <f>IO_model!AH65</f>
        <v>#REF!</v>
      </c>
      <c r="F65">
        <f>model_IO!N65</f>
        <v>5</v>
      </c>
      <c r="G65" t="str">
        <f>model_IO!O65</f>
        <v>ENIT</v>
      </c>
      <c r="H65">
        <f>model_IO!A65</f>
        <v>145</v>
      </c>
      <c r="I65" t="str">
        <f>model_IO!B65</f>
        <v>산업용 도자기</v>
      </c>
    </row>
    <row r="66" spans="1:9" x14ac:dyDescent="0.3">
      <c r="A66">
        <f>IO_model!P66</f>
        <v>64</v>
      </c>
      <c r="B66" t="str">
        <f>IO_model!Q66</f>
        <v>기타 섬유사</v>
      </c>
      <c r="C66" t="e">
        <f>IO_model!AG66</f>
        <v>#REF!</v>
      </c>
      <c r="D66" t="e">
        <f>IO_model!AH66</f>
        <v>#REF!</v>
      </c>
      <c r="F66">
        <f>model_IO!N66</f>
        <v>5</v>
      </c>
      <c r="G66" t="str">
        <f>model_IO!O66</f>
        <v>ENIT</v>
      </c>
      <c r="H66">
        <f>model_IO!A66</f>
        <v>146</v>
      </c>
      <c r="I66" t="str">
        <f>model_IO!B66</f>
        <v>내화 요업제품</v>
      </c>
    </row>
    <row r="67" spans="1:9" x14ac:dyDescent="0.3">
      <c r="A67">
        <f>IO_model!P67</f>
        <v>65</v>
      </c>
      <c r="B67" t="str">
        <f>IO_model!Q67</f>
        <v>천연섬유직물</v>
      </c>
      <c r="C67" t="e">
        <f>IO_model!AG67</f>
        <v>#REF!</v>
      </c>
      <c r="D67" t="e">
        <f>IO_model!AH67</f>
        <v>#REF!</v>
      </c>
      <c r="F67">
        <f>model_IO!N67</f>
        <v>5</v>
      </c>
      <c r="G67" t="str">
        <f>model_IO!O67</f>
        <v>ENIT</v>
      </c>
      <c r="H67">
        <f>model_IO!A67</f>
        <v>147</v>
      </c>
      <c r="I67" t="str">
        <f>model_IO!B67</f>
        <v>건설용 비내화 요업제품</v>
      </c>
    </row>
    <row r="68" spans="1:9" x14ac:dyDescent="0.3">
      <c r="A68">
        <f>IO_model!P68</f>
        <v>66</v>
      </c>
      <c r="B68" t="str">
        <f>IO_model!Q68</f>
        <v>화학섬유직물</v>
      </c>
      <c r="C68" t="e">
        <f>IO_model!AG68</f>
        <v>#REF!</v>
      </c>
      <c r="D68" t="e">
        <f>IO_model!AH68</f>
        <v>#REF!</v>
      </c>
      <c r="F68">
        <f>model_IO!N68</f>
        <v>5</v>
      </c>
      <c r="G68" t="str">
        <f>model_IO!O68</f>
        <v>ENIT</v>
      </c>
      <c r="H68">
        <f>model_IO!A68</f>
        <v>151</v>
      </c>
      <c r="I68" t="str">
        <f>model_IO!B68</f>
        <v>석회 및 석고제품</v>
      </c>
    </row>
    <row r="69" spans="1:9" x14ac:dyDescent="0.3">
      <c r="A69">
        <f>IO_model!P69</f>
        <v>67</v>
      </c>
      <c r="B69" t="str">
        <f>IO_model!Q69</f>
        <v>기타 섬유직물</v>
      </c>
      <c r="C69" t="e">
        <f>IO_model!AG69</f>
        <v>#REF!</v>
      </c>
      <c r="D69" t="e">
        <f>IO_model!AH69</f>
        <v>#REF!</v>
      </c>
      <c r="F69">
        <f>model_IO!N69</f>
        <v>5</v>
      </c>
      <c r="G69" t="str">
        <f>model_IO!O69</f>
        <v>ENIT</v>
      </c>
      <c r="H69">
        <f>model_IO!A69</f>
        <v>152</v>
      </c>
      <c r="I69" t="str">
        <f>model_IO!B69</f>
        <v>석제품</v>
      </c>
    </row>
    <row r="70" spans="1:9" x14ac:dyDescent="0.3">
      <c r="A70">
        <f>IO_model!P70</f>
        <v>68</v>
      </c>
      <c r="B70" t="str">
        <f>IO_model!Q70</f>
        <v>편조원단</v>
      </c>
      <c r="C70" t="e">
        <f>IO_model!AG70</f>
        <v>#REF!</v>
      </c>
      <c r="D70" t="e">
        <f>IO_model!AH70</f>
        <v>#REF!</v>
      </c>
      <c r="F70">
        <f>model_IO!N70</f>
        <v>5</v>
      </c>
      <c r="G70" t="str">
        <f>model_IO!O70</f>
        <v>ENIT</v>
      </c>
      <c r="H70">
        <f>model_IO!A70</f>
        <v>153</v>
      </c>
      <c r="I70" t="str">
        <f>model_IO!B70</f>
        <v>연마재</v>
      </c>
    </row>
    <row r="71" spans="1:9" x14ac:dyDescent="0.3">
      <c r="A71">
        <f>IO_model!P71</f>
        <v>69</v>
      </c>
      <c r="B71" t="str">
        <f>IO_model!Q71</f>
        <v>섬유표백 및 염색</v>
      </c>
      <c r="C71" t="e">
        <f>IO_model!AG71</f>
        <v>#REF!</v>
      </c>
      <c r="D71" t="e">
        <f>IO_model!AH71</f>
        <v>#REF!</v>
      </c>
      <c r="F71">
        <f>model_IO!N71</f>
        <v>5</v>
      </c>
      <c r="G71" t="str">
        <f>model_IO!O71</f>
        <v>ENIT</v>
      </c>
      <c r="H71">
        <f>model_IO!A71</f>
        <v>154</v>
      </c>
      <c r="I71" t="str">
        <f>model_IO!B71</f>
        <v>아스콘 및 아스팔트 제품</v>
      </c>
    </row>
    <row r="72" spans="1:9" x14ac:dyDescent="0.3">
      <c r="A72">
        <f>IO_model!P72</f>
        <v>70</v>
      </c>
      <c r="B72" t="str">
        <f>IO_model!Q72</f>
        <v>직물제품</v>
      </c>
      <c r="C72" t="e">
        <f>IO_model!AG72</f>
        <v>#REF!</v>
      </c>
      <c r="D72" t="e">
        <f>IO_model!AH72</f>
        <v>#REF!</v>
      </c>
      <c r="F72">
        <f>model_IO!N72</f>
        <v>5</v>
      </c>
      <c r="G72" t="str">
        <f>model_IO!O72</f>
        <v>ENIT</v>
      </c>
      <c r="H72">
        <f>model_IO!A72</f>
        <v>155</v>
      </c>
      <c r="I72" t="str">
        <f>model_IO!B72</f>
        <v>석면 및 암면</v>
      </c>
    </row>
    <row r="73" spans="1:9" x14ac:dyDescent="0.3">
      <c r="A73">
        <f>IO_model!P73</f>
        <v>71</v>
      </c>
      <c r="B73" t="str">
        <f>IO_model!Q73</f>
        <v>끈, 로프 및 어망</v>
      </c>
      <c r="C73" t="e">
        <f>IO_model!AG73</f>
        <v>#REF!</v>
      </c>
      <c r="D73" t="e">
        <f>IO_model!AH73</f>
        <v>#REF!</v>
      </c>
      <c r="F73">
        <f>model_IO!N73</f>
        <v>5</v>
      </c>
      <c r="G73" t="str">
        <f>model_IO!O73</f>
        <v>ENIT</v>
      </c>
      <c r="H73">
        <f>model_IO!A73</f>
        <v>156</v>
      </c>
      <c r="I73" t="str">
        <f>model_IO!B73</f>
        <v>기타 비금속광물제품</v>
      </c>
    </row>
    <row r="74" spans="1:9" x14ac:dyDescent="0.3">
      <c r="A74">
        <f>IO_model!P74</f>
        <v>72</v>
      </c>
      <c r="B74" t="str">
        <f>IO_model!Q74</f>
        <v>기타 섬유제품</v>
      </c>
      <c r="C74" t="e">
        <f>IO_model!AG74</f>
        <v>#REF!</v>
      </c>
      <c r="D74" t="e">
        <f>IO_model!AH74</f>
        <v>#REF!</v>
      </c>
      <c r="F74">
        <f>model_IO!N74</f>
        <v>5</v>
      </c>
      <c r="G74" t="str">
        <f>model_IO!O74</f>
        <v>ENIT</v>
      </c>
      <c r="H74">
        <f>model_IO!A74</f>
        <v>304</v>
      </c>
      <c r="I74" t="str">
        <f>model_IO!B74</f>
        <v>철도여객 운송서비스</v>
      </c>
    </row>
    <row r="75" spans="1:9" x14ac:dyDescent="0.3">
      <c r="A75">
        <f>IO_model!P75</f>
        <v>73</v>
      </c>
      <c r="B75" t="str">
        <f>IO_model!Q75</f>
        <v>봉제의류</v>
      </c>
      <c r="C75" t="e">
        <f>IO_model!AG75</f>
        <v>#REF!</v>
      </c>
      <c r="D75" t="e">
        <f>IO_model!AH75</f>
        <v>#REF!</v>
      </c>
      <c r="F75">
        <f>model_IO!N75</f>
        <v>5</v>
      </c>
      <c r="G75" t="str">
        <f>model_IO!O75</f>
        <v>ENIT</v>
      </c>
      <c r="H75">
        <f>model_IO!A75</f>
        <v>305</v>
      </c>
      <c r="I75" t="str">
        <f>model_IO!B75</f>
        <v>철도화물 운송서비스</v>
      </c>
    </row>
    <row r="76" spans="1:9" x14ac:dyDescent="0.3">
      <c r="A76">
        <f>IO_model!P76</f>
        <v>74</v>
      </c>
      <c r="B76" t="str">
        <f>IO_model!Q76</f>
        <v>편조의류</v>
      </c>
      <c r="C76" t="e">
        <f>IO_model!AG76</f>
        <v>#REF!</v>
      </c>
      <c r="D76" t="e">
        <f>IO_model!AH76</f>
        <v>#REF!</v>
      </c>
      <c r="F76">
        <f>model_IO!N76</f>
        <v>5</v>
      </c>
      <c r="G76" t="str">
        <f>model_IO!O76</f>
        <v>ENIT</v>
      </c>
      <c r="H76">
        <f>model_IO!A76</f>
        <v>306</v>
      </c>
      <c r="I76" t="str">
        <f>model_IO!B76</f>
        <v>도로여객 운송서비스</v>
      </c>
    </row>
    <row r="77" spans="1:9" x14ac:dyDescent="0.3">
      <c r="A77">
        <f>IO_model!P77</f>
        <v>75</v>
      </c>
      <c r="B77" t="str">
        <f>IO_model!Q77</f>
        <v>가죽의류</v>
      </c>
      <c r="C77" t="e">
        <f>IO_model!AG77</f>
        <v>#REF!</v>
      </c>
      <c r="D77" t="e">
        <f>IO_model!AH77</f>
        <v>#REF!</v>
      </c>
      <c r="F77">
        <f>model_IO!N77</f>
        <v>5</v>
      </c>
      <c r="G77" t="str">
        <f>model_IO!O77</f>
        <v>ENIT</v>
      </c>
      <c r="H77">
        <f>model_IO!A77</f>
        <v>307</v>
      </c>
      <c r="I77" t="str">
        <f>model_IO!B77</f>
        <v>도로화물 운송서비스</v>
      </c>
    </row>
    <row r="78" spans="1:9" x14ac:dyDescent="0.3">
      <c r="A78">
        <f>IO_model!P78</f>
        <v>76</v>
      </c>
      <c r="B78" t="str">
        <f>IO_model!Q78</f>
        <v>모피의류 및 모피제품</v>
      </c>
      <c r="C78" t="e">
        <f>IO_model!AG78</f>
        <v>#REF!</v>
      </c>
      <c r="D78" t="e">
        <f>IO_model!AH78</f>
        <v>#REF!</v>
      </c>
      <c r="F78">
        <f>model_IO!N78</f>
        <v>5</v>
      </c>
      <c r="G78" t="str">
        <f>model_IO!O78</f>
        <v>ENIT</v>
      </c>
      <c r="H78">
        <f>model_IO!A78</f>
        <v>311</v>
      </c>
      <c r="I78" t="str">
        <f>model_IO!B78</f>
        <v>항공운송서비스</v>
      </c>
    </row>
    <row r="79" spans="1:9" x14ac:dyDescent="0.3">
      <c r="A79">
        <f>IO_model!P79</f>
        <v>77</v>
      </c>
      <c r="B79" t="str">
        <f>IO_model!Q79</f>
        <v>의복관련 장신품</v>
      </c>
      <c r="C79" t="e">
        <f>IO_model!AG79</f>
        <v>#REF!</v>
      </c>
      <c r="D79" t="e">
        <f>IO_model!AH79</f>
        <v>#REF!</v>
      </c>
      <c r="F79">
        <f>model_IO!N79</f>
        <v>5</v>
      </c>
      <c r="G79" t="str">
        <f>model_IO!O79</f>
        <v>ENIT</v>
      </c>
      <c r="H79">
        <f>model_IO!A79</f>
        <v>309</v>
      </c>
      <c r="I79" t="str">
        <f>model_IO!B79</f>
        <v>연안 및 내륙수상 운송서비스</v>
      </c>
    </row>
    <row r="80" spans="1:9" x14ac:dyDescent="0.3">
      <c r="A80">
        <f>IO_model!P80</f>
        <v>78</v>
      </c>
      <c r="B80" t="str">
        <f>IO_model!Q80</f>
        <v>가죽</v>
      </c>
      <c r="C80" t="e">
        <f>IO_model!AG80</f>
        <v>#REF!</v>
      </c>
      <c r="D80" t="e">
        <f>IO_model!AH80</f>
        <v>#REF!</v>
      </c>
      <c r="F80">
        <f>model_IO!N80</f>
        <v>5</v>
      </c>
      <c r="G80" t="str">
        <f>model_IO!O80</f>
        <v>ENIT</v>
      </c>
      <c r="H80">
        <f>model_IO!A80</f>
        <v>310</v>
      </c>
      <c r="I80" t="str">
        <f>model_IO!B80</f>
        <v>외항운송서비스</v>
      </c>
    </row>
    <row r="81" spans="1:9" x14ac:dyDescent="0.3">
      <c r="A81">
        <f>IO_model!P81</f>
        <v>79</v>
      </c>
      <c r="B81" t="str">
        <f>IO_model!Q81</f>
        <v>모피</v>
      </c>
      <c r="C81" t="e">
        <f>IO_model!AG81</f>
        <v>#REF!</v>
      </c>
      <c r="D81" t="e">
        <f>IO_model!AH81</f>
        <v>#REF!</v>
      </c>
      <c r="F81">
        <f>model_IO!N81</f>
        <v>5</v>
      </c>
      <c r="G81" t="str">
        <f>model_IO!O81</f>
        <v>ENIT</v>
      </c>
      <c r="H81">
        <f>model_IO!A81</f>
        <v>308</v>
      </c>
      <c r="I81" t="str">
        <f>model_IO!B81</f>
        <v>소화물 전문 운송서비스</v>
      </c>
    </row>
    <row r="82" spans="1:9" x14ac:dyDescent="0.3">
      <c r="A82">
        <f>IO_model!P82</f>
        <v>80</v>
      </c>
      <c r="B82" t="str">
        <f>IO_model!Q82</f>
        <v>가방 및 핸드백</v>
      </c>
      <c r="C82" t="e">
        <f>IO_model!AG82</f>
        <v>#REF!</v>
      </c>
      <c r="D82" t="e">
        <f>IO_model!AH82</f>
        <v>#REF!</v>
      </c>
      <c r="F82">
        <f>model_IO!N82</f>
        <v>5</v>
      </c>
      <c r="G82" t="str">
        <f>model_IO!O82</f>
        <v>ENIT</v>
      </c>
      <c r="H82">
        <f>model_IO!A82</f>
        <v>312</v>
      </c>
      <c r="I82" t="str">
        <f>model_IO!B82</f>
        <v>육상운송보조서비스</v>
      </c>
    </row>
    <row r="83" spans="1:9" x14ac:dyDescent="0.3">
      <c r="A83">
        <f>IO_model!P83</f>
        <v>81</v>
      </c>
      <c r="B83" t="str">
        <f>IO_model!Q83</f>
        <v>신발</v>
      </c>
      <c r="C83" t="e">
        <f>IO_model!AG83</f>
        <v>#REF!</v>
      </c>
      <c r="D83" t="e">
        <f>IO_model!AH83</f>
        <v>#REF!</v>
      </c>
      <c r="F83">
        <f>model_IO!N83</f>
        <v>5</v>
      </c>
      <c r="G83" t="str">
        <f>model_IO!O83</f>
        <v>ENIT</v>
      </c>
      <c r="H83">
        <f>model_IO!A83</f>
        <v>313</v>
      </c>
      <c r="I83" t="str">
        <f>model_IO!B83</f>
        <v>수상운송보조서비스</v>
      </c>
    </row>
    <row r="84" spans="1:9" x14ac:dyDescent="0.3">
      <c r="A84">
        <f>IO_model!P84</f>
        <v>82</v>
      </c>
      <c r="B84" t="str">
        <f>IO_model!Q84</f>
        <v>기타 가죽제품</v>
      </c>
      <c r="C84" t="e">
        <f>IO_model!AG84</f>
        <v>#REF!</v>
      </c>
      <c r="D84" t="e">
        <f>IO_model!AH84</f>
        <v>#REF!</v>
      </c>
      <c r="F84">
        <f>model_IO!N84</f>
        <v>5</v>
      </c>
      <c r="G84" t="str">
        <f>model_IO!O84</f>
        <v>ENIT</v>
      </c>
      <c r="H84">
        <f>model_IO!A84</f>
        <v>314</v>
      </c>
      <c r="I84" t="str">
        <f>model_IO!B84</f>
        <v>항공운송보조서비스</v>
      </c>
    </row>
    <row r="85" spans="1:9" x14ac:dyDescent="0.3">
      <c r="A85">
        <f>IO_model!P85</f>
        <v>83</v>
      </c>
      <c r="B85" t="str">
        <f>IO_model!Q85</f>
        <v>제재목</v>
      </c>
      <c r="C85" t="e">
        <f>IO_model!AG85</f>
        <v>#REF!</v>
      </c>
      <c r="D85" t="e">
        <f>IO_model!AH85</f>
        <v>#REF!</v>
      </c>
      <c r="F85">
        <f>model_IO!N85</f>
        <v>5</v>
      </c>
      <c r="G85" t="str">
        <f>model_IO!O85</f>
        <v>ENIT</v>
      </c>
      <c r="H85">
        <f>model_IO!A85</f>
        <v>315</v>
      </c>
      <c r="I85" t="str">
        <f>model_IO!B85</f>
        <v>하역서비스</v>
      </c>
    </row>
    <row r="86" spans="1:9" x14ac:dyDescent="0.3">
      <c r="A86">
        <f>IO_model!P86</f>
        <v>84</v>
      </c>
      <c r="B86" t="str">
        <f>IO_model!Q86</f>
        <v>합판</v>
      </c>
      <c r="C86" t="e">
        <f>IO_model!AG86</f>
        <v>#REF!</v>
      </c>
      <c r="D86" t="e">
        <f>IO_model!AH86</f>
        <v>#REF!</v>
      </c>
      <c r="F86">
        <f>model_IO!N86</f>
        <v>5</v>
      </c>
      <c r="G86" t="str">
        <f>model_IO!O86</f>
        <v>ENIT</v>
      </c>
      <c r="H86">
        <f>model_IO!A86</f>
        <v>316</v>
      </c>
      <c r="I86" t="str">
        <f>model_IO!B86</f>
        <v>보관 및 창고서비스</v>
      </c>
    </row>
    <row r="87" spans="1:9" x14ac:dyDescent="0.3">
      <c r="A87">
        <f>IO_model!P87</f>
        <v>85</v>
      </c>
      <c r="B87" t="str">
        <f>IO_model!Q87</f>
        <v>강화 및 재생목재</v>
      </c>
      <c r="C87" t="e">
        <f>IO_model!AG87</f>
        <v>#REF!</v>
      </c>
      <c r="D87" t="e">
        <f>IO_model!AH87</f>
        <v>#REF!</v>
      </c>
      <c r="F87">
        <f>model_IO!N87</f>
        <v>5</v>
      </c>
      <c r="G87" t="str">
        <f>model_IO!O87</f>
        <v>ENIT</v>
      </c>
      <c r="H87">
        <f>model_IO!A87</f>
        <v>317</v>
      </c>
      <c r="I87" t="str">
        <f>model_IO!B87</f>
        <v>기타 운송관련서비스</v>
      </c>
    </row>
    <row r="88" spans="1:9" x14ac:dyDescent="0.3">
      <c r="A88">
        <f>IO_model!P88</f>
        <v>86</v>
      </c>
      <c r="B88" t="str">
        <f>IO_model!Q88</f>
        <v>건축용 목제품</v>
      </c>
      <c r="C88" t="e">
        <f>IO_model!AG88</f>
        <v>#REF!</v>
      </c>
      <c r="D88" t="e">
        <f>IO_model!AH88</f>
        <v>#REF!</v>
      </c>
      <c r="F88">
        <f>model_IO!N88</f>
        <v>5</v>
      </c>
      <c r="G88" t="str">
        <f>model_IO!O88</f>
        <v>ENIT</v>
      </c>
      <c r="H88">
        <f>model_IO!A88</f>
        <v>19</v>
      </c>
      <c r="I88" t="str">
        <f>model_IO!B88</f>
        <v>영림</v>
      </c>
    </row>
    <row r="89" spans="1:9" x14ac:dyDescent="0.3">
      <c r="A89">
        <f>IO_model!P89</f>
        <v>87</v>
      </c>
      <c r="B89" t="str">
        <f>IO_model!Q89</f>
        <v>목재 용기 및 적재판</v>
      </c>
      <c r="C89" t="e">
        <f>IO_model!AG89</f>
        <v>#REF!</v>
      </c>
      <c r="D89" t="e">
        <f>IO_model!AH89</f>
        <v>#REF!</v>
      </c>
      <c r="F89">
        <f>model_IO!N89</f>
        <v>5</v>
      </c>
      <c r="G89" t="str">
        <f>model_IO!O89</f>
        <v>ENIT</v>
      </c>
      <c r="H89">
        <f>model_IO!A89</f>
        <v>20</v>
      </c>
      <c r="I89" t="str">
        <f>model_IO!B89</f>
        <v>원목</v>
      </c>
    </row>
    <row r="90" spans="1:9" x14ac:dyDescent="0.3">
      <c r="A90">
        <f>IO_model!P90</f>
        <v>88</v>
      </c>
      <c r="B90" t="str">
        <f>IO_model!Q90</f>
        <v>기타 목제품</v>
      </c>
      <c r="C90" t="e">
        <f>IO_model!AG90</f>
        <v>#REF!</v>
      </c>
      <c r="D90" t="e">
        <f>IO_model!AH90</f>
        <v>#REF!</v>
      </c>
      <c r="F90">
        <f>model_IO!N90</f>
        <v>5</v>
      </c>
      <c r="G90" t="str">
        <f>model_IO!O90</f>
        <v>ENIT</v>
      </c>
      <c r="H90">
        <f>model_IO!A90</f>
        <v>21</v>
      </c>
      <c r="I90" t="str">
        <f>model_IO!B90</f>
        <v>식용 임산물</v>
      </c>
    </row>
    <row r="91" spans="1:9" x14ac:dyDescent="0.3">
      <c r="A91">
        <f>IO_model!P91</f>
        <v>89</v>
      </c>
      <c r="B91" t="str">
        <f>IO_model!Q91</f>
        <v>펄프</v>
      </c>
      <c r="C91" t="e">
        <f>IO_model!AG91</f>
        <v>#REF!</v>
      </c>
      <c r="D91" t="e">
        <f>IO_model!AH91</f>
        <v>#REF!</v>
      </c>
      <c r="F91">
        <f>model_IO!N91</f>
        <v>5</v>
      </c>
      <c r="G91" t="str">
        <f>model_IO!O91</f>
        <v>ENIT</v>
      </c>
      <c r="H91">
        <f>model_IO!A91</f>
        <v>22</v>
      </c>
      <c r="I91" t="str">
        <f>model_IO!B91</f>
        <v>기타 임산물</v>
      </c>
    </row>
    <row r="92" spans="1:9" x14ac:dyDescent="0.3">
      <c r="A92">
        <f>IO_model!P92</f>
        <v>90</v>
      </c>
      <c r="B92" t="str">
        <f>IO_model!Q92</f>
        <v>인쇄용지</v>
      </c>
      <c r="C92" t="e">
        <f>IO_model!AG92</f>
        <v>#REF!</v>
      </c>
      <c r="D92" t="e">
        <f>IO_model!AH92</f>
        <v>#REF!</v>
      </c>
      <c r="F92">
        <f>model_IO!N92</f>
        <v>5</v>
      </c>
      <c r="G92" t="str">
        <f>model_IO!O92</f>
        <v>ENIT</v>
      </c>
      <c r="H92">
        <f>model_IO!A92</f>
        <v>23</v>
      </c>
      <c r="I92" t="str">
        <f>model_IO!B92</f>
        <v>수산어획</v>
      </c>
    </row>
    <row r="93" spans="1:9" x14ac:dyDescent="0.3">
      <c r="A93">
        <f>IO_model!P93</f>
        <v>91</v>
      </c>
      <c r="B93" t="str">
        <f>IO_model!Q93</f>
        <v>기타 원지 및 판지</v>
      </c>
      <c r="C93" t="e">
        <f>IO_model!AG93</f>
        <v>#REF!</v>
      </c>
      <c r="D93" t="e">
        <f>IO_model!AH93</f>
        <v>#REF!</v>
      </c>
      <c r="F93">
        <f>model_IO!N93</f>
        <v>5</v>
      </c>
      <c r="G93" t="str">
        <f>model_IO!O93</f>
        <v>ENIT</v>
      </c>
      <c r="H93">
        <f>model_IO!A93</f>
        <v>24</v>
      </c>
      <c r="I93" t="str">
        <f>model_IO!B93</f>
        <v>수산양식</v>
      </c>
    </row>
    <row r="94" spans="1:9" x14ac:dyDescent="0.3">
      <c r="A94">
        <f>IO_model!P94</f>
        <v>92</v>
      </c>
      <c r="B94" t="str">
        <f>IO_model!Q94</f>
        <v>골판지 및 골판지상자</v>
      </c>
      <c r="C94" t="e">
        <f>IO_model!AG94</f>
        <v>#REF!</v>
      </c>
      <c r="D94" t="e">
        <f>IO_model!AH94</f>
        <v>#REF!</v>
      </c>
      <c r="F94">
        <f>model_IO!N94</f>
        <v>6</v>
      </c>
      <c r="G94" t="str">
        <f>model_IO!O94</f>
        <v>NEINT</v>
      </c>
      <c r="H94">
        <f>model_IO!A94</f>
        <v>83</v>
      </c>
      <c r="I94" t="str">
        <f>model_IO!B94</f>
        <v>제재목</v>
      </c>
    </row>
    <row r="95" spans="1:9" x14ac:dyDescent="0.3">
      <c r="A95">
        <f>IO_model!P95</f>
        <v>93</v>
      </c>
      <c r="B95" t="str">
        <f>IO_model!Q95</f>
        <v>종이용기</v>
      </c>
      <c r="C95" t="e">
        <f>IO_model!AG95</f>
        <v>#REF!</v>
      </c>
      <c r="D95" t="e">
        <f>IO_model!AH95</f>
        <v>#REF!</v>
      </c>
      <c r="F95">
        <f>model_IO!N95</f>
        <v>6</v>
      </c>
      <c r="G95" t="str">
        <f>model_IO!O95</f>
        <v>NEINT</v>
      </c>
      <c r="H95">
        <f>model_IO!A95</f>
        <v>84</v>
      </c>
      <c r="I95" t="str">
        <f>model_IO!B95</f>
        <v>합판</v>
      </c>
    </row>
    <row r="96" spans="1:9" x14ac:dyDescent="0.3">
      <c r="A96">
        <f>IO_model!P96</f>
        <v>94</v>
      </c>
      <c r="B96" t="str">
        <f>IO_model!Q96</f>
        <v>종이문구 및 사무용지</v>
      </c>
      <c r="C96" t="e">
        <f>IO_model!AG96</f>
        <v>#REF!</v>
      </c>
      <c r="D96" t="e">
        <f>IO_model!AH96</f>
        <v>#REF!</v>
      </c>
      <c r="F96">
        <f>model_IO!N96</f>
        <v>6</v>
      </c>
      <c r="G96" t="str">
        <f>model_IO!O96</f>
        <v>NEINT</v>
      </c>
      <c r="H96">
        <f>model_IO!A96</f>
        <v>85</v>
      </c>
      <c r="I96" t="str">
        <f>model_IO!B96</f>
        <v>강화 및 재생목재</v>
      </c>
    </row>
    <row r="97" spans="1:9" x14ac:dyDescent="0.3">
      <c r="A97">
        <f>IO_model!P97</f>
        <v>95</v>
      </c>
      <c r="B97" t="str">
        <f>IO_model!Q97</f>
        <v>위생용 종이제품</v>
      </c>
      <c r="C97" t="e">
        <f>IO_model!AG97</f>
        <v>#REF!</v>
      </c>
      <c r="D97" t="e">
        <f>IO_model!AH97</f>
        <v>#REF!</v>
      </c>
      <c r="F97">
        <f>model_IO!N97</f>
        <v>6</v>
      </c>
      <c r="G97" t="str">
        <f>model_IO!O97</f>
        <v>NEINT</v>
      </c>
      <c r="H97">
        <f>model_IO!A97</f>
        <v>86</v>
      </c>
      <c r="I97" t="str">
        <f>model_IO!B97</f>
        <v>건축용 목제품</v>
      </c>
    </row>
    <row r="98" spans="1:9" x14ac:dyDescent="0.3">
      <c r="A98">
        <f>IO_model!P98</f>
        <v>96</v>
      </c>
      <c r="B98" t="str">
        <f>IO_model!Q98</f>
        <v>기타 종이제품</v>
      </c>
      <c r="C98" t="e">
        <f>IO_model!AG98</f>
        <v>#REF!</v>
      </c>
      <c r="D98" t="e">
        <f>IO_model!AH98</f>
        <v>#REF!</v>
      </c>
      <c r="F98">
        <f>model_IO!N98</f>
        <v>6</v>
      </c>
      <c r="G98" t="str">
        <f>model_IO!O98</f>
        <v>NEINT</v>
      </c>
      <c r="H98">
        <f>model_IO!A98</f>
        <v>87</v>
      </c>
      <c r="I98" t="str">
        <f>model_IO!B98</f>
        <v>목재 용기 및 적재판</v>
      </c>
    </row>
    <row r="99" spans="1:9" x14ac:dyDescent="0.3">
      <c r="A99">
        <f>IO_model!P99</f>
        <v>97</v>
      </c>
      <c r="B99" t="str">
        <f>IO_model!Q99</f>
        <v>인쇄</v>
      </c>
      <c r="C99" t="e">
        <f>IO_model!AG99</f>
        <v>#REF!</v>
      </c>
      <c r="D99" t="e">
        <f>IO_model!AH99</f>
        <v>#REF!</v>
      </c>
      <c r="F99">
        <f>model_IO!N99</f>
        <v>6</v>
      </c>
      <c r="G99" t="str">
        <f>model_IO!O99</f>
        <v>NEINT</v>
      </c>
      <c r="H99">
        <f>model_IO!A99</f>
        <v>88</v>
      </c>
      <c r="I99" t="str">
        <f>model_IO!B99</f>
        <v>기타 목제품</v>
      </c>
    </row>
    <row r="100" spans="1:9" x14ac:dyDescent="0.3">
      <c r="A100">
        <f>IO_model!P100</f>
        <v>98</v>
      </c>
      <c r="B100" t="str">
        <f>IO_model!Q100</f>
        <v>기록매체 복제</v>
      </c>
      <c r="C100" t="e">
        <f>IO_model!AG100</f>
        <v>#REF!</v>
      </c>
      <c r="D100" t="e">
        <f>IO_model!AH100</f>
        <v>#REF!</v>
      </c>
      <c r="F100">
        <f>model_IO!N100</f>
        <v>6</v>
      </c>
      <c r="G100" t="str">
        <f>model_IO!O100</f>
        <v>NEINT</v>
      </c>
      <c r="H100">
        <f>model_IO!A100</f>
        <v>89</v>
      </c>
      <c r="I100" t="str">
        <f>model_IO!B100</f>
        <v>펄프</v>
      </c>
    </row>
    <row r="101" spans="1:9" x14ac:dyDescent="0.3">
      <c r="A101">
        <f>IO_model!P101</f>
        <v>99</v>
      </c>
      <c r="B101" t="str">
        <f>IO_model!Q101</f>
        <v>석탄 코크스 및 관련제품</v>
      </c>
      <c r="C101" t="e">
        <f>IO_model!AG101</f>
        <v>#REF!</v>
      </c>
      <c r="D101" t="e">
        <f>IO_model!AH101</f>
        <v>#REF!</v>
      </c>
      <c r="F101">
        <f>model_IO!N101</f>
        <v>6</v>
      </c>
      <c r="G101" t="str">
        <f>model_IO!O101</f>
        <v>NEINT</v>
      </c>
      <c r="H101">
        <f>model_IO!A101</f>
        <v>90</v>
      </c>
      <c r="I101" t="str">
        <f>model_IO!B101</f>
        <v>인쇄용지</v>
      </c>
    </row>
    <row r="102" spans="1:9" x14ac:dyDescent="0.3">
      <c r="A102">
        <f>IO_model!P102</f>
        <v>100</v>
      </c>
      <c r="B102" t="str">
        <f>IO_model!Q102</f>
        <v>연탄</v>
      </c>
      <c r="C102" t="e">
        <f>IO_model!AG102</f>
        <v>#REF!</v>
      </c>
      <c r="D102" t="e">
        <f>IO_model!AH102</f>
        <v>#REF!</v>
      </c>
      <c r="F102">
        <f>model_IO!N102</f>
        <v>6</v>
      </c>
      <c r="G102" t="str">
        <f>model_IO!O102</f>
        <v>NEINT</v>
      </c>
      <c r="H102">
        <f>model_IO!A102</f>
        <v>91</v>
      </c>
      <c r="I102" t="str">
        <f>model_IO!B102</f>
        <v>기타 원지 및 판지</v>
      </c>
    </row>
    <row r="103" spans="1:9" x14ac:dyDescent="0.3">
      <c r="A103">
        <f>IO_model!P103</f>
        <v>101</v>
      </c>
      <c r="B103" t="str">
        <f>IO_model!Q103</f>
        <v>나프타</v>
      </c>
      <c r="C103" t="e">
        <f>IO_model!AG103</f>
        <v>#REF!</v>
      </c>
      <c r="D103" t="e">
        <f>IO_model!AH103</f>
        <v>#REF!</v>
      </c>
      <c r="F103">
        <f>model_IO!N103</f>
        <v>6</v>
      </c>
      <c r="G103" t="str">
        <f>model_IO!O103</f>
        <v>NEINT</v>
      </c>
      <c r="H103">
        <f>model_IO!A103</f>
        <v>92</v>
      </c>
      <c r="I103" t="str">
        <f>model_IO!B103</f>
        <v>골판지 및 골판지상자</v>
      </c>
    </row>
    <row r="104" spans="1:9" x14ac:dyDescent="0.3">
      <c r="A104">
        <f>IO_model!P104</f>
        <v>102</v>
      </c>
      <c r="B104" t="str">
        <f>IO_model!Q104</f>
        <v>휘발유</v>
      </c>
      <c r="C104" t="e">
        <f>IO_model!AG104</f>
        <v>#REF!</v>
      </c>
      <c r="D104" t="e">
        <f>IO_model!AH104</f>
        <v>#REF!</v>
      </c>
      <c r="F104">
        <f>model_IO!N104</f>
        <v>6</v>
      </c>
      <c r="G104" t="str">
        <f>model_IO!O104</f>
        <v>NEINT</v>
      </c>
      <c r="H104">
        <f>model_IO!A104</f>
        <v>93</v>
      </c>
      <c r="I104" t="str">
        <f>model_IO!B104</f>
        <v>종이용기</v>
      </c>
    </row>
    <row r="105" spans="1:9" x14ac:dyDescent="0.3">
      <c r="A105">
        <f>IO_model!P105</f>
        <v>103</v>
      </c>
      <c r="B105" t="str">
        <f>IO_model!Q105</f>
        <v>제트유</v>
      </c>
      <c r="C105" t="e">
        <f>IO_model!AG105</f>
        <v>#REF!</v>
      </c>
      <c r="D105" t="e">
        <f>IO_model!AH105</f>
        <v>#REF!</v>
      </c>
      <c r="F105">
        <f>model_IO!N105</f>
        <v>6</v>
      </c>
      <c r="G105" t="str">
        <f>model_IO!O105</f>
        <v>NEINT</v>
      </c>
      <c r="H105">
        <f>model_IO!A105</f>
        <v>94</v>
      </c>
      <c r="I105" t="str">
        <f>model_IO!B105</f>
        <v>종이문구 및 사무용지</v>
      </c>
    </row>
    <row r="106" spans="1:9" x14ac:dyDescent="0.3">
      <c r="A106">
        <f>IO_model!P106</f>
        <v>104</v>
      </c>
      <c r="B106" t="str">
        <f>IO_model!Q106</f>
        <v>등유</v>
      </c>
      <c r="C106" t="e">
        <f>IO_model!AG106</f>
        <v>#REF!</v>
      </c>
      <c r="D106" t="e">
        <f>IO_model!AH106</f>
        <v>#REF!</v>
      </c>
      <c r="F106">
        <f>model_IO!N106</f>
        <v>6</v>
      </c>
      <c r="G106" t="str">
        <f>model_IO!O106</f>
        <v>NEINT</v>
      </c>
      <c r="H106">
        <f>model_IO!A106</f>
        <v>95</v>
      </c>
      <c r="I106" t="str">
        <f>model_IO!B106</f>
        <v>위생용 종이제품</v>
      </c>
    </row>
    <row r="107" spans="1:9" x14ac:dyDescent="0.3">
      <c r="A107">
        <f>IO_model!P107</f>
        <v>105</v>
      </c>
      <c r="B107" t="str">
        <f>IO_model!Q107</f>
        <v>경유</v>
      </c>
      <c r="C107" t="e">
        <f>IO_model!AG107</f>
        <v>#REF!</v>
      </c>
      <c r="D107" t="e">
        <f>IO_model!AH107</f>
        <v>#REF!</v>
      </c>
      <c r="F107">
        <f>model_IO!N107</f>
        <v>6</v>
      </c>
      <c r="G107" t="str">
        <f>model_IO!O107</f>
        <v>NEINT</v>
      </c>
      <c r="H107">
        <f>model_IO!A107</f>
        <v>96</v>
      </c>
      <c r="I107" t="str">
        <f>model_IO!B107</f>
        <v>기타 종이제품</v>
      </c>
    </row>
    <row r="108" spans="1:9" x14ac:dyDescent="0.3">
      <c r="A108">
        <f>IO_model!P108</f>
        <v>106</v>
      </c>
      <c r="B108" t="str">
        <f>IO_model!Q108</f>
        <v>중유</v>
      </c>
      <c r="C108" t="e">
        <f>IO_model!AG108</f>
        <v>#REF!</v>
      </c>
      <c r="D108" t="e">
        <f>IO_model!AH108</f>
        <v>#REF!</v>
      </c>
      <c r="F108">
        <f>model_IO!N108</f>
        <v>6</v>
      </c>
      <c r="G108" t="str">
        <f>model_IO!O108</f>
        <v>NEINT</v>
      </c>
      <c r="H108">
        <f>model_IO!A108</f>
        <v>97</v>
      </c>
      <c r="I108" t="str">
        <f>model_IO!B108</f>
        <v>인쇄</v>
      </c>
    </row>
    <row r="109" spans="1:9" x14ac:dyDescent="0.3">
      <c r="A109">
        <f>IO_model!P109</f>
        <v>107</v>
      </c>
      <c r="B109" t="str">
        <f>IO_model!Q109</f>
        <v>액화석유가스</v>
      </c>
      <c r="C109" t="e">
        <f>IO_model!AG109</f>
        <v>#REF!</v>
      </c>
      <c r="D109" t="e">
        <f>IO_model!AH109</f>
        <v>#REF!</v>
      </c>
      <c r="F109">
        <f>model_IO!N109</f>
        <v>6</v>
      </c>
      <c r="G109" t="str">
        <f>model_IO!O109</f>
        <v>NEINT</v>
      </c>
      <c r="H109">
        <f>model_IO!A109</f>
        <v>62</v>
      </c>
      <c r="I109" t="str">
        <f>model_IO!B109</f>
        <v>천연 섬유사</v>
      </c>
    </row>
    <row r="110" spans="1:9" x14ac:dyDescent="0.3">
      <c r="A110">
        <f>IO_model!P110</f>
        <v>108</v>
      </c>
      <c r="B110" t="str">
        <f>IO_model!Q110</f>
        <v>정제혼합용 원료유</v>
      </c>
      <c r="C110" t="e">
        <f>IO_model!AG110</f>
        <v>#REF!</v>
      </c>
      <c r="D110" t="e">
        <f>IO_model!AH110</f>
        <v>#REF!</v>
      </c>
      <c r="F110">
        <f>model_IO!N110</f>
        <v>6</v>
      </c>
      <c r="G110" t="str">
        <f>model_IO!O110</f>
        <v>NEINT</v>
      </c>
      <c r="H110">
        <f>model_IO!A110</f>
        <v>63</v>
      </c>
      <c r="I110" t="str">
        <f>model_IO!B110</f>
        <v>화학 섬유사</v>
      </c>
    </row>
    <row r="111" spans="1:9" x14ac:dyDescent="0.3">
      <c r="A111">
        <f>IO_model!P111</f>
        <v>109</v>
      </c>
      <c r="B111" t="str">
        <f>IO_model!Q111</f>
        <v>윤활유 및 그리스</v>
      </c>
      <c r="C111" t="e">
        <f>IO_model!AG111</f>
        <v>#REF!</v>
      </c>
      <c r="D111" t="e">
        <f>IO_model!AH111</f>
        <v>#REF!</v>
      </c>
      <c r="F111">
        <f>model_IO!N111</f>
        <v>6</v>
      </c>
      <c r="G111" t="str">
        <f>model_IO!O111</f>
        <v>NEINT</v>
      </c>
      <c r="H111">
        <f>model_IO!A111</f>
        <v>64</v>
      </c>
      <c r="I111" t="str">
        <f>model_IO!B111</f>
        <v>기타 섬유사</v>
      </c>
    </row>
    <row r="112" spans="1:9" x14ac:dyDescent="0.3">
      <c r="A112">
        <f>IO_model!P112</f>
        <v>110</v>
      </c>
      <c r="B112" t="str">
        <f>IO_model!Q112</f>
        <v>기타 석유정제제품</v>
      </c>
      <c r="C112" t="e">
        <f>IO_model!AG112</f>
        <v>#REF!</v>
      </c>
      <c r="D112" t="e">
        <f>IO_model!AH112</f>
        <v>#REF!</v>
      </c>
      <c r="F112">
        <f>model_IO!N112</f>
        <v>6</v>
      </c>
      <c r="G112" t="str">
        <f>model_IO!O112</f>
        <v>NEINT</v>
      </c>
      <c r="H112">
        <f>model_IO!A112</f>
        <v>65</v>
      </c>
      <c r="I112" t="str">
        <f>model_IO!B112</f>
        <v>천연섬유직물</v>
      </c>
    </row>
    <row r="113" spans="1:9" x14ac:dyDescent="0.3">
      <c r="A113">
        <f>IO_model!P113</f>
        <v>111</v>
      </c>
      <c r="B113" t="str">
        <f>IO_model!Q113</f>
        <v>지방족 기초유분</v>
      </c>
      <c r="C113" t="e">
        <f>IO_model!AG113</f>
        <v>#REF!</v>
      </c>
      <c r="D113" t="e">
        <f>IO_model!AH113</f>
        <v>#REF!</v>
      </c>
      <c r="F113">
        <f>model_IO!N113</f>
        <v>6</v>
      </c>
      <c r="G113" t="str">
        <f>model_IO!O113</f>
        <v>NEINT</v>
      </c>
      <c r="H113">
        <f>model_IO!A113</f>
        <v>66</v>
      </c>
      <c r="I113" t="str">
        <f>model_IO!B113</f>
        <v>화학섬유직물</v>
      </c>
    </row>
    <row r="114" spans="1:9" x14ac:dyDescent="0.3">
      <c r="A114">
        <f>IO_model!P114</f>
        <v>112</v>
      </c>
      <c r="B114" t="str">
        <f>IO_model!Q114</f>
        <v>방향족 기초유분</v>
      </c>
      <c r="C114" t="e">
        <f>IO_model!AG114</f>
        <v>#REF!</v>
      </c>
      <c r="D114" t="e">
        <f>IO_model!AH114</f>
        <v>#REF!</v>
      </c>
      <c r="F114">
        <f>model_IO!N114</f>
        <v>6</v>
      </c>
      <c r="G114" t="str">
        <f>model_IO!O114</f>
        <v>NEINT</v>
      </c>
      <c r="H114">
        <f>model_IO!A114</f>
        <v>67</v>
      </c>
      <c r="I114" t="str">
        <f>model_IO!B114</f>
        <v>기타 섬유직물</v>
      </c>
    </row>
    <row r="115" spans="1:9" x14ac:dyDescent="0.3">
      <c r="A115">
        <f>IO_model!P115</f>
        <v>113</v>
      </c>
      <c r="B115" t="str">
        <f>IO_model!Q115</f>
        <v>석유화학중간제품</v>
      </c>
      <c r="C115" t="e">
        <f>IO_model!AG115</f>
        <v>#REF!</v>
      </c>
      <c r="D115" t="e">
        <f>IO_model!AH115</f>
        <v>#REF!</v>
      </c>
      <c r="F115">
        <f>model_IO!N115</f>
        <v>6</v>
      </c>
      <c r="G115" t="str">
        <f>model_IO!O115</f>
        <v>NEINT</v>
      </c>
      <c r="H115">
        <f>model_IO!A115</f>
        <v>68</v>
      </c>
      <c r="I115" t="str">
        <f>model_IO!B115</f>
        <v>편조원단</v>
      </c>
    </row>
    <row r="116" spans="1:9" x14ac:dyDescent="0.3">
      <c r="A116">
        <f>IO_model!P116</f>
        <v>114</v>
      </c>
      <c r="B116" t="str">
        <f>IO_model!Q116</f>
        <v>석탄화합물</v>
      </c>
      <c r="C116" t="e">
        <f>IO_model!AG116</f>
        <v>#REF!</v>
      </c>
      <c r="D116" t="e">
        <f>IO_model!AH116</f>
        <v>#REF!</v>
      </c>
      <c r="F116">
        <f>model_IO!N116</f>
        <v>6</v>
      </c>
      <c r="G116" t="str">
        <f>model_IO!O116</f>
        <v>NEINT</v>
      </c>
      <c r="H116">
        <f>model_IO!A116</f>
        <v>69</v>
      </c>
      <c r="I116" t="str">
        <f>model_IO!B116</f>
        <v>섬유표백 및 염색</v>
      </c>
    </row>
    <row r="117" spans="1:9" x14ac:dyDescent="0.3">
      <c r="A117">
        <f>IO_model!P117</f>
        <v>115</v>
      </c>
      <c r="B117" t="str">
        <f>IO_model!Q117</f>
        <v>기타 기초유기화합물</v>
      </c>
      <c r="C117" t="e">
        <f>IO_model!AG117</f>
        <v>#REF!</v>
      </c>
      <c r="D117" t="e">
        <f>IO_model!AH117</f>
        <v>#REF!</v>
      </c>
      <c r="F117">
        <f>model_IO!N117</f>
        <v>6</v>
      </c>
      <c r="G117" t="str">
        <f>model_IO!O117</f>
        <v>NEINT</v>
      </c>
      <c r="H117">
        <f>model_IO!A117</f>
        <v>70</v>
      </c>
      <c r="I117" t="str">
        <f>model_IO!B117</f>
        <v>직물제품</v>
      </c>
    </row>
    <row r="118" spans="1:9" x14ac:dyDescent="0.3">
      <c r="A118">
        <f>IO_model!P118</f>
        <v>116</v>
      </c>
      <c r="B118" t="str">
        <f>IO_model!Q118</f>
        <v>산업용 가스</v>
      </c>
      <c r="C118" t="e">
        <f>IO_model!AG118</f>
        <v>#REF!</v>
      </c>
      <c r="D118" t="e">
        <f>IO_model!AH118</f>
        <v>#REF!</v>
      </c>
      <c r="F118">
        <f>model_IO!N118</f>
        <v>6</v>
      </c>
      <c r="G118" t="str">
        <f>model_IO!O118</f>
        <v>NEINT</v>
      </c>
      <c r="H118">
        <f>model_IO!A118</f>
        <v>71</v>
      </c>
      <c r="I118" t="str">
        <f>model_IO!B118</f>
        <v>끈, 로프 및 어망</v>
      </c>
    </row>
    <row r="119" spans="1:9" x14ac:dyDescent="0.3">
      <c r="A119">
        <f>IO_model!P119</f>
        <v>117</v>
      </c>
      <c r="B119" t="str">
        <f>IO_model!Q119</f>
        <v>기초무기화합물</v>
      </c>
      <c r="C119" t="e">
        <f>IO_model!AG119</f>
        <v>#REF!</v>
      </c>
      <c r="D119" t="e">
        <f>IO_model!AH119</f>
        <v>#REF!</v>
      </c>
      <c r="F119">
        <f>model_IO!N119</f>
        <v>6</v>
      </c>
      <c r="G119" t="str">
        <f>model_IO!O119</f>
        <v>NEINT</v>
      </c>
      <c r="H119">
        <f>model_IO!A119</f>
        <v>72</v>
      </c>
      <c r="I119" t="str">
        <f>model_IO!B119</f>
        <v>기타 섬유제품</v>
      </c>
    </row>
    <row r="120" spans="1:9" x14ac:dyDescent="0.3">
      <c r="A120">
        <f>IO_model!P120</f>
        <v>118</v>
      </c>
      <c r="B120" t="str">
        <f>IO_model!Q120</f>
        <v>염료, 안료 및 유연제</v>
      </c>
      <c r="C120" t="e">
        <f>IO_model!AG120</f>
        <v>#REF!</v>
      </c>
      <c r="D120" t="e">
        <f>IO_model!AH120</f>
        <v>#REF!</v>
      </c>
      <c r="F120">
        <f>model_IO!N120</f>
        <v>6</v>
      </c>
      <c r="G120" t="str">
        <f>model_IO!O120</f>
        <v>NEINT</v>
      </c>
      <c r="H120">
        <f>model_IO!A120</f>
        <v>73</v>
      </c>
      <c r="I120" t="str">
        <f>model_IO!B120</f>
        <v>봉제의류</v>
      </c>
    </row>
    <row r="121" spans="1:9" x14ac:dyDescent="0.3">
      <c r="A121">
        <f>IO_model!P121</f>
        <v>119</v>
      </c>
      <c r="B121" t="str">
        <f>IO_model!Q121</f>
        <v>합성수지</v>
      </c>
      <c r="C121" t="e">
        <f>IO_model!AG121</f>
        <v>#REF!</v>
      </c>
      <c r="D121" t="e">
        <f>IO_model!AH121</f>
        <v>#REF!</v>
      </c>
      <c r="F121">
        <f>model_IO!N121</f>
        <v>6</v>
      </c>
      <c r="G121" t="str">
        <f>model_IO!O121</f>
        <v>NEINT</v>
      </c>
      <c r="H121">
        <f>model_IO!A121</f>
        <v>74</v>
      </c>
      <c r="I121" t="str">
        <f>model_IO!B121</f>
        <v>편조의류</v>
      </c>
    </row>
    <row r="122" spans="1:9" x14ac:dyDescent="0.3">
      <c r="A122">
        <f>IO_model!P122</f>
        <v>120</v>
      </c>
      <c r="B122" t="str">
        <f>IO_model!Q122</f>
        <v>합성고무</v>
      </c>
      <c r="C122" t="e">
        <f>IO_model!AG122</f>
        <v>#REF!</v>
      </c>
      <c r="D122" t="e">
        <f>IO_model!AH122</f>
        <v>#REF!</v>
      </c>
      <c r="F122">
        <f>model_IO!N122</f>
        <v>6</v>
      </c>
      <c r="G122" t="str">
        <f>model_IO!O122</f>
        <v>NEINT</v>
      </c>
      <c r="H122">
        <f>model_IO!A122</f>
        <v>75</v>
      </c>
      <c r="I122" t="str">
        <f>model_IO!B122</f>
        <v>가죽의류</v>
      </c>
    </row>
    <row r="123" spans="1:9" x14ac:dyDescent="0.3">
      <c r="A123">
        <f>IO_model!P123</f>
        <v>121</v>
      </c>
      <c r="B123" t="str">
        <f>IO_model!Q123</f>
        <v>화학섬유</v>
      </c>
      <c r="C123" t="e">
        <f>IO_model!AG123</f>
        <v>#REF!</v>
      </c>
      <c r="D123" t="e">
        <f>IO_model!AH123</f>
        <v>#REF!</v>
      </c>
      <c r="F123">
        <f>model_IO!N123</f>
        <v>6</v>
      </c>
      <c r="G123" t="str">
        <f>model_IO!O123</f>
        <v>NEINT</v>
      </c>
      <c r="H123">
        <f>model_IO!A123</f>
        <v>76</v>
      </c>
      <c r="I123" t="str">
        <f>model_IO!B123</f>
        <v>모피의류 및 모피제품</v>
      </c>
    </row>
    <row r="124" spans="1:9" x14ac:dyDescent="0.3">
      <c r="A124">
        <f>IO_model!P124</f>
        <v>122</v>
      </c>
      <c r="B124" t="str">
        <f>IO_model!Q124</f>
        <v>의약품</v>
      </c>
      <c r="C124" t="e">
        <f>IO_model!AG124</f>
        <v>#REF!</v>
      </c>
      <c r="D124" t="e">
        <f>IO_model!AH124</f>
        <v>#REF!</v>
      </c>
      <c r="F124">
        <f>model_IO!N124</f>
        <v>6</v>
      </c>
      <c r="G124" t="str">
        <f>model_IO!O124</f>
        <v>NEINT</v>
      </c>
      <c r="H124">
        <f>model_IO!A124</f>
        <v>77</v>
      </c>
      <c r="I124" t="str">
        <f>model_IO!B124</f>
        <v>의복관련 장신품</v>
      </c>
    </row>
    <row r="125" spans="1:9" x14ac:dyDescent="0.3">
      <c r="A125">
        <f>IO_model!P125</f>
        <v>123</v>
      </c>
      <c r="B125" t="str">
        <f>IO_model!Q125</f>
        <v>비료 및 질소화합물</v>
      </c>
      <c r="C125" t="e">
        <f>IO_model!AG125</f>
        <v>#REF!</v>
      </c>
      <c r="D125" t="e">
        <f>IO_model!AH125</f>
        <v>#REF!</v>
      </c>
      <c r="F125">
        <f>model_IO!N125</f>
        <v>6</v>
      </c>
      <c r="G125" t="str">
        <f>model_IO!O125</f>
        <v>NEINT</v>
      </c>
      <c r="H125">
        <f>model_IO!A125</f>
        <v>78</v>
      </c>
      <c r="I125" t="str">
        <f>model_IO!B125</f>
        <v>가죽</v>
      </c>
    </row>
    <row r="126" spans="1:9" x14ac:dyDescent="0.3">
      <c r="A126">
        <f>IO_model!P126</f>
        <v>124</v>
      </c>
      <c r="B126" t="str">
        <f>IO_model!Q126</f>
        <v>살충제 및 농약</v>
      </c>
      <c r="C126" t="e">
        <f>IO_model!AG126</f>
        <v>#REF!</v>
      </c>
      <c r="D126" t="e">
        <f>IO_model!AH126</f>
        <v>#REF!</v>
      </c>
      <c r="F126">
        <f>model_IO!N126</f>
        <v>6</v>
      </c>
      <c r="G126" t="str">
        <f>model_IO!O126</f>
        <v>NEINT</v>
      </c>
      <c r="H126">
        <f>model_IO!A126</f>
        <v>79</v>
      </c>
      <c r="I126" t="str">
        <f>model_IO!B126</f>
        <v>모피</v>
      </c>
    </row>
    <row r="127" spans="1:9" x14ac:dyDescent="0.3">
      <c r="A127">
        <f>IO_model!P127</f>
        <v>125</v>
      </c>
      <c r="B127" t="str">
        <f>IO_model!Q127</f>
        <v>도료</v>
      </c>
      <c r="C127" t="e">
        <f>IO_model!AG127</f>
        <v>#REF!</v>
      </c>
      <c r="D127" t="e">
        <f>IO_model!AH127</f>
        <v>#REF!</v>
      </c>
      <c r="F127">
        <f>model_IO!N127</f>
        <v>6</v>
      </c>
      <c r="G127" t="str">
        <f>model_IO!O127</f>
        <v>NEINT</v>
      </c>
      <c r="H127">
        <f>model_IO!A127</f>
        <v>80</v>
      </c>
      <c r="I127" t="str">
        <f>model_IO!B127</f>
        <v>가방 및 핸드백</v>
      </c>
    </row>
    <row r="128" spans="1:9" x14ac:dyDescent="0.3">
      <c r="A128">
        <f>IO_model!P128</f>
        <v>126</v>
      </c>
      <c r="B128" t="str">
        <f>IO_model!Q128</f>
        <v>잉크</v>
      </c>
      <c r="C128" t="e">
        <f>IO_model!AG128</f>
        <v>#REF!</v>
      </c>
      <c r="D128" t="e">
        <f>IO_model!AH128</f>
        <v>#REF!</v>
      </c>
      <c r="F128">
        <f>model_IO!N128</f>
        <v>6</v>
      </c>
      <c r="G128" t="str">
        <f>model_IO!O128</f>
        <v>NEINT</v>
      </c>
      <c r="H128">
        <f>model_IO!A128</f>
        <v>81</v>
      </c>
      <c r="I128" t="str">
        <f>model_IO!B128</f>
        <v>신발</v>
      </c>
    </row>
    <row r="129" spans="1:9" x14ac:dyDescent="0.3">
      <c r="A129">
        <f>IO_model!P129</f>
        <v>127</v>
      </c>
      <c r="B129" t="str">
        <f>IO_model!Q129</f>
        <v>비누, 세제 및 치약</v>
      </c>
      <c r="C129" t="e">
        <f>IO_model!AG129</f>
        <v>#REF!</v>
      </c>
      <c r="D129" t="e">
        <f>IO_model!AH129</f>
        <v>#REF!</v>
      </c>
      <c r="F129">
        <f>model_IO!N129</f>
        <v>6</v>
      </c>
      <c r="G129" t="str">
        <f>model_IO!O129</f>
        <v>NEINT</v>
      </c>
      <c r="H129">
        <f>model_IO!A129</f>
        <v>82</v>
      </c>
      <c r="I129" t="str">
        <f>model_IO!B129</f>
        <v>기타 가죽제품</v>
      </c>
    </row>
    <row r="130" spans="1:9" x14ac:dyDescent="0.3">
      <c r="A130">
        <f>IO_model!P130</f>
        <v>128</v>
      </c>
      <c r="B130" t="str">
        <f>IO_model!Q130</f>
        <v>화장품</v>
      </c>
      <c r="C130" t="e">
        <f>IO_model!AG130</f>
        <v>#REF!</v>
      </c>
      <c r="D130" t="e">
        <f>IO_model!AH130</f>
        <v>#REF!</v>
      </c>
      <c r="F130">
        <f>model_IO!N130</f>
        <v>6</v>
      </c>
      <c r="G130" t="str">
        <f>model_IO!O130</f>
        <v>NEINT</v>
      </c>
      <c r="H130">
        <f>model_IO!A130</f>
        <v>169</v>
      </c>
      <c r="I130" t="str">
        <f>model_IO!B130</f>
        <v>동 제련, 정련 및 합금제품</v>
      </c>
    </row>
    <row r="131" spans="1:9" x14ac:dyDescent="0.3">
      <c r="A131">
        <f>IO_model!P131</f>
        <v>129</v>
      </c>
      <c r="B131" t="str">
        <f>IO_model!Q131</f>
        <v>접착제 및 젤라틴</v>
      </c>
      <c r="C131" t="e">
        <f>IO_model!AG131</f>
        <v>#REF!</v>
      </c>
      <c r="D131" t="e">
        <f>IO_model!AH131</f>
        <v>#REF!</v>
      </c>
      <c r="F131">
        <f>model_IO!N131</f>
        <v>6</v>
      </c>
      <c r="G131" t="str">
        <f>model_IO!O131</f>
        <v>NEINT</v>
      </c>
      <c r="H131">
        <f>model_IO!A131</f>
        <v>170</v>
      </c>
      <c r="I131" t="str">
        <f>model_IO!B131</f>
        <v>알루미늄 제련, 정련 및 합금제품</v>
      </c>
    </row>
    <row r="132" spans="1:9" x14ac:dyDescent="0.3">
      <c r="A132">
        <f>IO_model!P132</f>
        <v>130</v>
      </c>
      <c r="B132" t="str">
        <f>IO_model!Q132</f>
        <v>사진용 화학제품 및 감광재료</v>
      </c>
      <c r="C132" t="e">
        <f>IO_model!AG132</f>
        <v>#REF!</v>
      </c>
      <c r="D132" t="e">
        <f>IO_model!AH132</f>
        <v>#REF!</v>
      </c>
      <c r="F132">
        <f>model_IO!N132</f>
        <v>6</v>
      </c>
      <c r="G132" t="str">
        <f>model_IO!O132</f>
        <v>NEINT</v>
      </c>
      <c r="H132">
        <f>model_IO!A132</f>
        <v>171</v>
      </c>
      <c r="I132" t="str">
        <f>model_IO!B132</f>
        <v>연 및 아연 제련, 정련 및 합금제품</v>
      </c>
    </row>
    <row r="133" spans="1:9" x14ac:dyDescent="0.3">
      <c r="A133">
        <f>IO_model!P133</f>
        <v>131</v>
      </c>
      <c r="B133" t="str">
        <f>IO_model!Q133</f>
        <v>기타 화학제품</v>
      </c>
      <c r="C133" t="e">
        <f>IO_model!AG133</f>
        <v>#REF!</v>
      </c>
      <c r="D133" t="e">
        <f>IO_model!AH133</f>
        <v>#REF!</v>
      </c>
      <c r="F133">
        <f>model_IO!N133</f>
        <v>6</v>
      </c>
      <c r="G133" t="str">
        <f>model_IO!O133</f>
        <v>NEINT</v>
      </c>
      <c r="H133">
        <f>model_IO!A133</f>
        <v>172</v>
      </c>
      <c r="I133" t="str">
        <f>model_IO!B133</f>
        <v>금은괴</v>
      </c>
    </row>
    <row r="134" spans="1:9" x14ac:dyDescent="0.3">
      <c r="A134">
        <f>IO_model!P134</f>
        <v>132</v>
      </c>
      <c r="B134" t="str">
        <f>IO_model!Q134</f>
        <v>플라스틱 1차제품</v>
      </c>
      <c r="C134" t="e">
        <f>IO_model!AG134</f>
        <v>#REF!</v>
      </c>
      <c r="D134" t="e">
        <f>IO_model!AH134</f>
        <v>#REF!</v>
      </c>
      <c r="F134">
        <f>model_IO!N134</f>
        <v>6</v>
      </c>
      <c r="G134" t="str">
        <f>model_IO!O134</f>
        <v>NEINT</v>
      </c>
      <c r="H134">
        <f>model_IO!A134</f>
        <v>173</v>
      </c>
      <c r="I134" t="str">
        <f>model_IO!B134</f>
        <v>기타 비철금속 제련, 정련 및 합금제품</v>
      </c>
    </row>
    <row r="135" spans="1:9" x14ac:dyDescent="0.3">
      <c r="A135">
        <f>IO_model!P135</f>
        <v>133</v>
      </c>
      <c r="B135" t="str">
        <f>IO_model!Q135</f>
        <v>건축용 플라스틱제품</v>
      </c>
      <c r="C135" t="e">
        <f>IO_model!AG135</f>
        <v>#REF!</v>
      </c>
      <c r="D135" t="e">
        <f>IO_model!AH135</f>
        <v>#REF!</v>
      </c>
      <c r="F135">
        <f>model_IO!N135</f>
        <v>6</v>
      </c>
      <c r="G135" t="str">
        <f>model_IO!O135</f>
        <v>NEINT</v>
      </c>
      <c r="H135">
        <f>model_IO!A135</f>
        <v>174</v>
      </c>
      <c r="I135" t="str">
        <f>model_IO!B135</f>
        <v>동 1차제품</v>
      </c>
    </row>
    <row r="136" spans="1:9" x14ac:dyDescent="0.3">
      <c r="A136">
        <f>IO_model!P136</f>
        <v>134</v>
      </c>
      <c r="B136" t="str">
        <f>IO_model!Q136</f>
        <v>포장용 플라스틱제품</v>
      </c>
      <c r="C136" t="e">
        <f>IO_model!AG136</f>
        <v>#REF!</v>
      </c>
      <c r="D136" t="e">
        <f>IO_model!AH136</f>
        <v>#REF!</v>
      </c>
      <c r="F136">
        <f>model_IO!N136</f>
        <v>6</v>
      </c>
      <c r="G136" t="str">
        <f>model_IO!O136</f>
        <v>NEINT</v>
      </c>
      <c r="H136">
        <f>model_IO!A136</f>
        <v>175</v>
      </c>
      <c r="I136" t="str">
        <f>model_IO!B136</f>
        <v>알루미늄 1차제품</v>
      </c>
    </row>
    <row r="137" spans="1:9" x14ac:dyDescent="0.3">
      <c r="A137">
        <f>IO_model!P137</f>
        <v>135</v>
      </c>
      <c r="B137" t="str">
        <f>IO_model!Q137</f>
        <v>조립용 플라스틱제품</v>
      </c>
      <c r="C137" t="e">
        <f>IO_model!AG137</f>
        <v>#REF!</v>
      </c>
      <c r="D137" t="e">
        <f>IO_model!AH137</f>
        <v>#REF!</v>
      </c>
      <c r="F137">
        <f>model_IO!N137</f>
        <v>6</v>
      </c>
      <c r="G137" t="str">
        <f>model_IO!O137</f>
        <v>NEINT</v>
      </c>
      <c r="H137">
        <f>model_IO!A137</f>
        <v>176</v>
      </c>
      <c r="I137" t="str">
        <f>model_IO!B137</f>
        <v>기타 비철금속 1차제품</v>
      </c>
    </row>
    <row r="138" spans="1:9" x14ac:dyDescent="0.3">
      <c r="A138">
        <f>IO_model!P138</f>
        <v>136</v>
      </c>
      <c r="B138" t="str">
        <f>IO_model!Q138</f>
        <v>기타 플라스틱제품</v>
      </c>
      <c r="C138" t="e">
        <f>IO_model!AG138</f>
        <v>#REF!</v>
      </c>
      <c r="D138" t="e">
        <f>IO_model!AH138</f>
        <v>#REF!</v>
      </c>
      <c r="F138">
        <f>model_IO!N138</f>
        <v>6</v>
      </c>
      <c r="G138" t="str">
        <f>model_IO!O138</f>
        <v>NEINT</v>
      </c>
      <c r="H138">
        <f>model_IO!A138</f>
        <v>192</v>
      </c>
      <c r="I138" t="str">
        <f>model_IO!B138</f>
        <v>내연기관 및 터빈</v>
      </c>
    </row>
    <row r="139" spans="1:9" x14ac:dyDescent="0.3">
      <c r="A139">
        <f>IO_model!P139</f>
        <v>137</v>
      </c>
      <c r="B139" t="str">
        <f>IO_model!Q139</f>
        <v>타이어 및 튜브</v>
      </c>
      <c r="C139" t="e">
        <f>IO_model!AG139</f>
        <v>#REF!</v>
      </c>
      <c r="D139" t="e">
        <f>IO_model!AH139</f>
        <v>#REF!</v>
      </c>
      <c r="F139">
        <f>model_IO!N139</f>
        <v>6</v>
      </c>
      <c r="G139" t="str">
        <f>model_IO!O139</f>
        <v>NEINT</v>
      </c>
      <c r="H139">
        <f>model_IO!A139</f>
        <v>193</v>
      </c>
      <c r="I139" t="str">
        <f>model_IO!B139</f>
        <v>펌프 및 압축기</v>
      </c>
    </row>
    <row r="140" spans="1:9" x14ac:dyDescent="0.3">
      <c r="A140">
        <f>IO_model!P140</f>
        <v>138</v>
      </c>
      <c r="B140" t="str">
        <f>IO_model!Q140</f>
        <v>산업용 고무제품</v>
      </c>
      <c r="C140" t="e">
        <f>IO_model!AG140</f>
        <v>#REF!</v>
      </c>
      <c r="D140" t="e">
        <f>IO_model!AH140</f>
        <v>#REF!</v>
      </c>
      <c r="F140">
        <f>model_IO!N140</f>
        <v>6</v>
      </c>
      <c r="G140" t="str">
        <f>model_IO!O140</f>
        <v>NEINT</v>
      </c>
      <c r="H140">
        <f>model_IO!A140</f>
        <v>194</v>
      </c>
      <c r="I140" t="str">
        <f>model_IO!B140</f>
        <v>밸브</v>
      </c>
    </row>
    <row r="141" spans="1:9" x14ac:dyDescent="0.3">
      <c r="A141">
        <f>IO_model!P141</f>
        <v>139</v>
      </c>
      <c r="B141" t="str">
        <f>IO_model!Q141</f>
        <v>기타 고무제품</v>
      </c>
      <c r="C141" t="e">
        <f>IO_model!AG141</f>
        <v>#REF!</v>
      </c>
      <c r="D141" t="e">
        <f>IO_model!AH141</f>
        <v>#REF!</v>
      </c>
      <c r="F141">
        <f>model_IO!N141</f>
        <v>6</v>
      </c>
      <c r="G141" t="str">
        <f>model_IO!O141</f>
        <v>NEINT</v>
      </c>
      <c r="H141">
        <f>model_IO!A141</f>
        <v>195</v>
      </c>
      <c r="I141" t="str">
        <f>model_IO!B141</f>
        <v>베어링, 기어 및 동력전달장치</v>
      </c>
    </row>
    <row r="142" spans="1:9" x14ac:dyDescent="0.3">
      <c r="A142">
        <f>IO_model!P142</f>
        <v>140</v>
      </c>
      <c r="B142" t="str">
        <f>IO_model!Q142</f>
        <v>판유리 및 1차유리</v>
      </c>
      <c r="C142" t="e">
        <f>IO_model!AG142</f>
        <v>#REF!</v>
      </c>
      <c r="D142" t="e">
        <f>IO_model!AH142</f>
        <v>#REF!</v>
      </c>
      <c r="F142">
        <f>model_IO!N142</f>
        <v>6</v>
      </c>
      <c r="G142" t="str">
        <f>model_IO!O142</f>
        <v>NEINT</v>
      </c>
      <c r="H142">
        <f>model_IO!A142</f>
        <v>196</v>
      </c>
      <c r="I142" t="str">
        <f>model_IO!B142</f>
        <v>산업용 운반기계</v>
      </c>
    </row>
    <row r="143" spans="1:9" x14ac:dyDescent="0.3">
      <c r="A143">
        <f>IO_model!P143</f>
        <v>141</v>
      </c>
      <c r="B143" t="str">
        <f>IO_model!Q143</f>
        <v>전자기기용 유리제품</v>
      </c>
      <c r="C143" t="e">
        <f>IO_model!AG143</f>
        <v>#REF!</v>
      </c>
      <c r="D143" t="e">
        <f>IO_model!AH143</f>
        <v>#REF!</v>
      </c>
      <c r="F143">
        <f>model_IO!N143</f>
        <v>6</v>
      </c>
      <c r="G143" t="str">
        <f>model_IO!O143</f>
        <v>NEINT</v>
      </c>
      <c r="H143">
        <f>model_IO!A143</f>
        <v>197</v>
      </c>
      <c r="I143" t="str">
        <f>model_IO!B143</f>
        <v>공기조절 장치 및 냉장 냉동 장비</v>
      </c>
    </row>
    <row r="144" spans="1:9" x14ac:dyDescent="0.3">
      <c r="A144">
        <f>IO_model!P144</f>
        <v>142</v>
      </c>
      <c r="B144" t="str">
        <f>IO_model!Q144</f>
        <v>산업용(전자기기 제외) 유리제품</v>
      </c>
      <c r="C144" t="e">
        <f>IO_model!AG144</f>
        <v>#REF!</v>
      </c>
      <c r="D144" t="e">
        <f>IO_model!AH144</f>
        <v>#REF!</v>
      </c>
      <c r="F144">
        <f>model_IO!N144</f>
        <v>6</v>
      </c>
      <c r="G144" t="str">
        <f>model_IO!O144</f>
        <v>NEINT</v>
      </c>
      <c r="H144">
        <f>model_IO!A144</f>
        <v>198</v>
      </c>
      <c r="I144" t="str">
        <f>model_IO!B144</f>
        <v>공기 및 액체 여과기</v>
      </c>
    </row>
    <row r="145" spans="1:9" x14ac:dyDescent="0.3">
      <c r="A145">
        <f>IO_model!P145</f>
        <v>143</v>
      </c>
      <c r="B145" t="str">
        <f>IO_model!Q145</f>
        <v>기타 유리제품</v>
      </c>
      <c r="C145" t="e">
        <f>IO_model!AG145</f>
        <v>#REF!</v>
      </c>
      <c r="D145" t="e">
        <f>IO_model!AH145</f>
        <v>#REF!</v>
      </c>
      <c r="F145">
        <f>model_IO!N145</f>
        <v>6</v>
      </c>
      <c r="G145" t="str">
        <f>model_IO!O145</f>
        <v>NEINT</v>
      </c>
      <c r="H145">
        <f>model_IO!A145</f>
        <v>199</v>
      </c>
      <c r="I145" t="str">
        <f>model_IO!B145</f>
        <v>사무용 기기</v>
      </c>
    </row>
    <row r="146" spans="1:9" x14ac:dyDescent="0.3">
      <c r="A146">
        <f>IO_model!P146</f>
        <v>144</v>
      </c>
      <c r="B146" t="str">
        <f>IO_model!Q146</f>
        <v>가정용 도자기</v>
      </c>
      <c r="C146" t="e">
        <f>IO_model!AG146</f>
        <v>#REF!</v>
      </c>
      <c r="D146" t="e">
        <f>IO_model!AH146</f>
        <v>#REF!</v>
      </c>
      <c r="F146">
        <f>model_IO!N146</f>
        <v>6</v>
      </c>
      <c r="G146" t="str">
        <f>model_IO!O146</f>
        <v>NEINT</v>
      </c>
      <c r="H146">
        <f>model_IO!A146</f>
        <v>200</v>
      </c>
      <c r="I146" t="str">
        <f>model_IO!B146</f>
        <v>기타 일반목적용기계</v>
      </c>
    </row>
    <row r="147" spans="1:9" x14ac:dyDescent="0.3">
      <c r="A147">
        <f>IO_model!P147</f>
        <v>145</v>
      </c>
      <c r="B147" t="str">
        <f>IO_model!Q147</f>
        <v>산업용 도자기</v>
      </c>
      <c r="C147" t="e">
        <f>IO_model!AG147</f>
        <v>#REF!</v>
      </c>
      <c r="D147" t="e">
        <f>IO_model!AH147</f>
        <v>#REF!</v>
      </c>
      <c r="F147">
        <f>model_IO!N147</f>
        <v>6</v>
      </c>
      <c r="G147" t="str">
        <f>model_IO!O147</f>
        <v>NEINT</v>
      </c>
      <c r="H147">
        <f>model_IO!A147</f>
        <v>201</v>
      </c>
      <c r="I147" t="str">
        <f>model_IO!B147</f>
        <v>농업용 기계</v>
      </c>
    </row>
    <row r="148" spans="1:9" x14ac:dyDescent="0.3">
      <c r="A148">
        <f>IO_model!P148</f>
        <v>146</v>
      </c>
      <c r="B148" t="str">
        <f>IO_model!Q148</f>
        <v>내화 요업제품</v>
      </c>
      <c r="C148" t="e">
        <f>IO_model!AG148</f>
        <v>#REF!</v>
      </c>
      <c r="D148" t="e">
        <f>IO_model!AH148</f>
        <v>#REF!</v>
      </c>
      <c r="F148">
        <f>model_IO!N148</f>
        <v>6</v>
      </c>
      <c r="G148" t="str">
        <f>model_IO!O148</f>
        <v>NEINT</v>
      </c>
      <c r="H148">
        <f>model_IO!A148</f>
        <v>202</v>
      </c>
      <c r="I148" t="str">
        <f>model_IO!B148</f>
        <v>건설 및 광산용 기계</v>
      </c>
    </row>
    <row r="149" spans="1:9" x14ac:dyDescent="0.3">
      <c r="A149">
        <f>IO_model!P149</f>
        <v>147</v>
      </c>
      <c r="B149" t="str">
        <f>IO_model!Q149</f>
        <v>건설용 비내화 요업제품</v>
      </c>
      <c r="C149" t="e">
        <f>IO_model!AG149</f>
        <v>#REF!</v>
      </c>
      <c r="D149" t="e">
        <f>IO_model!AH149</f>
        <v>#REF!</v>
      </c>
      <c r="F149">
        <f>model_IO!N149</f>
        <v>6</v>
      </c>
      <c r="G149" t="str">
        <f>model_IO!O149</f>
        <v>NEINT</v>
      </c>
      <c r="H149">
        <f>model_IO!A149</f>
        <v>203</v>
      </c>
      <c r="I149" t="str">
        <f>model_IO!B149</f>
        <v>금속 절삭기계</v>
      </c>
    </row>
    <row r="150" spans="1:9" x14ac:dyDescent="0.3">
      <c r="A150">
        <f>IO_model!P150</f>
        <v>148</v>
      </c>
      <c r="B150" t="str">
        <f>IO_model!Q150</f>
        <v>시멘트</v>
      </c>
      <c r="C150" t="e">
        <f>IO_model!AG150</f>
        <v>#REF!</v>
      </c>
      <c r="D150" t="e">
        <f>IO_model!AH150</f>
        <v>#REF!</v>
      </c>
      <c r="F150">
        <f>model_IO!N150</f>
        <v>6</v>
      </c>
      <c r="G150" t="str">
        <f>model_IO!O150</f>
        <v>NEINT</v>
      </c>
      <c r="H150">
        <f>model_IO!A150</f>
        <v>204</v>
      </c>
      <c r="I150" t="str">
        <f>model_IO!B150</f>
        <v>금속 성형기계</v>
      </c>
    </row>
    <row r="151" spans="1:9" x14ac:dyDescent="0.3">
      <c r="A151">
        <f>IO_model!P151</f>
        <v>149</v>
      </c>
      <c r="B151" t="str">
        <f>IO_model!Q151</f>
        <v>레미콘</v>
      </c>
      <c r="C151" t="e">
        <f>IO_model!AG151</f>
        <v>#REF!</v>
      </c>
      <c r="D151" t="e">
        <f>IO_model!AH151</f>
        <v>#REF!</v>
      </c>
      <c r="F151">
        <f>model_IO!N151</f>
        <v>6</v>
      </c>
      <c r="G151" t="str">
        <f>model_IO!O151</f>
        <v>NEINT</v>
      </c>
      <c r="H151">
        <f>model_IO!A151</f>
        <v>205</v>
      </c>
      <c r="I151" t="str">
        <f>model_IO!B151</f>
        <v>금형 및 주형</v>
      </c>
    </row>
    <row r="152" spans="1:9" x14ac:dyDescent="0.3">
      <c r="A152">
        <f>IO_model!P152</f>
        <v>150</v>
      </c>
      <c r="B152" t="str">
        <f>IO_model!Q152</f>
        <v>콘크리트제품</v>
      </c>
      <c r="C152" t="e">
        <f>IO_model!AG152</f>
        <v>#REF!</v>
      </c>
      <c r="D152" t="e">
        <f>IO_model!AH152</f>
        <v>#REF!</v>
      </c>
      <c r="F152">
        <f>model_IO!N152</f>
        <v>6</v>
      </c>
      <c r="G152" t="str">
        <f>model_IO!O152</f>
        <v>NEINT</v>
      </c>
      <c r="H152">
        <f>model_IO!A152</f>
        <v>206</v>
      </c>
      <c r="I152" t="str">
        <f>model_IO!B152</f>
        <v>반도체 제조용 기계</v>
      </c>
    </row>
    <row r="153" spans="1:9" x14ac:dyDescent="0.3">
      <c r="A153">
        <f>IO_model!P153</f>
        <v>151</v>
      </c>
      <c r="B153" t="str">
        <f>IO_model!Q153</f>
        <v>석회 및 석고제품</v>
      </c>
      <c r="C153" t="e">
        <f>IO_model!AG153</f>
        <v>#REF!</v>
      </c>
      <c r="D153" t="e">
        <f>IO_model!AH153</f>
        <v>#REF!</v>
      </c>
      <c r="F153">
        <f>model_IO!N153</f>
        <v>6</v>
      </c>
      <c r="G153" t="str">
        <f>model_IO!O153</f>
        <v>NEINT</v>
      </c>
      <c r="H153">
        <f>model_IO!A153</f>
        <v>207</v>
      </c>
      <c r="I153" t="str">
        <f>model_IO!B153</f>
        <v>디스플레이 제조용 기계</v>
      </c>
    </row>
    <row r="154" spans="1:9" x14ac:dyDescent="0.3">
      <c r="A154">
        <f>IO_model!P154</f>
        <v>152</v>
      </c>
      <c r="B154" t="str">
        <f>IO_model!Q154</f>
        <v>석제품</v>
      </c>
      <c r="C154" t="e">
        <f>IO_model!AG154</f>
        <v>#REF!</v>
      </c>
      <c r="D154" t="e">
        <f>IO_model!AH154</f>
        <v>#REF!</v>
      </c>
      <c r="F154">
        <f>model_IO!N154</f>
        <v>6</v>
      </c>
      <c r="G154" t="str">
        <f>model_IO!O154</f>
        <v>NEINT</v>
      </c>
      <c r="H154">
        <f>model_IO!A154</f>
        <v>208</v>
      </c>
      <c r="I154" t="str">
        <f>model_IO!B154</f>
        <v>음식료품 가공기계</v>
      </c>
    </row>
    <row r="155" spans="1:9" x14ac:dyDescent="0.3">
      <c r="A155">
        <f>IO_model!P155</f>
        <v>153</v>
      </c>
      <c r="B155" t="str">
        <f>IO_model!Q155</f>
        <v>연마재</v>
      </c>
      <c r="C155" t="e">
        <f>IO_model!AG155</f>
        <v>#REF!</v>
      </c>
      <c r="D155" t="e">
        <f>IO_model!AH155</f>
        <v>#REF!</v>
      </c>
      <c r="F155">
        <f>model_IO!N155</f>
        <v>6</v>
      </c>
      <c r="G155" t="str">
        <f>model_IO!O155</f>
        <v>NEINT</v>
      </c>
      <c r="H155">
        <f>model_IO!A155</f>
        <v>209</v>
      </c>
      <c r="I155" t="str">
        <f>model_IO!B155</f>
        <v>섬유 및 의복 가공기계</v>
      </c>
    </row>
    <row r="156" spans="1:9" x14ac:dyDescent="0.3">
      <c r="A156">
        <f>IO_model!P156</f>
        <v>154</v>
      </c>
      <c r="B156" t="str">
        <f>IO_model!Q156</f>
        <v>아스콘 및 아스팔트 제품</v>
      </c>
      <c r="C156" t="e">
        <f>IO_model!AG156</f>
        <v>#REF!</v>
      </c>
      <c r="D156" t="e">
        <f>IO_model!AH156</f>
        <v>#REF!</v>
      </c>
      <c r="F156">
        <f>model_IO!N156</f>
        <v>6</v>
      </c>
      <c r="G156" t="str">
        <f>model_IO!O156</f>
        <v>NEINT</v>
      </c>
      <c r="H156">
        <f>model_IO!A156</f>
        <v>210</v>
      </c>
      <c r="I156" t="str">
        <f>model_IO!B156</f>
        <v>산업용 로봇</v>
      </c>
    </row>
    <row r="157" spans="1:9" x14ac:dyDescent="0.3">
      <c r="A157">
        <f>IO_model!P157</f>
        <v>155</v>
      </c>
      <c r="B157" t="str">
        <f>IO_model!Q157</f>
        <v>석면 및 암면</v>
      </c>
      <c r="C157" t="e">
        <f>IO_model!AG157</f>
        <v>#REF!</v>
      </c>
      <c r="D157" t="e">
        <f>IO_model!AH157</f>
        <v>#REF!</v>
      </c>
      <c r="F157">
        <f>model_IO!N157</f>
        <v>6</v>
      </c>
      <c r="G157" t="str">
        <f>model_IO!O157</f>
        <v>NEINT</v>
      </c>
      <c r="H157">
        <f>model_IO!A157</f>
        <v>211</v>
      </c>
      <c r="I157" t="str">
        <f>model_IO!B157</f>
        <v>제지 및 인쇄기계</v>
      </c>
    </row>
    <row r="158" spans="1:9" x14ac:dyDescent="0.3">
      <c r="A158">
        <f>IO_model!P158</f>
        <v>156</v>
      </c>
      <c r="B158" t="str">
        <f>IO_model!Q158</f>
        <v>기타 비금속광물제품</v>
      </c>
      <c r="C158" t="e">
        <f>IO_model!AG158</f>
        <v>#REF!</v>
      </c>
      <c r="D158" t="e">
        <f>IO_model!AH158</f>
        <v>#REF!</v>
      </c>
      <c r="F158">
        <f>model_IO!N158</f>
        <v>6</v>
      </c>
      <c r="G158" t="str">
        <f>model_IO!O158</f>
        <v>NEINT</v>
      </c>
      <c r="H158">
        <f>model_IO!A158</f>
        <v>212</v>
      </c>
      <c r="I158" t="str">
        <f>model_IO!B158</f>
        <v>고무 및 플라스틱 성형기계</v>
      </c>
    </row>
    <row r="159" spans="1:9" x14ac:dyDescent="0.3">
      <c r="A159">
        <f>IO_model!P159</f>
        <v>157</v>
      </c>
      <c r="B159" t="str">
        <f>IO_model!Q159</f>
        <v>선철</v>
      </c>
      <c r="C159" t="e">
        <f>IO_model!AG159</f>
        <v>#REF!</v>
      </c>
      <c r="D159" t="e">
        <f>IO_model!AH159</f>
        <v>#REF!</v>
      </c>
      <c r="F159">
        <f>model_IO!N159</f>
        <v>6</v>
      </c>
      <c r="G159" t="str">
        <f>model_IO!O159</f>
        <v>NEINT</v>
      </c>
      <c r="H159">
        <f>model_IO!A159</f>
        <v>213</v>
      </c>
      <c r="I159" t="str">
        <f>model_IO!B159</f>
        <v>기타 특수목적용기계</v>
      </c>
    </row>
    <row r="160" spans="1:9" x14ac:dyDescent="0.3">
      <c r="A160">
        <f>IO_model!P160</f>
        <v>158</v>
      </c>
      <c r="B160" t="str">
        <f>IO_model!Q160</f>
        <v>합금철</v>
      </c>
      <c r="C160" t="e">
        <f>IO_model!AG160</f>
        <v>#REF!</v>
      </c>
      <c r="D160" t="e">
        <f>IO_model!AH160</f>
        <v>#REF!</v>
      </c>
      <c r="F160">
        <f>model_IO!N160</f>
        <v>6</v>
      </c>
      <c r="G160" t="str">
        <f>model_IO!O160</f>
        <v>NEINT</v>
      </c>
      <c r="H160">
        <f>model_IO!A160</f>
        <v>243</v>
      </c>
      <c r="I160" t="str">
        <f>model_IO!B160</f>
        <v>의료용 기기</v>
      </c>
    </row>
    <row r="161" spans="1:9" x14ac:dyDescent="0.3">
      <c r="A161">
        <f>IO_model!P161</f>
        <v>159</v>
      </c>
      <c r="B161" t="str">
        <f>IO_model!Q161</f>
        <v>조강</v>
      </c>
      <c r="C161" t="e">
        <f>IO_model!AG161</f>
        <v>#REF!</v>
      </c>
      <c r="D161" t="e">
        <f>IO_model!AH161</f>
        <v>#REF!</v>
      </c>
      <c r="F161">
        <f>model_IO!N161</f>
        <v>6</v>
      </c>
      <c r="G161" t="str">
        <f>model_IO!O161</f>
        <v>NEINT</v>
      </c>
      <c r="H161">
        <f>model_IO!A161</f>
        <v>244</v>
      </c>
      <c r="I161" t="str">
        <f>model_IO!B161</f>
        <v>측정 및 분석기</v>
      </c>
    </row>
    <row r="162" spans="1:9" x14ac:dyDescent="0.3">
      <c r="A162">
        <f>IO_model!P162</f>
        <v>160</v>
      </c>
      <c r="B162" t="str">
        <f>IO_model!Q162</f>
        <v>철근 및 봉강</v>
      </c>
      <c r="C162" t="e">
        <f>IO_model!AG162</f>
        <v>#REF!</v>
      </c>
      <c r="D162" t="e">
        <f>IO_model!AH162</f>
        <v>#REF!</v>
      </c>
      <c r="F162">
        <f>model_IO!N162</f>
        <v>6</v>
      </c>
      <c r="G162" t="str">
        <f>model_IO!O162</f>
        <v>NEINT</v>
      </c>
      <c r="H162">
        <f>model_IO!A162</f>
        <v>245</v>
      </c>
      <c r="I162" t="str">
        <f>model_IO!B162</f>
        <v>자동조정 및 제어기기</v>
      </c>
    </row>
    <row r="163" spans="1:9" x14ac:dyDescent="0.3">
      <c r="A163">
        <f>IO_model!P163</f>
        <v>161</v>
      </c>
      <c r="B163" t="str">
        <f>IO_model!Q163</f>
        <v>형강</v>
      </c>
      <c r="C163" t="e">
        <f>IO_model!AG163</f>
        <v>#REF!</v>
      </c>
      <c r="D163" t="e">
        <f>IO_model!AH163</f>
        <v>#REF!</v>
      </c>
      <c r="F163">
        <f>model_IO!N163</f>
        <v>6</v>
      </c>
      <c r="G163" t="str">
        <f>model_IO!O163</f>
        <v>NEINT</v>
      </c>
      <c r="H163">
        <f>model_IO!A163</f>
        <v>246</v>
      </c>
      <c r="I163" t="str">
        <f>model_IO!B163</f>
        <v>사진기 및 영사기</v>
      </c>
    </row>
    <row r="164" spans="1:9" x14ac:dyDescent="0.3">
      <c r="A164">
        <f>IO_model!P164</f>
        <v>162</v>
      </c>
      <c r="B164" t="str">
        <f>IO_model!Q164</f>
        <v>선재 및 궤조</v>
      </c>
      <c r="C164" t="e">
        <f>IO_model!AG164</f>
        <v>#REF!</v>
      </c>
      <c r="D164" t="e">
        <f>IO_model!AH164</f>
        <v>#REF!</v>
      </c>
      <c r="F164">
        <f>model_IO!N164</f>
        <v>6</v>
      </c>
      <c r="G164" t="str">
        <f>model_IO!O164</f>
        <v>NEINT</v>
      </c>
      <c r="H164">
        <f>model_IO!A164</f>
        <v>247</v>
      </c>
      <c r="I164" t="str">
        <f>model_IO!B164</f>
        <v>안경 및 기타광학기기</v>
      </c>
    </row>
    <row r="165" spans="1:9" x14ac:dyDescent="0.3">
      <c r="A165">
        <f>IO_model!P165</f>
        <v>163</v>
      </c>
      <c r="B165" t="str">
        <f>IO_model!Q165</f>
        <v>열연 후판 및 강판</v>
      </c>
      <c r="C165" t="e">
        <f>IO_model!AG165</f>
        <v>#REF!</v>
      </c>
      <c r="D165" t="e">
        <f>IO_model!AH165</f>
        <v>#REF!</v>
      </c>
      <c r="F165">
        <f>model_IO!N165</f>
        <v>6</v>
      </c>
      <c r="G165" t="str">
        <f>model_IO!O165</f>
        <v>NEINT</v>
      </c>
      <c r="H165">
        <f>model_IO!A165</f>
        <v>248</v>
      </c>
      <c r="I165" t="str">
        <f>model_IO!B165</f>
        <v>시계</v>
      </c>
    </row>
    <row r="166" spans="1:9" x14ac:dyDescent="0.3">
      <c r="A166">
        <f>IO_model!P166</f>
        <v>164</v>
      </c>
      <c r="B166" t="str">
        <f>IO_model!Q166</f>
        <v>강선</v>
      </c>
      <c r="C166" t="e">
        <f>IO_model!AG166</f>
        <v>#REF!</v>
      </c>
      <c r="D166" t="e">
        <f>IO_model!AH166</f>
        <v>#REF!</v>
      </c>
      <c r="F166">
        <f>model_IO!N166</f>
        <v>6</v>
      </c>
      <c r="G166" t="str">
        <f>model_IO!O166</f>
        <v>NEINT</v>
      </c>
      <c r="H166">
        <f>model_IO!A166</f>
        <v>214</v>
      </c>
      <c r="I166" t="str">
        <f>model_IO!B166</f>
        <v>발전기 및 전동기</v>
      </c>
    </row>
    <row r="167" spans="1:9" x14ac:dyDescent="0.3">
      <c r="A167">
        <f>IO_model!P167</f>
        <v>165</v>
      </c>
      <c r="B167" t="str">
        <f>IO_model!Q167</f>
        <v>철강관</v>
      </c>
      <c r="C167" t="e">
        <f>IO_model!AG167</f>
        <v>#REF!</v>
      </c>
      <c r="D167" t="e">
        <f>IO_model!AH167</f>
        <v>#REF!</v>
      </c>
      <c r="F167">
        <f>model_IO!N167</f>
        <v>6</v>
      </c>
      <c r="G167" t="str">
        <f>model_IO!O167</f>
        <v>NEINT</v>
      </c>
      <c r="H167">
        <f>model_IO!A167</f>
        <v>215</v>
      </c>
      <c r="I167" t="str">
        <f>model_IO!B167</f>
        <v>변압기</v>
      </c>
    </row>
    <row r="168" spans="1:9" x14ac:dyDescent="0.3">
      <c r="A168">
        <f>IO_model!P168</f>
        <v>166</v>
      </c>
      <c r="B168" t="str">
        <f>IO_model!Q168</f>
        <v>냉간압연강재</v>
      </c>
      <c r="C168" t="e">
        <f>IO_model!AG168</f>
        <v>#REF!</v>
      </c>
      <c r="D168" t="e">
        <f>IO_model!AH168</f>
        <v>#REF!</v>
      </c>
      <c r="F168">
        <f>model_IO!N168</f>
        <v>6</v>
      </c>
      <c r="G168" t="str">
        <f>model_IO!O168</f>
        <v>NEINT</v>
      </c>
      <c r="H168">
        <f>model_IO!A168</f>
        <v>216</v>
      </c>
      <c r="I168" t="str">
        <f>model_IO!B168</f>
        <v>전기변환장치</v>
      </c>
    </row>
    <row r="169" spans="1:9" x14ac:dyDescent="0.3">
      <c r="A169">
        <f>IO_model!P169</f>
        <v>167</v>
      </c>
      <c r="B169" t="str">
        <f>IO_model!Q169</f>
        <v>표면처리강재</v>
      </c>
      <c r="C169" t="e">
        <f>IO_model!AG169</f>
        <v>#REF!</v>
      </c>
      <c r="D169" t="e">
        <f>IO_model!AH169</f>
        <v>#REF!</v>
      </c>
      <c r="F169">
        <f>model_IO!N169</f>
        <v>6</v>
      </c>
      <c r="G169" t="str">
        <f>model_IO!O169</f>
        <v>NEINT</v>
      </c>
      <c r="H169">
        <f>model_IO!A169</f>
        <v>217</v>
      </c>
      <c r="I169" t="str">
        <f>model_IO!B169</f>
        <v>전기회로 개폐 및 접속장치</v>
      </c>
    </row>
    <row r="170" spans="1:9" x14ac:dyDescent="0.3">
      <c r="A170">
        <f>IO_model!P170</f>
        <v>168</v>
      </c>
      <c r="B170" t="str">
        <f>IO_model!Q170</f>
        <v>기타 철강1차제품</v>
      </c>
      <c r="C170" t="e">
        <f>IO_model!AG170</f>
        <v>#REF!</v>
      </c>
      <c r="D170" t="e">
        <f>IO_model!AH170</f>
        <v>#REF!</v>
      </c>
      <c r="F170">
        <f>model_IO!N170</f>
        <v>6</v>
      </c>
      <c r="G170" t="str">
        <f>model_IO!O170</f>
        <v>NEINT</v>
      </c>
      <c r="H170">
        <f>model_IO!A170</f>
        <v>218</v>
      </c>
      <c r="I170" t="str">
        <f>model_IO!B170</f>
        <v>배전반 및 전기자동제어반</v>
      </c>
    </row>
    <row r="171" spans="1:9" x14ac:dyDescent="0.3">
      <c r="A171">
        <f>IO_model!P171</f>
        <v>169</v>
      </c>
      <c r="B171" t="str">
        <f>IO_model!Q171</f>
        <v>동 제련, 정련 및 합금제품</v>
      </c>
      <c r="C171" t="e">
        <f>IO_model!AG171</f>
        <v>#REF!</v>
      </c>
      <c r="D171" t="e">
        <f>IO_model!AH171</f>
        <v>#REF!</v>
      </c>
      <c r="F171">
        <f>model_IO!N171</f>
        <v>6</v>
      </c>
      <c r="G171" t="str">
        <f>model_IO!O171</f>
        <v>NEINT</v>
      </c>
      <c r="H171">
        <f>model_IO!A171</f>
        <v>219</v>
      </c>
      <c r="I171" t="str">
        <f>model_IO!B171</f>
        <v>전지</v>
      </c>
    </row>
    <row r="172" spans="1:9" x14ac:dyDescent="0.3">
      <c r="A172">
        <f>IO_model!P172</f>
        <v>170</v>
      </c>
      <c r="B172" t="str">
        <f>IO_model!Q172</f>
        <v>알루미늄 제련, 정련 및 합금제품</v>
      </c>
      <c r="C172" t="e">
        <f>IO_model!AG172</f>
        <v>#REF!</v>
      </c>
      <c r="D172" t="e">
        <f>IO_model!AH172</f>
        <v>#REF!</v>
      </c>
      <c r="F172">
        <f>model_IO!N172</f>
        <v>6</v>
      </c>
      <c r="G172" t="str">
        <f>model_IO!O172</f>
        <v>NEINT</v>
      </c>
      <c r="H172">
        <f>model_IO!A172</f>
        <v>220</v>
      </c>
      <c r="I172" t="str">
        <f>model_IO!B172</f>
        <v>전선 및 케이블</v>
      </c>
    </row>
    <row r="173" spans="1:9" x14ac:dyDescent="0.3">
      <c r="A173">
        <f>IO_model!P173</f>
        <v>171</v>
      </c>
      <c r="B173" t="str">
        <f>IO_model!Q173</f>
        <v>연 및 아연 제련, 정련 및 합금제품</v>
      </c>
      <c r="C173" t="e">
        <f>IO_model!AG173</f>
        <v>#REF!</v>
      </c>
      <c r="D173" t="e">
        <f>IO_model!AH173</f>
        <v>#REF!</v>
      </c>
      <c r="F173">
        <f>model_IO!N173</f>
        <v>6</v>
      </c>
      <c r="G173" t="str">
        <f>model_IO!O173</f>
        <v>NEINT</v>
      </c>
      <c r="H173">
        <f>model_IO!A173</f>
        <v>221</v>
      </c>
      <c r="I173" t="str">
        <f>model_IO!B173</f>
        <v>전구 및 램프</v>
      </c>
    </row>
    <row r="174" spans="1:9" x14ac:dyDescent="0.3">
      <c r="A174">
        <f>IO_model!P174</f>
        <v>172</v>
      </c>
      <c r="B174" t="str">
        <f>IO_model!Q174</f>
        <v>금은괴</v>
      </c>
      <c r="C174" t="e">
        <f>IO_model!AG174</f>
        <v>#REF!</v>
      </c>
      <c r="D174" t="e">
        <f>IO_model!AH174</f>
        <v>#REF!</v>
      </c>
      <c r="F174">
        <f>model_IO!N174</f>
        <v>6</v>
      </c>
      <c r="G174" t="str">
        <f>model_IO!O174</f>
        <v>NEINT</v>
      </c>
      <c r="H174">
        <f>model_IO!A174</f>
        <v>222</v>
      </c>
      <c r="I174" t="str">
        <f>model_IO!B174</f>
        <v>조명장치</v>
      </c>
    </row>
    <row r="175" spans="1:9" x14ac:dyDescent="0.3">
      <c r="A175">
        <f>IO_model!P175</f>
        <v>173</v>
      </c>
      <c r="B175" t="str">
        <f>IO_model!Q175</f>
        <v>기타 비철금속 제련, 정련 및 합금제품</v>
      </c>
      <c r="C175" t="e">
        <f>IO_model!AG175</f>
        <v>#REF!</v>
      </c>
      <c r="D175" t="e">
        <f>IO_model!AH175</f>
        <v>#REF!</v>
      </c>
      <c r="F175">
        <f>model_IO!N175</f>
        <v>6</v>
      </c>
      <c r="G175" t="str">
        <f>model_IO!O175</f>
        <v>NEINT</v>
      </c>
      <c r="H175">
        <f>model_IO!A175</f>
        <v>223</v>
      </c>
      <c r="I175" t="str">
        <f>model_IO!B175</f>
        <v>기타 전기장비</v>
      </c>
    </row>
    <row r="176" spans="1:9" x14ac:dyDescent="0.3">
      <c r="A176">
        <f>IO_model!P176</f>
        <v>174</v>
      </c>
      <c r="B176" t="str">
        <f>IO_model!Q176</f>
        <v>동 1차제품</v>
      </c>
      <c r="C176" t="e">
        <f>IO_model!AG176</f>
        <v>#REF!</v>
      </c>
      <c r="D176" t="e">
        <f>IO_model!AH176</f>
        <v>#REF!</v>
      </c>
      <c r="F176">
        <f>model_IO!N176</f>
        <v>6</v>
      </c>
      <c r="G176" t="str">
        <f>model_IO!O176</f>
        <v>NEINT</v>
      </c>
      <c r="H176">
        <f>model_IO!A176</f>
        <v>228</v>
      </c>
      <c r="I176" t="str">
        <f>model_IO!B176</f>
        <v>인쇄회로기판 및 실장기판</v>
      </c>
    </row>
    <row r="177" spans="1:9" x14ac:dyDescent="0.3">
      <c r="A177">
        <f>IO_model!P177</f>
        <v>175</v>
      </c>
      <c r="B177" t="str">
        <f>IO_model!Q177</f>
        <v>알루미늄 1차제품</v>
      </c>
      <c r="C177" t="e">
        <f>IO_model!AG177</f>
        <v>#REF!</v>
      </c>
      <c r="D177" t="e">
        <f>IO_model!AH177</f>
        <v>#REF!</v>
      </c>
      <c r="F177">
        <f>model_IO!N177</f>
        <v>6</v>
      </c>
      <c r="G177" t="str">
        <f>model_IO!O177</f>
        <v>NEINT</v>
      </c>
      <c r="H177">
        <f>model_IO!A177</f>
        <v>229</v>
      </c>
      <c r="I177" t="str">
        <f>model_IO!B177</f>
        <v>축전기, 저항기, 전자코일 및 변성기</v>
      </c>
    </row>
    <row r="178" spans="1:9" x14ac:dyDescent="0.3">
      <c r="A178">
        <f>IO_model!P178</f>
        <v>176</v>
      </c>
      <c r="B178" t="str">
        <f>IO_model!Q178</f>
        <v>기타 비철금속 1차제품</v>
      </c>
      <c r="C178" t="e">
        <f>IO_model!AG178</f>
        <v>#REF!</v>
      </c>
      <c r="D178" t="e">
        <f>IO_model!AH178</f>
        <v>#REF!</v>
      </c>
      <c r="F178">
        <f>model_IO!N178</f>
        <v>6</v>
      </c>
      <c r="G178" t="str">
        <f>model_IO!O178</f>
        <v>NEINT</v>
      </c>
      <c r="H178">
        <f>model_IO!A178</f>
        <v>230</v>
      </c>
      <c r="I178" t="str">
        <f>model_IO!B178</f>
        <v>기타 전자부품</v>
      </c>
    </row>
    <row r="179" spans="1:9" x14ac:dyDescent="0.3">
      <c r="A179">
        <f>IO_model!P179</f>
        <v>177</v>
      </c>
      <c r="B179" t="str">
        <f>IO_model!Q179</f>
        <v>금속 주물</v>
      </c>
      <c r="C179" t="e">
        <f>IO_model!AG179</f>
        <v>#REF!</v>
      </c>
      <c r="D179" t="e">
        <f>IO_model!AH179</f>
        <v>#REF!</v>
      </c>
      <c r="F179">
        <f>model_IO!N179</f>
        <v>6</v>
      </c>
      <c r="G179" t="str">
        <f>model_IO!O179</f>
        <v>NEINT</v>
      </c>
      <c r="H179">
        <f>model_IO!A179</f>
        <v>231</v>
      </c>
      <c r="I179" t="str">
        <f>model_IO!B179</f>
        <v>컴퓨터</v>
      </c>
    </row>
    <row r="180" spans="1:9" x14ac:dyDescent="0.3">
      <c r="A180">
        <f>IO_model!P180</f>
        <v>178</v>
      </c>
      <c r="B180" t="str">
        <f>IO_model!Q180</f>
        <v>건축용 금속제품</v>
      </c>
      <c r="C180" t="e">
        <f>IO_model!AG180</f>
        <v>#REF!</v>
      </c>
      <c r="D180" t="e">
        <f>IO_model!AH180</f>
        <v>#REF!</v>
      </c>
      <c r="F180">
        <f>model_IO!N180</f>
        <v>6</v>
      </c>
      <c r="G180" t="str">
        <f>model_IO!O180</f>
        <v>NEINT</v>
      </c>
      <c r="H180">
        <f>model_IO!A180</f>
        <v>232</v>
      </c>
      <c r="I180" t="str">
        <f>model_IO!B180</f>
        <v>컴퓨터 기억장치</v>
      </c>
    </row>
    <row r="181" spans="1:9" x14ac:dyDescent="0.3">
      <c r="A181">
        <f>IO_model!P181</f>
        <v>179</v>
      </c>
      <c r="B181" t="str">
        <f>IO_model!Q181</f>
        <v>구조물용 금속제품</v>
      </c>
      <c r="C181" t="e">
        <f>IO_model!AG181</f>
        <v>#REF!</v>
      </c>
      <c r="D181" t="e">
        <f>IO_model!AH181</f>
        <v>#REF!</v>
      </c>
      <c r="F181">
        <f>model_IO!N181</f>
        <v>6</v>
      </c>
      <c r="G181" t="str">
        <f>model_IO!O181</f>
        <v>NEINT</v>
      </c>
      <c r="H181">
        <f>model_IO!A181</f>
        <v>233</v>
      </c>
      <c r="I181" t="str">
        <f>model_IO!B181</f>
        <v>컴퓨터 주변기기</v>
      </c>
    </row>
    <row r="182" spans="1:9" x14ac:dyDescent="0.3">
      <c r="A182">
        <f>IO_model!P182</f>
        <v>180</v>
      </c>
      <c r="B182" t="str">
        <f>IO_model!Q182</f>
        <v>금속제 탱크 및 압력용기</v>
      </c>
      <c r="C182" t="e">
        <f>IO_model!AG182</f>
        <v>#REF!</v>
      </c>
      <c r="D182" t="e">
        <f>IO_model!AH182</f>
        <v>#REF!</v>
      </c>
      <c r="F182">
        <f>model_IO!N182</f>
        <v>6</v>
      </c>
      <c r="G182" t="str">
        <f>model_IO!O182</f>
        <v>NEINT</v>
      </c>
      <c r="H182">
        <f>model_IO!A182</f>
        <v>234</v>
      </c>
      <c r="I182" t="str">
        <f>model_IO!B182</f>
        <v>유선통신기기</v>
      </c>
    </row>
    <row r="183" spans="1:9" x14ac:dyDescent="0.3">
      <c r="A183">
        <f>IO_model!P183</f>
        <v>181</v>
      </c>
      <c r="B183" t="str">
        <f>IO_model!Q183</f>
        <v>산업용 보일러 및 증기발생기</v>
      </c>
      <c r="C183" t="e">
        <f>IO_model!AG183</f>
        <v>#REF!</v>
      </c>
      <c r="D183" t="e">
        <f>IO_model!AH183</f>
        <v>#REF!</v>
      </c>
      <c r="F183">
        <f>model_IO!N183</f>
        <v>6</v>
      </c>
      <c r="G183" t="str">
        <f>model_IO!O183</f>
        <v>NEINT</v>
      </c>
      <c r="H183">
        <f>model_IO!A183</f>
        <v>235</v>
      </c>
      <c r="I183" t="str">
        <f>model_IO!B183</f>
        <v>이동전화기</v>
      </c>
    </row>
    <row r="184" spans="1:9" x14ac:dyDescent="0.3">
      <c r="A184">
        <f>IO_model!P184</f>
        <v>182</v>
      </c>
      <c r="B184" t="str">
        <f>IO_model!Q184</f>
        <v>금속 단조 및 야금제품</v>
      </c>
      <c r="C184" t="e">
        <f>IO_model!AG184</f>
        <v>#REF!</v>
      </c>
      <c r="D184" t="e">
        <f>IO_model!AH184</f>
        <v>#REF!</v>
      </c>
      <c r="F184">
        <f>model_IO!N184</f>
        <v>6</v>
      </c>
      <c r="G184" t="str">
        <f>model_IO!O184</f>
        <v>NEINT</v>
      </c>
      <c r="H184">
        <f>model_IO!A184</f>
        <v>236</v>
      </c>
      <c r="I184" t="str">
        <f>model_IO!B184</f>
        <v>기타 무선통신장비 및 방송장비</v>
      </c>
    </row>
    <row r="185" spans="1:9" x14ac:dyDescent="0.3">
      <c r="A185">
        <f>IO_model!P185</f>
        <v>183</v>
      </c>
      <c r="B185" t="str">
        <f>IO_model!Q185</f>
        <v>금속압형제품</v>
      </c>
      <c r="C185" t="e">
        <f>IO_model!AG185</f>
        <v>#REF!</v>
      </c>
      <c r="D185" t="e">
        <f>IO_model!AH185</f>
        <v>#REF!</v>
      </c>
      <c r="F185">
        <f>model_IO!N185</f>
        <v>6</v>
      </c>
      <c r="G185" t="str">
        <f>model_IO!O185</f>
        <v>NEINT</v>
      </c>
      <c r="H185">
        <f>model_IO!A185</f>
        <v>237</v>
      </c>
      <c r="I185" t="str">
        <f>model_IO!B185</f>
        <v>TV</v>
      </c>
    </row>
    <row r="186" spans="1:9" x14ac:dyDescent="0.3">
      <c r="A186">
        <f>IO_model!P186</f>
        <v>184</v>
      </c>
      <c r="B186" t="str">
        <f>IO_model!Q186</f>
        <v>금속처리</v>
      </c>
      <c r="C186" t="e">
        <f>IO_model!AG186</f>
        <v>#REF!</v>
      </c>
      <c r="D186" t="e">
        <f>IO_model!AH186</f>
        <v>#REF!</v>
      </c>
      <c r="F186">
        <f>model_IO!N186</f>
        <v>6</v>
      </c>
      <c r="G186" t="str">
        <f>model_IO!O186</f>
        <v>NEINT</v>
      </c>
      <c r="H186">
        <f>model_IO!A186</f>
        <v>238</v>
      </c>
      <c r="I186" t="str">
        <f>model_IO!B186</f>
        <v>영상기기</v>
      </c>
    </row>
    <row r="187" spans="1:9" x14ac:dyDescent="0.3">
      <c r="A187">
        <f>IO_model!P187</f>
        <v>185</v>
      </c>
      <c r="B187" t="str">
        <f>IO_model!Q187</f>
        <v>금속처리 가공품</v>
      </c>
      <c r="C187" t="e">
        <f>IO_model!AG187</f>
        <v>#REF!</v>
      </c>
      <c r="D187" t="e">
        <f>IO_model!AH187</f>
        <v>#REF!</v>
      </c>
      <c r="F187">
        <f>model_IO!N187</f>
        <v>6</v>
      </c>
      <c r="G187" t="str">
        <f>model_IO!O187</f>
        <v>NEINT</v>
      </c>
      <c r="H187">
        <f>model_IO!A187</f>
        <v>239</v>
      </c>
      <c r="I187" t="str">
        <f>model_IO!B187</f>
        <v>오디오 및 음향기기</v>
      </c>
    </row>
    <row r="188" spans="1:9" x14ac:dyDescent="0.3">
      <c r="A188">
        <f>IO_model!P188</f>
        <v>186</v>
      </c>
      <c r="B188" t="str">
        <f>IO_model!Q188</f>
        <v>가정용 금속제품</v>
      </c>
      <c r="C188" t="e">
        <f>IO_model!AG188</f>
        <v>#REF!</v>
      </c>
      <c r="D188" t="e">
        <f>IO_model!AH188</f>
        <v>#REF!</v>
      </c>
      <c r="F188">
        <f>model_IO!N188</f>
        <v>6</v>
      </c>
      <c r="G188" t="str">
        <f>model_IO!O188</f>
        <v>NEINT</v>
      </c>
      <c r="H188">
        <f>model_IO!A188</f>
        <v>240</v>
      </c>
      <c r="I188" t="str">
        <f>model_IO!B188</f>
        <v>가정용 냉장고 및 냉동고</v>
      </c>
    </row>
    <row r="189" spans="1:9" x14ac:dyDescent="0.3">
      <c r="A189">
        <f>IO_model!P189</f>
        <v>187</v>
      </c>
      <c r="B189" t="str">
        <f>IO_model!Q189</f>
        <v>부착용 금속제품</v>
      </c>
      <c r="C189" t="e">
        <f>IO_model!AG189</f>
        <v>#REF!</v>
      </c>
      <c r="D189" t="e">
        <f>IO_model!AH189</f>
        <v>#REF!</v>
      </c>
      <c r="F189">
        <f>model_IO!N189</f>
        <v>6</v>
      </c>
      <c r="G189" t="str">
        <f>model_IO!O189</f>
        <v>NEINT</v>
      </c>
      <c r="H189">
        <f>model_IO!A189</f>
        <v>241</v>
      </c>
      <c r="I189" t="str">
        <f>model_IO!B189</f>
        <v>주방용 및 난방용 전기기기</v>
      </c>
    </row>
    <row r="190" spans="1:9" x14ac:dyDescent="0.3">
      <c r="A190">
        <f>IO_model!P190</f>
        <v>188</v>
      </c>
      <c r="B190" t="str">
        <f>IO_model!Q190</f>
        <v>공구류</v>
      </c>
      <c r="C190" t="e">
        <f>IO_model!AG190</f>
        <v>#REF!</v>
      </c>
      <c r="D190" t="e">
        <f>IO_model!AH190</f>
        <v>#REF!</v>
      </c>
      <c r="F190">
        <f>model_IO!N190</f>
        <v>6</v>
      </c>
      <c r="G190" t="str">
        <f>model_IO!O190</f>
        <v>NEINT</v>
      </c>
      <c r="H190">
        <f>model_IO!A190</f>
        <v>242</v>
      </c>
      <c r="I190" t="str">
        <f>model_IO!B190</f>
        <v>기타 가정용 전기기기</v>
      </c>
    </row>
    <row r="191" spans="1:9" x14ac:dyDescent="0.3">
      <c r="A191">
        <f>IO_model!P191</f>
        <v>189</v>
      </c>
      <c r="B191" t="str">
        <f>IO_model!Q191</f>
        <v>나사 및 철선 제품</v>
      </c>
      <c r="C191" t="e">
        <f>IO_model!AG191</f>
        <v>#REF!</v>
      </c>
      <c r="D191" t="e">
        <f>IO_model!AH191</f>
        <v>#REF!</v>
      </c>
      <c r="F191">
        <f>model_IO!N191</f>
        <v>6</v>
      </c>
      <c r="G191" t="str">
        <f>model_IO!O191</f>
        <v>NEINT</v>
      </c>
      <c r="H191">
        <f>model_IO!A191</f>
        <v>226</v>
      </c>
      <c r="I191" t="str">
        <f>model_IO!B191</f>
        <v>LCD 평판 디스플레이</v>
      </c>
    </row>
    <row r="192" spans="1:9" x14ac:dyDescent="0.3">
      <c r="A192">
        <f>IO_model!P192</f>
        <v>190</v>
      </c>
      <c r="B192" t="str">
        <f>IO_model!Q192</f>
        <v>금속포장용기</v>
      </c>
      <c r="C192" t="e">
        <f>IO_model!AG192</f>
        <v>#REF!</v>
      </c>
      <c r="D192" t="e">
        <f>IO_model!AH192</f>
        <v>#REF!</v>
      </c>
      <c r="F192">
        <f>model_IO!N192</f>
        <v>6</v>
      </c>
      <c r="G192" t="str">
        <f>model_IO!O192</f>
        <v>NEINT</v>
      </c>
      <c r="H192">
        <f>model_IO!A192</f>
        <v>227</v>
      </c>
      <c r="I192" t="str">
        <f>model_IO!B192</f>
        <v>기타 전자표시장치</v>
      </c>
    </row>
    <row r="193" spans="1:9" x14ac:dyDescent="0.3">
      <c r="A193">
        <f>IO_model!P193</f>
        <v>191</v>
      </c>
      <c r="B193" t="str">
        <f>IO_model!Q193</f>
        <v>기타 금속제품</v>
      </c>
      <c r="C193" t="e">
        <f>IO_model!AG193</f>
        <v>#REF!</v>
      </c>
      <c r="D193" t="e">
        <f>IO_model!AH193</f>
        <v>#REF!</v>
      </c>
      <c r="F193">
        <f>model_IO!N193</f>
        <v>6</v>
      </c>
      <c r="G193" t="str">
        <f>model_IO!O193</f>
        <v>NEINT</v>
      </c>
      <c r="H193">
        <f>model_IO!A193</f>
        <v>224</v>
      </c>
      <c r="I193" t="str">
        <f>model_IO!B193</f>
        <v>개별소자</v>
      </c>
    </row>
    <row r="194" spans="1:9" x14ac:dyDescent="0.3">
      <c r="A194">
        <f>IO_model!P194</f>
        <v>192</v>
      </c>
      <c r="B194" t="str">
        <f>IO_model!Q194</f>
        <v>내연기관 및 터빈</v>
      </c>
      <c r="C194" t="e">
        <f>IO_model!AG194</f>
        <v>#REF!</v>
      </c>
      <c r="D194" t="e">
        <f>IO_model!AH194</f>
        <v>#REF!</v>
      </c>
      <c r="F194">
        <f>model_IO!N194</f>
        <v>6</v>
      </c>
      <c r="G194" t="str">
        <f>model_IO!O194</f>
        <v>NEINT</v>
      </c>
      <c r="H194">
        <f>model_IO!A194</f>
        <v>225</v>
      </c>
      <c r="I194" t="str">
        <f>model_IO!B194</f>
        <v>집적회로</v>
      </c>
    </row>
    <row r="195" spans="1:9" x14ac:dyDescent="0.3">
      <c r="A195">
        <f>IO_model!P195</f>
        <v>193</v>
      </c>
      <c r="B195" t="str">
        <f>IO_model!Q195</f>
        <v>펌프 및 압축기</v>
      </c>
      <c r="C195" t="e">
        <f>IO_model!AG195</f>
        <v>#REF!</v>
      </c>
      <c r="D195" t="e">
        <f>IO_model!AH195</f>
        <v>#REF!</v>
      </c>
      <c r="F195">
        <f>model_IO!N195</f>
        <v>6</v>
      </c>
      <c r="G195" t="str">
        <f>model_IO!O195</f>
        <v>NEINT</v>
      </c>
      <c r="H195">
        <f>model_IO!A195</f>
        <v>249</v>
      </c>
      <c r="I195" t="str">
        <f>model_IO!B195</f>
        <v>승용차</v>
      </c>
    </row>
    <row r="196" spans="1:9" x14ac:dyDescent="0.3">
      <c r="A196">
        <f>IO_model!P196</f>
        <v>194</v>
      </c>
      <c r="B196" t="str">
        <f>IO_model!Q196</f>
        <v>밸브</v>
      </c>
      <c r="C196" t="e">
        <f>IO_model!AG196</f>
        <v>#REF!</v>
      </c>
      <c r="D196" t="e">
        <f>IO_model!AH196</f>
        <v>#REF!</v>
      </c>
      <c r="F196">
        <f>model_IO!N196</f>
        <v>6</v>
      </c>
      <c r="G196" t="str">
        <f>model_IO!O196</f>
        <v>NEINT</v>
      </c>
      <c r="H196">
        <f>model_IO!A196</f>
        <v>250</v>
      </c>
      <c r="I196" t="str">
        <f>model_IO!B196</f>
        <v>버스</v>
      </c>
    </row>
    <row r="197" spans="1:9" x14ac:dyDescent="0.3">
      <c r="A197">
        <f>IO_model!P197</f>
        <v>195</v>
      </c>
      <c r="B197" t="str">
        <f>IO_model!Q197</f>
        <v>베어링, 기어 및 동력전달장치</v>
      </c>
      <c r="C197" t="e">
        <f>IO_model!AG197</f>
        <v>#REF!</v>
      </c>
      <c r="D197" t="e">
        <f>IO_model!AH197</f>
        <v>#REF!</v>
      </c>
      <c r="F197">
        <f>model_IO!N197</f>
        <v>6</v>
      </c>
      <c r="G197" t="str">
        <f>model_IO!O197</f>
        <v>NEINT</v>
      </c>
      <c r="H197">
        <f>model_IO!A197</f>
        <v>251</v>
      </c>
      <c r="I197" t="str">
        <f>model_IO!B197</f>
        <v>트럭</v>
      </c>
    </row>
    <row r="198" spans="1:9" x14ac:dyDescent="0.3">
      <c r="A198">
        <f>IO_model!P198</f>
        <v>196</v>
      </c>
      <c r="B198" t="str">
        <f>IO_model!Q198</f>
        <v>산업용 운반기계</v>
      </c>
      <c r="C198" t="e">
        <f>IO_model!AG198</f>
        <v>#REF!</v>
      </c>
      <c r="D198" t="e">
        <f>IO_model!AH198</f>
        <v>#REF!</v>
      </c>
      <c r="F198">
        <f>model_IO!N198</f>
        <v>6</v>
      </c>
      <c r="G198" t="str">
        <f>model_IO!O198</f>
        <v>NEINT</v>
      </c>
      <c r="H198">
        <f>model_IO!A198</f>
        <v>252</v>
      </c>
      <c r="I198" t="str">
        <f>model_IO!B198</f>
        <v>특장차</v>
      </c>
    </row>
    <row r="199" spans="1:9" x14ac:dyDescent="0.3">
      <c r="A199">
        <f>IO_model!P199</f>
        <v>197</v>
      </c>
      <c r="B199" t="str">
        <f>IO_model!Q199</f>
        <v>공기조절 장치 및 냉장 냉동 장비</v>
      </c>
      <c r="C199" t="e">
        <f>IO_model!AG199</f>
        <v>#REF!</v>
      </c>
      <c r="D199" t="e">
        <f>IO_model!AH199</f>
        <v>#REF!</v>
      </c>
      <c r="F199">
        <f>model_IO!N199</f>
        <v>6</v>
      </c>
      <c r="G199" t="str">
        <f>model_IO!O199</f>
        <v>NEINT</v>
      </c>
      <c r="H199">
        <f>model_IO!A199</f>
        <v>253</v>
      </c>
      <c r="I199" t="str">
        <f>model_IO!B199</f>
        <v>트레일러 및 컨테이너</v>
      </c>
    </row>
    <row r="200" spans="1:9" x14ac:dyDescent="0.3">
      <c r="A200">
        <f>IO_model!P200</f>
        <v>198</v>
      </c>
      <c r="B200" t="str">
        <f>IO_model!Q200</f>
        <v>공기 및 액체 여과기</v>
      </c>
      <c r="C200" t="e">
        <f>IO_model!AG200</f>
        <v>#REF!</v>
      </c>
      <c r="D200" t="e">
        <f>IO_model!AH200</f>
        <v>#REF!</v>
      </c>
      <c r="F200">
        <f>model_IO!N200</f>
        <v>6</v>
      </c>
      <c r="G200" t="str">
        <f>model_IO!O200</f>
        <v>NEINT</v>
      </c>
      <c r="H200">
        <f>model_IO!A200</f>
        <v>254</v>
      </c>
      <c r="I200" t="str">
        <f>model_IO!B200</f>
        <v>자동차용 엔진</v>
      </c>
    </row>
    <row r="201" spans="1:9" x14ac:dyDescent="0.3">
      <c r="A201">
        <f>IO_model!P201</f>
        <v>199</v>
      </c>
      <c r="B201" t="str">
        <f>IO_model!Q201</f>
        <v>사무용 기기</v>
      </c>
      <c r="C201" t="e">
        <f>IO_model!AG201</f>
        <v>#REF!</v>
      </c>
      <c r="D201" t="e">
        <f>IO_model!AH201</f>
        <v>#REF!</v>
      </c>
      <c r="F201">
        <f>model_IO!N201</f>
        <v>6</v>
      </c>
      <c r="G201" t="str">
        <f>model_IO!O201</f>
        <v>NEINT</v>
      </c>
      <c r="H201">
        <f>model_IO!A201</f>
        <v>255</v>
      </c>
      <c r="I201" t="str">
        <f>model_IO!B201</f>
        <v>자동차 부분품</v>
      </c>
    </row>
    <row r="202" spans="1:9" x14ac:dyDescent="0.3">
      <c r="A202">
        <f>IO_model!P202</f>
        <v>200</v>
      </c>
      <c r="B202" t="str">
        <f>IO_model!Q202</f>
        <v>기타 일반목적용기계</v>
      </c>
      <c r="C202" t="e">
        <f>IO_model!AG202</f>
        <v>#REF!</v>
      </c>
      <c r="D202" t="e">
        <f>IO_model!AH202</f>
        <v>#REF!</v>
      </c>
      <c r="F202">
        <f>model_IO!N202</f>
        <v>6</v>
      </c>
      <c r="G202" t="str">
        <f>model_IO!O202</f>
        <v>NEINT</v>
      </c>
      <c r="H202">
        <f>model_IO!A202</f>
        <v>256</v>
      </c>
      <c r="I202" t="str">
        <f>model_IO!B202</f>
        <v>강철제 선박</v>
      </c>
    </row>
    <row r="203" spans="1:9" x14ac:dyDescent="0.3">
      <c r="A203">
        <f>IO_model!P203</f>
        <v>201</v>
      </c>
      <c r="B203" t="str">
        <f>IO_model!Q203</f>
        <v>농업용 기계</v>
      </c>
      <c r="C203" t="e">
        <f>IO_model!AG203</f>
        <v>#REF!</v>
      </c>
      <c r="D203" t="e">
        <f>IO_model!AH203</f>
        <v>#REF!</v>
      </c>
      <c r="F203">
        <f>model_IO!N203</f>
        <v>6</v>
      </c>
      <c r="G203" t="str">
        <f>model_IO!O203</f>
        <v>NEINT</v>
      </c>
      <c r="H203">
        <f>model_IO!A203</f>
        <v>257</v>
      </c>
      <c r="I203" t="str">
        <f>model_IO!B203</f>
        <v>기타 선박</v>
      </c>
    </row>
    <row r="204" spans="1:9" x14ac:dyDescent="0.3">
      <c r="A204">
        <f>IO_model!P204</f>
        <v>202</v>
      </c>
      <c r="B204" t="str">
        <f>IO_model!Q204</f>
        <v>건설 및 광산용 기계</v>
      </c>
      <c r="C204" t="e">
        <f>IO_model!AG204</f>
        <v>#REF!</v>
      </c>
      <c r="D204" t="e">
        <f>IO_model!AH204</f>
        <v>#REF!</v>
      </c>
      <c r="F204">
        <f>model_IO!N204</f>
        <v>6</v>
      </c>
      <c r="G204" t="str">
        <f>model_IO!O204</f>
        <v>NEINT</v>
      </c>
      <c r="H204">
        <f>model_IO!A204</f>
        <v>258</v>
      </c>
      <c r="I204" t="str">
        <f>model_IO!B204</f>
        <v>선박 수리 및 부분품</v>
      </c>
    </row>
    <row r="205" spans="1:9" x14ac:dyDescent="0.3">
      <c r="A205">
        <f>IO_model!P205</f>
        <v>203</v>
      </c>
      <c r="B205" t="str">
        <f>IO_model!Q205</f>
        <v>금속 절삭기계</v>
      </c>
      <c r="C205" t="e">
        <f>IO_model!AG205</f>
        <v>#REF!</v>
      </c>
      <c r="D205" t="e">
        <f>IO_model!AH205</f>
        <v>#REF!</v>
      </c>
      <c r="F205">
        <f>model_IO!N205</f>
        <v>6</v>
      </c>
      <c r="G205" t="str">
        <f>model_IO!O205</f>
        <v>NEINT</v>
      </c>
      <c r="H205">
        <f>model_IO!A205</f>
        <v>35</v>
      </c>
      <c r="I205" t="str">
        <f>model_IO!B205</f>
        <v>도축육</v>
      </c>
    </row>
    <row r="206" spans="1:9" x14ac:dyDescent="0.3">
      <c r="A206">
        <f>IO_model!P206</f>
        <v>204</v>
      </c>
      <c r="B206" t="str">
        <f>IO_model!Q206</f>
        <v>금속 성형기계</v>
      </c>
      <c r="C206" t="e">
        <f>IO_model!AG206</f>
        <v>#REF!</v>
      </c>
      <c r="D206" t="e">
        <f>IO_model!AH206</f>
        <v>#REF!</v>
      </c>
      <c r="F206">
        <f>model_IO!N206</f>
        <v>6</v>
      </c>
      <c r="G206" t="str">
        <f>model_IO!O206</f>
        <v>NEINT</v>
      </c>
      <c r="H206">
        <f>model_IO!A206</f>
        <v>36</v>
      </c>
      <c r="I206" t="str">
        <f>model_IO!B206</f>
        <v>가금육</v>
      </c>
    </row>
    <row r="207" spans="1:9" x14ac:dyDescent="0.3">
      <c r="A207">
        <f>IO_model!P207</f>
        <v>205</v>
      </c>
      <c r="B207" t="str">
        <f>IO_model!Q207</f>
        <v>금형 및 주형</v>
      </c>
      <c r="C207" t="e">
        <f>IO_model!AG207</f>
        <v>#REF!</v>
      </c>
      <c r="D207" t="e">
        <f>IO_model!AH207</f>
        <v>#REF!</v>
      </c>
      <c r="F207">
        <f>model_IO!N207</f>
        <v>6</v>
      </c>
      <c r="G207" t="str">
        <f>model_IO!O207</f>
        <v>NEINT</v>
      </c>
      <c r="H207">
        <f>model_IO!A207</f>
        <v>37</v>
      </c>
      <c r="I207" t="str">
        <f>model_IO!B207</f>
        <v>육가공품</v>
      </c>
    </row>
    <row r="208" spans="1:9" x14ac:dyDescent="0.3">
      <c r="A208">
        <f>IO_model!P208</f>
        <v>206</v>
      </c>
      <c r="B208" t="str">
        <f>IO_model!Q208</f>
        <v>반도체 제조용 기계</v>
      </c>
      <c r="C208" t="e">
        <f>IO_model!AG208</f>
        <v>#REF!</v>
      </c>
      <c r="D208" t="e">
        <f>IO_model!AH208</f>
        <v>#REF!</v>
      </c>
      <c r="F208">
        <f>model_IO!N208</f>
        <v>6</v>
      </c>
      <c r="G208" t="str">
        <f>model_IO!O208</f>
        <v>NEINT</v>
      </c>
      <c r="H208">
        <f>model_IO!A208</f>
        <v>38</v>
      </c>
      <c r="I208" t="str">
        <f>model_IO!B208</f>
        <v>우유</v>
      </c>
    </row>
    <row r="209" spans="1:9" x14ac:dyDescent="0.3">
      <c r="A209">
        <f>IO_model!P209</f>
        <v>207</v>
      </c>
      <c r="B209" t="str">
        <f>IO_model!Q209</f>
        <v>디스플레이 제조용 기계</v>
      </c>
      <c r="C209" t="e">
        <f>IO_model!AG209</f>
        <v>#REF!</v>
      </c>
      <c r="D209" t="e">
        <f>IO_model!AH209</f>
        <v>#REF!</v>
      </c>
      <c r="F209">
        <f>model_IO!N209</f>
        <v>6</v>
      </c>
      <c r="G209" t="str">
        <f>model_IO!O209</f>
        <v>NEINT</v>
      </c>
      <c r="H209">
        <f>model_IO!A209</f>
        <v>39</v>
      </c>
      <c r="I209" t="str">
        <f>model_IO!B209</f>
        <v>낙농품</v>
      </c>
    </row>
    <row r="210" spans="1:9" x14ac:dyDescent="0.3">
      <c r="A210">
        <f>IO_model!P210</f>
        <v>208</v>
      </c>
      <c r="B210" t="str">
        <f>IO_model!Q210</f>
        <v>음식료품 가공기계</v>
      </c>
      <c r="C210" t="e">
        <f>IO_model!AG210</f>
        <v>#REF!</v>
      </c>
      <c r="D210" t="e">
        <f>IO_model!AH210</f>
        <v>#REF!</v>
      </c>
      <c r="F210">
        <f>model_IO!N210</f>
        <v>6</v>
      </c>
      <c r="G210" t="str">
        <f>model_IO!O210</f>
        <v>NEINT</v>
      </c>
      <c r="H210">
        <f>model_IO!A210</f>
        <v>40</v>
      </c>
      <c r="I210" t="str">
        <f>model_IO!B210</f>
        <v>수산물 가공품</v>
      </c>
    </row>
    <row r="211" spans="1:9" x14ac:dyDescent="0.3">
      <c r="A211">
        <f>IO_model!P211</f>
        <v>209</v>
      </c>
      <c r="B211" t="str">
        <f>IO_model!Q211</f>
        <v>섬유 및 의복 가공기계</v>
      </c>
      <c r="C211" t="e">
        <f>IO_model!AG211</f>
        <v>#REF!</v>
      </c>
      <c r="D211" t="e">
        <f>IO_model!AH211</f>
        <v>#REF!</v>
      </c>
      <c r="F211">
        <f>model_IO!N211</f>
        <v>6</v>
      </c>
      <c r="G211" t="str">
        <f>model_IO!O211</f>
        <v>NEINT</v>
      </c>
      <c r="H211">
        <f>model_IO!A211</f>
        <v>41</v>
      </c>
      <c r="I211" t="str">
        <f>model_IO!B211</f>
        <v>수산동물 저장품</v>
      </c>
    </row>
    <row r="212" spans="1:9" x14ac:dyDescent="0.3">
      <c r="A212">
        <f>IO_model!P212</f>
        <v>210</v>
      </c>
      <c r="B212" t="str">
        <f>IO_model!Q212</f>
        <v>산업용 로봇</v>
      </c>
      <c r="C212" t="e">
        <f>IO_model!AG212</f>
        <v>#REF!</v>
      </c>
      <c r="D212" t="e">
        <f>IO_model!AH212</f>
        <v>#REF!</v>
      </c>
      <c r="F212">
        <f>model_IO!N212</f>
        <v>6</v>
      </c>
      <c r="G212" t="str">
        <f>model_IO!O212</f>
        <v>NEINT</v>
      </c>
      <c r="H212">
        <f>model_IO!A212</f>
        <v>43</v>
      </c>
      <c r="I212" t="str">
        <f>model_IO!B212</f>
        <v>제분</v>
      </c>
    </row>
    <row r="213" spans="1:9" x14ac:dyDescent="0.3">
      <c r="A213">
        <f>IO_model!P213</f>
        <v>211</v>
      </c>
      <c r="B213" t="str">
        <f>IO_model!Q213</f>
        <v>제지 및 인쇄기계</v>
      </c>
      <c r="C213" t="e">
        <f>IO_model!AG213</f>
        <v>#REF!</v>
      </c>
      <c r="D213" t="e">
        <f>IO_model!AH213</f>
        <v>#REF!</v>
      </c>
      <c r="F213">
        <f>model_IO!N213</f>
        <v>6</v>
      </c>
      <c r="G213" t="str">
        <f>model_IO!O213</f>
        <v>NEINT</v>
      </c>
      <c r="H213">
        <f>model_IO!A213</f>
        <v>44</v>
      </c>
      <c r="I213" t="str">
        <f>model_IO!B213</f>
        <v>원당</v>
      </c>
    </row>
    <row r="214" spans="1:9" x14ac:dyDescent="0.3">
      <c r="A214">
        <f>IO_model!P214</f>
        <v>212</v>
      </c>
      <c r="B214" t="str">
        <f>IO_model!Q214</f>
        <v>고무 및 플라스틱 성형기계</v>
      </c>
      <c r="C214" t="e">
        <f>IO_model!AG214</f>
        <v>#REF!</v>
      </c>
      <c r="D214" t="e">
        <f>IO_model!AH214</f>
        <v>#REF!</v>
      </c>
      <c r="F214">
        <f>model_IO!N214</f>
        <v>6</v>
      </c>
      <c r="G214" t="str">
        <f>model_IO!O214</f>
        <v>NEINT</v>
      </c>
      <c r="H214">
        <f>model_IO!A214</f>
        <v>45</v>
      </c>
      <c r="I214" t="str">
        <f>model_IO!B214</f>
        <v>정제당</v>
      </c>
    </row>
    <row r="215" spans="1:9" x14ac:dyDescent="0.3">
      <c r="A215">
        <f>IO_model!P215</f>
        <v>213</v>
      </c>
      <c r="B215" t="str">
        <f>IO_model!Q215</f>
        <v>기타 특수목적용기계</v>
      </c>
      <c r="C215" t="e">
        <f>IO_model!AG215</f>
        <v>#REF!</v>
      </c>
      <c r="D215" t="e">
        <f>IO_model!AH215</f>
        <v>#REF!</v>
      </c>
      <c r="F215">
        <f>model_IO!N215</f>
        <v>6</v>
      </c>
      <c r="G215" t="str">
        <f>model_IO!O215</f>
        <v>NEINT</v>
      </c>
      <c r="H215">
        <f>model_IO!A215</f>
        <v>46</v>
      </c>
      <c r="I215" t="str">
        <f>model_IO!B215</f>
        <v>전분 및 당류</v>
      </c>
    </row>
    <row r="216" spans="1:9" x14ac:dyDescent="0.3">
      <c r="A216">
        <f>IO_model!P216</f>
        <v>214</v>
      </c>
      <c r="B216" t="str">
        <f>IO_model!Q216</f>
        <v>발전기 및 전동기</v>
      </c>
      <c r="C216" t="e">
        <f>IO_model!AG216</f>
        <v>#REF!</v>
      </c>
      <c r="D216" t="e">
        <f>IO_model!AH216</f>
        <v>#REF!</v>
      </c>
      <c r="F216">
        <f>model_IO!N216</f>
        <v>6</v>
      </c>
      <c r="G216" t="str">
        <f>model_IO!O216</f>
        <v>NEINT</v>
      </c>
      <c r="H216">
        <f>model_IO!A216</f>
        <v>47</v>
      </c>
      <c r="I216" t="str">
        <f>model_IO!B216</f>
        <v>떡, 빵 및 과자류</v>
      </c>
    </row>
    <row r="217" spans="1:9" x14ac:dyDescent="0.3">
      <c r="A217">
        <f>IO_model!P217</f>
        <v>215</v>
      </c>
      <c r="B217" t="str">
        <f>IO_model!Q217</f>
        <v>변압기</v>
      </c>
      <c r="C217" t="e">
        <f>IO_model!AG217</f>
        <v>#REF!</v>
      </c>
      <c r="D217" t="e">
        <f>IO_model!AH217</f>
        <v>#REF!</v>
      </c>
      <c r="F217">
        <f>model_IO!N217</f>
        <v>6</v>
      </c>
      <c r="G217" t="str">
        <f>model_IO!O217</f>
        <v>NEINT</v>
      </c>
      <c r="H217">
        <f>model_IO!A217</f>
        <v>48</v>
      </c>
      <c r="I217" t="str">
        <f>model_IO!B217</f>
        <v>면류</v>
      </c>
    </row>
    <row r="218" spans="1:9" x14ac:dyDescent="0.3">
      <c r="A218">
        <f>IO_model!P218</f>
        <v>216</v>
      </c>
      <c r="B218" t="str">
        <f>IO_model!Q218</f>
        <v>전기변환장치</v>
      </c>
      <c r="C218" t="e">
        <f>IO_model!AG218</f>
        <v>#REF!</v>
      </c>
      <c r="D218" t="e">
        <f>IO_model!AH218</f>
        <v>#REF!</v>
      </c>
      <c r="F218">
        <f>model_IO!N218</f>
        <v>6</v>
      </c>
      <c r="G218" t="str">
        <f>model_IO!O218</f>
        <v>NEINT</v>
      </c>
      <c r="H218">
        <f>model_IO!A218</f>
        <v>49</v>
      </c>
      <c r="I218" t="str">
        <f>model_IO!B218</f>
        <v>조미료 및 첨가용식품</v>
      </c>
    </row>
    <row r="219" spans="1:9" x14ac:dyDescent="0.3">
      <c r="A219">
        <f>IO_model!P219</f>
        <v>217</v>
      </c>
      <c r="B219" t="str">
        <f>IO_model!Q219</f>
        <v>전기회로 개폐 및 접속장치</v>
      </c>
      <c r="C219" t="e">
        <f>IO_model!AG219</f>
        <v>#REF!</v>
      </c>
      <c r="D219" t="e">
        <f>IO_model!AH219</f>
        <v>#REF!</v>
      </c>
      <c r="F219">
        <f>model_IO!N219</f>
        <v>6</v>
      </c>
      <c r="G219" t="str">
        <f>model_IO!O219</f>
        <v>NEINT</v>
      </c>
      <c r="H219">
        <f>model_IO!A219</f>
        <v>50</v>
      </c>
      <c r="I219" t="str">
        <f>model_IO!B219</f>
        <v>유지</v>
      </c>
    </row>
    <row r="220" spans="1:9" x14ac:dyDescent="0.3">
      <c r="A220">
        <f>IO_model!P220</f>
        <v>218</v>
      </c>
      <c r="B220" t="str">
        <f>IO_model!Q220</f>
        <v>배전반 및 전기자동제어반</v>
      </c>
      <c r="C220" t="e">
        <f>IO_model!AG220</f>
        <v>#REF!</v>
      </c>
      <c r="D220" t="e">
        <f>IO_model!AH220</f>
        <v>#REF!</v>
      </c>
      <c r="F220">
        <f>model_IO!N220</f>
        <v>6</v>
      </c>
      <c r="G220" t="str">
        <f>model_IO!O220</f>
        <v>NEINT</v>
      </c>
      <c r="H220">
        <f>model_IO!A220</f>
        <v>51</v>
      </c>
      <c r="I220" t="str">
        <f>model_IO!B220</f>
        <v>과실 및 채소 가공품</v>
      </c>
    </row>
    <row r="221" spans="1:9" x14ac:dyDescent="0.3">
      <c r="A221">
        <f>IO_model!P221</f>
        <v>219</v>
      </c>
      <c r="B221" t="str">
        <f>IO_model!Q221</f>
        <v>전지</v>
      </c>
      <c r="C221" t="e">
        <f>IO_model!AG221</f>
        <v>#REF!</v>
      </c>
      <c r="D221" t="e">
        <f>IO_model!AH221</f>
        <v>#REF!</v>
      </c>
      <c r="F221">
        <f>model_IO!N221</f>
        <v>6</v>
      </c>
      <c r="G221" t="str">
        <f>model_IO!O221</f>
        <v>NEINT</v>
      </c>
      <c r="H221">
        <f>model_IO!A221</f>
        <v>52</v>
      </c>
      <c r="I221" t="str">
        <f>model_IO!B221</f>
        <v>커피 및 차류</v>
      </c>
    </row>
    <row r="222" spans="1:9" x14ac:dyDescent="0.3">
      <c r="A222">
        <f>IO_model!P222</f>
        <v>220</v>
      </c>
      <c r="B222" t="str">
        <f>IO_model!Q222</f>
        <v>전선 및 케이블</v>
      </c>
      <c r="C222" t="e">
        <f>IO_model!AG222</f>
        <v>#REF!</v>
      </c>
      <c r="D222" t="e">
        <f>IO_model!AH222</f>
        <v>#REF!</v>
      </c>
      <c r="F222">
        <f>model_IO!N222</f>
        <v>6</v>
      </c>
      <c r="G222" t="str">
        <f>model_IO!O222</f>
        <v>NEINT</v>
      </c>
      <c r="H222">
        <f>model_IO!A222</f>
        <v>53</v>
      </c>
      <c r="I222" t="str">
        <f>model_IO!B222</f>
        <v>인삼 및 건강보조식품</v>
      </c>
    </row>
    <row r="223" spans="1:9" x14ac:dyDescent="0.3">
      <c r="A223">
        <f>IO_model!P223</f>
        <v>221</v>
      </c>
      <c r="B223" t="str">
        <f>IO_model!Q223</f>
        <v>전구 및 램프</v>
      </c>
      <c r="C223" t="e">
        <f>IO_model!AG223</f>
        <v>#REF!</v>
      </c>
      <c r="D223" t="e">
        <f>IO_model!AH223</f>
        <v>#REF!</v>
      </c>
      <c r="F223">
        <f>model_IO!N223</f>
        <v>6</v>
      </c>
      <c r="G223" t="str">
        <f>model_IO!O223</f>
        <v>NEINT</v>
      </c>
      <c r="H223">
        <f>model_IO!A223</f>
        <v>54</v>
      </c>
      <c r="I223" t="str">
        <f>model_IO!B223</f>
        <v>기타 식료품</v>
      </c>
    </row>
    <row r="224" spans="1:9" x14ac:dyDescent="0.3">
      <c r="A224">
        <f>IO_model!P224</f>
        <v>222</v>
      </c>
      <c r="B224" t="str">
        <f>IO_model!Q224</f>
        <v>조명장치</v>
      </c>
      <c r="C224" t="e">
        <f>IO_model!AG224</f>
        <v>#REF!</v>
      </c>
      <c r="D224" t="e">
        <f>IO_model!AH224</f>
        <v>#REF!</v>
      </c>
      <c r="F224">
        <f>model_IO!N224</f>
        <v>6</v>
      </c>
      <c r="G224" t="str">
        <f>model_IO!O224</f>
        <v>NEINT</v>
      </c>
      <c r="H224">
        <f>model_IO!A224</f>
        <v>55</v>
      </c>
      <c r="I224" t="str">
        <f>model_IO!B224</f>
        <v>사료</v>
      </c>
    </row>
    <row r="225" spans="1:9" x14ac:dyDescent="0.3">
      <c r="A225">
        <f>IO_model!P225</f>
        <v>223</v>
      </c>
      <c r="B225" t="str">
        <f>IO_model!Q225</f>
        <v>기타 전기장비</v>
      </c>
      <c r="C225" t="e">
        <f>IO_model!AG225</f>
        <v>#REF!</v>
      </c>
      <c r="D225" t="e">
        <f>IO_model!AH225</f>
        <v>#REF!</v>
      </c>
      <c r="F225">
        <f>model_IO!N225</f>
        <v>6</v>
      </c>
      <c r="G225" t="str">
        <f>model_IO!O225</f>
        <v>NEINT</v>
      </c>
      <c r="H225">
        <f>model_IO!A225</f>
        <v>56</v>
      </c>
      <c r="I225" t="str">
        <f>model_IO!B225</f>
        <v>주정</v>
      </c>
    </row>
    <row r="226" spans="1:9" x14ac:dyDescent="0.3">
      <c r="A226">
        <f>IO_model!P226</f>
        <v>224</v>
      </c>
      <c r="B226" t="str">
        <f>IO_model!Q226</f>
        <v>개별소자</v>
      </c>
      <c r="C226" t="e">
        <f>IO_model!AG226</f>
        <v>#REF!</v>
      </c>
      <c r="D226" t="e">
        <f>IO_model!AH226</f>
        <v>#REF!</v>
      </c>
      <c r="F226">
        <f>model_IO!N226</f>
        <v>6</v>
      </c>
      <c r="G226" t="str">
        <f>model_IO!O226</f>
        <v>NEINT</v>
      </c>
      <c r="H226">
        <f>model_IO!A226</f>
        <v>57</v>
      </c>
      <c r="I226" t="str">
        <f>model_IO!B226</f>
        <v>소주</v>
      </c>
    </row>
    <row r="227" spans="1:9" x14ac:dyDescent="0.3">
      <c r="A227">
        <f>IO_model!P227</f>
        <v>225</v>
      </c>
      <c r="B227" t="str">
        <f>IO_model!Q227</f>
        <v>집적회로</v>
      </c>
      <c r="C227" t="e">
        <f>IO_model!AG227</f>
        <v>#REF!</v>
      </c>
      <c r="D227" t="e">
        <f>IO_model!AH227</f>
        <v>#REF!</v>
      </c>
      <c r="F227">
        <f>model_IO!N227</f>
        <v>6</v>
      </c>
      <c r="G227" t="str">
        <f>model_IO!O227</f>
        <v>NEINT</v>
      </c>
      <c r="H227">
        <f>model_IO!A227</f>
        <v>58</v>
      </c>
      <c r="I227" t="str">
        <f>model_IO!B227</f>
        <v>맥주</v>
      </c>
    </row>
    <row r="228" spans="1:9" x14ac:dyDescent="0.3">
      <c r="A228">
        <f>IO_model!P228</f>
        <v>226</v>
      </c>
      <c r="B228" t="str">
        <f>IO_model!Q228</f>
        <v>LCD 평판 디스플레이</v>
      </c>
      <c r="C228" t="e">
        <f>IO_model!AG228</f>
        <v>#REF!</v>
      </c>
      <c r="D228" t="e">
        <f>IO_model!AH228</f>
        <v>#REF!</v>
      </c>
      <c r="F228">
        <f>model_IO!N228</f>
        <v>6</v>
      </c>
      <c r="G228" t="str">
        <f>model_IO!O228</f>
        <v>NEINT</v>
      </c>
      <c r="H228">
        <f>model_IO!A228</f>
        <v>59</v>
      </c>
      <c r="I228" t="str">
        <f>model_IO!B228</f>
        <v>기타 주류</v>
      </c>
    </row>
    <row r="229" spans="1:9" x14ac:dyDescent="0.3">
      <c r="A229">
        <f>IO_model!P229</f>
        <v>227</v>
      </c>
      <c r="B229" t="str">
        <f>IO_model!Q229</f>
        <v>기타 전자표시장치</v>
      </c>
      <c r="C229" t="e">
        <f>IO_model!AG229</f>
        <v>#REF!</v>
      </c>
      <c r="D229" t="e">
        <f>IO_model!AH229</f>
        <v>#REF!</v>
      </c>
      <c r="F229">
        <f>model_IO!N229</f>
        <v>6</v>
      </c>
      <c r="G229" t="str">
        <f>model_IO!O229</f>
        <v>NEINT</v>
      </c>
      <c r="H229">
        <f>model_IO!A229</f>
        <v>60</v>
      </c>
      <c r="I229" t="str">
        <f>model_IO!B229</f>
        <v>비알콜음료 및 얼음</v>
      </c>
    </row>
    <row r="230" spans="1:9" x14ac:dyDescent="0.3">
      <c r="A230">
        <f>IO_model!P230</f>
        <v>228</v>
      </c>
      <c r="B230" t="str">
        <f>IO_model!Q230</f>
        <v>인쇄회로기판 및 실장기판</v>
      </c>
      <c r="C230" t="e">
        <f>IO_model!AG230</f>
        <v>#REF!</v>
      </c>
      <c r="D230" t="e">
        <f>IO_model!AH230</f>
        <v>#REF!</v>
      </c>
      <c r="F230">
        <f>model_IO!N230</f>
        <v>6</v>
      </c>
      <c r="G230" t="str">
        <f>model_IO!O230</f>
        <v>NEINT</v>
      </c>
      <c r="H230">
        <f>model_IO!A230</f>
        <v>61</v>
      </c>
      <c r="I230" t="str">
        <f>model_IO!B230</f>
        <v>담배</v>
      </c>
    </row>
    <row r="231" spans="1:9" x14ac:dyDescent="0.3">
      <c r="A231">
        <f>IO_model!P231</f>
        <v>229</v>
      </c>
      <c r="B231" t="str">
        <f>IO_model!Q231</f>
        <v>축전기, 저항기, 전자코일 및 변성기</v>
      </c>
      <c r="C231" t="e">
        <f>IO_model!AG231</f>
        <v>#REF!</v>
      </c>
      <c r="D231" t="e">
        <f>IO_model!AH231</f>
        <v>#REF!</v>
      </c>
      <c r="F231">
        <f>model_IO!N231</f>
        <v>6</v>
      </c>
      <c r="G231" t="str">
        <f>model_IO!O231</f>
        <v>NEINT</v>
      </c>
      <c r="H231">
        <f>model_IO!A231</f>
        <v>114</v>
      </c>
      <c r="I231" t="str">
        <f>model_IO!B231</f>
        <v>석탄화합물</v>
      </c>
    </row>
    <row r="232" spans="1:9" x14ac:dyDescent="0.3">
      <c r="A232">
        <f>IO_model!P232</f>
        <v>230</v>
      </c>
      <c r="B232" t="str">
        <f>IO_model!Q232</f>
        <v>기타 전자부품</v>
      </c>
      <c r="C232" t="e">
        <f>IO_model!AG232</f>
        <v>#REF!</v>
      </c>
      <c r="D232" t="e">
        <f>IO_model!AH232</f>
        <v>#REF!</v>
      </c>
      <c r="F232">
        <f>model_IO!N232</f>
        <v>6</v>
      </c>
      <c r="G232" t="str">
        <f>model_IO!O232</f>
        <v>NEINT</v>
      </c>
      <c r="H232">
        <f>model_IO!A232</f>
        <v>115</v>
      </c>
      <c r="I232" t="str">
        <f>model_IO!B232</f>
        <v>기타 기초유기화합물</v>
      </c>
    </row>
    <row r="233" spans="1:9" x14ac:dyDescent="0.3">
      <c r="A233">
        <f>IO_model!P233</f>
        <v>231</v>
      </c>
      <c r="B233" t="str">
        <f>IO_model!Q233</f>
        <v>컴퓨터</v>
      </c>
      <c r="C233" t="e">
        <f>IO_model!AG233</f>
        <v>#REF!</v>
      </c>
      <c r="D233" t="e">
        <f>IO_model!AH233</f>
        <v>#REF!</v>
      </c>
      <c r="F233">
        <f>model_IO!N233</f>
        <v>6</v>
      </c>
      <c r="G233" t="str">
        <f>model_IO!O233</f>
        <v>NEINT</v>
      </c>
      <c r="H233">
        <f>model_IO!A233</f>
        <v>116</v>
      </c>
      <c r="I233" t="str">
        <f>model_IO!B233</f>
        <v>산업용 가스</v>
      </c>
    </row>
    <row r="234" spans="1:9" x14ac:dyDescent="0.3">
      <c r="A234">
        <f>IO_model!P234</f>
        <v>232</v>
      </c>
      <c r="B234" t="str">
        <f>IO_model!Q234</f>
        <v>컴퓨터 기억장치</v>
      </c>
      <c r="C234" t="e">
        <f>IO_model!AG234</f>
        <v>#REF!</v>
      </c>
      <c r="D234" t="e">
        <f>IO_model!AH234</f>
        <v>#REF!</v>
      </c>
      <c r="F234">
        <f>model_IO!N234</f>
        <v>6</v>
      </c>
      <c r="G234" t="str">
        <f>model_IO!O234</f>
        <v>NEINT</v>
      </c>
      <c r="H234">
        <f>model_IO!A234</f>
        <v>117</v>
      </c>
      <c r="I234" t="str">
        <f>model_IO!B234</f>
        <v>기초무기화합물</v>
      </c>
    </row>
    <row r="235" spans="1:9" x14ac:dyDescent="0.3">
      <c r="A235">
        <f>IO_model!P235</f>
        <v>233</v>
      </c>
      <c r="B235" t="str">
        <f>IO_model!Q235</f>
        <v>컴퓨터 주변기기</v>
      </c>
      <c r="C235" t="e">
        <f>IO_model!AG235</f>
        <v>#REF!</v>
      </c>
      <c r="D235" t="e">
        <f>IO_model!AH235</f>
        <v>#REF!</v>
      </c>
      <c r="F235">
        <f>model_IO!N235</f>
        <v>6</v>
      </c>
      <c r="G235" t="str">
        <f>model_IO!O235</f>
        <v>NEINT</v>
      </c>
      <c r="H235">
        <f>model_IO!A235</f>
        <v>118</v>
      </c>
      <c r="I235" t="str">
        <f>model_IO!B235</f>
        <v>염료, 안료 및 유연제</v>
      </c>
    </row>
    <row r="236" spans="1:9" x14ac:dyDescent="0.3">
      <c r="A236">
        <f>IO_model!P236</f>
        <v>234</v>
      </c>
      <c r="B236" t="str">
        <f>IO_model!Q236</f>
        <v>유선통신기기</v>
      </c>
      <c r="C236" t="e">
        <f>IO_model!AG236</f>
        <v>#REF!</v>
      </c>
      <c r="D236" t="e">
        <f>IO_model!AH236</f>
        <v>#REF!</v>
      </c>
      <c r="F236">
        <f>model_IO!N236</f>
        <v>6</v>
      </c>
      <c r="G236" t="str">
        <f>model_IO!O236</f>
        <v>NEINT</v>
      </c>
      <c r="H236">
        <f>model_IO!A236</f>
        <v>122</v>
      </c>
      <c r="I236" t="str">
        <f>model_IO!B236</f>
        <v>의약품</v>
      </c>
    </row>
    <row r="237" spans="1:9" x14ac:dyDescent="0.3">
      <c r="A237">
        <f>IO_model!P237</f>
        <v>235</v>
      </c>
      <c r="B237" t="str">
        <f>IO_model!Q237</f>
        <v>이동전화기</v>
      </c>
      <c r="C237" t="e">
        <f>IO_model!AG237</f>
        <v>#REF!</v>
      </c>
      <c r="D237" t="e">
        <f>IO_model!AH237</f>
        <v>#REF!</v>
      </c>
      <c r="F237">
        <f>model_IO!N237</f>
        <v>6</v>
      </c>
      <c r="G237" t="str">
        <f>model_IO!O237</f>
        <v>NEINT</v>
      </c>
      <c r="H237">
        <f>model_IO!A237</f>
        <v>123</v>
      </c>
      <c r="I237" t="str">
        <f>model_IO!B237</f>
        <v>비료 및 질소화합물</v>
      </c>
    </row>
    <row r="238" spans="1:9" x14ac:dyDescent="0.3">
      <c r="A238">
        <f>IO_model!P238</f>
        <v>236</v>
      </c>
      <c r="B238" t="str">
        <f>IO_model!Q238</f>
        <v>기타 무선통신장비 및 방송장비</v>
      </c>
      <c r="C238" t="e">
        <f>IO_model!AG238</f>
        <v>#REF!</v>
      </c>
      <c r="D238" t="e">
        <f>IO_model!AH238</f>
        <v>#REF!</v>
      </c>
      <c r="F238">
        <f>model_IO!N238</f>
        <v>6</v>
      </c>
      <c r="G238" t="str">
        <f>model_IO!O238</f>
        <v>NEINT</v>
      </c>
      <c r="H238">
        <f>model_IO!A238</f>
        <v>124</v>
      </c>
      <c r="I238" t="str">
        <f>model_IO!B238</f>
        <v>살충제 및 농약</v>
      </c>
    </row>
    <row r="239" spans="1:9" x14ac:dyDescent="0.3">
      <c r="A239">
        <f>IO_model!P239</f>
        <v>237</v>
      </c>
      <c r="B239" t="str">
        <f>IO_model!Q239</f>
        <v>TV</v>
      </c>
      <c r="C239" t="e">
        <f>IO_model!AG239</f>
        <v>#REF!</v>
      </c>
      <c r="D239" t="e">
        <f>IO_model!AH239</f>
        <v>#REF!</v>
      </c>
      <c r="F239">
        <f>model_IO!N239</f>
        <v>6</v>
      </c>
      <c r="G239" t="str">
        <f>model_IO!O239</f>
        <v>NEINT</v>
      </c>
      <c r="H239">
        <f>model_IO!A239</f>
        <v>125</v>
      </c>
      <c r="I239" t="str">
        <f>model_IO!B239</f>
        <v>도료</v>
      </c>
    </row>
    <row r="240" spans="1:9" x14ac:dyDescent="0.3">
      <c r="A240">
        <f>IO_model!P240</f>
        <v>238</v>
      </c>
      <c r="B240" t="str">
        <f>IO_model!Q240</f>
        <v>영상기기</v>
      </c>
      <c r="C240" t="e">
        <f>IO_model!AG240</f>
        <v>#REF!</v>
      </c>
      <c r="D240" t="e">
        <f>IO_model!AH240</f>
        <v>#REF!</v>
      </c>
      <c r="F240">
        <f>model_IO!N240</f>
        <v>6</v>
      </c>
      <c r="G240" t="str">
        <f>model_IO!O240</f>
        <v>NEINT</v>
      </c>
      <c r="H240">
        <f>model_IO!A240</f>
        <v>126</v>
      </c>
      <c r="I240" t="str">
        <f>model_IO!B240</f>
        <v>잉크</v>
      </c>
    </row>
    <row r="241" spans="1:9" x14ac:dyDescent="0.3">
      <c r="A241">
        <f>IO_model!P241</f>
        <v>239</v>
      </c>
      <c r="B241" t="str">
        <f>IO_model!Q241</f>
        <v>오디오 및 음향기기</v>
      </c>
      <c r="C241" t="e">
        <f>IO_model!AG241</f>
        <v>#REF!</v>
      </c>
      <c r="D241" t="e">
        <f>IO_model!AH241</f>
        <v>#REF!</v>
      </c>
      <c r="F241">
        <f>model_IO!N241</f>
        <v>6</v>
      </c>
      <c r="G241" t="str">
        <f>model_IO!O241</f>
        <v>NEINT</v>
      </c>
      <c r="H241">
        <f>model_IO!A241</f>
        <v>127</v>
      </c>
      <c r="I241" t="str">
        <f>model_IO!B241</f>
        <v>비누, 세제 및 치약</v>
      </c>
    </row>
    <row r="242" spans="1:9" x14ac:dyDescent="0.3">
      <c r="A242">
        <f>IO_model!P242</f>
        <v>240</v>
      </c>
      <c r="B242" t="str">
        <f>IO_model!Q242</f>
        <v>가정용 냉장고 및 냉동고</v>
      </c>
      <c r="C242" t="e">
        <f>IO_model!AG242</f>
        <v>#REF!</v>
      </c>
      <c r="D242" t="e">
        <f>IO_model!AH242</f>
        <v>#REF!</v>
      </c>
      <c r="F242">
        <f>model_IO!N242</f>
        <v>6</v>
      </c>
      <c r="G242" t="str">
        <f>model_IO!O242</f>
        <v>NEINT</v>
      </c>
      <c r="H242">
        <f>model_IO!A242</f>
        <v>128</v>
      </c>
      <c r="I242" t="str">
        <f>model_IO!B242</f>
        <v>화장품</v>
      </c>
    </row>
    <row r="243" spans="1:9" x14ac:dyDescent="0.3">
      <c r="A243">
        <f>IO_model!P243</f>
        <v>241</v>
      </c>
      <c r="B243" t="str">
        <f>IO_model!Q243</f>
        <v>주방용 및 난방용 전기기기</v>
      </c>
      <c r="C243" t="e">
        <f>IO_model!AG243</f>
        <v>#REF!</v>
      </c>
      <c r="D243" t="e">
        <f>IO_model!AH243</f>
        <v>#REF!</v>
      </c>
      <c r="F243">
        <f>model_IO!N243</f>
        <v>6</v>
      </c>
      <c r="G243" t="str">
        <f>model_IO!O243</f>
        <v>NEINT</v>
      </c>
      <c r="H243">
        <f>model_IO!A243</f>
        <v>129</v>
      </c>
      <c r="I243" t="str">
        <f>model_IO!B243</f>
        <v>접착제 및 젤라틴</v>
      </c>
    </row>
    <row r="244" spans="1:9" x14ac:dyDescent="0.3">
      <c r="A244">
        <f>IO_model!P244</f>
        <v>242</v>
      </c>
      <c r="B244" t="str">
        <f>IO_model!Q244</f>
        <v>기타 가정용 전기기기</v>
      </c>
      <c r="C244" t="e">
        <f>IO_model!AG244</f>
        <v>#REF!</v>
      </c>
      <c r="D244" t="e">
        <f>IO_model!AH244</f>
        <v>#REF!</v>
      </c>
      <c r="F244">
        <f>model_IO!N244</f>
        <v>6</v>
      </c>
      <c r="G244" t="str">
        <f>model_IO!O244</f>
        <v>NEINT</v>
      </c>
      <c r="H244">
        <f>model_IO!A244</f>
        <v>130</v>
      </c>
      <c r="I244" t="str">
        <f>model_IO!B244</f>
        <v>사진용 화학제품 및 감광재료</v>
      </c>
    </row>
    <row r="245" spans="1:9" x14ac:dyDescent="0.3">
      <c r="A245">
        <f>IO_model!P245</f>
        <v>243</v>
      </c>
      <c r="B245" t="str">
        <f>IO_model!Q245</f>
        <v>의료용 기기</v>
      </c>
      <c r="C245" t="e">
        <f>IO_model!AG245</f>
        <v>#REF!</v>
      </c>
      <c r="D245" t="e">
        <f>IO_model!AH245</f>
        <v>#REF!</v>
      </c>
      <c r="F245">
        <f>model_IO!N245</f>
        <v>6</v>
      </c>
      <c r="G245" t="str">
        <f>model_IO!O245</f>
        <v>NEINT</v>
      </c>
      <c r="H245">
        <f>model_IO!A245</f>
        <v>131</v>
      </c>
      <c r="I245" t="str">
        <f>model_IO!B245</f>
        <v>기타 화학제품</v>
      </c>
    </row>
    <row r="246" spans="1:9" x14ac:dyDescent="0.3">
      <c r="A246">
        <f>IO_model!P246</f>
        <v>244</v>
      </c>
      <c r="B246" t="str">
        <f>IO_model!Q246</f>
        <v>측정 및 분석기</v>
      </c>
      <c r="C246" t="e">
        <f>IO_model!AG246</f>
        <v>#REF!</v>
      </c>
      <c r="D246" t="e">
        <f>IO_model!AH246</f>
        <v>#REF!</v>
      </c>
      <c r="F246">
        <f>model_IO!N246</f>
        <v>6</v>
      </c>
      <c r="G246" t="str">
        <f>model_IO!O246</f>
        <v>NEINT</v>
      </c>
      <c r="H246">
        <f>model_IO!A246</f>
        <v>177</v>
      </c>
      <c r="I246" t="str">
        <f>model_IO!B246</f>
        <v>금속 주물</v>
      </c>
    </row>
    <row r="247" spans="1:9" x14ac:dyDescent="0.3">
      <c r="A247">
        <f>IO_model!P247</f>
        <v>245</v>
      </c>
      <c r="B247" t="str">
        <f>IO_model!Q247</f>
        <v>자동조정 및 제어기기</v>
      </c>
      <c r="C247" t="e">
        <f>IO_model!AG247</f>
        <v>#REF!</v>
      </c>
      <c r="D247" t="e">
        <f>IO_model!AH247</f>
        <v>#REF!</v>
      </c>
      <c r="F247">
        <f>model_IO!N247</f>
        <v>6</v>
      </c>
      <c r="G247" t="str">
        <f>model_IO!O247</f>
        <v>NEINT</v>
      </c>
      <c r="H247">
        <f>model_IO!A247</f>
        <v>178</v>
      </c>
      <c r="I247" t="str">
        <f>model_IO!B247</f>
        <v>건축용 금속제품</v>
      </c>
    </row>
    <row r="248" spans="1:9" x14ac:dyDescent="0.3">
      <c r="A248">
        <f>IO_model!P248</f>
        <v>246</v>
      </c>
      <c r="B248" t="str">
        <f>IO_model!Q248</f>
        <v>사진기 및 영사기</v>
      </c>
      <c r="C248" t="e">
        <f>IO_model!AG248</f>
        <v>#REF!</v>
      </c>
      <c r="D248" t="e">
        <f>IO_model!AH248</f>
        <v>#REF!</v>
      </c>
      <c r="F248">
        <f>model_IO!N248</f>
        <v>6</v>
      </c>
      <c r="G248" t="str">
        <f>model_IO!O248</f>
        <v>NEINT</v>
      </c>
      <c r="H248">
        <f>model_IO!A248</f>
        <v>179</v>
      </c>
      <c r="I248" t="str">
        <f>model_IO!B248</f>
        <v>구조물용 금속제품</v>
      </c>
    </row>
    <row r="249" spans="1:9" x14ac:dyDescent="0.3">
      <c r="A249">
        <f>IO_model!P249</f>
        <v>247</v>
      </c>
      <c r="B249" t="str">
        <f>IO_model!Q249</f>
        <v>안경 및 기타광학기기</v>
      </c>
      <c r="C249" t="e">
        <f>IO_model!AG249</f>
        <v>#REF!</v>
      </c>
      <c r="D249" t="e">
        <f>IO_model!AH249</f>
        <v>#REF!</v>
      </c>
      <c r="F249">
        <f>model_IO!N249</f>
        <v>6</v>
      </c>
      <c r="G249" t="str">
        <f>model_IO!O249</f>
        <v>NEINT</v>
      </c>
      <c r="H249">
        <f>model_IO!A249</f>
        <v>180</v>
      </c>
      <c r="I249" t="str">
        <f>model_IO!B249</f>
        <v>금속제 탱크 및 압력용기</v>
      </c>
    </row>
    <row r="250" spans="1:9" x14ac:dyDescent="0.3">
      <c r="A250">
        <f>IO_model!P250</f>
        <v>248</v>
      </c>
      <c r="B250" t="str">
        <f>IO_model!Q250</f>
        <v>시계</v>
      </c>
      <c r="C250" t="e">
        <f>IO_model!AG250</f>
        <v>#REF!</v>
      </c>
      <c r="D250" t="e">
        <f>IO_model!AH250</f>
        <v>#REF!</v>
      </c>
      <c r="F250">
        <f>model_IO!N250</f>
        <v>6</v>
      </c>
      <c r="G250" t="str">
        <f>model_IO!O250</f>
        <v>NEINT</v>
      </c>
      <c r="H250">
        <f>model_IO!A250</f>
        <v>181</v>
      </c>
      <c r="I250" t="str">
        <f>model_IO!B250</f>
        <v>산업용 보일러 및 증기발생기</v>
      </c>
    </row>
    <row r="251" spans="1:9" x14ac:dyDescent="0.3">
      <c r="A251">
        <f>IO_model!P251</f>
        <v>249</v>
      </c>
      <c r="B251" t="str">
        <f>IO_model!Q251</f>
        <v>승용차</v>
      </c>
      <c r="C251" t="e">
        <f>IO_model!AG251</f>
        <v>#REF!</v>
      </c>
      <c r="D251" t="e">
        <f>IO_model!AH251</f>
        <v>#REF!</v>
      </c>
      <c r="F251">
        <f>model_IO!N251</f>
        <v>6</v>
      </c>
      <c r="G251" t="str">
        <f>model_IO!O251</f>
        <v>NEINT</v>
      </c>
      <c r="H251">
        <f>model_IO!A251</f>
        <v>182</v>
      </c>
      <c r="I251" t="str">
        <f>model_IO!B251</f>
        <v>금속 단조 및 야금제품</v>
      </c>
    </row>
    <row r="252" spans="1:9" x14ac:dyDescent="0.3">
      <c r="A252">
        <f>IO_model!P252</f>
        <v>250</v>
      </c>
      <c r="B252" t="str">
        <f>IO_model!Q252</f>
        <v>버스</v>
      </c>
      <c r="C252" t="e">
        <f>IO_model!AG252</f>
        <v>#REF!</v>
      </c>
      <c r="D252" t="e">
        <f>IO_model!AH252</f>
        <v>#REF!</v>
      </c>
      <c r="F252">
        <f>model_IO!N252</f>
        <v>6</v>
      </c>
      <c r="G252" t="str">
        <f>model_IO!O252</f>
        <v>NEINT</v>
      </c>
      <c r="H252">
        <f>model_IO!A252</f>
        <v>183</v>
      </c>
      <c r="I252" t="str">
        <f>model_IO!B252</f>
        <v>금속압형제품</v>
      </c>
    </row>
    <row r="253" spans="1:9" x14ac:dyDescent="0.3">
      <c r="A253">
        <f>IO_model!P253</f>
        <v>251</v>
      </c>
      <c r="B253" t="str">
        <f>IO_model!Q253</f>
        <v>트럭</v>
      </c>
      <c r="C253" t="e">
        <f>IO_model!AG253</f>
        <v>#REF!</v>
      </c>
      <c r="D253" t="e">
        <f>IO_model!AH253</f>
        <v>#REF!</v>
      </c>
      <c r="F253">
        <f>model_IO!N253</f>
        <v>6</v>
      </c>
      <c r="G253" t="str">
        <f>model_IO!O253</f>
        <v>NEINT</v>
      </c>
      <c r="H253">
        <f>model_IO!A253</f>
        <v>184</v>
      </c>
      <c r="I253" t="str">
        <f>model_IO!B253</f>
        <v>금속처리</v>
      </c>
    </row>
    <row r="254" spans="1:9" x14ac:dyDescent="0.3">
      <c r="A254">
        <f>IO_model!P254</f>
        <v>252</v>
      </c>
      <c r="B254" t="str">
        <f>IO_model!Q254</f>
        <v>특장차</v>
      </c>
      <c r="C254" t="e">
        <f>IO_model!AG254</f>
        <v>#REF!</v>
      </c>
      <c r="D254" t="e">
        <f>IO_model!AH254</f>
        <v>#REF!</v>
      </c>
      <c r="F254">
        <f>model_IO!N254</f>
        <v>6</v>
      </c>
      <c r="G254" t="str">
        <f>model_IO!O254</f>
        <v>NEINT</v>
      </c>
      <c r="H254">
        <f>model_IO!A254</f>
        <v>185</v>
      </c>
      <c r="I254" t="str">
        <f>model_IO!B254</f>
        <v>금속처리 가공품</v>
      </c>
    </row>
    <row r="255" spans="1:9" x14ac:dyDescent="0.3">
      <c r="A255">
        <f>IO_model!P255</f>
        <v>253</v>
      </c>
      <c r="B255" t="str">
        <f>IO_model!Q255</f>
        <v>트레일러 및 컨테이너</v>
      </c>
      <c r="C255" t="e">
        <f>IO_model!AG255</f>
        <v>#REF!</v>
      </c>
      <c r="D255" t="e">
        <f>IO_model!AH255</f>
        <v>#REF!</v>
      </c>
      <c r="F255">
        <f>model_IO!N255</f>
        <v>6</v>
      </c>
      <c r="G255" t="str">
        <f>model_IO!O255</f>
        <v>NEINT</v>
      </c>
      <c r="H255">
        <f>model_IO!A255</f>
        <v>186</v>
      </c>
      <c r="I255" t="str">
        <f>model_IO!B255</f>
        <v>가정용 금속제품</v>
      </c>
    </row>
    <row r="256" spans="1:9" x14ac:dyDescent="0.3">
      <c r="A256">
        <f>IO_model!P256</f>
        <v>254</v>
      </c>
      <c r="B256" t="str">
        <f>IO_model!Q256</f>
        <v>자동차용 엔진</v>
      </c>
      <c r="C256" t="e">
        <f>IO_model!AG256</f>
        <v>#REF!</v>
      </c>
      <c r="D256" t="e">
        <f>IO_model!AH256</f>
        <v>#REF!</v>
      </c>
      <c r="F256">
        <f>model_IO!N256</f>
        <v>6</v>
      </c>
      <c r="G256" t="str">
        <f>model_IO!O256</f>
        <v>NEINT</v>
      </c>
      <c r="H256">
        <f>model_IO!A256</f>
        <v>187</v>
      </c>
      <c r="I256" t="str">
        <f>model_IO!B256</f>
        <v>부착용 금속제품</v>
      </c>
    </row>
    <row r="257" spans="1:9" x14ac:dyDescent="0.3">
      <c r="A257">
        <f>IO_model!P257</f>
        <v>255</v>
      </c>
      <c r="B257" t="str">
        <f>IO_model!Q257</f>
        <v>자동차 부분품</v>
      </c>
      <c r="C257" t="e">
        <f>IO_model!AG257</f>
        <v>#REF!</v>
      </c>
      <c r="D257" t="e">
        <f>IO_model!AH257</f>
        <v>#REF!</v>
      </c>
      <c r="F257">
        <f>model_IO!N257</f>
        <v>6</v>
      </c>
      <c r="G257" t="str">
        <f>model_IO!O257</f>
        <v>NEINT</v>
      </c>
      <c r="H257">
        <f>model_IO!A257</f>
        <v>188</v>
      </c>
      <c r="I257" t="str">
        <f>model_IO!B257</f>
        <v>공구류</v>
      </c>
    </row>
    <row r="258" spans="1:9" x14ac:dyDescent="0.3">
      <c r="A258">
        <f>IO_model!P258</f>
        <v>256</v>
      </c>
      <c r="B258" t="str">
        <f>IO_model!Q258</f>
        <v>강철제 선박</v>
      </c>
      <c r="C258" t="e">
        <f>IO_model!AG258</f>
        <v>#REF!</v>
      </c>
      <c r="D258" t="e">
        <f>IO_model!AH258</f>
        <v>#REF!</v>
      </c>
      <c r="F258">
        <f>model_IO!N258</f>
        <v>6</v>
      </c>
      <c r="G258" t="str">
        <f>model_IO!O258</f>
        <v>NEINT</v>
      </c>
      <c r="H258">
        <f>model_IO!A258</f>
        <v>189</v>
      </c>
      <c r="I258" t="str">
        <f>model_IO!B258</f>
        <v>나사 및 철선 제품</v>
      </c>
    </row>
    <row r="259" spans="1:9" x14ac:dyDescent="0.3">
      <c r="A259">
        <f>IO_model!P259</f>
        <v>257</v>
      </c>
      <c r="B259" t="str">
        <f>IO_model!Q259</f>
        <v>기타 선박</v>
      </c>
      <c r="C259" t="e">
        <f>IO_model!AG259</f>
        <v>#REF!</v>
      </c>
      <c r="D259" t="e">
        <f>IO_model!AH259</f>
        <v>#REF!</v>
      </c>
      <c r="F259">
        <f>model_IO!N259</f>
        <v>6</v>
      </c>
      <c r="G259" t="str">
        <f>model_IO!O259</f>
        <v>NEINT</v>
      </c>
      <c r="H259">
        <f>model_IO!A259</f>
        <v>190</v>
      </c>
      <c r="I259" t="str">
        <f>model_IO!B259</f>
        <v>금속포장용기</v>
      </c>
    </row>
    <row r="260" spans="1:9" x14ac:dyDescent="0.3">
      <c r="A260">
        <f>IO_model!P260</f>
        <v>258</v>
      </c>
      <c r="B260" t="str">
        <f>IO_model!Q260</f>
        <v>선박 수리 및 부분품</v>
      </c>
      <c r="C260" t="e">
        <f>IO_model!AG260</f>
        <v>#REF!</v>
      </c>
      <c r="D260" t="e">
        <f>IO_model!AH260</f>
        <v>#REF!</v>
      </c>
      <c r="F260">
        <f>model_IO!N260</f>
        <v>6</v>
      </c>
      <c r="G260" t="str">
        <f>model_IO!O260</f>
        <v>NEINT</v>
      </c>
      <c r="H260">
        <f>model_IO!A260</f>
        <v>191</v>
      </c>
      <c r="I260" t="str">
        <f>model_IO!B260</f>
        <v>기타 금속제품</v>
      </c>
    </row>
    <row r="261" spans="1:9" x14ac:dyDescent="0.3">
      <c r="A261">
        <f>IO_model!P261</f>
        <v>259</v>
      </c>
      <c r="B261" t="str">
        <f>IO_model!Q261</f>
        <v>철도차량</v>
      </c>
      <c r="C261" t="e">
        <f>IO_model!AG261</f>
        <v>#REF!</v>
      </c>
      <c r="D261" t="e">
        <f>IO_model!AH261</f>
        <v>#REF!</v>
      </c>
      <c r="F261">
        <f>model_IO!N261</f>
        <v>6</v>
      </c>
      <c r="G261" t="str">
        <f>model_IO!O261</f>
        <v>NEINT</v>
      </c>
      <c r="H261">
        <f>model_IO!A261</f>
        <v>259</v>
      </c>
      <c r="I261" t="str">
        <f>model_IO!B261</f>
        <v>철도차량</v>
      </c>
    </row>
    <row r="262" spans="1:9" x14ac:dyDescent="0.3">
      <c r="A262">
        <f>IO_model!P262</f>
        <v>260</v>
      </c>
      <c r="B262" t="str">
        <f>IO_model!Q262</f>
        <v>항공기</v>
      </c>
      <c r="C262" t="e">
        <f>IO_model!AG262</f>
        <v>#REF!</v>
      </c>
      <c r="D262" t="e">
        <f>IO_model!AH262</f>
        <v>#REF!</v>
      </c>
      <c r="F262">
        <f>model_IO!N262</f>
        <v>6</v>
      </c>
      <c r="G262" t="str">
        <f>model_IO!O262</f>
        <v>NEINT</v>
      </c>
      <c r="H262">
        <f>model_IO!A262</f>
        <v>260</v>
      </c>
      <c r="I262" t="str">
        <f>model_IO!B262</f>
        <v>항공기</v>
      </c>
    </row>
    <row r="263" spans="1:9" x14ac:dyDescent="0.3">
      <c r="A263">
        <f>IO_model!P263</f>
        <v>261</v>
      </c>
      <c r="B263" t="str">
        <f>IO_model!Q263</f>
        <v>모터사이클</v>
      </c>
      <c r="C263" t="e">
        <f>IO_model!AG263</f>
        <v>#REF!</v>
      </c>
      <c r="D263" t="e">
        <f>IO_model!AH263</f>
        <v>#REF!</v>
      </c>
      <c r="F263">
        <f>model_IO!N263</f>
        <v>6</v>
      </c>
      <c r="G263" t="str">
        <f>model_IO!O263</f>
        <v>NEINT</v>
      </c>
      <c r="H263">
        <f>model_IO!A263</f>
        <v>261</v>
      </c>
      <c r="I263" t="str">
        <f>model_IO!B263</f>
        <v>모터사이클</v>
      </c>
    </row>
    <row r="264" spans="1:9" x14ac:dyDescent="0.3">
      <c r="A264">
        <f>IO_model!P264</f>
        <v>262</v>
      </c>
      <c r="B264" t="str">
        <f>IO_model!Q264</f>
        <v>기타 운수장비</v>
      </c>
      <c r="C264" t="e">
        <f>IO_model!AG264</f>
        <v>#REF!</v>
      </c>
      <c r="D264" t="e">
        <f>IO_model!AH264</f>
        <v>#REF!</v>
      </c>
      <c r="F264">
        <f>model_IO!N264</f>
        <v>6</v>
      </c>
      <c r="G264" t="str">
        <f>model_IO!O264</f>
        <v>NEINT</v>
      </c>
      <c r="H264">
        <f>model_IO!A264</f>
        <v>262</v>
      </c>
      <c r="I264" t="str">
        <f>model_IO!B264</f>
        <v>기타 운수장비</v>
      </c>
    </row>
    <row r="265" spans="1:9" x14ac:dyDescent="0.3">
      <c r="A265">
        <f>IO_model!P265</f>
        <v>263</v>
      </c>
      <c r="B265" t="str">
        <f>IO_model!Q265</f>
        <v>목재 가구</v>
      </c>
      <c r="C265" t="e">
        <f>IO_model!AG265</f>
        <v>#REF!</v>
      </c>
      <c r="D265" t="e">
        <f>IO_model!AH265</f>
        <v>#REF!</v>
      </c>
      <c r="F265">
        <f>model_IO!N265</f>
        <v>6</v>
      </c>
      <c r="G265" t="str">
        <f>model_IO!O265</f>
        <v>NEINT</v>
      </c>
      <c r="H265">
        <f>model_IO!A265</f>
        <v>263</v>
      </c>
      <c r="I265" t="str">
        <f>model_IO!B265</f>
        <v>목재 가구</v>
      </c>
    </row>
    <row r="266" spans="1:9" x14ac:dyDescent="0.3">
      <c r="A266">
        <f>IO_model!P266</f>
        <v>264</v>
      </c>
      <c r="B266" t="str">
        <f>IO_model!Q266</f>
        <v>금속 가구</v>
      </c>
      <c r="C266" t="e">
        <f>IO_model!AG266</f>
        <v>#REF!</v>
      </c>
      <c r="D266" t="e">
        <f>IO_model!AH266</f>
        <v>#REF!</v>
      </c>
      <c r="F266">
        <f>model_IO!N266</f>
        <v>6</v>
      </c>
      <c r="G266" t="str">
        <f>model_IO!O266</f>
        <v>NEINT</v>
      </c>
      <c r="H266">
        <f>model_IO!A266</f>
        <v>264</v>
      </c>
      <c r="I266" t="str">
        <f>model_IO!B266</f>
        <v>금속 가구</v>
      </c>
    </row>
    <row r="267" spans="1:9" x14ac:dyDescent="0.3">
      <c r="A267">
        <f>IO_model!P267</f>
        <v>265</v>
      </c>
      <c r="B267" t="str">
        <f>IO_model!Q267</f>
        <v>기타 가구</v>
      </c>
      <c r="C267" t="e">
        <f>IO_model!AG267</f>
        <v>#REF!</v>
      </c>
      <c r="D267" t="e">
        <f>IO_model!AH267</f>
        <v>#REF!</v>
      </c>
      <c r="F267">
        <f>model_IO!N267</f>
        <v>6</v>
      </c>
      <c r="G267" t="str">
        <f>model_IO!O267</f>
        <v>NEINT</v>
      </c>
      <c r="H267">
        <f>model_IO!A267</f>
        <v>265</v>
      </c>
      <c r="I267" t="str">
        <f>model_IO!B267</f>
        <v>기타 가구</v>
      </c>
    </row>
    <row r="268" spans="1:9" x14ac:dyDescent="0.3">
      <c r="A268">
        <f>IO_model!P268</f>
        <v>266</v>
      </c>
      <c r="B268" t="str">
        <f>IO_model!Q268</f>
        <v>장난감 및 오락용품</v>
      </c>
      <c r="C268" t="e">
        <f>IO_model!AG268</f>
        <v>#REF!</v>
      </c>
      <c r="D268" t="e">
        <f>IO_model!AH268</f>
        <v>#REF!</v>
      </c>
      <c r="F268">
        <f>model_IO!N268</f>
        <v>6</v>
      </c>
      <c r="G268" t="str">
        <f>model_IO!O268</f>
        <v>NEINT</v>
      </c>
      <c r="H268">
        <f>model_IO!A268</f>
        <v>266</v>
      </c>
      <c r="I268" t="str">
        <f>model_IO!B268</f>
        <v>장난감 및 오락용품</v>
      </c>
    </row>
    <row r="269" spans="1:9" x14ac:dyDescent="0.3">
      <c r="A269">
        <f>IO_model!P269</f>
        <v>267</v>
      </c>
      <c r="B269" t="str">
        <f>IO_model!Q269</f>
        <v>운동 및 경기용품</v>
      </c>
      <c r="C269" t="e">
        <f>IO_model!AG269</f>
        <v>#REF!</v>
      </c>
      <c r="D269" t="e">
        <f>IO_model!AH269</f>
        <v>#REF!</v>
      </c>
      <c r="F269">
        <f>model_IO!N269</f>
        <v>6</v>
      </c>
      <c r="G269" t="str">
        <f>model_IO!O269</f>
        <v>NEINT</v>
      </c>
      <c r="H269">
        <f>model_IO!A269</f>
        <v>267</v>
      </c>
      <c r="I269" t="str">
        <f>model_IO!B269</f>
        <v>운동 및 경기용품</v>
      </c>
    </row>
    <row r="270" spans="1:9" x14ac:dyDescent="0.3">
      <c r="A270">
        <f>IO_model!P270</f>
        <v>268</v>
      </c>
      <c r="B270" t="str">
        <f>IO_model!Q270</f>
        <v>악기</v>
      </c>
      <c r="C270" t="e">
        <f>IO_model!AG270</f>
        <v>#REF!</v>
      </c>
      <c r="D270" t="e">
        <f>IO_model!AH270</f>
        <v>#REF!</v>
      </c>
      <c r="F270">
        <f>model_IO!N270</f>
        <v>6</v>
      </c>
      <c r="G270" t="str">
        <f>model_IO!O270</f>
        <v>NEINT</v>
      </c>
      <c r="H270">
        <f>model_IO!A270</f>
        <v>268</v>
      </c>
      <c r="I270" t="str">
        <f>model_IO!B270</f>
        <v>악기</v>
      </c>
    </row>
    <row r="271" spans="1:9" x14ac:dyDescent="0.3">
      <c r="A271">
        <f>IO_model!P271</f>
        <v>269</v>
      </c>
      <c r="B271" t="str">
        <f>IO_model!Q271</f>
        <v>문방구</v>
      </c>
      <c r="C271" t="e">
        <f>IO_model!AG271</f>
        <v>#REF!</v>
      </c>
      <c r="D271" t="e">
        <f>IO_model!AH271</f>
        <v>#REF!</v>
      </c>
      <c r="F271">
        <f>model_IO!N271</f>
        <v>6</v>
      </c>
      <c r="G271" t="str">
        <f>model_IO!O271</f>
        <v>NEINT</v>
      </c>
      <c r="H271">
        <f>model_IO!A271</f>
        <v>269</v>
      </c>
      <c r="I271" t="str">
        <f>model_IO!B271</f>
        <v>문방구</v>
      </c>
    </row>
    <row r="272" spans="1:9" x14ac:dyDescent="0.3">
      <c r="A272">
        <f>IO_model!P272</f>
        <v>270</v>
      </c>
      <c r="B272" t="str">
        <f>IO_model!Q272</f>
        <v>귀금속 및 보석</v>
      </c>
      <c r="C272" t="e">
        <f>IO_model!AG272</f>
        <v>#REF!</v>
      </c>
      <c r="D272" t="e">
        <f>IO_model!AH272</f>
        <v>#REF!</v>
      </c>
      <c r="F272">
        <f>model_IO!N272</f>
        <v>6</v>
      </c>
      <c r="G272" t="str">
        <f>model_IO!O272</f>
        <v>NEINT</v>
      </c>
      <c r="H272">
        <f>model_IO!A272</f>
        <v>270</v>
      </c>
      <c r="I272" t="str">
        <f>model_IO!B272</f>
        <v>귀금속 및 보석</v>
      </c>
    </row>
    <row r="273" spans="1:9" x14ac:dyDescent="0.3">
      <c r="A273">
        <f>IO_model!P273</f>
        <v>271</v>
      </c>
      <c r="B273" t="str">
        <f>IO_model!Q273</f>
        <v>모형 및 장식용품</v>
      </c>
      <c r="C273" t="e">
        <f>IO_model!AG273</f>
        <v>#REF!</v>
      </c>
      <c r="D273" t="e">
        <f>IO_model!AH273</f>
        <v>#REF!</v>
      </c>
      <c r="F273">
        <f>model_IO!N273</f>
        <v>6</v>
      </c>
      <c r="G273" t="str">
        <f>model_IO!O273</f>
        <v>NEINT</v>
      </c>
      <c r="H273">
        <f>model_IO!A273</f>
        <v>271</v>
      </c>
      <c r="I273" t="str">
        <f>model_IO!B273</f>
        <v>모형 및 장식용품</v>
      </c>
    </row>
    <row r="274" spans="1:9" x14ac:dyDescent="0.3">
      <c r="A274">
        <f>IO_model!P274</f>
        <v>272</v>
      </c>
      <c r="B274" t="str">
        <f>IO_model!Q274</f>
        <v>기타 제조업제품</v>
      </c>
      <c r="C274" t="e">
        <f>IO_model!AG274</f>
        <v>#REF!</v>
      </c>
      <c r="D274" t="e">
        <f>IO_model!AH274</f>
        <v>#REF!</v>
      </c>
      <c r="F274">
        <f>model_IO!N274</f>
        <v>6</v>
      </c>
      <c r="G274" t="str">
        <f>model_IO!O274</f>
        <v>NEINT</v>
      </c>
      <c r="H274">
        <f>model_IO!A274</f>
        <v>272</v>
      </c>
      <c r="I274" t="str">
        <f>model_IO!B274</f>
        <v>기타 제조업제품</v>
      </c>
    </row>
    <row r="275" spans="1:9" x14ac:dyDescent="0.3">
      <c r="A275">
        <f>IO_model!P275</f>
        <v>273</v>
      </c>
      <c r="B275" t="str">
        <f>IO_model!Q275</f>
        <v>제조임가공서비스</v>
      </c>
      <c r="C275" t="e">
        <f>IO_model!AG275</f>
        <v>#REF!</v>
      </c>
      <c r="D275" t="e">
        <f>IO_model!AH275</f>
        <v>#REF!</v>
      </c>
      <c r="F275">
        <f>model_IO!N275</f>
        <v>6</v>
      </c>
      <c r="G275" t="str">
        <f>model_IO!O275</f>
        <v>NEINT</v>
      </c>
      <c r="H275">
        <f>model_IO!A275</f>
        <v>273</v>
      </c>
      <c r="I275" t="str">
        <f>model_IO!B275</f>
        <v>제조임가공서비스</v>
      </c>
    </row>
    <row r="276" spans="1:9" x14ac:dyDescent="0.3">
      <c r="A276">
        <f>IO_model!P276</f>
        <v>274</v>
      </c>
      <c r="B276" t="str">
        <f>IO_model!Q276</f>
        <v>수력</v>
      </c>
      <c r="C276" t="e">
        <f>IO_model!AG276</f>
        <v>#REF!</v>
      </c>
      <c r="D276" t="e">
        <f>IO_model!AH276</f>
        <v>#REF!</v>
      </c>
      <c r="F276">
        <f>model_IO!N276</f>
        <v>6</v>
      </c>
      <c r="G276" t="str">
        <f>model_IO!O276</f>
        <v>NEINT</v>
      </c>
      <c r="H276">
        <f>model_IO!A276</f>
        <v>287</v>
      </c>
      <c r="I276" t="str">
        <f>model_IO!B276</f>
        <v>주거용 건물</v>
      </c>
    </row>
    <row r="277" spans="1:9" x14ac:dyDescent="0.3">
      <c r="A277">
        <f>IO_model!P277</f>
        <v>275</v>
      </c>
      <c r="B277" t="str">
        <f>IO_model!Q277</f>
        <v>화력</v>
      </c>
      <c r="C277" t="e">
        <f>IO_model!AG277</f>
        <v>#REF!</v>
      </c>
      <c r="D277" t="e">
        <f>IO_model!AH277</f>
        <v>#REF!</v>
      </c>
      <c r="F277">
        <f>model_IO!N277</f>
        <v>6</v>
      </c>
      <c r="G277" t="str">
        <f>model_IO!O277</f>
        <v>NEINT</v>
      </c>
      <c r="H277">
        <f>model_IO!A277</f>
        <v>288</v>
      </c>
      <c r="I277" t="str">
        <f>model_IO!B277</f>
        <v>비주거용 건물</v>
      </c>
    </row>
    <row r="278" spans="1:9" x14ac:dyDescent="0.3">
      <c r="A278">
        <f>IO_model!P278</f>
        <v>276</v>
      </c>
      <c r="B278" t="str">
        <f>IO_model!Q278</f>
        <v>원자력</v>
      </c>
      <c r="C278" t="e">
        <f>IO_model!AG278</f>
        <v>#REF!</v>
      </c>
      <c r="D278" t="e">
        <f>IO_model!AH278</f>
        <v>#REF!</v>
      </c>
      <c r="F278">
        <f>model_IO!N278</f>
        <v>6</v>
      </c>
      <c r="G278" t="str">
        <f>model_IO!O278</f>
        <v>NEINT</v>
      </c>
      <c r="H278">
        <f>model_IO!A278</f>
        <v>289</v>
      </c>
      <c r="I278" t="str">
        <f>model_IO!B278</f>
        <v>건축보수</v>
      </c>
    </row>
    <row r="279" spans="1:9" x14ac:dyDescent="0.3">
      <c r="A279">
        <f>IO_model!P279</f>
        <v>277</v>
      </c>
      <c r="B279" t="str">
        <f>IO_model!Q279</f>
        <v>자가발전</v>
      </c>
      <c r="C279" t="e">
        <f>IO_model!AG279</f>
        <v>#REF!</v>
      </c>
      <c r="D279" t="e">
        <f>IO_model!AH279</f>
        <v>#REF!</v>
      </c>
      <c r="F279">
        <f>model_IO!N279</f>
        <v>6</v>
      </c>
      <c r="G279" t="str">
        <f>model_IO!O279</f>
        <v>NEINT</v>
      </c>
      <c r="H279">
        <f>model_IO!A279</f>
        <v>290</v>
      </c>
      <c r="I279" t="str">
        <f>model_IO!B279</f>
        <v>도로시설</v>
      </c>
    </row>
    <row r="280" spans="1:9" x14ac:dyDescent="0.3">
      <c r="A280">
        <f>IO_model!P280</f>
        <v>278</v>
      </c>
      <c r="B280" t="str">
        <f>IO_model!Q280</f>
        <v>신재생에너지</v>
      </c>
      <c r="C280" t="e">
        <f>IO_model!AG280</f>
        <v>#REF!</v>
      </c>
      <c r="D280" t="e">
        <f>IO_model!AH280</f>
        <v>#REF!</v>
      </c>
      <c r="F280">
        <f>model_IO!N280</f>
        <v>6</v>
      </c>
      <c r="G280" t="str">
        <f>model_IO!O280</f>
        <v>NEINT</v>
      </c>
      <c r="H280">
        <f>model_IO!A280</f>
        <v>291</v>
      </c>
      <c r="I280" t="str">
        <f>model_IO!B280</f>
        <v>철도시설</v>
      </c>
    </row>
    <row r="281" spans="1:9" x14ac:dyDescent="0.3">
      <c r="A281">
        <f>IO_model!P281</f>
        <v>279</v>
      </c>
      <c r="B281" t="str">
        <f>IO_model!Q281</f>
        <v>도시가스</v>
      </c>
      <c r="C281" t="e">
        <f>IO_model!AG281</f>
        <v>#REF!</v>
      </c>
      <c r="D281" t="e">
        <f>IO_model!AH281</f>
        <v>#REF!</v>
      </c>
      <c r="F281">
        <f>model_IO!N281</f>
        <v>6</v>
      </c>
      <c r="G281" t="str">
        <f>model_IO!O281</f>
        <v>NEINT</v>
      </c>
      <c r="H281">
        <f>model_IO!A281</f>
        <v>292</v>
      </c>
      <c r="I281" t="str">
        <f>model_IO!B281</f>
        <v>항만시설</v>
      </c>
    </row>
    <row r="282" spans="1:9" x14ac:dyDescent="0.3">
      <c r="A282">
        <f>IO_model!P282</f>
        <v>280</v>
      </c>
      <c r="B282" t="str">
        <f>IO_model!Q282</f>
        <v>증기 및 온수</v>
      </c>
      <c r="C282" t="e">
        <f>IO_model!AG282</f>
        <v>#REF!</v>
      </c>
      <c r="D282" t="e">
        <f>IO_model!AH282</f>
        <v>#REF!</v>
      </c>
      <c r="F282">
        <f>model_IO!N282</f>
        <v>6</v>
      </c>
      <c r="G282" t="str">
        <f>model_IO!O282</f>
        <v>NEINT</v>
      </c>
      <c r="H282">
        <f>model_IO!A282</f>
        <v>293</v>
      </c>
      <c r="I282" t="str">
        <f>model_IO!B282</f>
        <v>하천사방</v>
      </c>
    </row>
    <row r="283" spans="1:9" x14ac:dyDescent="0.3">
      <c r="A283">
        <f>IO_model!P283</f>
        <v>281</v>
      </c>
      <c r="B283" t="str">
        <f>IO_model!Q283</f>
        <v>수도</v>
      </c>
      <c r="C283" t="e">
        <f>IO_model!AG283</f>
        <v>#REF!</v>
      </c>
      <c r="D283" t="e">
        <f>IO_model!AH283</f>
        <v>#REF!</v>
      </c>
      <c r="F283">
        <f>model_IO!N283</f>
        <v>6</v>
      </c>
      <c r="G283" t="str">
        <f>model_IO!O283</f>
        <v>NEINT</v>
      </c>
      <c r="H283">
        <f>model_IO!A283</f>
        <v>294</v>
      </c>
      <c r="I283" t="str">
        <f>model_IO!B283</f>
        <v>상하수도시설</v>
      </c>
    </row>
    <row r="284" spans="1:9" x14ac:dyDescent="0.3">
      <c r="A284">
        <f>IO_model!P284</f>
        <v>282</v>
      </c>
      <c r="B284" t="str">
        <f>IO_model!Q284</f>
        <v>하수 폐수 및 분뇨처리(국공립)</v>
      </c>
      <c r="C284" t="e">
        <f>IO_model!AG284</f>
        <v>#REF!</v>
      </c>
      <c r="D284" t="e">
        <f>IO_model!AH284</f>
        <v>#REF!</v>
      </c>
      <c r="F284">
        <f>model_IO!N284</f>
        <v>6</v>
      </c>
      <c r="G284" t="str">
        <f>model_IO!O284</f>
        <v>NEINT</v>
      </c>
      <c r="H284">
        <f>model_IO!A284</f>
        <v>295</v>
      </c>
      <c r="I284" t="str">
        <f>model_IO!B284</f>
        <v>농림수산토목</v>
      </c>
    </row>
    <row r="285" spans="1:9" x14ac:dyDescent="0.3">
      <c r="A285">
        <f>IO_model!P285</f>
        <v>283</v>
      </c>
      <c r="B285" t="str">
        <f>IO_model!Q285</f>
        <v>하수 폐수 및 분뇨처리(산업)</v>
      </c>
      <c r="C285" t="e">
        <f>IO_model!AG285</f>
        <v>#REF!</v>
      </c>
      <c r="D285" t="e">
        <f>IO_model!AH285</f>
        <v>#REF!</v>
      </c>
      <c r="F285">
        <f>model_IO!N285</f>
        <v>6</v>
      </c>
      <c r="G285" t="str">
        <f>model_IO!O285</f>
        <v>NEINT</v>
      </c>
      <c r="H285">
        <f>model_IO!A285</f>
        <v>296</v>
      </c>
      <c r="I285" t="str">
        <f>model_IO!B285</f>
        <v>도시토목</v>
      </c>
    </row>
    <row r="286" spans="1:9" x14ac:dyDescent="0.3">
      <c r="A286">
        <f>IO_model!P286</f>
        <v>284</v>
      </c>
      <c r="B286" t="str">
        <f>IO_model!Q286</f>
        <v>폐기물 수집 운반 및 처리(국공립)</v>
      </c>
      <c r="C286" t="e">
        <f>IO_model!AG286</f>
        <v>#REF!</v>
      </c>
      <c r="D286" t="e">
        <f>IO_model!AH286</f>
        <v>#REF!</v>
      </c>
      <c r="F286">
        <f>model_IO!N286</f>
        <v>6</v>
      </c>
      <c r="G286" t="str">
        <f>model_IO!O286</f>
        <v>NEINT</v>
      </c>
      <c r="H286">
        <f>model_IO!A286</f>
        <v>297</v>
      </c>
      <c r="I286" t="str">
        <f>model_IO!B286</f>
        <v>환경정화시설</v>
      </c>
    </row>
    <row r="287" spans="1:9" x14ac:dyDescent="0.3">
      <c r="A287">
        <f>IO_model!P287</f>
        <v>285</v>
      </c>
      <c r="B287" t="str">
        <f>IO_model!Q287</f>
        <v>폐기물 수집 운반 및 처리(산업)</v>
      </c>
      <c r="C287" t="e">
        <f>IO_model!AG287</f>
        <v>#REF!</v>
      </c>
      <c r="D287" t="e">
        <f>IO_model!AH287</f>
        <v>#REF!</v>
      </c>
      <c r="F287">
        <f>model_IO!N287</f>
        <v>6</v>
      </c>
      <c r="G287" t="str">
        <f>model_IO!O287</f>
        <v>NEINT</v>
      </c>
      <c r="H287">
        <f>model_IO!A287</f>
        <v>298</v>
      </c>
      <c r="I287" t="str">
        <f>model_IO!B287</f>
        <v>통신시설</v>
      </c>
    </row>
    <row r="288" spans="1:9" x14ac:dyDescent="0.3">
      <c r="A288">
        <f>IO_model!P288</f>
        <v>286</v>
      </c>
      <c r="B288" t="str">
        <f>IO_model!Q288</f>
        <v>자원재활용서비스</v>
      </c>
      <c r="C288" t="e">
        <f>IO_model!AG288</f>
        <v>#REF!</v>
      </c>
      <c r="D288" t="e">
        <f>IO_model!AH288</f>
        <v>#REF!</v>
      </c>
      <c r="F288">
        <f>model_IO!N288</f>
        <v>6</v>
      </c>
      <c r="G288" t="str">
        <f>model_IO!O288</f>
        <v>NEINT</v>
      </c>
      <c r="H288">
        <f>model_IO!A288</f>
        <v>299</v>
      </c>
      <c r="I288" t="str">
        <f>model_IO!B288</f>
        <v>전력시설</v>
      </c>
    </row>
    <row r="289" spans="1:9" x14ac:dyDescent="0.3">
      <c r="A289">
        <f>IO_model!P289</f>
        <v>287</v>
      </c>
      <c r="B289" t="str">
        <f>IO_model!Q289</f>
        <v>주거용 건물</v>
      </c>
      <c r="C289" t="e">
        <f>IO_model!AG289</f>
        <v>#REF!</v>
      </c>
      <c r="D289" t="e">
        <f>IO_model!AH289</f>
        <v>#REF!</v>
      </c>
      <c r="F289">
        <f>model_IO!N289</f>
        <v>6</v>
      </c>
      <c r="G289" t="str">
        <f>model_IO!O289</f>
        <v>NEINT</v>
      </c>
      <c r="H289">
        <f>model_IO!A289</f>
        <v>300</v>
      </c>
      <c r="I289" t="str">
        <f>model_IO!B289</f>
        <v>산업플랜트</v>
      </c>
    </row>
    <row r="290" spans="1:9" x14ac:dyDescent="0.3">
      <c r="A290">
        <f>IO_model!P290</f>
        <v>288</v>
      </c>
      <c r="B290" t="str">
        <f>IO_model!Q290</f>
        <v>비주거용 건물</v>
      </c>
      <c r="C290" t="e">
        <f>IO_model!AG290</f>
        <v>#REF!</v>
      </c>
      <c r="D290" t="e">
        <f>IO_model!AH290</f>
        <v>#REF!</v>
      </c>
      <c r="F290">
        <f>model_IO!N290</f>
        <v>6</v>
      </c>
      <c r="G290" t="str">
        <f>model_IO!O290</f>
        <v>NEINT</v>
      </c>
      <c r="H290">
        <f>model_IO!A290</f>
        <v>301</v>
      </c>
      <c r="I290" t="str">
        <f>model_IO!B290</f>
        <v>기타 건설</v>
      </c>
    </row>
    <row r="291" spans="1:9" x14ac:dyDescent="0.3">
      <c r="A291">
        <f>IO_model!P291</f>
        <v>289</v>
      </c>
      <c r="B291" t="str">
        <f>IO_model!Q291</f>
        <v>건축보수</v>
      </c>
      <c r="C291" t="e">
        <f>IO_model!AG291</f>
        <v>#REF!</v>
      </c>
      <c r="D291" t="e">
        <f>IO_model!AH291</f>
        <v>#REF!</v>
      </c>
      <c r="F291">
        <f>model_IO!N291</f>
        <v>6</v>
      </c>
      <c r="G291" t="str">
        <f>model_IO!O291</f>
        <v>NEINT</v>
      </c>
      <c r="H291">
        <f>model_IO!A291</f>
        <v>341</v>
      </c>
      <c r="I291" t="str">
        <f>model_IO!B291</f>
        <v>주거서비스</v>
      </c>
    </row>
    <row r="292" spans="1:9" x14ac:dyDescent="0.3">
      <c r="A292">
        <f>IO_model!P292</f>
        <v>290</v>
      </c>
      <c r="B292" t="str">
        <f>IO_model!Q292</f>
        <v>도로시설</v>
      </c>
      <c r="C292" t="e">
        <f>IO_model!AG292</f>
        <v>#REF!</v>
      </c>
      <c r="D292" t="e">
        <f>IO_model!AH292</f>
        <v>#REF!</v>
      </c>
      <c r="F292">
        <f>model_IO!N292</f>
        <v>6</v>
      </c>
      <c r="G292" t="str">
        <f>model_IO!O292</f>
        <v>NEINT</v>
      </c>
      <c r="H292">
        <f>model_IO!A292</f>
        <v>25</v>
      </c>
      <c r="I292" t="str">
        <f>model_IO!B292</f>
        <v>농림어업 서비스</v>
      </c>
    </row>
    <row r="293" spans="1:9" x14ac:dyDescent="0.3">
      <c r="A293">
        <f>IO_model!P293</f>
        <v>291</v>
      </c>
      <c r="B293" t="str">
        <f>IO_model!Q293</f>
        <v>철도시설</v>
      </c>
      <c r="C293" t="e">
        <f>IO_model!AG293</f>
        <v>#REF!</v>
      </c>
      <c r="D293" t="e">
        <f>IO_model!AH293</f>
        <v>#REF!</v>
      </c>
      <c r="F293">
        <f>model_IO!N293</f>
        <v>6</v>
      </c>
      <c r="G293" t="str">
        <f>model_IO!O293</f>
        <v>NEINT</v>
      </c>
      <c r="H293">
        <f>model_IO!A293</f>
        <v>98</v>
      </c>
      <c r="I293" t="str">
        <f>model_IO!B293</f>
        <v>기록매체 복제</v>
      </c>
    </row>
    <row r="294" spans="1:9" x14ac:dyDescent="0.3">
      <c r="A294">
        <f>IO_model!P294</f>
        <v>292</v>
      </c>
      <c r="B294" t="str">
        <f>IO_model!Q294</f>
        <v>항만시설</v>
      </c>
      <c r="C294" t="e">
        <f>IO_model!AG294</f>
        <v>#REF!</v>
      </c>
      <c r="D294" t="e">
        <f>IO_model!AH294</f>
        <v>#REF!</v>
      </c>
      <c r="F294">
        <f>model_IO!N294</f>
        <v>6</v>
      </c>
      <c r="G294" t="str">
        <f>model_IO!O294</f>
        <v>NEINT</v>
      </c>
      <c r="H294">
        <f>model_IO!A294</f>
        <v>302</v>
      </c>
      <c r="I294" t="str">
        <f>model_IO!B294</f>
        <v>도매서비스</v>
      </c>
    </row>
    <row r="295" spans="1:9" x14ac:dyDescent="0.3">
      <c r="A295">
        <f>IO_model!P295</f>
        <v>293</v>
      </c>
      <c r="B295" t="str">
        <f>IO_model!Q295</f>
        <v>하천사방</v>
      </c>
      <c r="C295" t="e">
        <f>IO_model!AG295</f>
        <v>#REF!</v>
      </c>
      <c r="D295" t="e">
        <f>IO_model!AH295</f>
        <v>#REF!</v>
      </c>
      <c r="F295">
        <f>model_IO!N295</f>
        <v>6</v>
      </c>
      <c r="G295" t="str">
        <f>model_IO!O295</f>
        <v>NEINT</v>
      </c>
      <c r="H295">
        <f>model_IO!A295</f>
        <v>303</v>
      </c>
      <c r="I295" t="str">
        <f>model_IO!B295</f>
        <v>소매서비스</v>
      </c>
    </row>
    <row r="296" spans="1:9" x14ac:dyDescent="0.3">
      <c r="A296">
        <f>IO_model!P296</f>
        <v>294</v>
      </c>
      <c r="B296" t="str">
        <f>IO_model!Q296</f>
        <v>상하수도시설</v>
      </c>
      <c r="C296" t="e">
        <f>IO_model!AG296</f>
        <v>#REF!</v>
      </c>
      <c r="D296" t="e">
        <f>IO_model!AH296</f>
        <v>#REF!</v>
      </c>
      <c r="F296">
        <f>model_IO!N296</f>
        <v>6</v>
      </c>
      <c r="G296" t="str">
        <f>model_IO!O296</f>
        <v>NEINT</v>
      </c>
      <c r="H296">
        <f>model_IO!A296</f>
        <v>318</v>
      </c>
      <c r="I296" t="str">
        <f>model_IO!B296</f>
        <v>일반음식점</v>
      </c>
    </row>
    <row r="297" spans="1:9" x14ac:dyDescent="0.3">
      <c r="A297">
        <f>IO_model!P297</f>
        <v>295</v>
      </c>
      <c r="B297" t="str">
        <f>IO_model!Q297</f>
        <v>농림수산토목</v>
      </c>
      <c r="C297" t="e">
        <f>IO_model!AG297</f>
        <v>#REF!</v>
      </c>
      <c r="D297" t="e">
        <f>IO_model!AH297</f>
        <v>#REF!</v>
      </c>
      <c r="F297">
        <f>model_IO!N297</f>
        <v>6</v>
      </c>
      <c r="G297" t="str">
        <f>model_IO!O297</f>
        <v>NEINT</v>
      </c>
      <c r="H297">
        <f>model_IO!A297</f>
        <v>319</v>
      </c>
      <c r="I297" t="str">
        <f>model_IO!B297</f>
        <v>주점</v>
      </c>
    </row>
    <row r="298" spans="1:9" x14ac:dyDescent="0.3">
      <c r="A298">
        <f>IO_model!P298</f>
        <v>296</v>
      </c>
      <c r="B298" t="str">
        <f>IO_model!Q298</f>
        <v>도시토목</v>
      </c>
      <c r="C298" t="e">
        <f>IO_model!AG298</f>
        <v>#REF!</v>
      </c>
      <c r="D298" t="e">
        <f>IO_model!AH298</f>
        <v>#REF!</v>
      </c>
      <c r="F298">
        <f>model_IO!N298</f>
        <v>6</v>
      </c>
      <c r="G298" t="str">
        <f>model_IO!O298</f>
        <v>NEINT</v>
      </c>
      <c r="H298">
        <f>model_IO!A298</f>
        <v>320</v>
      </c>
      <c r="I298" t="str">
        <f>model_IO!B298</f>
        <v>기타음식점</v>
      </c>
    </row>
    <row r="299" spans="1:9" x14ac:dyDescent="0.3">
      <c r="A299">
        <f>IO_model!P299</f>
        <v>297</v>
      </c>
      <c r="B299" t="str">
        <f>IO_model!Q299</f>
        <v>환경정화시설</v>
      </c>
      <c r="C299" t="e">
        <f>IO_model!AG299</f>
        <v>#REF!</v>
      </c>
      <c r="D299" t="e">
        <f>IO_model!AH299</f>
        <v>#REF!</v>
      </c>
      <c r="F299">
        <f>model_IO!N299</f>
        <v>6</v>
      </c>
      <c r="G299" t="str">
        <f>model_IO!O299</f>
        <v>NEINT</v>
      </c>
      <c r="H299">
        <f>model_IO!A299</f>
        <v>321</v>
      </c>
      <c r="I299" t="str">
        <f>model_IO!B299</f>
        <v>숙박</v>
      </c>
    </row>
    <row r="300" spans="1:9" x14ac:dyDescent="0.3">
      <c r="A300">
        <f>IO_model!P300</f>
        <v>298</v>
      </c>
      <c r="B300" t="str">
        <f>IO_model!Q300</f>
        <v>통신시설</v>
      </c>
      <c r="C300" t="e">
        <f>IO_model!AG300</f>
        <v>#REF!</v>
      </c>
      <c r="D300" t="e">
        <f>IO_model!AH300</f>
        <v>#REF!</v>
      </c>
      <c r="F300">
        <f>model_IO!N300</f>
        <v>6</v>
      </c>
      <c r="G300" t="str">
        <f>model_IO!O300</f>
        <v>NEINT</v>
      </c>
      <c r="H300">
        <f>model_IO!A300</f>
        <v>322</v>
      </c>
      <c r="I300" t="str">
        <f>model_IO!B300</f>
        <v>우편서비스</v>
      </c>
    </row>
    <row r="301" spans="1:9" x14ac:dyDescent="0.3">
      <c r="A301">
        <f>IO_model!P301</f>
        <v>299</v>
      </c>
      <c r="B301" t="str">
        <f>IO_model!Q301</f>
        <v>전력시설</v>
      </c>
      <c r="C301" t="e">
        <f>IO_model!AG301</f>
        <v>#REF!</v>
      </c>
      <c r="D301" t="e">
        <f>IO_model!AH301</f>
        <v>#REF!</v>
      </c>
      <c r="F301">
        <f>model_IO!N301</f>
        <v>6</v>
      </c>
      <c r="G301" t="str">
        <f>model_IO!O301</f>
        <v>NEINT</v>
      </c>
      <c r="H301">
        <f>model_IO!A301</f>
        <v>323</v>
      </c>
      <c r="I301" t="str">
        <f>model_IO!B301</f>
        <v>유선통신서비스</v>
      </c>
    </row>
    <row r="302" spans="1:9" x14ac:dyDescent="0.3">
      <c r="A302">
        <f>IO_model!P302</f>
        <v>300</v>
      </c>
      <c r="B302" t="str">
        <f>IO_model!Q302</f>
        <v>산업플랜트</v>
      </c>
      <c r="C302" t="e">
        <f>IO_model!AG302</f>
        <v>#REF!</v>
      </c>
      <c r="D302" t="e">
        <f>IO_model!AH302</f>
        <v>#REF!</v>
      </c>
      <c r="F302">
        <f>model_IO!N302</f>
        <v>6</v>
      </c>
      <c r="G302" t="str">
        <f>model_IO!O302</f>
        <v>NEINT</v>
      </c>
      <c r="H302">
        <f>model_IO!A302</f>
        <v>324</v>
      </c>
      <c r="I302" t="str">
        <f>model_IO!B302</f>
        <v>무선통신서비스</v>
      </c>
    </row>
    <row r="303" spans="1:9" x14ac:dyDescent="0.3">
      <c r="A303">
        <f>IO_model!P303</f>
        <v>301</v>
      </c>
      <c r="B303" t="str">
        <f>IO_model!Q303</f>
        <v>기타 건설</v>
      </c>
      <c r="C303" t="e">
        <f>IO_model!AG303</f>
        <v>#REF!</v>
      </c>
      <c r="D303" t="e">
        <f>IO_model!AH303</f>
        <v>#REF!</v>
      </c>
      <c r="F303">
        <f>model_IO!N303</f>
        <v>6</v>
      </c>
      <c r="G303" t="str">
        <f>model_IO!O303</f>
        <v>NEINT</v>
      </c>
      <c r="H303">
        <f>model_IO!A303</f>
        <v>325</v>
      </c>
      <c r="I303" t="str">
        <f>model_IO!B303</f>
        <v>기타 전기통신서비스</v>
      </c>
    </row>
    <row r="304" spans="1:9" x14ac:dyDescent="0.3">
      <c r="A304">
        <f>IO_model!P304</f>
        <v>302</v>
      </c>
      <c r="B304" t="str">
        <f>IO_model!Q304</f>
        <v>도매서비스</v>
      </c>
      <c r="C304" t="e">
        <f>IO_model!AG304</f>
        <v>#REF!</v>
      </c>
      <c r="D304" t="e">
        <f>IO_model!AH304</f>
        <v>#REF!</v>
      </c>
      <c r="F304">
        <f>model_IO!N304</f>
        <v>6</v>
      </c>
      <c r="G304" t="str">
        <f>model_IO!O304</f>
        <v>NEINT</v>
      </c>
      <c r="H304">
        <f>model_IO!A304</f>
        <v>326</v>
      </c>
      <c r="I304" t="str">
        <f>model_IO!B304</f>
        <v>지상파 방송서비스</v>
      </c>
    </row>
    <row r="305" spans="1:9" x14ac:dyDescent="0.3">
      <c r="A305">
        <f>IO_model!P305</f>
        <v>303</v>
      </c>
      <c r="B305" t="str">
        <f>IO_model!Q305</f>
        <v>소매서비스</v>
      </c>
      <c r="C305" t="e">
        <f>IO_model!AG305</f>
        <v>#REF!</v>
      </c>
      <c r="D305" t="e">
        <f>IO_model!AH305</f>
        <v>#REF!</v>
      </c>
      <c r="F305">
        <f>model_IO!N305</f>
        <v>6</v>
      </c>
      <c r="G305" t="str">
        <f>model_IO!O305</f>
        <v>NEINT</v>
      </c>
      <c r="H305">
        <f>model_IO!A305</f>
        <v>327</v>
      </c>
      <c r="I305" t="str">
        <f>model_IO!B305</f>
        <v>유선, 위성 및 기타방송</v>
      </c>
    </row>
    <row r="306" spans="1:9" x14ac:dyDescent="0.3">
      <c r="A306">
        <f>IO_model!P306</f>
        <v>304</v>
      </c>
      <c r="B306" t="str">
        <f>IO_model!Q306</f>
        <v>철도여객 운송서비스</v>
      </c>
      <c r="C306" t="e">
        <f>IO_model!AG306</f>
        <v>#REF!</v>
      </c>
      <c r="D306" t="e">
        <f>IO_model!AH306</f>
        <v>#REF!</v>
      </c>
      <c r="F306">
        <f>model_IO!N306</f>
        <v>6</v>
      </c>
      <c r="G306" t="str">
        <f>model_IO!O306</f>
        <v>NEINT</v>
      </c>
      <c r="H306">
        <f>model_IO!A306</f>
        <v>328</v>
      </c>
      <c r="I306" t="str">
        <f>model_IO!B306</f>
        <v>정보서비스</v>
      </c>
    </row>
    <row r="307" spans="1:9" x14ac:dyDescent="0.3">
      <c r="A307">
        <f>IO_model!P307</f>
        <v>305</v>
      </c>
      <c r="B307" t="str">
        <f>IO_model!Q307</f>
        <v>철도화물 운송서비스</v>
      </c>
      <c r="C307" t="e">
        <f>IO_model!AG307</f>
        <v>#REF!</v>
      </c>
      <c r="D307" t="e">
        <f>IO_model!AH307</f>
        <v>#REF!</v>
      </c>
      <c r="F307">
        <f>model_IO!N307</f>
        <v>6</v>
      </c>
      <c r="G307" t="str">
        <f>model_IO!O307</f>
        <v>NEINT</v>
      </c>
      <c r="H307">
        <f>model_IO!A307</f>
        <v>329</v>
      </c>
      <c r="I307" t="str">
        <f>model_IO!B307</f>
        <v>소프트웨어 개발 공급</v>
      </c>
    </row>
    <row r="308" spans="1:9" x14ac:dyDescent="0.3">
      <c r="A308">
        <f>IO_model!P308</f>
        <v>306</v>
      </c>
      <c r="B308" t="str">
        <f>IO_model!Q308</f>
        <v>도로여객 운송서비스</v>
      </c>
      <c r="C308" t="e">
        <f>IO_model!AG308</f>
        <v>#REF!</v>
      </c>
      <c r="D308" t="e">
        <f>IO_model!AH308</f>
        <v>#REF!</v>
      </c>
      <c r="F308">
        <f>model_IO!N308</f>
        <v>6</v>
      </c>
      <c r="G308" t="str">
        <f>model_IO!O308</f>
        <v>NEINT</v>
      </c>
      <c r="H308">
        <f>model_IO!A308</f>
        <v>330</v>
      </c>
      <c r="I308" t="str">
        <f>model_IO!B308</f>
        <v>컴퓨터관리서비스</v>
      </c>
    </row>
    <row r="309" spans="1:9" x14ac:dyDescent="0.3">
      <c r="A309">
        <f>IO_model!P309</f>
        <v>307</v>
      </c>
      <c r="B309" t="str">
        <f>IO_model!Q309</f>
        <v>도로화물 운송서비스</v>
      </c>
      <c r="C309" t="e">
        <f>IO_model!AG309</f>
        <v>#REF!</v>
      </c>
      <c r="D309" t="e">
        <f>IO_model!AH309</f>
        <v>#REF!</v>
      </c>
      <c r="F309">
        <f>model_IO!N309</f>
        <v>6</v>
      </c>
      <c r="G309" t="str">
        <f>model_IO!O309</f>
        <v>NEINT</v>
      </c>
      <c r="H309">
        <f>model_IO!A309</f>
        <v>331</v>
      </c>
      <c r="I309" t="str">
        <f>model_IO!B309</f>
        <v>신문</v>
      </c>
    </row>
    <row r="310" spans="1:9" x14ac:dyDescent="0.3">
      <c r="A310">
        <f>IO_model!P310</f>
        <v>308</v>
      </c>
      <c r="B310" t="str">
        <f>IO_model!Q310</f>
        <v>소화물 전문 운송서비스</v>
      </c>
      <c r="C310" t="e">
        <f>IO_model!AG310</f>
        <v>#REF!</v>
      </c>
      <c r="D310" t="e">
        <f>IO_model!AH310</f>
        <v>#REF!</v>
      </c>
      <c r="F310">
        <f>model_IO!N310</f>
        <v>6</v>
      </c>
      <c r="G310" t="str">
        <f>model_IO!O310</f>
        <v>NEINT</v>
      </c>
      <c r="H310">
        <f>model_IO!A310</f>
        <v>332</v>
      </c>
      <c r="I310" t="str">
        <f>model_IO!B310</f>
        <v>출판</v>
      </c>
    </row>
    <row r="311" spans="1:9" x14ac:dyDescent="0.3">
      <c r="A311">
        <f>IO_model!P311</f>
        <v>309</v>
      </c>
      <c r="B311" t="str">
        <f>IO_model!Q311</f>
        <v>연안 및 내륙수상 운송서비스</v>
      </c>
      <c r="C311" t="e">
        <f>IO_model!AG311</f>
        <v>#REF!</v>
      </c>
      <c r="D311" t="e">
        <f>IO_model!AH311</f>
        <v>#REF!</v>
      </c>
      <c r="F311">
        <f>model_IO!N311</f>
        <v>6</v>
      </c>
      <c r="G311" t="str">
        <f>model_IO!O311</f>
        <v>NEINT</v>
      </c>
      <c r="H311">
        <f>model_IO!A311</f>
        <v>333</v>
      </c>
      <c r="I311" t="str">
        <f>model_IO!B311</f>
        <v>영상 · 오디오물 제작 및 배급</v>
      </c>
    </row>
    <row r="312" spans="1:9" x14ac:dyDescent="0.3">
      <c r="A312">
        <f>IO_model!P312</f>
        <v>310</v>
      </c>
      <c r="B312" t="str">
        <f>IO_model!Q312</f>
        <v>외항운송서비스</v>
      </c>
      <c r="C312" t="e">
        <f>IO_model!AG312</f>
        <v>#REF!</v>
      </c>
      <c r="D312" t="e">
        <f>IO_model!AH312</f>
        <v>#REF!</v>
      </c>
      <c r="F312">
        <f>model_IO!N312</f>
        <v>6</v>
      </c>
      <c r="G312" t="str">
        <f>model_IO!O312</f>
        <v>NEINT</v>
      </c>
      <c r="H312">
        <f>model_IO!A312</f>
        <v>334</v>
      </c>
      <c r="I312" t="str">
        <f>model_IO!B312</f>
        <v>영화상영</v>
      </c>
    </row>
    <row r="313" spans="1:9" x14ac:dyDescent="0.3">
      <c r="A313">
        <f>IO_model!P313</f>
        <v>311</v>
      </c>
      <c r="B313" t="str">
        <f>IO_model!Q313</f>
        <v>항공운송서비스</v>
      </c>
      <c r="C313" t="e">
        <f>IO_model!AG313</f>
        <v>#REF!</v>
      </c>
      <c r="D313" t="e">
        <f>IO_model!AH313</f>
        <v>#REF!</v>
      </c>
      <c r="F313">
        <f>model_IO!N313</f>
        <v>6</v>
      </c>
      <c r="G313" t="str">
        <f>model_IO!O313</f>
        <v>NEINT</v>
      </c>
      <c r="H313">
        <f>model_IO!A313</f>
        <v>335</v>
      </c>
      <c r="I313" t="str">
        <f>model_IO!B313</f>
        <v>중앙은행 및 예금취급기관</v>
      </c>
    </row>
    <row r="314" spans="1:9" x14ac:dyDescent="0.3">
      <c r="A314">
        <f>IO_model!P314</f>
        <v>312</v>
      </c>
      <c r="B314" t="str">
        <f>IO_model!Q314</f>
        <v>육상운송보조서비스</v>
      </c>
      <c r="C314" t="e">
        <f>IO_model!AG314</f>
        <v>#REF!</v>
      </c>
      <c r="D314" t="e">
        <f>IO_model!AH314</f>
        <v>#REF!</v>
      </c>
      <c r="F314">
        <f>model_IO!N314</f>
        <v>6</v>
      </c>
      <c r="G314" t="str">
        <f>model_IO!O314</f>
        <v>NEINT</v>
      </c>
      <c r="H314">
        <f>model_IO!A314</f>
        <v>336</v>
      </c>
      <c r="I314" t="str">
        <f>model_IO!B314</f>
        <v>금융투자기관</v>
      </c>
    </row>
    <row r="315" spans="1:9" x14ac:dyDescent="0.3">
      <c r="A315">
        <f>IO_model!P315</f>
        <v>313</v>
      </c>
      <c r="B315" t="str">
        <f>IO_model!Q315</f>
        <v>수상운송보조서비스</v>
      </c>
      <c r="C315" t="e">
        <f>IO_model!AG315</f>
        <v>#REF!</v>
      </c>
      <c r="D315" t="e">
        <f>IO_model!AH315</f>
        <v>#REF!</v>
      </c>
      <c r="F315">
        <f>model_IO!N315</f>
        <v>6</v>
      </c>
      <c r="G315" t="str">
        <f>model_IO!O315</f>
        <v>NEINT</v>
      </c>
      <c r="H315">
        <f>model_IO!A315</f>
        <v>337</v>
      </c>
      <c r="I315" t="str">
        <f>model_IO!B315</f>
        <v>기타 금융중개기관</v>
      </c>
    </row>
    <row r="316" spans="1:9" x14ac:dyDescent="0.3">
      <c r="A316">
        <f>IO_model!P316</f>
        <v>314</v>
      </c>
      <c r="B316" t="str">
        <f>IO_model!Q316</f>
        <v>항공운송보조서비스</v>
      </c>
      <c r="C316" t="e">
        <f>IO_model!AG316</f>
        <v>#REF!</v>
      </c>
      <c r="D316" t="e">
        <f>IO_model!AH316</f>
        <v>#REF!</v>
      </c>
      <c r="F316">
        <f>model_IO!N316</f>
        <v>6</v>
      </c>
      <c r="G316" t="str">
        <f>model_IO!O316</f>
        <v>NEINT</v>
      </c>
      <c r="H316">
        <f>model_IO!A316</f>
        <v>338</v>
      </c>
      <c r="I316" t="str">
        <f>model_IO!B316</f>
        <v>생명보험</v>
      </c>
    </row>
    <row r="317" spans="1:9" x14ac:dyDescent="0.3">
      <c r="A317">
        <f>IO_model!P317</f>
        <v>315</v>
      </c>
      <c r="B317" t="str">
        <f>IO_model!Q317</f>
        <v>하역서비스</v>
      </c>
      <c r="C317" t="e">
        <f>IO_model!AG317</f>
        <v>#REF!</v>
      </c>
      <c r="D317" t="e">
        <f>IO_model!AH317</f>
        <v>#REF!</v>
      </c>
      <c r="F317">
        <f>model_IO!N317</f>
        <v>6</v>
      </c>
      <c r="G317" t="str">
        <f>model_IO!O317</f>
        <v>NEINT</v>
      </c>
      <c r="H317">
        <f>model_IO!A317</f>
        <v>339</v>
      </c>
      <c r="I317" t="str">
        <f>model_IO!B317</f>
        <v>비생명보험</v>
      </c>
    </row>
    <row r="318" spans="1:9" x14ac:dyDescent="0.3">
      <c r="A318">
        <f>IO_model!P318</f>
        <v>316</v>
      </c>
      <c r="B318" t="str">
        <f>IO_model!Q318</f>
        <v>보관 및 창고서비스</v>
      </c>
      <c r="C318" t="e">
        <f>IO_model!AG318</f>
        <v>#REF!</v>
      </c>
      <c r="D318" t="e">
        <f>IO_model!AH318</f>
        <v>#REF!</v>
      </c>
      <c r="F318">
        <f>model_IO!N318</f>
        <v>6</v>
      </c>
      <c r="G318" t="str">
        <f>model_IO!O318</f>
        <v>NEINT</v>
      </c>
      <c r="H318">
        <f>model_IO!A318</f>
        <v>340</v>
      </c>
      <c r="I318" t="str">
        <f>model_IO!B318</f>
        <v>금융 및 보험 보조서비스</v>
      </c>
    </row>
    <row r="319" spans="1:9" x14ac:dyDescent="0.3">
      <c r="A319">
        <f>IO_model!P319</f>
        <v>317</v>
      </c>
      <c r="B319" t="str">
        <f>IO_model!Q319</f>
        <v>기타 운송관련서비스</v>
      </c>
      <c r="C319" t="e">
        <f>IO_model!AG319</f>
        <v>#REF!</v>
      </c>
      <c r="D319" t="e">
        <f>IO_model!AH319</f>
        <v>#REF!</v>
      </c>
      <c r="F319">
        <f>model_IO!N319</f>
        <v>6</v>
      </c>
      <c r="G319" t="str">
        <f>model_IO!O319</f>
        <v>NEINT</v>
      </c>
      <c r="H319">
        <f>model_IO!A319</f>
        <v>342</v>
      </c>
      <c r="I319" t="str">
        <f>model_IO!B319</f>
        <v>비주거용 건물 임대</v>
      </c>
    </row>
    <row r="320" spans="1:9" x14ac:dyDescent="0.3">
      <c r="A320">
        <f>IO_model!P320</f>
        <v>318</v>
      </c>
      <c r="B320" t="str">
        <f>IO_model!Q320</f>
        <v>일반음식점</v>
      </c>
      <c r="C320" t="e">
        <f>IO_model!AG320</f>
        <v>#REF!</v>
      </c>
      <c r="D320" t="e">
        <f>IO_model!AH320</f>
        <v>#REF!</v>
      </c>
      <c r="F320">
        <f>model_IO!N320</f>
        <v>6</v>
      </c>
      <c r="G320" t="str">
        <f>model_IO!O320</f>
        <v>NEINT</v>
      </c>
      <c r="H320">
        <f>model_IO!A320</f>
        <v>343</v>
      </c>
      <c r="I320" t="str">
        <f>model_IO!B320</f>
        <v>부동산 개발 및 공급</v>
      </c>
    </row>
    <row r="321" spans="1:9" x14ac:dyDescent="0.3">
      <c r="A321">
        <f>IO_model!P321</f>
        <v>319</v>
      </c>
      <c r="B321" t="str">
        <f>IO_model!Q321</f>
        <v>주점</v>
      </c>
      <c r="C321" t="e">
        <f>IO_model!AG321</f>
        <v>#REF!</v>
      </c>
      <c r="D321" t="e">
        <f>IO_model!AH321</f>
        <v>#REF!</v>
      </c>
      <c r="F321">
        <f>model_IO!N321</f>
        <v>6</v>
      </c>
      <c r="G321" t="str">
        <f>model_IO!O321</f>
        <v>NEINT</v>
      </c>
      <c r="H321">
        <f>model_IO!A321</f>
        <v>344</v>
      </c>
      <c r="I321" t="str">
        <f>model_IO!B321</f>
        <v>부동산관련서비스</v>
      </c>
    </row>
    <row r="322" spans="1:9" x14ac:dyDescent="0.3">
      <c r="A322">
        <f>IO_model!P322</f>
        <v>320</v>
      </c>
      <c r="B322" t="str">
        <f>IO_model!Q322</f>
        <v>기타음식점</v>
      </c>
      <c r="C322" t="e">
        <f>IO_model!AG322</f>
        <v>#REF!</v>
      </c>
      <c r="D322" t="e">
        <f>IO_model!AH322</f>
        <v>#REF!</v>
      </c>
      <c r="F322">
        <f>model_IO!N322</f>
        <v>6</v>
      </c>
      <c r="G322" t="str">
        <f>model_IO!O322</f>
        <v>NEINT</v>
      </c>
      <c r="H322">
        <f>model_IO!A322</f>
        <v>345</v>
      </c>
      <c r="I322" t="str">
        <f>model_IO!B322</f>
        <v>기계장비 및 용품 임대</v>
      </c>
    </row>
    <row r="323" spans="1:9" x14ac:dyDescent="0.3">
      <c r="A323">
        <f>IO_model!P323</f>
        <v>321</v>
      </c>
      <c r="B323" t="str">
        <f>IO_model!Q323</f>
        <v>숙박</v>
      </c>
      <c r="C323" t="e">
        <f>IO_model!AG323</f>
        <v>#REF!</v>
      </c>
      <c r="D323" t="e">
        <f>IO_model!AH323</f>
        <v>#REF!</v>
      </c>
      <c r="F323">
        <f>model_IO!N323</f>
        <v>6</v>
      </c>
      <c r="G323" t="str">
        <f>model_IO!O323</f>
        <v>NEINT</v>
      </c>
      <c r="H323">
        <f>model_IO!A323</f>
        <v>347</v>
      </c>
      <c r="I323" t="str">
        <f>model_IO!B323</f>
        <v xml:space="preserve">연구개발(비영리)? </v>
      </c>
    </row>
    <row r="324" spans="1:9" x14ac:dyDescent="0.3">
      <c r="A324">
        <f>IO_model!P324</f>
        <v>322</v>
      </c>
      <c r="B324" t="str">
        <f>IO_model!Q324</f>
        <v>우편서비스</v>
      </c>
      <c r="C324" t="e">
        <f>IO_model!AG324</f>
        <v>#REF!</v>
      </c>
      <c r="D324" t="e">
        <f>IO_model!AH324</f>
        <v>#REF!</v>
      </c>
      <c r="F324">
        <f>model_IO!N324</f>
        <v>6</v>
      </c>
      <c r="G324" t="str">
        <f>model_IO!O324</f>
        <v>NEINT</v>
      </c>
      <c r="H324">
        <f>model_IO!A324</f>
        <v>348</v>
      </c>
      <c r="I324" t="str">
        <f>model_IO!B324</f>
        <v>연구개발(산업)</v>
      </c>
    </row>
    <row r="325" spans="1:9" x14ac:dyDescent="0.3">
      <c r="A325">
        <f>IO_model!P325</f>
        <v>323</v>
      </c>
      <c r="B325" t="str">
        <f>IO_model!Q325</f>
        <v>유선통신서비스</v>
      </c>
      <c r="C325" t="e">
        <f>IO_model!AG325</f>
        <v>#REF!</v>
      </c>
      <c r="D325" t="e">
        <f>IO_model!AH325</f>
        <v>#REF!</v>
      </c>
      <c r="F325">
        <f>model_IO!N325</f>
        <v>6</v>
      </c>
      <c r="G325" t="str">
        <f>model_IO!O325</f>
        <v>NEINT</v>
      </c>
      <c r="H325">
        <f>model_IO!A325</f>
        <v>349</v>
      </c>
      <c r="I325" t="str">
        <f>model_IO!B325</f>
        <v>기업내연구개발</v>
      </c>
    </row>
    <row r="326" spans="1:9" x14ac:dyDescent="0.3">
      <c r="A326">
        <f>IO_model!P326</f>
        <v>324</v>
      </c>
      <c r="B326" t="str">
        <f>IO_model!Q326</f>
        <v>무선통신서비스</v>
      </c>
      <c r="C326" t="e">
        <f>IO_model!AG326</f>
        <v>#REF!</v>
      </c>
      <c r="D326" t="e">
        <f>IO_model!AH326</f>
        <v>#REF!</v>
      </c>
      <c r="F326">
        <f>model_IO!N326</f>
        <v>6</v>
      </c>
      <c r="G326" t="str">
        <f>model_IO!O326</f>
        <v>NEINT</v>
      </c>
      <c r="H326">
        <f>model_IO!A326</f>
        <v>350</v>
      </c>
      <c r="I326" t="str">
        <f>model_IO!B326</f>
        <v>법무 및 회계 서비스</v>
      </c>
    </row>
    <row r="327" spans="1:9" x14ac:dyDescent="0.3">
      <c r="A327">
        <f>IO_model!P327</f>
        <v>325</v>
      </c>
      <c r="B327" t="str">
        <f>IO_model!Q327</f>
        <v>기타 전기통신서비스</v>
      </c>
      <c r="C327" t="e">
        <f>IO_model!AG327</f>
        <v>#REF!</v>
      </c>
      <c r="D327" t="e">
        <f>IO_model!AH327</f>
        <v>#REF!</v>
      </c>
      <c r="F327">
        <f>model_IO!N327</f>
        <v>6</v>
      </c>
      <c r="G327" t="str">
        <f>model_IO!O327</f>
        <v>NEINT</v>
      </c>
      <c r="H327">
        <f>model_IO!A327</f>
        <v>351</v>
      </c>
      <c r="I327" t="str">
        <f>model_IO!B327</f>
        <v>시장조사 및 경영컨설팅</v>
      </c>
    </row>
    <row r="328" spans="1:9" x14ac:dyDescent="0.3">
      <c r="A328">
        <f>IO_model!P328</f>
        <v>326</v>
      </c>
      <c r="B328" t="str">
        <f>IO_model!Q328</f>
        <v>지상파 방송서비스</v>
      </c>
      <c r="C328" t="e">
        <f>IO_model!AG328</f>
        <v>#REF!</v>
      </c>
      <c r="D328" t="e">
        <f>IO_model!AH328</f>
        <v>#REF!</v>
      </c>
      <c r="F328">
        <f>model_IO!N328</f>
        <v>6</v>
      </c>
      <c r="G328" t="str">
        <f>model_IO!O328</f>
        <v>NEINT</v>
      </c>
      <c r="H328">
        <f>model_IO!A328</f>
        <v>352</v>
      </c>
      <c r="I328" t="str">
        <f>model_IO!B328</f>
        <v>광고</v>
      </c>
    </row>
    <row r="329" spans="1:9" x14ac:dyDescent="0.3">
      <c r="A329">
        <f>IO_model!P329</f>
        <v>327</v>
      </c>
      <c r="B329" t="str">
        <f>IO_model!Q329</f>
        <v>유선, 위성 및 기타방송</v>
      </c>
      <c r="C329" t="e">
        <f>IO_model!AG329</f>
        <v>#REF!</v>
      </c>
      <c r="D329" t="e">
        <f>IO_model!AH329</f>
        <v>#REF!</v>
      </c>
      <c r="F329">
        <f>model_IO!N329</f>
        <v>6</v>
      </c>
      <c r="G329" t="str">
        <f>model_IO!O329</f>
        <v>NEINT</v>
      </c>
      <c r="H329">
        <f>model_IO!A329</f>
        <v>353</v>
      </c>
      <c r="I329" t="str">
        <f>model_IO!B329</f>
        <v>건축 · 토목관련서비스</v>
      </c>
    </row>
    <row r="330" spans="1:9" x14ac:dyDescent="0.3">
      <c r="A330">
        <f>IO_model!P330</f>
        <v>328</v>
      </c>
      <c r="B330" t="str">
        <f>IO_model!Q330</f>
        <v>정보서비스</v>
      </c>
      <c r="C330" t="e">
        <f>IO_model!AG330</f>
        <v>#REF!</v>
      </c>
      <c r="D330" t="e">
        <f>IO_model!AH330</f>
        <v>#REF!</v>
      </c>
      <c r="F330">
        <f>model_IO!N330</f>
        <v>6</v>
      </c>
      <c r="G330" t="str">
        <f>model_IO!O330</f>
        <v>NEINT</v>
      </c>
      <c r="H330">
        <f>model_IO!A330</f>
        <v>354</v>
      </c>
      <c r="I330" t="str">
        <f>model_IO!B330</f>
        <v>공학관련서비스</v>
      </c>
    </row>
    <row r="331" spans="1:9" x14ac:dyDescent="0.3">
      <c r="A331">
        <f>IO_model!P331</f>
        <v>329</v>
      </c>
      <c r="B331" t="str">
        <f>IO_model!Q331</f>
        <v>소프트웨어 개발 공급</v>
      </c>
      <c r="C331" t="e">
        <f>IO_model!AG331</f>
        <v>#REF!</v>
      </c>
      <c r="D331" t="e">
        <f>IO_model!AH331</f>
        <v>#REF!</v>
      </c>
      <c r="F331">
        <f>model_IO!N331</f>
        <v>6</v>
      </c>
      <c r="G331" t="str">
        <f>model_IO!O331</f>
        <v>NEINT</v>
      </c>
      <c r="H331">
        <f>model_IO!A331</f>
        <v>355</v>
      </c>
      <c r="I331" t="str">
        <f>model_IO!B331</f>
        <v>과학기술서비스</v>
      </c>
    </row>
    <row r="332" spans="1:9" x14ac:dyDescent="0.3">
      <c r="A332">
        <f>IO_model!P332</f>
        <v>330</v>
      </c>
      <c r="B332" t="str">
        <f>IO_model!Q332</f>
        <v>컴퓨터관리서비스</v>
      </c>
      <c r="C332" t="e">
        <f>IO_model!AG332</f>
        <v>#REF!</v>
      </c>
      <c r="D332" t="e">
        <f>IO_model!AH332</f>
        <v>#REF!</v>
      </c>
      <c r="F332">
        <f>model_IO!N332</f>
        <v>6</v>
      </c>
      <c r="G332" t="str">
        <f>model_IO!O332</f>
        <v>NEINT</v>
      </c>
      <c r="H332">
        <f>model_IO!A332</f>
        <v>356</v>
      </c>
      <c r="I332" t="str">
        <f>model_IO!B332</f>
        <v>기타 전문서비스</v>
      </c>
    </row>
    <row r="333" spans="1:9" x14ac:dyDescent="0.3">
      <c r="A333">
        <f>IO_model!P333</f>
        <v>331</v>
      </c>
      <c r="B333" t="str">
        <f>IO_model!Q333</f>
        <v>신문</v>
      </c>
      <c r="C333" t="e">
        <f>IO_model!AG333</f>
        <v>#REF!</v>
      </c>
      <c r="D333" t="e">
        <f>IO_model!AH333</f>
        <v>#REF!</v>
      </c>
      <c r="F333">
        <f>model_IO!N333</f>
        <v>6</v>
      </c>
      <c r="G333" t="str">
        <f>model_IO!O333</f>
        <v>NEINT</v>
      </c>
      <c r="H333">
        <f>model_IO!A333</f>
        <v>357</v>
      </c>
      <c r="I333" t="str">
        <f>model_IO!B333</f>
        <v>청소소독 및 시설유지</v>
      </c>
    </row>
    <row r="334" spans="1:9" x14ac:dyDescent="0.3">
      <c r="A334">
        <f>IO_model!P334</f>
        <v>332</v>
      </c>
      <c r="B334" t="str">
        <f>IO_model!Q334</f>
        <v>출판</v>
      </c>
      <c r="C334" t="e">
        <f>IO_model!AG334</f>
        <v>#REF!</v>
      </c>
      <c r="D334" t="e">
        <f>IO_model!AH334</f>
        <v>#REF!</v>
      </c>
      <c r="F334">
        <f>model_IO!N334</f>
        <v>6</v>
      </c>
      <c r="G334" t="str">
        <f>model_IO!O334</f>
        <v>NEINT</v>
      </c>
      <c r="H334">
        <f>model_IO!A334</f>
        <v>358</v>
      </c>
      <c r="I334" t="str">
        <f>model_IO!B334</f>
        <v>인력공급 및 알선</v>
      </c>
    </row>
    <row r="335" spans="1:9" x14ac:dyDescent="0.3">
      <c r="A335">
        <f>IO_model!P335</f>
        <v>333</v>
      </c>
      <c r="B335" t="str">
        <f>IO_model!Q335</f>
        <v>영상 · 오디오물 제작 및 배급</v>
      </c>
      <c r="C335" t="e">
        <f>IO_model!AG335</f>
        <v>#REF!</v>
      </c>
      <c r="D335" t="e">
        <f>IO_model!AH335</f>
        <v>#REF!</v>
      </c>
      <c r="F335">
        <f>model_IO!N335</f>
        <v>6</v>
      </c>
      <c r="G335" t="str">
        <f>model_IO!O335</f>
        <v>NEINT</v>
      </c>
      <c r="H335">
        <f>model_IO!A335</f>
        <v>359</v>
      </c>
      <c r="I335" t="str">
        <f>model_IO!B335</f>
        <v>기타 사업지원서비스</v>
      </c>
    </row>
    <row r="336" spans="1:9" x14ac:dyDescent="0.3">
      <c r="A336">
        <f>IO_model!P336</f>
        <v>334</v>
      </c>
      <c r="B336" t="str">
        <f>IO_model!Q336</f>
        <v>영화상영</v>
      </c>
      <c r="C336" t="e">
        <f>IO_model!AG336</f>
        <v>#REF!</v>
      </c>
      <c r="D336" t="e">
        <f>IO_model!AH336</f>
        <v>#REF!</v>
      </c>
      <c r="F336">
        <f>model_IO!N336</f>
        <v>6</v>
      </c>
      <c r="G336" t="str">
        <f>model_IO!O336</f>
        <v>NEINT</v>
      </c>
      <c r="H336">
        <f>model_IO!A336</f>
        <v>363</v>
      </c>
      <c r="I336" t="str">
        <f>model_IO!B336</f>
        <v>교육서비스(비영리)</v>
      </c>
    </row>
    <row r="337" spans="1:9" x14ac:dyDescent="0.3">
      <c r="A337">
        <f>IO_model!P337</f>
        <v>335</v>
      </c>
      <c r="B337" t="str">
        <f>IO_model!Q337</f>
        <v>중앙은행 및 예금취급기관</v>
      </c>
      <c r="C337" t="e">
        <f>IO_model!AG337</f>
        <v>#REF!</v>
      </c>
      <c r="D337" t="e">
        <f>IO_model!AH337</f>
        <v>#REF!</v>
      </c>
      <c r="F337">
        <f>model_IO!N337</f>
        <v>6</v>
      </c>
      <c r="G337" t="str">
        <f>model_IO!O337</f>
        <v>NEINT</v>
      </c>
      <c r="H337">
        <f>model_IO!A337</f>
        <v>364</v>
      </c>
      <c r="I337" t="str">
        <f>model_IO!B337</f>
        <v>교육서비스(산업)</v>
      </c>
    </row>
    <row r="338" spans="1:9" x14ac:dyDescent="0.3">
      <c r="A338">
        <f>IO_model!P338</f>
        <v>336</v>
      </c>
      <c r="B338" t="str">
        <f>IO_model!Q338</f>
        <v>금융투자기관</v>
      </c>
      <c r="C338" t="e">
        <f>IO_model!AG338</f>
        <v>#REF!</v>
      </c>
      <c r="D338" t="e">
        <f>IO_model!AH338</f>
        <v>#REF!</v>
      </c>
      <c r="F338">
        <f>model_IO!N338</f>
        <v>6</v>
      </c>
      <c r="G338" t="str">
        <f>model_IO!O338</f>
        <v>NEINT</v>
      </c>
      <c r="H338">
        <f>model_IO!A338</f>
        <v>366</v>
      </c>
      <c r="I338" t="str">
        <f>model_IO!B338</f>
        <v>의료 및 보건(비영리)</v>
      </c>
    </row>
    <row r="339" spans="1:9" x14ac:dyDescent="0.3">
      <c r="A339">
        <f>IO_model!P339</f>
        <v>337</v>
      </c>
      <c r="B339" t="str">
        <f>IO_model!Q339</f>
        <v>기타 금융중개기관</v>
      </c>
      <c r="C339" t="e">
        <f>IO_model!AG339</f>
        <v>#REF!</v>
      </c>
      <c r="D339" t="e">
        <f>IO_model!AH339</f>
        <v>#REF!</v>
      </c>
      <c r="F339">
        <f>model_IO!N339</f>
        <v>6</v>
      </c>
      <c r="G339" t="str">
        <f>model_IO!O339</f>
        <v>NEINT</v>
      </c>
      <c r="H339">
        <f>model_IO!A339</f>
        <v>367</v>
      </c>
      <c r="I339" t="str">
        <f>model_IO!B339</f>
        <v>의료 및 보건(산업)</v>
      </c>
    </row>
    <row r="340" spans="1:9" x14ac:dyDescent="0.3">
      <c r="A340">
        <f>IO_model!P340</f>
        <v>338</v>
      </c>
      <c r="B340" t="str">
        <f>IO_model!Q340</f>
        <v>생명보험</v>
      </c>
      <c r="C340" t="e">
        <f>IO_model!AG340</f>
        <v>#REF!</v>
      </c>
      <c r="D340" t="e">
        <f>IO_model!AH340</f>
        <v>#REF!</v>
      </c>
      <c r="F340">
        <f>model_IO!N340</f>
        <v>6</v>
      </c>
      <c r="G340" t="str">
        <f>model_IO!O340</f>
        <v>NEINT</v>
      </c>
      <c r="H340">
        <f>model_IO!A340</f>
        <v>370</v>
      </c>
      <c r="I340" t="str">
        <f>model_IO!B340</f>
        <v>사회복지서비스(비영리)</v>
      </c>
    </row>
    <row r="341" spans="1:9" x14ac:dyDescent="0.3">
      <c r="A341">
        <f>IO_model!P341</f>
        <v>339</v>
      </c>
      <c r="B341" t="str">
        <f>IO_model!Q341</f>
        <v>비생명보험</v>
      </c>
      <c r="C341" t="e">
        <f>IO_model!AG341</f>
        <v>#REF!</v>
      </c>
      <c r="D341" t="e">
        <f>IO_model!AH341</f>
        <v>#REF!</v>
      </c>
      <c r="F341">
        <f>model_IO!N341</f>
        <v>6</v>
      </c>
      <c r="G341" t="str">
        <f>model_IO!O341</f>
        <v>NEINT</v>
      </c>
      <c r="H341">
        <f>model_IO!A341</f>
        <v>372</v>
      </c>
      <c r="I341" t="str">
        <f>model_IO!B341</f>
        <v>연극, 음악 및 기타예술</v>
      </c>
    </row>
    <row r="342" spans="1:9" x14ac:dyDescent="0.3">
      <c r="A342">
        <f>IO_model!P342</f>
        <v>340</v>
      </c>
      <c r="B342" t="str">
        <f>IO_model!Q342</f>
        <v>금융 및 보험 보조서비스</v>
      </c>
      <c r="C342" t="e">
        <f>IO_model!AG342</f>
        <v>#REF!</v>
      </c>
      <c r="D342" t="e">
        <f>IO_model!AH342</f>
        <v>#REF!</v>
      </c>
      <c r="F342">
        <f>model_IO!N342</f>
        <v>6</v>
      </c>
      <c r="G342" t="str">
        <f>model_IO!O342</f>
        <v>NEINT</v>
      </c>
      <c r="H342">
        <f>model_IO!A342</f>
        <v>373</v>
      </c>
      <c r="I342" t="str">
        <f>model_IO!B342</f>
        <v>기타 문화서비스</v>
      </c>
    </row>
    <row r="343" spans="1:9" x14ac:dyDescent="0.3">
      <c r="A343">
        <f>IO_model!P343</f>
        <v>341</v>
      </c>
      <c r="B343" t="str">
        <f>IO_model!Q343</f>
        <v>주거서비스</v>
      </c>
      <c r="C343" t="e">
        <f>IO_model!AG343</f>
        <v>#REF!</v>
      </c>
      <c r="D343" t="e">
        <f>IO_model!AH343</f>
        <v>#REF!</v>
      </c>
      <c r="F343">
        <f>model_IO!N343</f>
        <v>6</v>
      </c>
      <c r="G343" t="str">
        <f>model_IO!O343</f>
        <v>NEINT</v>
      </c>
      <c r="H343">
        <f>model_IO!A343</f>
        <v>374</v>
      </c>
      <c r="I343" t="str">
        <f>model_IO!B343</f>
        <v>스포츠서비스</v>
      </c>
    </row>
    <row r="344" spans="1:9" x14ac:dyDescent="0.3">
      <c r="A344">
        <f>IO_model!P344</f>
        <v>342</v>
      </c>
      <c r="B344" t="str">
        <f>IO_model!Q344</f>
        <v>비주거용 건물 임대</v>
      </c>
      <c r="C344" t="e">
        <f>IO_model!AG344</f>
        <v>#REF!</v>
      </c>
      <c r="D344" t="e">
        <f>IO_model!AH344</f>
        <v>#REF!</v>
      </c>
      <c r="F344">
        <f>model_IO!N344</f>
        <v>6</v>
      </c>
      <c r="G344" t="str">
        <f>model_IO!O344</f>
        <v>NEINT</v>
      </c>
      <c r="H344">
        <f>model_IO!A344</f>
        <v>375</v>
      </c>
      <c r="I344" t="str">
        <f>model_IO!B344</f>
        <v>오락서비스</v>
      </c>
    </row>
    <row r="345" spans="1:9" x14ac:dyDescent="0.3">
      <c r="A345">
        <f>IO_model!P345</f>
        <v>343</v>
      </c>
      <c r="B345" t="str">
        <f>IO_model!Q345</f>
        <v>부동산 개발 및 공급</v>
      </c>
      <c r="C345" t="e">
        <f>IO_model!AG345</f>
        <v>#REF!</v>
      </c>
      <c r="D345" t="e">
        <f>IO_model!AH345</f>
        <v>#REF!</v>
      </c>
      <c r="F345">
        <f>model_IO!N345</f>
        <v>6</v>
      </c>
      <c r="G345" t="str">
        <f>model_IO!O345</f>
        <v>NEINT</v>
      </c>
      <c r="H345">
        <f>model_IO!A345</f>
        <v>376</v>
      </c>
      <c r="I345" t="str">
        <f>model_IO!B345</f>
        <v>산업 및 전문가 단체</v>
      </c>
    </row>
    <row r="346" spans="1:9" x14ac:dyDescent="0.3">
      <c r="A346">
        <f>IO_model!P346</f>
        <v>344</v>
      </c>
      <c r="B346" t="str">
        <f>IO_model!Q346</f>
        <v>부동산관련서비스</v>
      </c>
      <c r="C346" t="e">
        <f>IO_model!AG346</f>
        <v>#REF!</v>
      </c>
      <c r="D346" t="e">
        <f>IO_model!AH346</f>
        <v>#REF!</v>
      </c>
      <c r="F346">
        <f>model_IO!N346</f>
        <v>6</v>
      </c>
      <c r="G346" t="str">
        <f>model_IO!O346</f>
        <v>NEINT</v>
      </c>
      <c r="H346">
        <f>model_IO!A346</f>
        <v>377</v>
      </c>
      <c r="I346" t="str">
        <f>model_IO!B346</f>
        <v>기타 사회단체</v>
      </c>
    </row>
    <row r="347" spans="1:9" x14ac:dyDescent="0.3">
      <c r="A347">
        <f>IO_model!P347</f>
        <v>345</v>
      </c>
      <c r="B347" t="str">
        <f>IO_model!Q347</f>
        <v>기계장비 및 용품 임대</v>
      </c>
      <c r="C347" t="e">
        <f>IO_model!AG347</f>
        <v>#REF!</v>
      </c>
      <c r="D347" t="e">
        <f>IO_model!AH347</f>
        <v>#REF!</v>
      </c>
      <c r="F347">
        <f>model_IO!N347</f>
        <v>6</v>
      </c>
      <c r="G347" t="str">
        <f>model_IO!O347</f>
        <v>NEINT</v>
      </c>
      <c r="H347">
        <f>model_IO!A347</f>
        <v>378</v>
      </c>
      <c r="I347" t="str">
        <f>model_IO!B347</f>
        <v>자동차 수리서비스</v>
      </c>
    </row>
    <row r="348" spans="1:9" x14ac:dyDescent="0.3">
      <c r="A348">
        <f>IO_model!P348</f>
        <v>346</v>
      </c>
      <c r="B348" t="str">
        <f>IO_model!Q348</f>
        <v>연구개발(국공립)</v>
      </c>
      <c r="C348" t="e">
        <f>IO_model!AG348</f>
        <v>#REF!</v>
      </c>
      <c r="D348" t="e">
        <f>IO_model!AH348</f>
        <v>#REF!</v>
      </c>
      <c r="F348">
        <f>model_IO!N348</f>
        <v>6</v>
      </c>
      <c r="G348" t="str">
        <f>model_IO!O348</f>
        <v>NEINT</v>
      </c>
      <c r="H348">
        <f>model_IO!A348</f>
        <v>379</v>
      </c>
      <c r="I348" t="str">
        <f>model_IO!B348</f>
        <v>기계장비 수리</v>
      </c>
    </row>
    <row r="349" spans="1:9" x14ac:dyDescent="0.3">
      <c r="A349">
        <f>IO_model!P349</f>
        <v>347</v>
      </c>
      <c r="B349" t="str">
        <f>IO_model!Q349</f>
        <v xml:space="preserve">연구개발(비영리)? </v>
      </c>
      <c r="C349" t="e">
        <f>IO_model!AG349</f>
        <v>#REF!</v>
      </c>
      <c r="D349" t="e">
        <f>IO_model!AH349</f>
        <v>#REF!</v>
      </c>
      <c r="F349">
        <f>model_IO!N349</f>
        <v>6</v>
      </c>
      <c r="G349" t="str">
        <f>model_IO!O349</f>
        <v>NEINT</v>
      </c>
      <c r="H349">
        <f>model_IO!A349</f>
        <v>380</v>
      </c>
      <c r="I349" t="str">
        <f>model_IO!B349</f>
        <v>개인 및 가정용품 수리서비스</v>
      </c>
    </row>
    <row r="350" spans="1:9" x14ac:dyDescent="0.3">
      <c r="A350">
        <f>IO_model!P350</f>
        <v>348</v>
      </c>
      <c r="B350" t="str">
        <f>IO_model!Q350</f>
        <v>연구개발(산업)</v>
      </c>
      <c r="C350" t="e">
        <f>IO_model!AG350</f>
        <v>#REF!</v>
      </c>
      <c r="D350" t="e">
        <f>IO_model!AH350</f>
        <v>#REF!</v>
      </c>
      <c r="F350">
        <f>model_IO!N350</f>
        <v>6</v>
      </c>
      <c r="G350" t="str">
        <f>model_IO!O350</f>
        <v>NEINT</v>
      </c>
      <c r="H350">
        <f>model_IO!A350</f>
        <v>381</v>
      </c>
      <c r="I350" t="str">
        <f>model_IO!B350</f>
        <v>미용관련서비스</v>
      </c>
    </row>
    <row r="351" spans="1:9" x14ac:dyDescent="0.3">
      <c r="A351">
        <f>IO_model!P351</f>
        <v>349</v>
      </c>
      <c r="B351" t="str">
        <f>IO_model!Q351</f>
        <v>기업내연구개발</v>
      </c>
      <c r="C351" t="e">
        <f>IO_model!AG351</f>
        <v>#REF!</v>
      </c>
      <c r="D351" t="e">
        <f>IO_model!AH351</f>
        <v>#REF!</v>
      </c>
      <c r="F351">
        <f>model_IO!N351</f>
        <v>6</v>
      </c>
      <c r="G351" t="str">
        <f>model_IO!O351</f>
        <v>NEINT</v>
      </c>
      <c r="H351">
        <f>model_IO!A351</f>
        <v>382</v>
      </c>
      <c r="I351" t="str">
        <f>model_IO!B351</f>
        <v>세탁</v>
      </c>
    </row>
    <row r="352" spans="1:9" x14ac:dyDescent="0.3">
      <c r="A352">
        <f>IO_model!P352</f>
        <v>350</v>
      </c>
      <c r="B352" t="str">
        <f>IO_model!Q352</f>
        <v>법무 및 회계 서비스</v>
      </c>
      <c r="C352" t="e">
        <f>IO_model!AG352</f>
        <v>#REF!</v>
      </c>
      <c r="D352" t="e">
        <f>IO_model!AH352</f>
        <v>#REF!</v>
      </c>
      <c r="F352">
        <f>model_IO!N352</f>
        <v>6</v>
      </c>
      <c r="G352" t="str">
        <f>model_IO!O352</f>
        <v>NEINT</v>
      </c>
      <c r="H352">
        <f>model_IO!A352</f>
        <v>383</v>
      </c>
      <c r="I352" t="str">
        <f>model_IO!B352</f>
        <v>가사서비스</v>
      </c>
    </row>
    <row r="353" spans="1:9" x14ac:dyDescent="0.3">
      <c r="A353">
        <f>IO_model!P353</f>
        <v>351</v>
      </c>
      <c r="B353" t="str">
        <f>IO_model!Q353</f>
        <v>시장조사 및 경영컨설팅</v>
      </c>
      <c r="C353" t="e">
        <f>IO_model!AG353</f>
        <v>#REF!</v>
      </c>
      <c r="D353" t="e">
        <f>IO_model!AH353</f>
        <v>#REF!</v>
      </c>
      <c r="F353">
        <f>model_IO!N353</f>
        <v>6</v>
      </c>
      <c r="G353" t="str">
        <f>model_IO!O353</f>
        <v>NEINT</v>
      </c>
      <c r="H353">
        <f>model_IO!A353</f>
        <v>384</v>
      </c>
      <c r="I353" t="str">
        <f>model_IO!B353</f>
        <v>기타 개인서비스</v>
      </c>
    </row>
    <row r="354" spans="1:9" x14ac:dyDescent="0.3">
      <c r="A354">
        <f>IO_model!P354</f>
        <v>352</v>
      </c>
      <c r="B354" t="str">
        <f>IO_model!Q354</f>
        <v>광고</v>
      </c>
      <c r="C354" t="e">
        <f>IO_model!AG354</f>
        <v>#REF!</v>
      </c>
      <c r="D354" t="e">
        <f>IO_model!AH354</f>
        <v>#REF!</v>
      </c>
      <c r="F354">
        <f>model_IO!N354</f>
        <v>6</v>
      </c>
      <c r="G354" t="str">
        <f>model_IO!O354</f>
        <v>NEINT</v>
      </c>
      <c r="H354">
        <f>model_IO!A354</f>
        <v>281</v>
      </c>
      <c r="I354" t="str">
        <f>model_IO!B354</f>
        <v>수도</v>
      </c>
    </row>
    <row r="355" spans="1:9" x14ac:dyDescent="0.3">
      <c r="A355">
        <f>IO_model!P355</f>
        <v>353</v>
      </c>
      <c r="B355" t="str">
        <f>IO_model!Q355</f>
        <v>건축 · 토목관련서비스</v>
      </c>
      <c r="C355" t="e">
        <f>IO_model!AG355</f>
        <v>#REF!</v>
      </c>
      <c r="D355" t="e">
        <f>IO_model!AH355</f>
        <v>#REF!</v>
      </c>
      <c r="F355">
        <f>model_IO!N355</f>
        <v>6</v>
      </c>
      <c r="G355" t="str">
        <f>model_IO!O355</f>
        <v>NEINT</v>
      </c>
      <c r="H355">
        <f>model_IO!A355</f>
        <v>346</v>
      </c>
      <c r="I355" t="str">
        <f>model_IO!B355</f>
        <v>연구개발(국공립)</v>
      </c>
    </row>
    <row r="356" spans="1:9" x14ac:dyDescent="0.3">
      <c r="A356">
        <f>IO_model!P356</f>
        <v>354</v>
      </c>
      <c r="B356" t="str">
        <f>IO_model!Q356</f>
        <v>공학관련서비스</v>
      </c>
      <c r="C356" t="e">
        <f>IO_model!AG356</f>
        <v>#REF!</v>
      </c>
      <c r="D356" t="e">
        <f>IO_model!AH356</f>
        <v>#REF!</v>
      </c>
      <c r="F356">
        <f>model_IO!N356</f>
        <v>6</v>
      </c>
      <c r="G356" t="str">
        <f>model_IO!O356</f>
        <v>NEINT</v>
      </c>
      <c r="H356">
        <f>model_IO!A356</f>
        <v>360</v>
      </c>
      <c r="I356" t="str">
        <f>model_IO!B356</f>
        <v>중앙정부</v>
      </c>
    </row>
    <row r="357" spans="1:9" x14ac:dyDescent="0.3">
      <c r="A357">
        <f>IO_model!P357</f>
        <v>355</v>
      </c>
      <c r="B357" t="str">
        <f>IO_model!Q357</f>
        <v>과학기술서비스</v>
      </c>
      <c r="C357" t="e">
        <f>IO_model!AG357</f>
        <v>#REF!</v>
      </c>
      <c r="D357" t="e">
        <f>IO_model!AH357</f>
        <v>#REF!</v>
      </c>
      <c r="F357">
        <f>model_IO!N357</f>
        <v>6</v>
      </c>
      <c r="G357" t="str">
        <f>model_IO!O357</f>
        <v>NEINT</v>
      </c>
      <c r="H357">
        <f>model_IO!A357</f>
        <v>361</v>
      </c>
      <c r="I357" t="str">
        <f>model_IO!B357</f>
        <v>지방정부</v>
      </c>
    </row>
    <row r="358" spans="1:9" x14ac:dyDescent="0.3">
      <c r="A358">
        <f>IO_model!P358</f>
        <v>356</v>
      </c>
      <c r="B358" t="str">
        <f>IO_model!Q358</f>
        <v>기타 전문서비스</v>
      </c>
      <c r="C358" t="e">
        <f>IO_model!AG358</f>
        <v>#REF!</v>
      </c>
      <c r="D358" t="e">
        <f>IO_model!AH358</f>
        <v>#REF!</v>
      </c>
      <c r="F358">
        <f>model_IO!N358</f>
        <v>6</v>
      </c>
      <c r="G358" t="str">
        <f>model_IO!O358</f>
        <v>NEINT</v>
      </c>
      <c r="H358">
        <f>model_IO!A358</f>
        <v>362</v>
      </c>
      <c r="I358" t="str">
        <f>model_IO!B358</f>
        <v>교육서비스(국공립)</v>
      </c>
    </row>
    <row r="359" spans="1:9" x14ac:dyDescent="0.3">
      <c r="A359">
        <f>IO_model!P359</f>
        <v>357</v>
      </c>
      <c r="B359" t="str">
        <f>IO_model!Q359</f>
        <v>청소소독 및 시설유지</v>
      </c>
      <c r="C359" t="e">
        <f>IO_model!AG359</f>
        <v>#REF!</v>
      </c>
      <c r="D359" t="e">
        <f>IO_model!AH359</f>
        <v>#REF!</v>
      </c>
      <c r="F359">
        <f>model_IO!N359</f>
        <v>6</v>
      </c>
      <c r="G359" t="str">
        <f>model_IO!O359</f>
        <v>NEINT</v>
      </c>
      <c r="H359">
        <f>model_IO!A359</f>
        <v>365</v>
      </c>
      <c r="I359" t="str">
        <f>model_IO!B359</f>
        <v>의료 및 보건(국공립)</v>
      </c>
    </row>
    <row r="360" spans="1:9" x14ac:dyDescent="0.3">
      <c r="A360">
        <f>IO_model!P360</f>
        <v>358</v>
      </c>
      <c r="B360" t="str">
        <f>IO_model!Q360</f>
        <v>인력공급 및 알선</v>
      </c>
      <c r="C360" t="e">
        <f>IO_model!AG360</f>
        <v>#REF!</v>
      </c>
      <c r="D360" t="e">
        <f>IO_model!AH360</f>
        <v>#REF!</v>
      </c>
      <c r="F360">
        <f>model_IO!N360</f>
        <v>6</v>
      </c>
      <c r="G360" t="str">
        <f>model_IO!O360</f>
        <v>NEINT</v>
      </c>
      <c r="H360">
        <f>model_IO!A360</f>
        <v>368</v>
      </c>
      <c r="I360" t="str">
        <f>model_IO!B360</f>
        <v>사회보험(국공립)</v>
      </c>
    </row>
    <row r="361" spans="1:9" x14ac:dyDescent="0.3">
      <c r="A361">
        <f>IO_model!P361</f>
        <v>359</v>
      </c>
      <c r="B361" t="str">
        <f>IO_model!Q361</f>
        <v>기타 사업지원서비스</v>
      </c>
      <c r="C361" t="e">
        <f>IO_model!AG361</f>
        <v>#REF!</v>
      </c>
      <c r="D361" t="e">
        <f>IO_model!AH361</f>
        <v>#REF!</v>
      </c>
      <c r="F361">
        <f>model_IO!N361</f>
        <v>6</v>
      </c>
      <c r="G361" t="str">
        <f>model_IO!O361</f>
        <v>NEINT</v>
      </c>
      <c r="H361">
        <f>model_IO!A361</f>
        <v>369</v>
      </c>
      <c r="I361" t="str">
        <f>model_IO!B361</f>
        <v>사회복지서비스(국공립)</v>
      </c>
    </row>
    <row r="362" spans="1:9" x14ac:dyDescent="0.3">
      <c r="A362">
        <f>IO_model!P362</f>
        <v>360</v>
      </c>
      <c r="B362" t="str">
        <f>IO_model!Q362</f>
        <v>중앙정부</v>
      </c>
      <c r="C362" t="e">
        <f>IO_model!AG362</f>
        <v>#REF!</v>
      </c>
      <c r="D362" t="e">
        <f>IO_model!AH362</f>
        <v>#REF!</v>
      </c>
      <c r="F362">
        <f>model_IO!N362</f>
        <v>6</v>
      </c>
      <c r="G362" t="str">
        <f>model_IO!O362</f>
        <v>NEINT</v>
      </c>
      <c r="H362">
        <f>model_IO!A362</f>
        <v>371</v>
      </c>
      <c r="I362" t="str">
        <f>model_IO!B362</f>
        <v>문화서비스(국공립)</v>
      </c>
    </row>
    <row r="363" spans="1:9" x14ac:dyDescent="0.3">
      <c r="A363">
        <f>IO_model!P363</f>
        <v>361</v>
      </c>
      <c r="B363" t="str">
        <f>IO_model!Q363</f>
        <v>지방정부</v>
      </c>
      <c r="C363" t="e">
        <f>IO_model!AG363</f>
        <v>#REF!</v>
      </c>
      <c r="D363" t="e">
        <f>IO_model!AH363</f>
        <v>#REF!</v>
      </c>
      <c r="F363">
        <f>model_IO!N363</f>
        <v>6</v>
      </c>
      <c r="G363" t="str">
        <f>model_IO!O363</f>
        <v>NEINT</v>
      </c>
      <c r="H363">
        <f>model_IO!A363</f>
        <v>282</v>
      </c>
      <c r="I363" t="str">
        <f>model_IO!B363</f>
        <v>하수 폐수 및 분뇨처리(국공립)</v>
      </c>
    </row>
    <row r="364" spans="1:9" x14ac:dyDescent="0.3">
      <c r="A364">
        <f>IO_model!P364</f>
        <v>362</v>
      </c>
      <c r="B364" t="str">
        <f>IO_model!Q364</f>
        <v>교육서비스(국공립)</v>
      </c>
      <c r="C364" t="e">
        <f>IO_model!AG364</f>
        <v>#REF!</v>
      </c>
      <c r="D364" t="e">
        <f>IO_model!AH364</f>
        <v>#REF!</v>
      </c>
      <c r="F364">
        <f>model_IO!N364</f>
        <v>6</v>
      </c>
      <c r="G364" t="str">
        <f>model_IO!O364</f>
        <v>NEINT</v>
      </c>
      <c r="H364">
        <f>model_IO!A364</f>
        <v>283</v>
      </c>
      <c r="I364" t="str">
        <f>model_IO!B364</f>
        <v>하수 폐수 및 분뇨처리(산업)</v>
      </c>
    </row>
    <row r="365" spans="1:9" x14ac:dyDescent="0.3">
      <c r="A365">
        <f>IO_model!P365</f>
        <v>363</v>
      </c>
      <c r="B365" t="str">
        <f>IO_model!Q365</f>
        <v>교육서비스(비영리)</v>
      </c>
      <c r="C365" t="e">
        <f>IO_model!AG365</f>
        <v>#REF!</v>
      </c>
      <c r="D365" t="e">
        <f>IO_model!AH365</f>
        <v>#REF!</v>
      </c>
      <c r="F365">
        <f>model_IO!N365</f>
        <v>6</v>
      </c>
      <c r="G365" t="str">
        <f>model_IO!O365</f>
        <v>NEINT</v>
      </c>
      <c r="H365">
        <f>model_IO!A365</f>
        <v>284</v>
      </c>
      <c r="I365" t="str">
        <f>model_IO!B365</f>
        <v>폐기물 수집 운반 및 처리(국공립)</v>
      </c>
    </row>
    <row r="366" spans="1:9" x14ac:dyDescent="0.3">
      <c r="A366">
        <f>IO_model!P366</f>
        <v>364</v>
      </c>
      <c r="B366" t="str">
        <f>IO_model!Q366</f>
        <v>교육서비스(산업)</v>
      </c>
      <c r="C366" t="e">
        <f>IO_model!AG366</f>
        <v>#REF!</v>
      </c>
      <c r="D366" t="e">
        <f>IO_model!AH366</f>
        <v>#REF!</v>
      </c>
      <c r="F366">
        <f>model_IO!N366</f>
        <v>6</v>
      </c>
      <c r="G366" t="str">
        <f>model_IO!O366</f>
        <v>NEINT</v>
      </c>
      <c r="H366">
        <f>model_IO!A366</f>
        <v>285</v>
      </c>
      <c r="I366" t="str">
        <f>model_IO!B366</f>
        <v>폐기물 수집 운반 및 처리(산업)</v>
      </c>
    </row>
    <row r="367" spans="1:9" x14ac:dyDescent="0.3">
      <c r="A367">
        <f>IO_model!P367</f>
        <v>365</v>
      </c>
      <c r="B367" t="str">
        <f>IO_model!Q367</f>
        <v>의료 및 보건(국공립)</v>
      </c>
      <c r="C367" t="e">
        <f>IO_model!AG367</f>
        <v>#REF!</v>
      </c>
      <c r="D367" t="e">
        <f>IO_model!AH367</f>
        <v>#REF!</v>
      </c>
      <c r="F367">
        <f>model_IO!N367</f>
        <v>6</v>
      </c>
      <c r="G367" t="str">
        <f>model_IO!O367</f>
        <v>NEINT</v>
      </c>
      <c r="H367">
        <f>model_IO!A367</f>
        <v>286</v>
      </c>
      <c r="I367" t="str">
        <f>model_IO!B367</f>
        <v>자원재활용서비스</v>
      </c>
    </row>
    <row r="368" spans="1:9" x14ac:dyDescent="0.3">
      <c r="A368">
        <f>IO_model!P368</f>
        <v>366</v>
      </c>
      <c r="B368" t="str">
        <f>IO_model!Q368</f>
        <v>의료 및 보건(비영리)</v>
      </c>
      <c r="C368" t="e">
        <f>IO_model!AG368</f>
        <v>#REF!</v>
      </c>
      <c r="D368" t="e">
        <f>IO_model!AH368</f>
        <v>#REF!</v>
      </c>
      <c r="F368">
        <f>model_IO!N368</f>
        <v>7</v>
      </c>
      <c r="G368" t="str">
        <f>model_IO!O368</f>
        <v>Rice</v>
      </c>
      <c r="H368">
        <f>model_IO!A368</f>
        <v>1</v>
      </c>
      <c r="I368" t="str">
        <f>model_IO!B368</f>
        <v>벼</v>
      </c>
    </row>
    <row r="369" spans="1:9" x14ac:dyDescent="0.3">
      <c r="A369">
        <f>IO_model!P369</f>
        <v>367</v>
      </c>
      <c r="B369" t="str">
        <f>IO_model!Q369</f>
        <v>의료 및 보건(산업)</v>
      </c>
      <c r="C369" t="e">
        <f>IO_model!AG369</f>
        <v>#REF!</v>
      </c>
      <c r="D369" t="e">
        <f>IO_model!AH369</f>
        <v>#REF!</v>
      </c>
      <c r="F369">
        <f>model_IO!N369</f>
        <v>7</v>
      </c>
      <c r="G369" t="str">
        <f>model_IO!O369</f>
        <v>Rice</v>
      </c>
      <c r="H369">
        <f>model_IO!A369</f>
        <v>42</v>
      </c>
      <c r="I369" t="str">
        <f>model_IO!B369</f>
        <v>정곡</v>
      </c>
    </row>
    <row r="370" spans="1:9" x14ac:dyDescent="0.3">
      <c r="A370">
        <f>IO_model!P370</f>
        <v>368</v>
      </c>
      <c r="B370" t="str">
        <f>IO_model!Q370</f>
        <v>사회보험(국공립)</v>
      </c>
      <c r="C370" t="e">
        <f>IO_model!AG370</f>
        <v>#REF!</v>
      </c>
      <c r="D370" t="e">
        <f>IO_model!AH370</f>
        <v>#REF!</v>
      </c>
      <c r="F370">
        <f>model_IO!N370</f>
        <v>8</v>
      </c>
      <c r="G370" t="str">
        <f>model_IO!O370</f>
        <v>Barley</v>
      </c>
      <c r="H370">
        <f>model_IO!A370</f>
        <v>2</v>
      </c>
      <c r="I370" t="str">
        <f>model_IO!B370</f>
        <v>맥류 및 잡곡</v>
      </c>
    </row>
    <row r="371" spans="1:9" x14ac:dyDescent="0.3">
      <c r="A371">
        <f>IO_model!P371</f>
        <v>369</v>
      </c>
      <c r="B371" t="str">
        <f>IO_model!Q371</f>
        <v>사회복지서비스(국공립)</v>
      </c>
      <c r="C371" t="e">
        <f>IO_model!AG371</f>
        <v>#REF!</v>
      </c>
      <c r="D371" t="e">
        <f>IO_model!AH371</f>
        <v>#REF!</v>
      </c>
      <c r="F371">
        <f>model_IO!N371</f>
        <v>9</v>
      </c>
      <c r="G371" t="str">
        <f>model_IO!O371</f>
        <v>Bean</v>
      </c>
      <c r="H371">
        <f>model_IO!A371</f>
        <v>3</v>
      </c>
      <c r="I371" t="str">
        <f>model_IO!B371</f>
        <v>콩류</v>
      </c>
    </row>
    <row r="372" spans="1:9" x14ac:dyDescent="0.3">
      <c r="A372">
        <f>IO_model!P372</f>
        <v>370</v>
      </c>
      <c r="B372" t="str">
        <f>IO_model!Q372</f>
        <v>사회복지서비스(비영리)</v>
      </c>
      <c r="C372" t="e">
        <f>IO_model!AG372</f>
        <v>#REF!</v>
      </c>
      <c r="D372" t="e">
        <f>IO_model!AH372</f>
        <v>#REF!</v>
      </c>
      <c r="F372">
        <f>model_IO!N372</f>
        <v>10</v>
      </c>
      <c r="G372" t="str">
        <f>model_IO!O372</f>
        <v>Potato</v>
      </c>
      <c r="H372">
        <f>model_IO!A372</f>
        <v>4</v>
      </c>
      <c r="I372" t="str">
        <f>model_IO!B372</f>
        <v>감자류</v>
      </c>
    </row>
    <row r="373" spans="1:9" x14ac:dyDescent="0.3">
      <c r="A373">
        <f>IO_model!P373</f>
        <v>371</v>
      </c>
      <c r="B373" t="str">
        <f>IO_model!Q373</f>
        <v>문화서비스(국공립)</v>
      </c>
      <c r="C373" t="e">
        <f>IO_model!AG373</f>
        <v>#REF!</v>
      </c>
      <c r="D373" t="e">
        <f>IO_model!AH373</f>
        <v>#REF!</v>
      </c>
      <c r="F373">
        <f>model_IO!N373</f>
        <v>11</v>
      </c>
      <c r="G373" t="str">
        <f>model_IO!O373</f>
        <v>Vegi</v>
      </c>
      <c r="H373">
        <f>model_IO!A373</f>
        <v>5</v>
      </c>
      <c r="I373" t="str">
        <f>model_IO!B373</f>
        <v>채소</v>
      </c>
    </row>
    <row r="374" spans="1:9" x14ac:dyDescent="0.3">
      <c r="A374">
        <f>IO_model!P374</f>
        <v>372</v>
      </c>
      <c r="B374" t="str">
        <f>IO_model!Q374</f>
        <v>연극, 음악 및 기타예술</v>
      </c>
      <c r="C374" t="e">
        <f>IO_model!AG374</f>
        <v>#REF!</v>
      </c>
      <c r="D374" t="e">
        <f>IO_model!AH374</f>
        <v>#REF!</v>
      </c>
      <c r="F374">
        <f>model_IO!N374</f>
        <v>12</v>
      </c>
      <c r="G374" t="str">
        <f>model_IO!O374</f>
        <v>Fruit</v>
      </c>
      <c r="H374">
        <f>model_IO!A374</f>
        <v>6</v>
      </c>
      <c r="I374" t="str">
        <f>model_IO!B374</f>
        <v>과실</v>
      </c>
    </row>
    <row r="375" spans="1:9" x14ac:dyDescent="0.3">
      <c r="A375">
        <f>IO_model!P375</f>
        <v>373</v>
      </c>
      <c r="B375" t="str">
        <f>IO_model!Q375</f>
        <v>기타 문화서비스</v>
      </c>
      <c r="C375" t="e">
        <f>IO_model!AG375</f>
        <v>#REF!</v>
      </c>
      <c r="D375" t="e">
        <f>IO_model!AH375</f>
        <v>#REF!</v>
      </c>
      <c r="F375">
        <f>model_IO!N375</f>
        <v>13</v>
      </c>
      <c r="G375" t="str">
        <f>model_IO!O375</f>
        <v>Flower</v>
      </c>
      <c r="H375">
        <f>model_IO!A375</f>
        <v>10</v>
      </c>
      <c r="I375" t="str">
        <f>model_IO!B375</f>
        <v>화훼작물</v>
      </c>
    </row>
    <row r="376" spans="1:9" x14ac:dyDescent="0.3">
      <c r="A376">
        <f>IO_model!P376</f>
        <v>374</v>
      </c>
      <c r="B376" t="str">
        <f>IO_model!Q376</f>
        <v>스포츠서비스</v>
      </c>
      <c r="C376" t="e">
        <f>IO_model!AG376</f>
        <v>#REF!</v>
      </c>
      <c r="D376" t="e">
        <f>IO_model!AH376</f>
        <v>#REF!</v>
      </c>
      <c r="F376">
        <f>model_IO!N376</f>
        <v>14</v>
      </c>
      <c r="G376" t="str">
        <f>model_IO!O376</f>
        <v>MissCrop</v>
      </c>
      <c r="H376">
        <f>model_IO!A376</f>
        <v>7</v>
      </c>
      <c r="I376" t="str">
        <f>model_IO!B376</f>
        <v>약용작물</v>
      </c>
    </row>
    <row r="377" spans="1:9" x14ac:dyDescent="0.3">
      <c r="A377">
        <f>IO_model!P377</f>
        <v>375</v>
      </c>
      <c r="B377" t="str">
        <f>IO_model!Q377</f>
        <v>오락서비스</v>
      </c>
      <c r="C377" t="e">
        <f>IO_model!AG377</f>
        <v>#REF!</v>
      </c>
      <c r="D377" t="e">
        <f>IO_model!AH377</f>
        <v>#REF!</v>
      </c>
      <c r="F377">
        <f>model_IO!N377</f>
        <v>14</v>
      </c>
      <c r="G377" t="str">
        <f>model_IO!O377</f>
        <v>MissCrop</v>
      </c>
      <c r="H377">
        <f>model_IO!A377</f>
        <v>8</v>
      </c>
      <c r="I377" t="str">
        <f>model_IO!B377</f>
        <v>기타 식용작물</v>
      </c>
    </row>
    <row r="378" spans="1:9" x14ac:dyDescent="0.3">
      <c r="A378">
        <f>IO_model!P378</f>
        <v>376</v>
      </c>
      <c r="B378" t="str">
        <f>IO_model!Q378</f>
        <v>산업 및 전문가 단체</v>
      </c>
      <c r="C378" t="e">
        <f>IO_model!AG378</f>
        <v>#REF!</v>
      </c>
      <c r="D378" t="e">
        <f>IO_model!AH378</f>
        <v>#REF!</v>
      </c>
      <c r="F378">
        <f>model_IO!N378</f>
        <v>14</v>
      </c>
      <c r="G378" t="str">
        <f>model_IO!O378</f>
        <v>MissCrop</v>
      </c>
      <c r="H378">
        <f>model_IO!A378</f>
        <v>9</v>
      </c>
      <c r="I378" t="str">
        <f>model_IO!B378</f>
        <v>잎담배</v>
      </c>
    </row>
    <row r="379" spans="1:9" x14ac:dyDescent="0.3">
      <c r="A379">
        <f>IO_model!P379</f>
        <v>377</v>
      </c>
      <c r="B379" t="str">
        <f>IO_model!Q379</f>
        <v>기타 사회단체</v>
      </c>
      <c r="C379" t="e">
        <f>IO_model!AG379</f>
        <v>#REF!</v>
      </c>
      <c r="D379" t="e">
        <f>IO_model!AH379</f>
        <v>#REF!</v>
      </c>
      <c r="F379">
        <f>model_IO!N379</f>
        <v>14</v>
      </c>
      <c r="G379" t="str">
        <f>model_IO!O379</f>
        <v>MissCrop</v>
      </c>
      <c r="H379">
        <f>model_IO!A379</f>
        <v>11</v>
      </c>
      <c r="I379" t="str">
        <f>model_IO!B379</f>
        <v>천연고무</v>
      </c>
    </row>
    <row r="380" spans="1:9" x14ac:dyDescent="0.3">
      <c r="A380">
        <f>IO_model!P380</f>
        <v>378</v>
      </c>
      <c r="B380" t="str">
        <f>IO_model!Q380</f>
        <v>자동차 수리서비스</v>
      </c>
      <c r="C380" t="e">
        <f>IO_model!AG380</f>
        <v>#REF!</v>
      </c>
      <c r="D380" t="e">
        <f>IO_model!AH380</f>
        <v>#REF!</v>
      </c>
      <c r="F380">
        <f>model_IO!N380</f>
        <v>14</v>
      </c>
      <c r="G380" t="str">
        <f>model_IO!O380</f>
        <v>MissCrop</v>
      </c>
      <c r="H380">
        <f>model_IO!A380</f>
        <v>12</v>
      </c>
      <c r="I380" t="str">
        <f>model_IO!B380</f>
        <v>종자 및 묘목</v>
      </c>
    </row>
    <row r="381" spans="1:9" x14ac:dyDescent="0.3">
      <c r="A381">
        <f>IO_model!P381</f>
        <v>379</v>
      </c>
      <c r="B381" t="str">
        <f>IO_model!Q381</f>
        <v>기계장비 수리</v>
      </c>
      <c r="C381" t="e">
        <f>IO_model!AG381</f>
        <v>#REF!</v>
      </c>
      <c r="D381" t="e">
        <f>IO_model!AH381</f>
        <v>#REF!</v>
      </c>
      <c r="F381">
        <f>model_IO!N381</f>
        <v>14</v>
      </c>
      <c r="G381" t="str">
        <f>model_IO!O381</f>
        <v>MissCrop</v>
      </c>
      <c r="H381">
        <f>model_IO!A381</f>
        <v>13</v>
      </c>
      <c r="I381" t="str">
        <f>model_IO!B381</f>
        <v>기타 비식용작물</v>
      </c>
    </row>
    <row r="382" spans="1:9" x14ac:dyDescent="0.3">
      <c r="A382">
        <f>IO_model!P382</f>
        <v>380</v>
      </c>
      <c r="B382" t="str">
        <f>IO_model!Q382</f>
        <v>개인 및 가정용품 수리서비스</v>
      </c>
      <c r="C382" t="e">
        <f>IO_model!AG382</f>
        <v>#REF!</v>
      </c>
      <c r="D382" t="e">
        <f>IO_model!AH382</f>
        <v>#REF!</v>
      </c>
      <c r="F382">
        <f>model_IO!N382</f>
        <v>15</v>
      </c>
      <c r="G382" t="str">
        <f>model_IO!O382</f>
        <v>Dairy</v>
      </c>
      <c r="H382">
        <f>model_IO!A382</f>
        <v>14</v>
      </c>
      <c r="I382" t="str">
        <f>model_IO!B382</f>
        <v>낙농</v>
      </c>
    </row>
    <row r="383" spans="1:9" x14ac:dyDescent="0.3">
      <c r="A383">
        <f>IO_model!P383</f>
        <v>381</v>
      </c>
      <c r="B383" t="str">
        <f>IO_model!Q383</f>
        <v>미용관련서비스</v>
      </c>
      <c r="C383" t="e">
        <f>IO_model!AG383</f>
        <v>#REF!</v>
      </c>
      <c r="D383" t="e">
        <f>IO_model!AH383</f>
        <v>#REF!</v>
      </c>
      <c r="F383">
        <f>model_IO!N383</f>
        <v>16</v>
      </c>
      <c r="G383" t="str">
        <f>model_IO!O383</f>
        <v>Meat</v>
      </c>
      <c r="H383">
        <f>model_IO!A383</f>
        <v>15</v>
      </c>
      <c r="I383" t="str">
        <f>model_IO!B383</f>
        <v>육우</v>
      </c>
    </row>
    <row r="384" spans="1:9" x14ac:dyDescent="0.3">
      <c r="A384">
        <f>IO_model!P384</f>
        <v>382</v>
      </c>
      <c r="B384" t="str">
        <f>IO_model!Q384</f>
        <v>세탁</v>
      </c>
      <c r="C384" t="e">
        <f>IO_model!AG384</f>
        <v>#REF!</v>
      </c>
      <c r="D384" t="e">
        <f>IO_model!AH384</f>
        <v>#REF!</v>
      </c>
      <c r="F384">
        <f>model_IO!N384</f>
        <v>17</v>
      </c>
      <c r="G384" t="str">
        <f>model_IO!O384</f>
        <v>Pork</v>
      </c>
      <c r="H384">
        <f>model_IO!A384</f>
        <v>16</v>
      </c>
      <c r="I384" t="str">
        <f>model_IO!B384</f>
        <v>양돈</v>
      </c>
    </row>
    <row r="385" spans="1:9" x14ac:dyDescent="0.3">
      <c r="A385">
        <f>IO_model!P385</f>
        <v>383</v>
      </c>
      <c r="B385" t="str">
        <f>IO_model!Q385</f>
        <v>가사서비스</v>
      </c>
      <c r="C385" t="e">
        <f>IO_model!AG385</f>
        <v>#REF!</v>
      </c>
      <c r="D385" t="e">
        <f>IO_model!AH385</f>
        <v>#REF!</v>
      </c>
      <c r="F385">
        <f>model_IO!N385</f>
        <v>18</v>
      </c>
      <c r="G385" t="str">
        <f>model_IO!O385</f>
        <v>Poultry</v>
      </c>
      <c r="H385">
        <f>model_IO!A385</f>
        <v>17</v>
      </c>
      <c r="I385" t="str">
        <f>model_IO!B385</f>
        <v>가금</v>
      </c>
    </row>
    <row r="386" spans="1:9" x14ac:dyDescent="0.3">
      <c r="A386">
        <f>IO_model!P386</f>
        <v>384</v>
      </c>
      <c r="B386" t="str">
        <f>IO_model!Q386</f>
        <v>기타 개인서비스</v>
      </c>
      <c r="C386" t="e">
        <f>IO_model!AG386</f>
        <v>#REF!</v>
      </c>
      <c r="D386" t="e">
        <f>IO_model!AH386</f>
        <v>#REF!</v>
      </c>
      <c r="F386">
        <f>model_IO!N386</f>
        <v>19</v>
      </c>
      <c r="G386" t="str">
        <f>model_IO!O386</f>
        <v>MissLstock</v>
      </c>
      <c r="H386">
        <f>model_IO!A386</f>
        <v>18</v>
      </c>
      <c r="I386" t="str">
        <f>model_IO!B386</f>
        <v>기타 축산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86"/>
  <sheetViews>
    <sheetView topLeftCell="A364" workbookViewId="0">
      <selection activeCell="L2" sqref="L2"/>
    </sheetView>
  </sheetViews>
  <sheetFormatPr defaultRowHeight="16.5" x14ac:dyDescent="0.15"/>
  <cols>
    <col min="1" max="1" width="9" style="112"/>
  </cols>
  <sheetData>
    <row r="1" spans="1:17" ht="17.25" x14ac:dyDescent="0.3">
      <c r="A1" s="138" t="s">
        <v>1288</v>
      </c>
      <c r="B1" s="139"/>
      <c r="C1" s="133" t="s">
        <v>1278</v>
      </c>
      <c r="D1" s="137"/>
      <c r="E1" s="133" t="s">
        <v>1277</v>
      </c>
      <c r="F1" s="137"/>
      <c r="G1" s="133" t="s">
        <v>1120</v>
      </c>
      <c r="H1" s="134"/>
    </row>
    <row r="2" spans="1:17" x14ac:dyDescent="0.3">
      <c r="A2" s="46" t="s">
        <v>1117</v>
      </c>
      <c r="B2" s="4" t="s">
        <v>1118</v>
      </c>
      <c r="C2" s="51" t="s">
        <v>1117</v>
      </c>
      <c r="D2" s="7" t="s">
        <v>1118</v>
      </c>
      <c r="E2" s="51" t="s">
        <v>1117</v>
      </c>
      <c r="F2" s="7" t="s">
        <v>1118</v>
      </c>
      <c r="G2" s="5" t="s">
        <v>1117</v>
      </c>
      <c r="H2" s="70" t="s">
        <v>1118</v>
      </c>
      <c r="J2" t="s">
        <v>1762</v>
      </c>
      <c r="K2" t="s">
        <v>1763</v>
      </c>
      <c r="L2" t="s">
        <v>1764</v>
      </c>
      <c r="M2" t="s">
        <v>1765</v>
      </c>
      <c r="N2" t="s">
        <v>1766</v>
      </c>
      <c r="O2" t="s">
        <v>1767</v>
      </c>
      <c r="P2" t="s">
        <v>1768</v>
      </c>
      <c r="Q2" t="s">
        <v>1769</v>
      </c>
    </row>
    <row r="3" spans="1:17" x14ac:dyDescent="0.3">
      <c r="A3" s="47" t="s">
        <v>0</v>
      </c>
      <c r="B3" s="27" t="s">
        <v>1</v>
      </c>
      <c r="C3" s="52" t="s">
        <v>0</v>
      </c>
      <c r="D3" s="13" t="s">
        <v>687</v>
      </c>
      <c r="E3" s="57" t="s">
        <v>0</v>
      </c>
      <c r="F3" s="13" t="s">
        <v>1272</v>
      </c>
      <c r="G3" s="14" t="s">
        <v>0</v>
      </c>
      <c r="H3" s="64" t="s">
        <v>690</v>
      </c>
      <c r="I3">
        <v>1</v>
      </c>
      <c r="J3">
        <v>1</v>
      </c>
      <c r="K3" t="s">
        <v>1</v>
      </c>
      <c r="L3">
        <v>1</v>
      </c>
      <c r="M3" t="s">
        <v>1770</v>
      </c>
      <c r="N3">
        <v>1</v>
      </c>
      <c r="O3" t="s">
        <v>1771</v>
      </c>
      <c r="P3">
        <v>1</v>
      </c>
      <c r="Q3" t="s">
        <v>1706</v>
      </c>
    </row>
    <row r="4" spans="1:17" x14ac:dyDescent="0.3">
      <c r="A4" s="48" t="s">
        <v>2</v>
      </c>
      <c r="B4" s="45" t="s">
        <v>634</v>
      </c>
      <c r="C4" s="53"/>
      <c r="D4" s="17" t="s">
        <v>1281</v>
      </c>
      <c r="E4" s="53"/>
      <c r="F4" s="17"/>
      <c r="G4" s="18"/>
      <c r="H4" s="66"/>
      <c r="I4">
        <v>2</v>
      </c>
      <c r="J4">
        <v>2</v>
      </c>
      <c r="K4" t="s">
        <v>634</v>
      </c>
      <c r="L4">
        <v>1</v>
      </c>
      <c r="M4" t="s">
        <v>1770</v>
      </c>
      <c r="N4">
        <v>1</v>
      </c>
      <c r="O4" t="s">
        <v>1771</v>
      </c>
      <c r="P4">
        <v>1</v>
      </c>
      <c r="Q4" t="s">
        <v>1706</v>
      </c>
    </row>
    <row r="5" spans="1:17" x14ac:dyDescent="0.3">
      <c r="A5" s="47" t="s">
        <v>3</v>
      </c>
      <c r="B5" s="27" t="s">
        <v>4</v>
      </c>
      <c r="C5" s="53"/>
      <c r="D5" s="17" t="s">
        <v>645</v>
      </c>
      <c r="E5" s="53"/>
      <c r="F5" s="17"/>
      <c r="G5" s="18"/>
      <c r="H5" s="66"/>
      <c r="I5">
        <v>3</v>
      </c>
      <c r="J5">
        <v>3</v>
      </c>
      <c r="K5" t="s">
        <v>4</v>
      </c>
      <c r="L5">
        <v>1</v>
      </c>
      <c r="M5" t="s">
        <v>1770</v>
      </c>
      <c r="N5">
        <v>1</v>
      </c>
      <c r="O5" t="s">
        <v>1771</v>
      </c>
      <c r="P5">
        <v>1</v>
      </c>
      <c r="Q5" t="s">
        <v>1706</v>
      </c>
    </row>
    <row r="6" spans="1:17" x14ac:dyDescent="0.3">
      <c r="A6" s="47" t="s">
        <v>5</v>
      </c>
      <c r="B6" s="27" t="s">
        <v>635</v>
      </c>
      <c r="C6" s="54"/>
      <c r="D6" s="21" t="s">
        <v>645</v>
      </c>
      <c r="E6" s="53"/>
      <c r="F6" s="17"/>
      <c r="G6" s="18"/>
      <c r="H6" s="66"/>
      <c r="I6">
        <v>4</v>
      </c>
      <c r="J6">
        <v>4</v>
      </c>
      <c r="K6" t="s">
        <v>635</v>
      </c>
      <c r="L6">
        <v>1</v>
      </c>
      <c r="M6" t="s">
        <v>1770</v>
      </c>
      <c r="N6">
        <v>1</v>
      </c>
      <c r="O6" t="s">
        <v>1771</v>
      </c>
      <c r="P6">
        <v>1</v>
      </c>
      <c r="Q6" t="s">
        <v>1706</v>
      </c>
    </row>
    <row r="7" spans="1:17" x14ac:dyDescent="0.3">
      <c r="A7" s="47" t="s">
        <v>6</v>
      </c>
      <c r="B7" s="27" t="s">
        <v>7</v>
      </c>
      <c r="C7" s="53" t="s">
        <v>2</v>
      </c>
      <c r="D7" s="17" t="s">
        <v>688</v>
      </c>
      <c r="E7" s="53"/>
      <c r="F7" s="17"/>
      <c r="G7" s="18"/>
      <c r="H7" s="66"/>
      <c r="I7">
        <v>5</v>
      </c>
      <c r="J7">
        <v>5</v>
      </c>
      <c r="K7" t="s">
        <v>7</v>
      </c>
      <c r="L7">
        <v>2</v>
      </c>
      <c r="M7" t="s">
        <v>1772</v>
      </c>
      <c r="N7">
        <v>1</v>
      </c>
      <c r="O7" t="s">
        <v>1771</v>
      </c>
      <c r="P7">
        <v>1</v>
      </c>
      <c r="Q7" t="s">
        <v>1706</v>
      </c>
    </row>
    <row r="8" spans="1:17" x14ac:dyDescent="0.3">
      <c r="A8" s="47" t="s">
        <v>8</v>
      </c>
      <c r="B8" s="27" t="s">
        <v>9</v>
      </c>
      <c r="C8" s="54"/>
      <c r="D8" s="21" t="s">
        <v>645</v>
      </c>
      <c r="E8" s="53"/>
      <c r="F8" s="17"/>
      <c r="G8" s="18"/>
      <c r="H8" s="66"/>
      <c r="I8">
        <v>6</v>
      </c>
      <c r="J8">
        <v>6</v>
      </c>
      <c r="K8" t="s">
        <v>9</v>
      </c>
      <c r="L8">
        <v>2</v>
      </c>
      <c r="M8" t="s">
        <v>1772</v>
      </c>
      <c r="N8">
        <v>1</v>
      </c>
      <c r="O8" t="s">
        <v>1771</v>
      </c>
      <c r="P8">
        <v>1</v>
      </c>
      <c r="Q8" t="s">
        <v>1706</v>
      </c>
    </row>
    <row r="9" spans="1:17" x14ac:dyDescent="0.3">
      <c r="A9" s="47" t="s">
        <v>10</v>
      </c>
      <c r="B9" s="27" t="s">
        <v>11</v>
      </c>
      <c r="C9" s="53" t="s">
        <v>3</v>
      </c>
      <c r="D9" s="17" t="s">
        <v>689</v>
      </c>
      <c r="E9" s="53"/>
      <c r="F9" s="17"/>
      <c r="G9" s="18"/>
      <c r="H9" s="66"/>
      <c r="I9">
        <v>7</v>
      </c>
      <c r="J9">
        <v>7</v>
      </c>
      <c r="K9" t="s">
        <v>11</v>
      </c>
      <c r="L9">
        <v>3</v>
      </c>
      <c r="M9" t="s">
        <v>1773</v>
      </c>
      <c r="N9">
        <v>1</v>
      </c>
      <c r="O9" t="s">
        <v>1771</v>
      </c>
      <c r="P9">
        <v>1</v>
      </c>
      <c r="Q9" t="s">
        <v>1706</v>
      </c>
    </row>
    <row r="10" spans="1:17" x14ac:dyDescent="0.3">
      <c r="A10" s="47" t="s">
        <v>12</v>
      </c>
      <c r="B10" s="27" t="s">
        <v>13</v>
      </c>
      <c r="C10" s="53"/>
      <c r="D10" s="17" t="s">
        <v>645</v>
      </c>
      <c r="E10" s="53"/>
      <c r="F10" s="17"/>
      <c r="G10" s="18"/>
      <c r="H10" s="66"/>
      <c r="I10">
        <v>8</v>
      </c>
      <c r="J10">
        <v>8</v>
      </c>
      <c r="K10" t="s">
        <v>13</v>
      </c>
      <c r="L10">
        <v>3</v>
      </c>
      <c r="M10" t="s">
        <v>1773</v>
      </c>
      <c r="N10">
        <v>1</v>
      </c>
      <c r="O10" t="s">
        <v>1771</v>
      </c>
      <c r="P10">
        <v>1</v>
      </c>
      <c r="Q10" t="s">
        <v>1706</v>
      </c>
    </row>
    <row r="11" spans="1:17" x14ac:dyDescent="0.3">
      <c r="A11" s="49" t="s">
        <v>639</v>
      </c>
      <c r="B11" s="27" t="s">
        <v>14</v>
      </c>
      <c r="C11" s="53"/>
      <c r="D11" s="17" t="s">
        <v>645</v>
      </c>
      <c r="E11" s="53"/>
      <c r="F11" s="17"/>
      <c r="G11" s="18"/>
      <c r="H11" s="66"/>
      <c r="I11">
        <v>9</v>
      </c>
      <c r="J11">
        <v>9</v>
      </c>
      <c r="K11" t="s">
        <v>14</v>
      </c>
      <c r="L11">
        <v>3</v>
      </c>
      <c r="M11" t="s">
        <v>1773</v>
      </c>
      <c r="N11">
        <v>1</v>
      </c>
      <c r="O11" t="s">
        <v>1771</v>
      </c>
      <c r="P11">
        <v>1</v>
      </c>
      <c r="Q11" t="s">
        <v>1706</v>
      </c>
    </row>
    <row r="12" spans="1:17" x14ac:dyDescent="0.3">
      <c r="A12" s="47" t="s">
        <v>15</v>
      </c>
      <c r="B12" s="27" t="s">
        <v>16</v>
      </c>
      <c r="C12" s="53"/>
      <c r="D12" s="17" t="s">
        <v>645</v>
      </c>
      <c r="E12" s="53"/>
      <c r="F12" s="17"/>
      <c r="G12" s="18"/>
      <c r="H12" s="66"/>
      <c r="I12">
        <v>10</v>
      </c>
      <c r="J12">
        <v>10</v>
      </c>
      <c r="K12" t="s">
        <v>16</v>
      </c>
      <c r="L12">
        <v>3</v>
      </c>
      <c r="M12" t="s">
        <v>1773</v>
      </c>
      <c r="N12">
        <v>1</v>
      </c>
      <c r="O12" t="s">
        <v>1771</v>
      </c>
      <c r="P12">
        <v>1</v>
      </c>
      <c r="Q12" t="s">
        <v>1706</v>
      </c>
    </row>
    <row r="13" spans="1:17" x14ac:dyDescent="0.3">
      <c r="A13" s="47" t="s">
        <v>17</v>
      </c>
      <c r="B13" s="27" t="s">
        <v>18</v>
      </c>
      <c r="C13" s="53"/>
      <c r="D13" s="17" t="s">
        <v>645</v>
      </c>
      <c r="E13" s="53"/>
      <c r="F13" s="17"/>
      <c r="G13" s="18"/>
      <c r="H13" s="66"/>
      <c r="I13">
        <v>11</v>
      </c>
      <c r="J13">
        <v>11</v>
      </c>
      <c r="K13" t="s">
        <v>18</v>
      </c>
      <c r="L13">
        <v>3</v>
      </c>
      <c r="M13" t="s">
        <v>1773</v>
      </c>
      <c r="N13">
        <v>1</v>
      </c>
      <c r="O13" t="s">
        <v>1771</v>
      </c>
      <c r="P13">
        <v>1</v>
      </c>
      <c r="Q13" t="s">
        <v>1706</v>
      </c>
    </row>
    <row r="14" spans="1:17" x14ac:dyDescent="0.3">
      <c r="A14" s="47" t="s">
        <v>19</v>
      </c>
      <c r="B14" s="27" t="s">
        <v>20</v>
      </c>
      <c r="C14" s="53"/>
      <c r="D14" s="17" t="s">
        <v>645</v>
      </c>
      <c r="E14" s="53"/>
      <c r="F14" s="17"/>
      <c r="G14" s="18"/>
      <c r="H14" s="66"/>
      <c r="I14">
        <v>12</v>
      </c>
      <c r="J14">
        <v>12</v>
      </c>
      <c r="K14" t="s">
        <v>20</v>
      </c>
      <c r="L14">
        <v>3</v>
      </c>
      <c r="M14" t="s">
        <v>1773</v>
      </c>
      <c r="N14">
        <v>1</v>
      </c>
      <c r="O14" t="s">
        <v>1771</v>
      </c>
      <c r="P14">
        <v>1</v>
      </c>
      <c r="Q14" t="s">
        <v>1706</v>
      </c>
    </row>
    <row r="15" spans="1:17" x14ac:dyDescent="0.3">
      <c r="A15" s="47" t="s">
        <v>21</v>
      </c>
      <c r="B15" s="27" t="s">
        <v>22</v>
      </c>
      <c r="C15" s="54"/>
      <c r="D15" s="21" t="s">
        <v>645</v>
      </c>
      <c r="E15" s="54"/>
      <c r="F15" s="21"/>
      <c r="G15" s="18"/>
      <c r="H15" s="66"/>
      <c r="I15">
        <v>13</v>
      </c>
      <c r="J15">
        <v>13</v>
      </c>
      <c r="K15" t="s">
        <v>22</v>
      </c>
      <c r="L15">
        <v>3</v>
      </c>
      <c r="M15" t="s">
        <v>1773</v>
      </c>
      <c r="N15">
        <v>1</v>
      </c>
      <c r="O15" t="s">
        <v>1771</v>
      </c>
      <c r="P15">
        <v>1</v>
      </c>
      <c r="Q15" t="s">
        <v>1706</v>
      </c>
    </row>
    <row r="16" spans="1:17" x14ac:dyDescent="0.3">
      <c r="A16" s="47" t="s">
        <v>23</v>
      </c>
      <c r="B16" s="27" t="s">
        <v>24</v>
      </c>
      <c r="C16" s="53" t="s">
        <v>5</v>
      </c>
      <c r="D16" s="17" t="s">
        <v>691</v>
      </c>
      <c r="E16" s="56" t="s">
        <v>2</v>
      </c>
      <c r="F16" s="17" t="s">
        <v>693</v>
      </c>
      <c r="G16" s="18"/>
      <c r="H16" s="66"/>
      <c r="I16">
        <v>14</v>
      </c>
      <c r="J16">
        <v>14</v>
      </c>
      <c r="K16" t="s">
        <v>24</v>
      </c>
      <c r="L16">
        <v>4</v>
      </c>
      <c r="M16" t="s">
        <v>1774</v>
      </c>
      <c r="N16">
        <v>2</v>
      </c>
      <c r="O16" t="s">
        <v>1775</v>
      </c>
      <c r="P16">
        <v>1</v>
      </c>
      <c r="Q16" t="s">
        <v>1706</v>
      </c>
    </row>
    <row r="17" spans="1:17" x14ac:dyDescent="0.3">
      <c r="A17" s="47" t="s">
        <v>25</v>
      </c>
      <c r="B17" s="27" t="s">
        <v>1248</v>
      </c>
      <c r="C17" s="54"/>
      <c r="D17" s="21" t="s">
        <v>645</v>
      </c>
      <c r="E17" s="53"/>
      <c r="F17" s="17"/>
      <c r="G17" s="18"/>
      <c r="H17" s="66"/>
      <c r="I17">
        <v>15</v>
      </c>
      <c r="J17">
        <v>15</v>
      </c>
      <c r="K17" t="s">
        <v>1776</v>
      </c>
      <c r="L17">
        <v>4</v>
      </c>
      <c r="M17" t="s">
        <v>1774</v>
      </c>
      <c r="N17">
        <v>2</v>
      </c>
      <c r="O17" t="s">
        <v>1775</v>
      </c>
      <c r="P17">
        <v>1</v>
      </c>
      <c r="Q17" t="s">
        <v>1706</v>
      </c>
    </row>
    <row r="18" spans="1:17" x14ac:dyDescent="0.3">
      <c r="A18" s="47" t="s">
        <v>26</v>
      </c>
      <c r="B18" s="27" t="s">
        <v>27</v>
      </c>
      <c r="C18" s="53" t="s">
        <v>6</v>
      </c>
      <c r="D18" s="17" t="s">
        <v>692</v>
      </c>
      <c r="E18" s="53"/>
      <c r="F18" s="17"/>
      <c r="G18" s="18"/>
      <c r="H18" s="66"/>
      <c r="I18">
        <v>16</v>
      </c>
      <c r="J18">
        <v>16</v>
      </c>
      <c r="K18" t="s">
        <v>27</v>
      </c>
      <c r="L18">
        <v>5</v>
      </c>
      <c r="M18" t="s">
        <v>31</v>
      </c>
      <c r="N18">
        <v>2</v>
      </c>
      <c r="O18" t="s">
        <v>1775</v>
      </c>
      <c r="P18">
        <v>1</v>
      </c>
      <c r="Q18" t="s">
        <v>1706</v>
      </c>
    </row>
    <row r="19" spans="1:17" x14ac:dyDescent="0.3">
      <c r="A19" s="47" t="s">
        <v>28</v>
      </c>
      <c r="B19" s="27" t="s">
        <v>29</v>
      </c>
      <c r="C19" s="53"/>
      <c r="D19" s="17" t="s">
        <v>645</v>
      </c>
      <c r="E19" s="53"/>
      <c r="F19" s="17"/>
      <c r="G19" s="18"/>
      <c r="H19" s="66"/>
      <c r="I19">
        <v>17</v>
      </c>
      <c r="J19">
        <v>17</v>
      </c>
      <c r="K19" t="s">
        <v>29</v>
      </c>
      <c r="L19">
        <v>5</v>
      </c>
      <c r="M19" t="s">
        <v>31</v>
      </c>
      <c r="N19">
        <v>2</v>
      </c>
      <c r="O19" t="s">
        <v>1775</v>
      </c>
      <c r="P19">
        <v>1</v>
      </c>
      <c r="Q19" t="s">
        <v>1706</v>
      </c>
    </row>
    <row r="20" spans="1:17" x14ac:dyDescent="0.3">
      <c r="A20" s="47" t="s">
        <v>30</v>
      </c>
      <c r="B20" s="27" t="s">
        <v>31</v>
      </c>
      <c r="C20" s="54"/>
      <c r="D20" s="21" t="s">
        <v>645</v>
      </c>
      <c r="E20" s="54"/>
      <c r="F20" s="21"/>
      <c r="G20" s="18"/>
      <c r="H20" s="66"/>
      <c r="I20">
        <v>18</v>
      </c>
      <c r="J20">
        <v>18</v>
      </c>
      <c r="K20" t="s">
        <v>31</v>
      </c>
      <c r="L20">
        <v>5</v>
      </c>
      <c r="M20" t="s">
        <v>31</v>
      </c>
      <c r="N20">
        <v>2</v>
      </c>
      <c r="O20" t="s">
        <v>1775</v>
      </c>
      <c r="P20">
        <v>1</v>
      </c>
      <c r="Q20" t="s">
        <v>1706</v>
      </c>
    </row>
    <row r="21" spans="1:17" x14ac:dyDescent="0.3">
      <c r="A21" s="47" t="s">
        <v>32</v>
      </c>
      <c r="B21" s="27" t="s">
        <v>33</v>
      </c>
      <c r="C21" s="53" t="s">
        <v>8</v>
      </c>
      <c r="D21" s="17" t="s">
        <v>694</v>
      </c>
      <c r="E21" s="56" t="s">
        <v>3</v>
      </c>
      <c r="F21" s="17" t="s">
        <v>694</v>
      </c>
      <c r="G21" s="18"/>
      <c r="H21" s="66"/>
      <c r="I21">
        <v>19</v>
      </c>
      <c r="J21">
        <v>19</v>
      </c>
      <c r="K21" t="s">
        <v>33</v>
      </c>
      <c r="L21">
        <v>6</v>
      </c>
      <c r="M21" t="s">
        <v>1777</v>
      </c>
      <c r="N21">
        <v>3</v>
      </c>
      <c r="O21" t="s">
        <v>1777</v>
      </c>
      <c r="P21">
        <v>1</v>
      </c>
      <c r="Q21" t="s">
        <v>1706</v>
      </c>
    </row>
    <row r="22" spans="1:17" x14ac:dyDescent="0.3">
      <c r="A22" s="47" t="s">
        <v>34</v>
      </c>
      <c r="B22" s="27" t="s">
        <v>35</v>
      </c>
      <c r="C22" s="53"/>
      <c r="D22" s="17" t="s">
        <v>645</v>
      </c>
      <c r="E22" s="53"/>
      <c r="F22" s="17"/>
      <c r="G22" s="18"/>
      <c r="H22" s="66"/>
      <c r="I22">
        <v>20</v>
      </c>
      <c r="J22">
        <v>20</v>
      </c>
      <c r="K22" t="s">
        <v>35</v>
      </c>
      <c r="L22">
        <v>6</v>
      </c>
      <c r="M22" t="s">
        <v>1777</v>
      </c>
      <c r="N22">
        <v>3</v>
      </c>
      <c r="O22" t="s">
        <v>1777</v>
      </c>
      <c r="P22">
        <v>1</v>
      </c>
      <c r="Q22" t="s">
        <v>1706</v>
      </c>
    </row>
    <row r="23" spans="1:17" x14ac:dyDescent="0.3">
      <c r="A23" s="47" t="s">
        <v>36</v>
      </c>
      <c r="B23" s="27" t="s">
        <v>37</v>
      </c>
      <c r="C23" s="53"/>
      <c r="D23" s="17" t="s">
        <v>645</v>
      </c>
      <c r="E23" s="53"/>
      <c r="F23" s="17"/>
      <c r="G23" s="18"/>
      <c r="H23" s="66"/>
      <c r="I23">
        <v>21</v>
      </c>
      <c r="J23">
        <v>21</v>
      </c>
      <c r="K23" t="s">
        <v>37</v>
      </c>
      <c r="L23">
        <v>6</v>
      </c>
      <c r="M23" t="s">
        <v>1777</v>
      </c>
      <c r="N23">
        <v>3</v>
      </c>
      <c r="O23" t="s">
        <v>1777</v>
      </c>
      <c r="P23">
        <v>1</v>
      </c>
      <c r="Q23" t="s">
        <v>1706</v>
      </c>
    </row>
    <row r="24" spans="1:17" x14ac:dyDescent="0.3">
      <c r="A24" s="47" t="s">
        <v>38</v>
      </c>
      <c r="B24" s="27" t="s">
        <v>39</v>
      </c>
      <c r="C24" s="54"/>
      <c r="D24" s="21" t="s">
        <v>645</v>
      </c>
      <c r="E24" s="54"/>
      <c r="F24" s="21"/>
      <c r="G24" s="18"/>
      <c r="H24" s="66"/>
      <c r="I24">
        <v>22</v>
      </c>
      <c r="J24">
        <v>22</v>
      </c>
      <c r="K24" t="s">
        <v>39</v>
      </c>
      <c r="L24">
        <v>6</v>
      </c>
      <c r="M24" t="s">
        <v>1777</v>
      </c>
      <c r="N24">
        <v>3</v>
      </c>
      <c r="O24" t="s">
        <v>1777</v>
      </c>
      <c r="P24">
        <v>1</v>
      </c>
      <c r="Q24" t="s">
        <v>1706</v>
      </c>
    </row>
    <row r="25" spans="1:17" x14ac:dyDescent="0.3">
      <c r="A25" s="47" t="s">
        <v>40</v>
      </c>
      <c r="B25" s="27" t="s">
        <v>41</v>
      </c>
      <c r="C25" s="53" t="s">
        <v>10</v>
      </c>
      <c r="D25" s="17" t="s">
        <v>695</v>
      </c>
      <c r="E25" s="56" t="s">
        <v>5</v>
      </c>
      <c r="F25" s="17" t="s">
        <v>695</v>
      </c>
      <c r="G25" s="18"/>
      <c r="H25" s="66"/>
      <c r="I25">
        <v>23</v>
      </c>
      <c r="J25">
        <v>23</v>
      </c>
      <c r="K25" t="s">
        <v>41</v>
      </c>
      <c r="L25">
        <v>7</v>
      </c>
      <c r="M25" t="s">
        <v>1778</v>
      </c>
      <c r="N25">
        <v>4</v>
      </c>
      <c r="O25" t="s">
        <v>1778</v>
      </c>
      <c r="P25">
        <v>1</v>
      </c>
      <c r="Q25" t="s">
        <v>1706</v>
      </c>
    </row>
    <row r="26" spans="1:17" x14ac:dyDescent="0.3">
      <c r="A26" s="47" t="s">
        <v>42</v>
      </c>
      <c r="B26" s="27" t="s">
        <v>43</v>
      </c>
      <c r="C26" s="53"/>
      <c r="D26" s="17" t="s">
        <v>645</v>
      </c>
      <c r="E26" s="53"/>
      <c r="F26" s="17"/>
      <c r="G26" s="18"/>
      <c r="H26" s="66"/>
      <c r="I26">
        <v>24</v>
      </c>
      <c r="J26">
        <v>24</v>
      </c>
      <c r="K26" t="s">
        <v>43</v>
      </c>
      <c r="L26">
        <v>7</v>
      </c>
      <c r="M26" t="s">
        <v>1778</v>
      </c>
      <c r="N26">
        <v>4</v>
      </c>
      <c r="O26" t="s">
        <v>1778</v>
      </c>
      <c r="P26">
        <v>1</v>
      </c>
      <c r="Q26" t="s">
        <v>1706</v>
      </c>
    </row>
    <row r="27" spans="1:17" x14ac:dyDescent="0.3">
      <c r="A27" s="47" t="s">
        <v>44</v>
      </c>
      <c r="B27" s="27" t="s">
        <v>1104</v>
      </c>
      <c r="C27" s="55" t="s">
        <v>12</v>
      </c>
      <c r="D27" s="23" t="s">
        <v>1104</v>
      </c>
      <c r="E27" s="58" t="s">
        <v>6</v>
      </c>
      <c r="F27" s="23" t="s">
        <v>1104</v>
      </c>
      <c r="G27" s="18"/>
      <c r="H27" s="66"/>
      <c r="I27">
        <v>25</v>
      </c>
      <c r="J27">
        <v>25</v>
      </c>
      <c r="K27" t="s">
        <v>1779</v>
      </c>
      <c r="L27">
        <v>8</v>
      </c>
      <c r="M27" t="s">
        <v>1779</v>
      </c>
      <c r="N27">
        <v>5</v>
      </c>
      <c r="O27" t="s">
        <v>1779</v>
      </c>
      <c r="P27">
        <v>1</v>
      </c>
      <c r="Q27" t="s">
        <v>1706</v>
      </c>
    </row>
    <row r="28" spans="1:17" x14ac:dyDescent="0.3">
      <c r="A28" s="47" t="s">
        <v>45</v>
      </c>
      <c r="B28" s="27" t="s">
        <v>46</v>
      </c>
      <c r="C28" s="52" t="s">
        <v>639</v>
      </c>
      <c r="D28" s="13" t="s">
        <v>696</v>
      </c>
      <c r="E28" s="52" t="s">
        <v>8</v>
      </c>
      <c r="F28" s="13" t="s">
        <v>1323</v>
      </c>
      <c r="G28" s="14" t="s">
        <v>2</v>
      </c>
      <c r="H28" s="64" t="s">
        <v>1085</v>
      </c>
      <c r="I28">
        <v>26</v>
      </c>
      <c r="J28">
        <v>26</v>
      </c>
      <c r="K28" t="s">
        <v>46</v>
      </c>
      <c r="L28">
        <v>9</v>
      </c>
      <c r="M28" t="s">
        <v>1600</v>
      </c>
      <c r="N28">
        <v>6</v>
      </c>
      <c r="O28" t="s">
        <v>1716</v>
      </c>
      <c r="P28">
        <v>2</v>
      </c>
      <c r="Q28" t="s">
        <v>1601</v>
      </c>
    </row>
    <row r="29" spans="1:17" x14ac:dyDescent="0.3">
      <c r="A29" s="47" t="s">
        <v>47</v>
      </c>
      <c r="B29" s="27" t="s">
        <v>48</v>
      </c>
      <c r="C29" s="54"/>
      <c r="D29" s="21" t="s">
        <v>645</v>
      </c>
      <c r="E29" s="53"/>
      <c r="F29" s="17"/>
      <c r="G29" s="18"/>
      <c r="H29" s="66"/>
      <c r="I29">
        <v>27</v>
      </c>
      <c r="J29">
        <v>27</v>
      </c>
      <c r="K29" t="s">
        <v>48</v>
      </c>
      <c r="L29">
        <v>9</v>
      </c>
      <c r="M29" t="s">
        <v>1600</v>
      </c>
      <c r="N29">
        <v>6</v>
      </c>
      <c r="O29" t="s">
        <v>1716</v>
      </c>
      <c r="P29">
        <v>2</v>
      </c>
      <c r="Q29" t="s">
        <v>1601</v>
      </c>
    </row>
    <row r="30" spans="1:17" x14ac:dyDescent="0.3">
      <c r="A30" s="47" t="s">
        <v>49</v>
      </c>
      <c r="B30" s="27" t="s">
        <v>50</v>
      </c>
      <c r="C30" s="53" t="s">
        <v>15</v>
      </c>
      <c r="D30" s="17" t="s">
        <v>697</v>
      </c>
      <c r="E30" s="56"/>
      <c r="F30" s="25"/>
      <c r="G30" s="18"/>
      <c r="H30" s="66"/>
      <c r="I30">
        <v>28</v>
      </c>
      <c r="J30">
        <v>28</v>
      </c>
      <c r="K30" t="s">
        <v>50</v>
      </c>
      <c r="L30">
        <v>10</v>
      </c>
      <c r="M30" t="s">
        <v>1780</v>
      </c>
      <c r="N30">
        <v>6</v>
      </c>
      <c r="O30" t="s">
        <v>1716</v>
      </c>
      <c r="P30">
        <v>2</v>
      </c>
      <c r="Q30" t="s">
        <v>1601</v>
      </c>
    </row>
    <row r="31" spans="1:17" x14ac:dyDescent="0.3">
      <c r="A31" s="47" t="s">
        <v>51</v>
      </c>
      <c r="B31" s="27" t="s">
        <v>1336</v>
      </c>
      <c r="C31" s="54"/>
      <c r="D31" s="21" t="s">
        <v>645</v>
      </c>
      <c r="E31" s="62"/>
      <c r="F31" s="26"/>
      <c r="G31" s="18"/>
      <c r="H31" s="66"/>
      <c r="I31">
        <v>29</v>
      </c>
      <c r="J31">
        <v>29</v>
      </c>
      <c r="K31" t="s">
        <v>1781</v>
      </c>
      <c r="L31">
        <v>10</v>
      </c>
      <c r="M31" t="s">
        <v>1780</v>
      </c>
      <c r="N31">
        <v>6</v>
      </c>
      <c r="O31" t="s">
        <v>1716</v>
      </c>
      <c r="P31">
        <v>2</v>
      </c>
      <c r="Q31" t="s">
        <v>1601</v>
      </c>
    </row>
    <row r="32" spans="1:17" x14ac:dyDescent="0.3">
      <c r="A32" s="47" t="s">
        <v>52</v>
      </c>
      <c r="B32" s="27" t="s">
        <v>53</v>
      </c>
      <c r="C32" s="53" t="s">
        <v>17</v>
      </c>
      <c r="D32" s="17" t="s">
        <v>698</v>
      </c>
      <c r="E32" s="53" t="s">
        <v>10</v>
      </c>
      <c r="F32" s="17" t="s">
        <v>1086</v>
      </c>
      <c r="G32" s="18"/>
      <c r="H32" s="66"/>
      <c r="I32">
        <v>30</v>
      </c>
      <c r="J32">
        <v>30</v>
      </c>
      <c r="K32" t="s">
        <v>53</v>
      </c>
      <c r="L32">
        <v>11</v>
      </c>
      <c r="M32" t="s">
        <v>1782</v>
      </c>
      <c r="N32">
        <v>7</v>
      </c>
      <c r="O32" t="s">
        <v>1717</v>
      </c>
      <c r="P32">
        <v>2</v>
      </c>
      <c r="Q32" t="s">
        <v>1601</v>
      </c>
    </row>
    <row r="33" spans="1:17" x14ac:dyDescent="0.3">
      <c r="A33" s="47" t="s">
        <v>54</v>
      </c>
      <c r="B33" s="27" t="s">
        <v>57</v>
      </c>
      <c r="C33" s="54"/>
      <c r="D33" s="21" t="s">
        <v>645</v>
      </c>
      <c r="E33" s="56"/>
      <c r="F33" s="17"/>
      <c r="G33" s="18"/>
      <c r="H33" s="66"/>
      <c r="I33">
        <v>31</v>
      </c>
      <c r="J33">
        <v>31</v>
      </c>
      <c r="K33" t="s">
        <v>57</v>
      </c>
      <c r="L33">
        <v>11</v>
      </c>
      <c r="M33" t="s">
        <v>1782</v>
      </c>
      <c r="N33">
        <v>7</v>
      </c>
      <c r="O33" t="s">
        <v>1717</v>
      </c>
      <c r="P33">
        <v>2</v>
      </c>
      <c r="Q33" t="s">
        <v>1601</v>
      </c>
    </row>
    <row r="34" spans="1:17" x14ac:dyDescent="0.3">
      <c r="A34" s="47" t="s">
        <v>55</v>
      </c>
      <c r="B34" s="27" t="s">
        <v>59</v>
      </c>
      <c r="C34" s="53" t="s">
        <v>19</v>
      </c>
      <c r="D34" s="17" t="s">
        <v>699</v>
      </c>
      <c r="E34" s="56"/>
      <c r="F34" s="17"/>
      <c r="G34" s="18"/>
      <c r="H34" s="66"/>
      <c r="I34">
        <v>32</v>
      </c>
      <c r="J34">
        <v>32</v>
      </c>
      <c r="K34" t="s">
        <v>59</v>
      </c>
      <c r="L34">
        <v>12</v>
      </c>
      <c r="M34" t="s">
        <v>1606</v>
      </c>
      <c r="N34">
        <v>7</v>
      </c>
      <c r="O34" t="s">
        <v>1717</v>
      </c>
      <c r="P34">
        <v>2</v>
      </c>
      <c r="Q34" t="s">
        <v>1601</v>
      </c>
    </row>
    <row r="35" spans="1:17" x14ac:dyDescent="0.3">
      <c r="A35" s="47" t="s">
        <v>56</v>
      </c>
      <c r="B35" s="27" t="s">
        <v>61</v>
      </c>
      <c r="C35" s="53"/>
      <c r="D35" s="17" t="s">
        <v>645</v>
      </c>
      <c r="E35" s="56"/>
      <c r="F35" s="17"/>
      <c r="G35" s="18"/>
      <c r="H35" s="66"/>
      <c r="I35">
        <v>33</v>
      </c>
      <c r="J35">
        <v>33</v>
      </c>
      <c r="K35" t="s">
        <v>61</v>
      </c>
      <c r="L35">
        <v>12</v>
      </c>
      <c r="M35" t="s">
        <v>1606</v>
      </c>
      <c r="N35">
        <v>7</v>
      </c>
      <c r="O35" t="s">
        <v>1717</v>
      </c>
      <c r="P35">
        <v>2</v>
      </c>
      <c r="Q35" t="s">
        <v>1601</v>
      </c>
    </row>
    <row r="36" spans="1:17" x14ac:dyDescent="0.3">
      <c r="A36" s="47" t="s">
        <v>58</v>
      </c>
      <c r="B36" s="27" t="s">
        <v>63</v>
      </c>
      <c r="C36" s="53"/>
      <c r="D36" s="17"/>
      <c r="E36" s="56"/>
      <c r="F36" s="17"/>
      <c r="G36" s="18"/>
      <c r="H36" s="66"/>
      <c r="I36">
        <v>34</v>
      </c>
      <c r="J36">
        <v>34</v>
      </c>
      <c r="K36" t="s">
        <v>63</v>
      </c>
      <c r="L36">
        <v>12</v>
      </c>
      <c r="M36" t="s">
        <v>1606</v>
      </c>
      <c r="N36">
        <v>7</v>
      </c>
      <c r="O36" t="s">
        <v>1717</v>
      </c>
      <c r="P36">
        <v>2</v>
      </c>
      <c r="Q36" t="s">
        <v>1601</v>
      </c>
    </row>
    <row r="37" spans="1:17" x14ac:dyDescent="0.3">
      <c r="A37" s="47" t="s">
        <v>60</v>
      </c>
      <c r="B37" s="27" t="s">
        <v>65</v>
      </c>
      <c r="C37" s="52" t="s">
        <v>21</v>
      </c>
      <c r="D37" s="13" t="s">
        <v>700</v>
      </c>
      <c r="E37" s="57" t="s">
        <v>12</v>
      </c>
      <c r="F37" s="13" t="s">
        <v>710</v>
      </c>
      <c r="G37" s="14" t="s">
        <v>3</v>
      </c>
      <c r="H37" s="64" t="s">
        <v>1090</v>
      </c>
      <c r="I37">
        <v>35</v>
      </c>
      <c r="J37">
        <v>35</v>
      </c>
      <c r="K37" t="s">
        <v>65</v>
      </c>
      <c r="L37">
        <v>13</v>
      </c>
      <c r="M37" t="s">
        <v>1783</v>
      </c>
      <c r="N37">
        <v>8</v>
      </c>
      <c r="O37" t="s">
        <v>1784</v>
      </c>
      <c r="P37">
        <v>3</v>
      </c>
      <c r="Q37" t="s">
        <v>1681</v>
      </c>
    </row>
    <row r="38" spans="1:17" x14ac:dyDescent="0.3">
      <c r="A38" s="47" t="s">
        <v>62</v>
      </c>
      <c r="B38" s="27" t="s">
        <v>67</v>
      </c>
      <c r="C38" s="53"/>
      <c r="D38" s="17" t="s">
        <v>645</v>
      </c>
      <c r="E38" s="53"/>
      <c r="F38" s="17"/>
      <c r="G38" s="18"/>
      <c r="H38" s="66"/>
      <c r="I38">
        <v>36</v>
      </c>
      <c r="J38">
        <v>36</v>
      </c>
      <c r="K38" t="s">
        <v>67</v>
      </c>
      <c r="L38">
        <v>13</v>
      </c>
      <c r="M38" t="s">
        <v>1783</v>
      </c>
      <c r="N38">
        <v>8</v>
      </c>
      <c r="O38" t="s">
        <v>1784</v>
      </c>
      <c r="P38">
        <v>3</v>
      </c>
      <c r="Q38" t="s">
        <v>1681</v>
      </c>
    </row>
    <row r="39" spans="1:17" x14ac:dyDescent="0.3">
      <c r="A39" s="47" t="s">
        <v>64</v>
      </c>
      <c r="B39" s="27" t="s">
        <v>69</v>
      </c>
      <c r="C39" s="53"/>
      <c r="D39" s="17" t="s">
        <v>645</v>
      </c>
      <c r="E39" s="53"/>
      <c r="F39" s="17"/>
      <c r="G39" s="18"/>
      <c r="H39" s="66"/>
      <c r="I39">
        <v>37</v>
      </c>
      <c r="J39">
        <v>37</v>
      </c>
      <c r="K39" t="s">
        <v>69</v>
      </c>
      <c r="L39">
        <v>13</v>
      </c>
      <c r="M39" t="s">
        <v>1783</v>
      </c>
      <c r="N39">
        <v>8</v>
      </c>
      <c r="O39" t="s">
        <v>1784</v>
      </c>
      <c r="P39">
        <v>3</v>
      </c>
      <c r="Q39" t="s">
        <v>1681</v>
      </c>
    </row>
    <row r="40" spans="1:17" x14ac:dyDescent="0.3">
      <c r="A40" s="47" t="s">
        <v>66</v>
      </c>
      <c r="B40" s="27" t="s">
        <v>71</v>
      </c>
      <c r="C40" s="53"/>
      <c r="D40" s="17" t="s">
        <v>645</v>
      </c>
      <c r="E40" s="53"/>
      <c r="F40" s="17"/>
      <c r="G40" s="18"/>
      <c r="H40" s="66"/>
      <c r="I40">
        <v>38</v>
      </c>
      <c r="J40">
        <v>38</v>
      </c>
      <c r="K40" t="s">
        <v>71</v>
      </c>
      <c r="L40">
        <v>13</v>
      </c>
      <c r="M40" t="s">
        <v>1783</v>
      </c>
      <c r="N40">
        <v>8</v>
      </c>
      <c r="O40" t="s">
        <v>1784</v>
      </c>
      <c r="P40">
        <v>3</v>
      </c>
      <c r="Q40" t="s">
        <v>1681</v>
      </c>
    </row>
    <row r="41" spans="1:17" x14ac:dyDescent="0.3">
      <c r="A41" s="47" t="s">
        <v>68</v>
      </c>
      <c r="B41" s="27" t="s">
        <v>73</v>
      </c>
      <c r="C41" s="53"/>
      <c r="D41" s="17" t="s">
        <v>645</v>
      </c>
      <c r="E41" s="53"/>
      <c r="F41" s="17"/>
      <c r="G41" s="18"/>
      <c r="H41" s="66"/>
      <c r="I41">
        <v>39</v>
      </c>
      <c r="J41">
        <v>39</v>
      </c>
      <c r="K41" t="s">
        <v>73</v>
      </c>
      <c r="L41">
        <v>13</v>
      </c>
      <c r="M41" t="s">
        <v>1783</v>
      </c>
      <c r="N41">
        <v>8</v>
      </c>
      <c r="O41" t="s">
        <v>1784</v>
      </c>
      <c r="P41">
        <v>3</v>
      </c>
      <c r="Q41" t="s">
        <v>1681</v>
      </c>
    </row>
    <row r="42" spans="1:17" x14ac:dyDescent="0.3">
      <c r="A42" s="47" t="s">
        <v>70</v>
      </c>
      <c r="B42" s="27" t="s">
        <v>75</v>
      </c>
      <c r="C42" s="52" t="s">
        <v>23</v>
      </c>
      <c r="D42" s="13" t="s">
        <v>701</v>
      </c>
      <c r="E42" s="53"/>
      <c r="F42" s="17"/>
      <c r="G42" s="18"/>
      <c r="H42" s="66"/>
      <c r="I42">
        <v>40</v>
      </c>
      <c r="J42">
        <v>40</v>
      </c>
      <c r="K42" t="s">
        <v>75</v>
      </c>
      <c r="L42">
        <v>14</v>
      </c>
      <c r="M42" t="s">
        <v>1785</v>
      </c>
      <c r="N42">
        <v>8</v>
      </c>
      <c r="O42" t="s">
        <v>1784</v>
      </c>
      <c r="P42">
        <v>3</v>
      </c>
      <c r="Q42" t="s">
        <v>1681</v>
      </c>
    </row>
    <row r="43" spans="1:17" x14ac:dyDescent="0.3">
      <c r="A43" s="47" t="s">
        <v>72</v>
      </c>
      <c r="B43" s="27" t="s">
        <v>77</v>
      </c>
      <c r="C43" s="53"/>
      <c r="D43" s="17" t="s">
        <v>645</v>
      </c>
      <c r="E43" s="53"/>
      <c r="F43" s="17"/>
      <c r="G43" s="18"/>
      <c r="H43" s="66"/>
      <c r="I43">
        <v>41</v>
      </c>
      <c r="J43">
        <v>41</v>
      </c>
      <c r="K43" t="s">
        <v>77</v>
      </c>
      <c r="L43">
        <v>14</v>
      </c>
      <c r="M43" t="s">
        <v>1785</v>
      </c>
      <c r="N43">
        <v>8</v>
      </c>
      <c r="O43" t="s">
        <v>1784</v>
      </c>
      <c r="P43">
        <v>3</v>
      </c>
      <c r="Q43" t="s">
        <v>1681</v>
      </c>
    </row>
    <row r="44" spans="1:17" x14ac:dyDescent="0.3">
      <c r="A44" s="47" t="s">
        <v>74</v>
      </c>
      <c r="B44" s="27" t="s">
        <v>79</v>
      </c>
      <c r="C44" s="52" t="s">
        <v>25</v>
      </c>
      <c r="D44" s="13" t="s">
        <v>702</v>
      </c>
      <c r="E44" s="53"/>
      <c r="F44" s="17"/>
      <c r="G44" s="18"/>
      <c r="H44" s="66"/>
      <c r="I44">
        <v>42</v>
      </c>
      <c r="J44">
        <v>42</v>
      </c>
      <c r="K44" t="s">
        <v>79</v>
      </c>
      <c r="L44">
        <v>15</v>
      </c>
      <c r="M44" t="s">
        <v>1786</v>
      </c>
      <c r="N44">
        <v>8</v>
      </c>
      <c r="O44" t="s">
        <v>1784</v>
      </c>
      <c r="P44">
        <v>3</v>
      </c>
      <c r="Q44" t="s">
        <v>1681</v>
      </c>
    </row>
    <row r="45" spans="1:17" x14ac:dyDescent="0.3">
      <c r="A45" s="47" t="s">
        <v>76</v>
      </c>
      <c r="B45" s="27" t="s">
        <v>81</v>
      </c>
      <c r="C45" s="53"/>
      <c r="D45" s="17"/>
      <c r="E45" s="53"/>
      <c r="F45" s="17"/>
      <c r="G45" s="18"/>
      <c r="H45" s="66"/>
      <c r="I45">
        <v>43</v>
      </c>
      <c r="J45">
        <v>43</v>
      </c>
      <c r="K45" t="s">
        <v>81</v>
      </c>
      <c r="L45">
        <v>15</v>
      </c>
      <c r="M45" t="s">
        <v>1786</v>
      </c>
      <c r="N45">
        <v>8</v>
      </c>
      <c r="O45" t="s">
        <v>1784</v>
      </c>
      <c r="P45">
        <v>3</v>
      </c>
      <c r="Q45" t="s">
        <v>1681</v>
      </c>
    </row>
    <row r="46" spans="1:17" x14ac:dyDescent="0.3">
      <c r="A46" s="47" t="s">
        <v>78</v>
      </c>
      <c r="B46" s="27" t="s">
        <v>83</v>
      </c>
      <c r="C46" s="52" t="s">
        <v>26</v>
      </c>
      <c r="D46" s="13" t="s">
        <v>703</v>
      </c>
      <c r="E46" s="53"/>
      <c r="F46" s="17"/>
      <c r="G46" s="18"/>
      <c r="H46" s="66"/>
      <c r="I46">
        <v>44</v>
      </c>
      <c r="J46">
        <v>44</v>
      </c>
      <c r="K46" t="s">
        <v>83</v>
      </c>
      <c r="L46">
        <v>16</v>
      </c>
      <c r="M46" t="s">
        <v>1787</v>
      </c>
      <c r="N46">
        <v>8</v>
      </c>
      <c r="O46" t="s">
        <v>1784</v>
      </c>
      <c r="P46">
        <v>3</v>
      </c>
      <c r="Q46" t="s">
        <v>1681</v>
      </c>
    </row>
    <row r="47" spans="1:17" x14ac:dyDescent="0.3">
      <c r="A47" s="47" t="s">
        <v>80</v>
      </c>
      <c r="B47" s="27" t="s">
        <v>85</v>
      </c>
      <c r="C47" s="53"/>
      <c r="D47" s="17"/>
      <c r="E47" s="53"/>
      <c r="F47" s="17"/>
      <c r="G47" s="18"/>
      <c r="H47" s="66"/>
      <c r="I47">
        <v>45</v>
      </c>
      <c r="J47">
        <v>45</v>
      </c>
      <c r="K47" t="s">
        <v>85</v>
      </c>
      <c r="L47">
        <v>16</v>
      </c>
      <c r="M47" t="s">
        <v>1787</v>
      </c>
      <c r="N47">
        <v>8</v>
      </c>
      <c r="O47" t="s">
        <v>1784</v>
      </c>
      <c r="P47">
        <v>3</v>
      </c>
      <c r="Q47" t="s">
        <v>1681</v>
      </c>
    </row>
    <row r="48" spans="1:17" x14ac:dyDescent="0.3">
      <c r="A48" s="47" t="s">
        <v>82</v>
      </c>
      <c r="B48" s="27" t="s">
        <v>87</v>
      </c>
      <c r="C48" s="53"/>
      <c r="D48" s="17"/>
      <c r="E48" s="53"/>
      <c r="F48" s="17"/>
      <c r="G48" s="18"/>
      <c r="H48" s="66"/>
      <c r="I48">
        <v>46</v>
      </c>
      <c r="J48">
        <v>46</v>
      </c>
      <c r="K48" t="s">
        <v>87</v>
      </c>
      <c r="L48">
        <v>16</v>
      </c>
      <c r="M48" t="s">
        <v>1787</v>
      </c>
      <c r="N48">
        <v>8</v>
      </c>
      <c r="O48" t="s">
        <v>1784</v>
      </c>
      <c r="P48">
        <v>3</v>
      </c>
      <c r="Q48" t="s">
        <v>1681</v>
      </c>
    </row>
    <row r="49" spans="1:17" x14ac:dyDescent="0.3">
      <c r="A49" s="47" t="s">
        <v>84</v>
      </c>
      <c r="B49" s="27" t="s">
        <v>89</v>
      </c>
      <c r="C49" s="52" t="s">
        <v>28</v>
      </c>
      <c r="D49" s="13" t="s">
        <v>704</v>
      </c>
      <c r="E49" s="53"/>
      <c r="F49" s="17"/>
      <c r="G49" s="18"/>
      <c r="H49" s="66"/>
      <c r="I49">
        <v>47</v>
      </c>
      <c r="J49">
        <v>47</v>
      </c>
      <c r="K49" t="s">
        <v>89</v>
      </c>
      <c r="L49">
        <v>17</v>
      </c>
      <c r="M49" t="s">
        <v>1788</v>
      </c>
      <c r="N49">
        <v>8</v>
      </c>
      <c r="O49" t="s">
        <v>1784</v>
      </c>
      <c r="P49">
        <v>3</v>
      </c>
      <c r="Q49" t="s">
        <v>1681</v>
      </c>
    </row>
    <row r="50" spans="1:17" x14ac:dyDescent="0.3">
      <c r="A50" s="47" t="s">
        <v>86</v>
      </c>
      <c r="B50" s="27" t="s">
        <v>91</v>
      </c>
      <c r="C50" s="56"/>
      <c r="D50" s="25"/>
      <c r="E50" s="53"/>
      <c r="F50" s="17"/>
      <c r="G50" s="18"/>
      <c r="H50" s="66"/>
      <c r="I50">
        <v>48</v>
      </c>
      <c r="J50">
        <v>48</v>
      </c>
      <c r="K50" t="s">
        <v>91</v>
      </c>
      <c r="L50">
        <v>17</v>
      </c>
      <c r="M50" t="s">
        <v>1788</v>
      </c>
      <c r="N50">
        <v>8</v>
      </c>
      <c r="O50" t="s">
        <v>1784</v>
      </c>
      <c r="P50">
        <v>3</v>
      </c>
      <c r="Q50" t="s">
        <v>1681</v>
      </c>
    </row>
    <row r="51" spans="1:17" x14ac:dyDescent="0.3">
      <c r="A51" s="47" t="s">
        <v>88</v>
      </c>
      <c r="B51" s="27" t="s">
        <v>93</v>
      </c>
      <c r="C51" s="57" t="s">
        <v>30</v>
      </c>
      <c r="D51" s="30" t="s">
        <v>705</v>
      </c>
      <c r="E51" s="53"/>
      <c r="F51" s="17"/>
      <c r="G51" s="18"/>
      <c r="H51" s="66"/>
      <c r="I51">
        <v>49</v>
      </c>
      <c r="J51">
        <v>49</v>
      </c>
      <c r="K51" t="s">
        <v>93</v>
      </c>
      <c r="L51">
        <v>18</v>
      </c>
      <c r="M51" t="s">
        <v>1789</v>
      </c>
      <c r="N51">
        <v>8</v>
      </c>
      <c r="O51" t="s">
        <v>1784</v>
      </c>
      <c r="P51">
        <v>3</v>
      </c>
      <c r="Q51" t="s">
        <v>1681</v>
      </c>
    </row>
    <row r="52" spans="1:17" x14ac:dyDescent="0.3">
      <c r="A52" s="47" t="s">
        <v>90</v>
      </c>
      <c r="B52" s="27" t="s">
        <v>95</v>
      </c>
      <c r="C52" s="56"/>
      <c r="D52" s="25"/>
      <c r="E52" s="53"/>
      <c r="F52" s="17"/>
      <c r="G52" s="18"/>
      <c r="H52" s="66"/>
      <c r="I52">
        <v>50</v>
      </c>
      <c r="J52">
        <v>50</v>
      </c>
      <c r="K52" t="s">
        <v>95</v>
      </c>
      <c r="L52">
        <v>18</v>
      </c>
      <c r="M52" t="s">
        <v>1789</v>
      </c>
      <c r="N52">
        <v>8</v>
      </c>
      <c r="O52" t="s">
        <v>1784</v>
      </c>
      <c r="P52">
        <v>3</v>
      </c>
      <c r="Q52" t="s">
        <v>1681</v>
      </c>
    </row>
    <row r="53" spans="1:17" x14ac:dyDescent="0.3">
      <c r="A53" s="47" t="s">
        <v>92</v>
      </c>
      <c r="B53" s="27" t="s">
        <v>97</v>
      </c>
      <c r="C53" s="52" t="s">
        <v>32</v>
      </c>
      <c r="D53" s="13" t="s">
        <v>1103</v>
      </c>
      <c r="E53" s="53"/>
      <c r="F53" s="17"/>
      <c r="G53" s="18"/>
      <c r="H53" s="66"/>
      <c r="I53">
        <v>51</v>
      </c>
      <c r="J53">
        <v>51</v>
      </c>
      <c r="K53" t="s">
        <v>97</v>
      </c>
      <c r="L53">
        <v>19</v>
      </c>
      <c r="M53" t="s">
        <v>102</v>
      </c>
      <c r="N53">
        <v>8</v>
      </c>
      <c r="O53" t="s">
        <v>1784</v>
      </c>
      <c r="P53">
        <v>3</v>
      </c>
      <c r="Q53" t="s">
        <v>1681</v>
      </c>
    </row>
    <row r="54" spans="1:17" x14ac:dyDescent="0.3">
      <c r="A54" s="47" t="s">
        <v>94</v>
      </c>
      <c r="B54" s="27" t="s">
        <v>99</v>
      </c>
      <c r="C54" s="53"/>
      <c r="D54" s="17"/>
      <c r="E54" s="53"/>
      <c r="F54" s="17"/>
      <c r="G54" s="18"/>
      <c r="H54" s="66"/>
      <c r="I54">
        <v>52</v>
      </c>
      <c r="J54">
        <v>52</v>
      </c>
      <c r="K54" t="s">
        <v>99</v>
      </c>
      <c r="L54">
        <v>19</v>
      </c>
      <c r="M54" t="s">
        <v>102</v>
      </c>
      <c r="N54">
        <v>8</v>
      </c>
      <c r="O54" t="s">
        <v>1784</v>
      </c>
      <c r="P54">
        <v>3</v>
      </c>
      <c r="Q54" t="s">
        <v>1681</v>
      </c>
    </row>
    <row r="55" spans="1:17" x14ac:dyDescent="0.3">
      <c r="A55" s="47" t="s">
        <v>96</v>
      </c>
      <c r="B55" s="27" t="s">
        <v>1423</v>
      </c>
      <c r="C55" s="53"/>
      <c r="D55" s="17"/>
      <c r="E55" s="53"/>
      <c r="F55" s="17"/>
      <c r="G55" s="18"/>
      <c r="H55" s="66"/>
      <c r="I55">
        <v>53</v>
      </c>
      <c r="J55">
        <v>53</v>
      </c>
      <c r="K55" t="s">
        <v>1790</v>
      </c>
      <c r="L55">
        <v>19</v>
      </c>
      <c r="M55" t="s">
        <v>102</v>
      </c>
      <c r="N55">
        <v>8</v>
      </c>
      <c r="O55" t="s">
        <v>1784</v>
      </c>
      <c r="P55">
        <v>3</v>
      </c>
      <c r="Q55" t="s">
        <v>1681</v>
      </c>
    </row>
    <row r="56" spans="1:17" x14ac:dyDescent="0.3">
      <c r="A56" s="47" t="s">
        <v>98</v>
      </c>
      <c r="B56" s="27" t="s">
        <v>102</v>
      </c>
      <c r="C56" s="53"/>
      <c r="D56" s="17"/>
      <c r="E56" s="53"/>
      <c r="F56" s="17"/>
      <c r="G56" s="18"/>
      <c r="H56" s="66"/>
      <c r="I56">
        <v>54</v>
      </c>
      <c r="J56">
        <v>54</v>
      </c>
      <c r="K56" t="s">
        <v>102</v>
      </c>
      <c r="L56">
        <v>19</v>
      </c>
      <c r="M56" t="s">
        <v>102</v>
      </c>
      <c r="N56">
        <v>8</v>
      </c>
      <c r="O56" t="s">
        <v>1784</v>
      </c>
      <c r="P56">
        <v>3</v>
      </c>
      <c r="Q56" t="s">
        <v>1681</v>
      </c>
    </row>
    <row r="57" spans="1:17" x14ac:dyDescent="0.3">
      <c r="A57" s="47" t="s">
        <v>100</v>
      </c>
      <c r="B57" s="27" t="s">
        <v>114</v>
      </c>
      <c r="C57" s="55" t="s">
        <v>34</v>
      </c>
      <c r="D57" s="23" t="s">
        <v>706</v>
      </c>
      <c r="E57" s="53"/>
      <c r="F57" s="17"/>
      <c r="G57" s="18"/>
      <c r="H57" s="66"/>
      <c r="I57">
        <v>55</v>
      </c>
      <c r="J57">
        <v>55</v>
      </c>
      <c r="K57" t="s">
        <v>114</v>
      </c>
      <c r="L57">
        <v>20</v>
      </c>
      <c r="M57" t="s">
        <v>114</v>
      </c>
      <c r="N57">
        <v>8</v>
      </c>
      <c r="O57" t="s">
        <v>1784</v>
      </c>
      <c r="P57">
        <v>3</v>
      </c>
      <c r="Q57" t="s">
        <v>1681</v>
      </c>
    </row>
    <row r="58" spans="1:17" x14ac:dyDescent="0.3">
      <c r="A58" s="47" t="s">
        <v>101</v>
      </c>
      <c r="B58" s="27" t="s">
        <v>104</v>
      </c>
      <c r="C58" s="52" t="s">
        <v>36</v>
      </c>
      <c r="D58" s="13" t="s">
        <v>707</v>
      </c>
      <c r="E58" s="52" t="s">
        <v>639</v>
      </c>
      <c r="F58" s="13" t="s">
        <v>711</v>
      </c>
      <c r="G58" s="18"/>
      <c r="H58" s="66"/>
      <c r="I58">
        <v>56</v>
      </c>
      <c r="J58">
        <v>56</v>
      </c>
      <c r="K58" t="s">
        <v>104</v>
      </c>
      <c r="L58">
        <v>21</v>
      </c>
      <c r="M58" t="s">
        <v>1791</v>
      </c>
      <c r="N58">
        <v>9</v>
      </c>
      <c r="O58" t="s">
        <v>1792</v>
      </c>
      <c r="P58">
        <v>3</v>
      </c>
      <c r="Q58" t="s">
        <v>1681</v>
      </c>
    </row>
    <row r="59" spans="1:17" x14ac:dyDescent="0.3">
      <c r="A59" s="47" t="s">
        <v>103</v>
      </c>
      <c r="B59" s="27" t="s">
        <v>106</v>
      </c>
      <c r="C59" s="53"/>
      <c r="D59" s="17"/>
      <c r="E59" s="53"/>
      <c r="F59" s="17"/>
      <c r="G59" s="18"/>
      <c r="H59" s="66"/>
      <c r="I59">
        <v>57</v>
      </c>
      <c r="J59">
        <v>57</v>
      </c>
      <c r="K59" t="s">
        <v>106</v>
      </c>
      <c r="L59">
        <v>21</v>
      </c>
      <c r="M59" t="s">
        <v>1791</v>
      </c>
      <c r="N59">
        <v>9</v>
      </c>
      <c r="O59" t="s">
        <v>1792</v>
      </c>
      <c r="P59">
        <v>3</v>
      </c>
      <c r="Q59" t="s">
        <v>1681</v>
      </c>
    </row>
    <row r="60" spans="1:17" x14ac:dyDescent="0.3">
      <c r="A60" s="47" t="s">
        <v>105</v>
      </c>
      <c r="B60" s="27" t="s">
        <v>108</v>
      </c>
      <c r="C60" s="53"/>
      <c r="D60" s="17"/>
      <c r="E60" s="53"/>
      <c r="F60" s="17"/>
      <c r="G60" s="18"/>
      <c r="H60" s="66"/>
      <c r="I60">
        <v>58</v>
      </c>
      <c r="J60">
        <v>58</v>
      </c>
      <c r="K60" t="s">
        <v>108</v>
      </c>
      <c r="L60">
        <v>21</v>
      </c>
      <c r="M60" t="s">
        <v>1791</v>
      </c>
      <c r="N60">
        <v>9</v>
      </c>
      <c r="O60" t="s">
        <v>1792</v>
      </c>
      <c r="P60">
        <v>3</v>
      </c>
      <c r="Q60" t="s">
        <v>1681</v>
      </c>
    </row>
    <row r="61" spans="1:17" x14ac:dyDescent="0.3">
      <c r="A61" s="47" t="s">
        <v>107</v>
      </c>
      <c r="B61" s="27" t="s">
        <v>110</v>
      </c>
      <c r="C61" s="53"/>
      <c r="D61" s="17"/>
      <c r="E61" s="53"/>
      <c r="F61" s="17"/>
      <c r="G61" s="18"/>
      <c r="H61" s="66"/>
      <c r="I61">
        <v>59</v>
      </c>
      <c r="J61">
        <v>59</v>
      </c>
      <c r="K61" t="s">
        <v>110</v>
      </c>
      <c r="L61">
        <v>21</v>
      </c>
      <c r="M61" t="s">
        <v>1791</v>
      </c>
      <c r="N61">
        <v>9</v>
      </c>
      <c r="O61" t="s">
        <v>1792</v>
      </c>
      <c r="P61">
        <v>3</v>
      </c>
      <c r="Q61" t="s">
        <v>1681</v>
      </c>
    </row>
    <row r="62" spans="1:17" x14ac:dyDescent="0.3">
      <c r="A62" s="47" t="s">
        <v>109</v>
      </c>
      <c r="B62" s="27" t="s">
        <v>112</v>
      </c>
      <c r="C62" s="57" t="s">
        <v>38</v>
      </c>
      <c r="D62" s="30" t="s">
        <v>708</v>
      </c>
      <c r="E62" s="53"/>
      <c r="F62" s="17"/>
      <c r="G62" s="18"/>
      <c r="H62" s="66"/>
      <c r="I62">
        <v>60</v>
      </c>
      <c r="J62">
        <v>60</v>
      </c>
      <c r="K62" t="s">
        <v>112</v>
      </c>
      <c r="L62">
        <v>22</v>
      </c>
      <c r="M62" t="s">
        <v>112</v>
      </c>
      <c r="N62">
        <v>9</v>
      </c>
      <c r="O62" t="s">
        <v>1792</v>
      </c>
      <c r="P62">
        <v>3</v>
      </c>
      <c r="Q62" t="s">
        <v>1681</v>
      </c>
    </row>
    <row r="63" spans="1:17" x14ac:dyDescent="0.3">
      <c r="A63" s="47" t="s">
        <v>111</v>
      </c>
      <c r="B63" s="27" t="s">
        <v>116</v>
      </c>
      <c r="C63" s="58" t="s">
        <v>40</v>
      </c>
      <c r="D63" s="35" t="s">
        <v>709</v>
      </c>
      <c r="E63" s="55" t="s">
        <v>15</v>
      </c>
      <c r="F63" s="23" t="s">
        <v>709</v>
      </c>
      <c r="G63" s="18"/>
      <c r="H63" s="66"/>
      <c r="I63">
        <v>61</v>
      </c>
      <c r="J63">
        <v>61</v>
      </c>
      <c r="K63" t="s">
        <v>116</v>
      </c>
      <c r="L63">
        <v>23</v>
      </c>
      <c r="M63" t="s">
        <v>116</v>
      </c>
      <c r="N63">
        <v>10</v>
      </c>
      <c r="O63" t="s">
        <v>116</v>
      </c>
      <c r="P63">
        <v>3</v>
      </c>
      <c r="Q63" t="s">
        <v>1681</v>
      </c>
    </row>
    <row r="64" spans="1:17" x14ac:dyDescent="0.3">
      <c r="A64" s="47" t="s">
        <v>113</v>
      </c>
      <c r="B64" s="27" t="s">
        <v>118</v>
      </c>
      <c r="C64" s="52" t="s">
        <v>42</v>
      </c>
      <c r="D64" s="13" t="s">
        <v>822</v>
      </c>
      <c r="E64" s="57" t="s">
        <v>17</v>
      </c>
      <c r="F64" s="13" t="s">
        <v>715</v>
      </c>
      <c r="G64" s="14" t="s">
        <v>5</v>
      </c>
      <c r="H64" s="64" t="s">
        <v>819</v>
      </c>
      <c r="I64">
        <v>62</v>
      </c>
      <c r="J64">
        <v>62</v>
      </c>
      <c r="K64" t="s">
        <v>118</v>
      </c>
      <c r="L64">
        <v>24</v>
      </c>
      <c r="M64" t="s">
        <v>1793</v>
      </c>
      <c r="N64">
        <v>11</v>
      </c>
      <c r="O64" t="s">
        <v>1794</v>
      </c>
      <c r="P64">
        <v>4</v>
      </c>
      <c r="Q64" t="s">
        <v>1623</v>
      </c>
    </row>
    <row r="65" spans="1:17" x14ac:dyDescent="0.3">
      <c r="A65" s="47" t="s">
        <v>115</v>
      </c>
      <c r="B65" s="27" t="s">
        <v>120</v>
      </c>
      <c r="C65" s="53"/>
      <c r="D65" s="17" t="s">
        <v>645</v>
      </c>
      <c r="E65" s="53"/>
      <c r="F65" s="17"/>
      <c r="G65" s="18"/>
      <c r="H65" s="66"/>
      <c r="I65">
        <v>63</v>
      </c>
      <c r="J65">
        <v>63</v>
      </c>
      <c r="K65" t="s">
        <v>120</v>
      </c>
      <c r="L65">
        <v>24</v>
      </c>
      <c r="M65" t="s">
        <v>1793</v>
      </c>
      <c r="N65">
        <v>11</v>
      </c>
      <c r="O65" t="s">
        <v>1794</v>
      </c>
      <c r="P65">
        <v>4</v>
      </c>
      <c r="Q65" t="s">
        <v>1623</v>
      </c>
    </row>
    <row r="66" spans="1:17" x14ac:dyDescent="0.3">
      <c r="A66" s="47" t="s">
        <v>117</v>
      </c>
      <c r="B66" s="27" t="s">
        <v>122</v>
      </c>
      <c r="C66" s="53"/>
      <c r="D66" s="17" t="s">
        <v>645</v>
      </c>
      <c r="E66" s="53"/>
      <c r="F66" s="17"/>
      <c r="G66" s="18"/>
      <c r="H66" s="66"/>
      <c r="I66">
        <v>64</v>
      </c>
      <c r="J66">
        <v>64</v>
      </c>
      <c r="K66" t="s">
        <v>122</v>
      </c>
      <c r="L66">
        <v>24</v>
      </c>
      <c r="M66" t="s">
        <v>1793</v>
      </c>
      <c r="N66">
        <v>11</v>
      </c>
      <c r="O66" t="s">
        <v>1794</v>
      </c>
      <c r="P66">
        <v>4</v>
      </c>
      <c r="Q66" t="s">
        <v>1623</v>
      </c>
    </row>
    <row r="67" spans="1:17" x14ac:dyDescent="0.3">
      <c r="A67" s="47" t="s">
        <v>119</v>
      </c>
      <c r="B67" s="27" t="s">
        <v>124</v>
      </c>
      <c r="C67" s="52" t="s">
        <v>44</v>
      </c>
      <c r="D67" s="13" t="s">
        <v>823</v>
      </c>
      <c r="E67" s="56"/>
      <c r="F67" s="25"/>
      <c r="G67" s="18"/>
      <c r="H67" s="66"/>
      <c r="I67">
        <v>65</v>
      </c>
      <c r="J67">
        <v>65</v>
      </c>
      <c r="K67" t="s">
        <v>124</v>
      </c>
      <c r="L67">
        <v>25</v>
      </c>
      <c r="M67" t="s">
        <v>1795</v>
      </c>
      <c r="N67">
        <v>11</v>
      </c>
      <c r="O67" t="s">
        <v>1794</v>
      </c>
      <c r="P67">
        <v>4</v>
      </c>
      <c r="Q67" t="s">
        <v>1623</v>
      </c>
    </row>
    <row r="68" spans="1:17" x14ac:dyDescent="0.3">
      <c r="A68" s="47" t="s">
        <v>121</v>
      </c>
      <c r="B68" s="27" t="s">
        <v>126</v>
      </c>
      <c r="C68" s="53"/>
      <c r="D68" s="17" t="s">
        <v>645</v>
      </c>
      <c r="E68" s="53"/>
      <c r="F68" s="17"/>
      <c r="G68" s="18"/>
      <c r="H68" s="66"/>
      <c r="I68">
        <v>66</v>
      </c>
      <c r="J68">
        <v>66</v>
      </c>
      <c r="K68" t="s">
        <v>126</v>
      </c>
      <c r="L68">
        <v>25</v>
      </c>
      <c r="M68" t="s">
        <v>1795</v>
      </c>
      <c r="N68">
        <v>11</v>
      </c>
      <c r="O68" t="s">
        <v>1794</v>
      </c>
      <c r="P68">
        <v>4</v>
      </c>
      <c r="Q68" t="s">
        <v>1623</v>
      </c>
    </row>
    <row r="69" spans="1:17" x14ac:dyDescent="0.3">
      <c r="A69" s="47" t="s">
        <v>123</v>
      </c>
      <c r="B69" s="27" t="s">
        <v>128</v>
      </c>
      <c r="C69" s="53"/>
      <c r="D69" s="17" t="s">
        <v>645</v>
      </c>
      <c r="E69" s="53"/>
      <c r="F69" s="17"/>
      <c r="G69" s="18"/>
      <c r="H69" s="66"/>
      <c r="I69">
        <v>67</v>
      </c>
      <c r="J69">
        <v>67</v>
      </c>
      <c r="K69" t="s">
        <v>128</v>
      </c>
      <c r="L69">
        <v>25</v>
      </c>
      <c r="M69" t="s">
        <v>1795</v>
      </c>
      <c r="N69">
        <v>11</v>
      </c>
      <c r="O69" t="s">
        <v>1794</v>
      </c>
      <c r="P69">
        <v>4</v>
      </c>
      <c r="Q69" t="s">
        <v>1623</v>
      </c>
    </row>
    <row r="70" spans="1:17" x14ac:dyDescent="0.3">
      <c r="A70" s="47" t="s">
        <v>125</v>
      </c>
      <c r="B70" s="27" t="s">
        <v>130</v>
      </c>
      <c r="C70" s="53"/>
      <c r="D70" s="17"/>
      <c r="E70" s="56"/>
      <c r="F70" s="17"/>
      <c r="G70" s="18"/>
      <c r="H70" s="66"/>
      <c r="I70">
        <v>68</v>
      </c>
      <c r="J70">
        <v>68</v>
      </c>
      <c r="K70" t="s">
        <v>130</v>
      </c>
      <c r="L70">
        <v>25</v>
      </c>
      <c r="M70" t="s">
        <v>1795</v>
      </c>
      <c r="N70">
        <v>11</v>
      </c>
      <c r="O70" t="s">
        <v>1794</v>
      </c>
      <c r="P70">
        <v>4</v>
      </c>
      <c r="Q70" t="s">
        <v>1623</v>
      </c>
    </row>
    <row r="71" spans="1:17" x14ac:dyDescent="0.3">
      <c r="A71" s="47" t="s">
        <v>127</v>
      </c>
      <c r="B71" s="27" t="s">
        <v>132</v>
      </c>
      <c r="C71" s="52" t="s">
        <v>45</v>
      </c>
      <c r="D71" s="13" t="s">
        <v>824</v>
      </c>
      <c r="E71" s="56"/>
      <c r="F71" s="25"/>
      <c r="G71" s="18"/>
      <c r="H71" s="66"/>
      <c r="I71">
        <v>69</v>
      </c>
      <c r="J71">
        <v>69</v>
      </c>
      <c r="K71" t="s">
        <v>132</v>
      </c>
      <c r="L71">
        <v>26</v>
      </c>
      <c r="M71" t="s">
        <v>132</v>
      </c>
      <c r="N71">
        <v>11</v>
      </c>
      <c r="O71" t="s">
        <v>1794</v>
      </c>
      <c r="P71">
        <v>4</v>
      </c>
      <c r="Q71" t="s">
        <v>1623</v>
      </c>
    </row>
    <row r="72" spans="1:17" x14ac:dyDescent="0.3">
      <c r="A72" s="47" t="s">
        <v>129</v>
      </c>
      <c r="B72" s="27" t="s">
        <v>134</v>
      </c>
      <c r="C72" s="52" t="s">
        <v>47</v>
      </c>
      <c r="D72" s="13" t="s">
        <v>712</v>
      </c>
      <c r="E72" s="56"/>
      <c r="F72" s="17"/>
      <c r="G72" s="18"/>
      <c r="H72" s="66"/>
      <c r="I72">
        <v>70</v>
      </c>
      <c r="J72">
        <v>70</v>
      </c>
      <c r="K72" t="s">
        <v>134</v>
      </c>
      <c r="L72">
        <v>27</v>
      </c>
      <c r="M72" t="s">
        <v>134</v>
      </c>
      <c r="N72">
        <v>11</v>
      </c>
      <c r="O72" t="s">
        <v>1794</v>
      </c>
      <c r="P72">
        <v>4</v>
      </c>
      <c r="Q72" t="s">
        <v>1623</v>
      </c>
    </row>
    <row r="73" spans="1:17" x14ac:dyDescent="0.3">
      <c r="A73" s="47" t="s">
        <v>131</v>
      </c>
      <c r="B73" s="27" t="s">
        <v>136</v>
      </c>
      <c r="C73" s="53"/>
      <c r="D73" s="17"/>
      <c r="E73" s="56"/>
      <c r="F73" s="25"/>
      <c r="G73" s="18"/>
      <c r="H73" s="66"/>
      <c r="I73">
        <v>71</v>
      </c>
      <c r="J73">
        <v>71</v>
      </c>
      <c r="K73" t="s">
        <v>136</v>
      </c>
      <c r="L73">
        <v>27</v>
      </c>
      <c r="M73" t="s">
        <v>134</v>
      </c>
      <c r="N73">
        <v>11</v>
      </c>
      <c r="O73" t="s">
        <v>1794</v>
      </c>
      <c r="P73">
        <v>4</v>
      </c>
      <c r="Q73" t="s">
        <v>1623</v>
      </c>
    </row>
    <row r="74" spans="1:17" x14ac:dyDescent="0.3">
      <c r="A74" s="47" t="s">
        <v>133</v>
      </c>
      <c r="B74" s="27" t="s">
        <v>138</v>
      </c>
      <c r="C74" s="53"/>
      <c r="D74" s="17"/>
      <c r="E74" s="56"/>
      <c r="F74" s="25"/>
      <c r="G74" s="18"/>
      <c r="H74" s="66"/>
      <c r="I74">
        <v>72</v>
      </c>
      <c r="J74">
        <v>72</v>
      </c>
      <c r="K74" t="s">
        <v>138</v>
      </c>
      <c r="L74">
        <v>27</v>
      </c>
      <c r="M74" t="s">
        <v>134</v>
      </c>
      <c r="N74">
        <v>11</v>
      </c>
      <c r="O74" t="s">
        <v>1794</v>
      </c>
      <c r="P74">
        <v>4</v>
      </c>
      <c r="Q74" t="s">
        <v>1623</v>
      </c>
    </row>
    <row r="75" spans="1:17" x14ac:dyDescent="0.3">
      <c r="A75" s="47" t="s">
        <v>135</v>
      </c>
      <c r="B75" s="27" t="s">
        <v>1425</v>
      </c>
      <c r="C75" s="52" t="s">
        <v>49</v>
      </c>
      <c r="D75" s="13" t="s">
        <v>713</v>
      </c>
      <c r="E75" s="53"/>
      <c r="F75" s="17"/>
      <c r="G75" s="18"/>
      <c r="H75" s="66"/>
      <c r="I75">
        <v>73</v>
      </c>
      <c r="J75">
        <v>73</v>
      </c>
      <c r="K75" t="s">
        <v>1796</v>
      </c>
      <c r="L75">
        <v>28</v>
      </c>
      <c r="M75" t="s">
        <v>1797</v>
      </c>
      <c r="N75">
        <v>11</v>
      </c>
      <c r="O75" t="s">
        <v>1794</v>
      </c>
      <c r="P75">
        <v>4</v>
      </c>
      <c r="Q75" t="s">
        <v>1623</v>
      </c>
    </row>
    <row r="76" spans="1:17" x14ac:dyDescent="0.3">
      <c r="A76" s="47" t="s">
        <v>137</v>
      </c>
      <c r="B76" s="27" t="s">
        <v>141</v>
      </c>
      <c r="C76" s="53"/>
      <c r="D76" s="17"/>
      <c r="E76" s="56"/>
      <c r="F76" s="17"/>
      <c r="G76" s="18"/>
      <c r="H76" s="66"/>
      <c r="I76">
        <v>74</v>
      </c>
      <c r="J76">
        <v>74</v>
      </c>
      <c r="K76" t="s">
        <v>141</v>
      </c>
      <c r="L76">
        <v>28</v>
      </c>
      <c r="M76" t="s">
        <v>1797</v>
      </c>
      <c r="N76">
        <v>11</v>
      </c>
      <c r="O76" t="s">
        <v>1794</v>
      </c>
      <c r="P76">
        <v>4</v>
      </c>
      <c r="Q76" t="s">
        <v>1623</v>
      </c>
    </row>
    <row r="77" spans="1:17" x14ac:dyDescent="0.3">
      <c r="A77" s="47" t="s">
        <v>139</v>
      </c>
      <c r="B77" s="27" t="s">
        <v>143</v>
      </c>
      <c r="C77" s="53"/>
      <c r="D77" s="17"/>
      <c r="E77" s="56"/>
      <c r="F77" s="17"/>
      <c r="G77" s="18"/>
      <c r="H77" s="66"/>
      <c r="I77">
        <v>75</v>
      </c>
      <c r="J77">
        <v>75</v>
      </c>
      <c r="K77" t="s">
        <v>143</v>
      </c>
      <c r="L77">
        <v>28</v>
      </c>
      <c r="M77" t="s">
        <v>1797</v>
      </c>
      <c r="N77">
        <v>11</v>
      </c>
      <c r="O77" t="s">
        <v>1794</v>
      </c>
      <c r="P77">
        <v>4</v>
      </c>
      <c r="Q77" t="s">
        <v>1623</v>
      </c>
    </row>
    <row r="78" spans="1:17" x14ac:dyDescent="0.3">
      <c r="A78" s="47" t="s">
        <v>140</v>
      </c>
      <c r="B78" s="27" t="s">
        <v>145</v>
      </c>
      <c r="C78" s="53"/>
      <c r="D78" s="17"/>
      <c r="E78" s="56"/>
      <c r="F78" s="17"/>
      <c r="G78" s="18"/>
      <c r="H78" s="66"/>
      <c r="I78">
        <v>76</v>
      </c>
      <c r="J78">
        <v>76</v>
      </c>
      <c r="K78" t="s">
        <v>145</v>
      </c>
      <c r="L78">
        <v>28</v>
      </c>
      <c r="M78" t="s">
        <v>1797</v>
      </c>
      <c r="N78">
        <v>11</v>
      </c>
      <c r="O78" t="s">
        <v>1794</v>
      </c>
      <c r="P78">
        <v>4</v>
      </c>
      <c r="Q78" t="s">
        <v>1623</v>
      </c>
    </row>
    <row r="79" spans="1:17" x14ac:dyDescent="0.3">
      <c r="A79" s="47" t="s">
        <v>142</v>
      </c>
      <c r="B79" s="27" t="s">
        <v>1426</v>
      </c>
      <c r="C79" s="53"/>
      <c r="D79" s="17"/>
      <c r="E79" s="56"/>
      <c r="F79" s="17"/>
      <c r="G79" s="18"/>
      <c r="H79" s="66"/>
      <c r="I79">
        <v>77</v>
      </c>
      <c r="J79">
        <v>77</v>
      </c>
      <c r="K79" t="s">
        <v>1798</v>
      </c>
      <c r="L79">
        <v>28</v>
      </c>
      <c r="M79" t="s">
        <v>1797</v>
      </c>
      <c r="N79">
        <v>11</v>
      </c>
      <c r="O79" t="s">
        <v>1794</v>
      </c>
      <c r="P79">
        <v>4</v>
      </c>
      <c r="Q79" t="s">
        <v>1623</v>
      </c>
    </row>
    <row r="80" spans="1:17" x14ac:dyDescent="0.3">
      <c r="A80" s="47" t="s">
        <v>144</v>
      </c>
      <c r="B80" s="27" t="s">
        <v>148</v>
      </c>
      <c r="C80" s="52" t="s">
        <v>51</v>
      </c>
      <c r="D80" s="13" t="s">
        <v>714</v>
      </c>
      <c r="E80" s="57" t="s">
        <v>19</v>
      </c>
      <c r="F80" s="13" t="s">
        <v>1072</v>
      </c>
      <c r="G80" s="18"/>
      <c r="H80" s="66"/>
      <c r="I80">
        <v>78</v>
      </c>
      <c r="J80">
        <v>78</v>
      </c>
      <c r="K80" t="s">
        <v>148</v>
      </c>
      <c r="L80">
        <v>29</v>
      </c>
      <c r="M80" t="s">
        <v>1799</v>
      </c>
      <c r="N80">
        <v>12</v>
      </c>
      <c r="O80" t="s">
        <v>1800</v>
      </c>
      <c r="P80">
        <v>4</v>
      </c>
      <c r="Q80" t="s">
        <v>1623</v>
      </c>
    </row>
    <row r="81" spans="1:17" x14ac:dyDescent="0.3">
      <c r="A81" s="47" t="s">
        <v>146</v>
      </c>
      <c r="B81" s="27" t="s">
        <v>150</v>
      </c>
      <c r="C81" s="53"/>
      <c r="D81" s="17"/>
      <c r="E81" s="53"/>
      <c r="F81" s="17"/>
      <c r="G81" s="18"/>
      <c r="H81" s="66"/>
      <c r="I81">
        <v>79</v>
      </c>
      <c r="J81">
        <v>79</v>
      </c>
      <c r="K81" t="s">
        <v>150</v>
      </c>
      <c r="L81">
        <v>29</v>
      </c>
      <c r="M81" t="s">
        <v>1799</v>
      </c>
      <c r="N81">
        <v>12</v>
      </c>
      <c r="O81" t="s">
        <v>1800</v>
      </c>
      <c r="P81">
        <v>4</v>
      </c>
      <c r="Q81" t="s">
        <v>1623</v>
      </c>
    </row>
    <row r="82" spans="1:17" x14ac:dyDescent="0.3">
      <c r="A82" s="47" t="s">
        <v>147</v>
      </c>
      <c r="B82" s="27" t="s">
        <v>152</v>
      </c>
      <c r="C82" s="53"/>
      <c r="D82" s="17"/>
      <c r="E82" s="56"/>
      <c r="F82" s="17"/>
      <c r="G82" s="18"/>
      <c r="H82" s="66"/>
      <c r="I82">
        <v>80</v>
      </c>
      <c r="J82">
        <v>80</v>
      </c>
      <c r="K82" t="s">
        <v>152</v>
      </c>
      <c r="L82">
        <v>29</v>
      </c>
      <c r="M82" t="s">
        <v>1799</v>
      </c>
      <c r="N82">
        <v>12</v>
      </c>
      <c r="O82" t="s">
        <v>1800</v>
      </c>
      <c r="P82">
        <v>4</v>
      </c>
      <c r="Q82" t="s">
        <v>1623</v>
      </c>
    </row>
    <row r="83" spans="1:17" x14ac:dyDescent="0.3">
      <c r="A83" s="47" t="s">
        <v>149</v>
      </c>
      <c r="B83" s="27" t="s">
        <v>154</v>
      </c>
      <c r="C83" s="53"/>
      <c r="D83" s="17"/>
      <c r="E83" s="56"/>
      <c r="F83" s="17"/>
      <c r="G83" s="18"/>
      <c r="H83" s="66"/>
      <c r="I83">
        <v>81</v>
      </c>
      <c r="J83">
        <v>81</v>
      </c>
      <c r="K83" t="s">
        <v>154</v>
      </c>
      <c r="L83">
        <v>29</v>
      </c>
      <c r="M83" t="s">
        <v>1799</v>
      </c>
      <c r="N83">
        <v>12</v>
      </c>
      <c r="O83" t="s">
        <v>1800</v>
      </c>
      <c r="P83">
        <v>4</v>
      </c>
      <c r="Q83" t="s">
        <v>1623</v>
      </c>
    </row>
    <row r="84" spans="1:17" x14ac:dyDescent="0.3">
      <c r="A84" s="47" t="s">
        <v>151</v>
      </c>
      <c r="B84" s="27" t="s">
        <v>156</v>
      </c>
      <c r="C84" s="53"/>
      <c r="D84" s="17"/>
      <c r="E84" s="56"/>
      <c r="F84" s="25"/>
      <c r="G84" s="18"/>
      <c r="H84" s="66"/>
      <c r="I84">
        <v>82</v>
      </c>
      <c r="J84">
        <v>82</v>
      </c>
      <c r="K84" t="s">
        <v>156</v>
      </c>
      <c r="L84">
        <v>29</v>
      </c>
      <c r="M84" t="s">
        <v>1799</v>
      </c>
      <c r="N84">
        <v>12</v>
      </c>
      <c r="O84" t="s">
        <v>1800</v>
      </c>
      <c r="P84">
        <v>4</v>
      </c>
      <c r="Q84" t="s">
        <v>1623</v>
      </c>
    </row>
    <row r="85" spans="1:17" x14ac:dyDescent="0.3">
      <c r="A85" s="47" t="s">
        <v>153</v>
      </c>
      <c r="B85" s="27" t="s">
        <v>158</v>
      </c>
      <c r="C85" s="52" t="s">
        <v>52</v>
      </c>
      <c r="D85" s="13" t="s">
        <v>716</v>
      </c>
      <c r="E85" s="57" t="s">
        <v>21</v>
      </c>
      <c r="F85" s="13" t="s">
        <v>1073</v>
      </c>
      <c r="G85" s="14" t="s">
        <v>6</v>
      </c>
      <c r="H85" s="64" t="s">
        <v>1087</v>
      </c>
      <c r="I85">
        <v>83</v>
      </c>
      <c r="J85">
        <v>83</v>
      </c>
      <c r="K85" t="s">
        <v>158</v>
      </c>
      <c r="L85">
        <v>30</v>
      </c>
      <c r="M85" t="s">
        <v>1801</v>
      </c>
      <c r="N85">
        <v>13</v>
      </c>
      <c r="O85" t="s">
        <v>1802</v>
      </c>
      <c r="P85">
        <v>5</v>
      </c>
      <c r="Q85" t="s">
        <v>1803</v>
      </c>
    </row>
    <row r="86" spans="1:17" x14ac:dyDescent="0.3">
      <c r="A86" s="47" t="s">
        <v>155</v>
      </c>
      <c r="B86" s="27" t="s">
        <v>160</v>
      </c>
      <c r="C86" s="53"/>
      <c r="D86" s="17"/>
      <c r="E86" s="56"/>
      <c r="F86" s="25"/>
      <c r="G86" s="18"/>
      <c r="H86" s="66"/>
      <c r="I86">
        <v>84</v>
      </c>
      <c r="J86">
        <v>84</v>
      </c>
      <c r="K86" t="s">
        <v>160</v>
      </c>
      <c r="L86">
        <v>30</v>
      </c>
      <c r="M86" t="s">
        <v>1801</v>
      </c>
      <c r="N86">
        <v>13</v>
      </c>
      <c r="O86" t="s">
        <v>1802</v>
      </c>
      <c r="P86">
        <v>5</v>
      </c>
      <c r="Q86" t="s">
        <v>1803</v>
      </c>
    </row>
    <row r="87" spans="1:17" x14ac:dyDescent="0.3">
      <c r="A87" s="47" t="s">
        <v>157</v>
      </c>
      <c r="B87" s="27" t="s">
        <v>162</v>
      </c>
      <c r="C87" s="53"/>
      <c r="D87" s="17"/>
      <c r="E87" s="56"/>
      <c r="F87" s="17"/>
      <c r="G87" s="18"/>
      <c r="H87" s="66"/>
      <c r="I87">
        <v>85</v>
      </c>
      <c r="J87">
        <v>85</v>
      </c>
      <c r="K87" t="s">
        <v>162</v>
      </c>
      <c r="L87">
        <v>30</v>
      </c>
      <c r="M87" t="s">
        <v>1801</v>
      </c>
      <c r="N87">
        <v>13</v>
      </c>
      <c r="O87" t="s">
        <v>1802</v>
      </c>
      <c r="P87">
        <v>5</v>
      </c>
      <c r="Q87" t="s">
        <v>1803</v>
      </c>
    </row>
    <row r="88" spans="1:17" x14ac:dyDescent="0.3">
      <c r="A88" s="47" t="s">
        <v>159</v>
      </c>
      <c r="B88" s="27" t="s">
        <v>164</v>
      </c>
      <c r="C88" s="52" t="s">
        <v>54</v>
      </c>
      <c r="D88" s="13" t="s">
        <v>717</v>
      </c>
      <c r="E88" s="56"/>
      <c r="F88" s="25"/>
      <c r="G88" s="18"/>
      <c r="H88" s="66"/>
      <c r="I88">
        <v>86</v>
      </c>
      <c r="J88">
        <v>86</v>
      </c>
      <c r="K88" t="s">
        <v>164</v>
      </c>
      <c r="L88">
        <v>31</v>
      </c>
      <c r="M88" t="s">
        <v>1804</v>
      </c>
      <c r="N88">
        <v>13</v>
      </c>
      <c r="O88" t="s">
        <v>1802</v>
      </c>
      <c r="P88">
        <v>5</v>
      </c>
      <c r="Q88" t="s">
        <v>1803</v>
      </c>
    </row>
    <row r="89" spans="1:17" x14ac:dyDescent="0.3">
      <c r="A89" s="47" t="s">
        <v>161</v>
      </c>
      <c r="B89" s="27" t="s">
        <v>166</v>
      </c>
      <c r="C89" s="53"/>
      <c r="D89" s="17"/>
      <c r="E89" s="56"/>
      <c r="F89" s="17"/>
      <c r="G89" s="18"/>
      <c r="H89" s="66"/>
      <c r="I89">
        <v>87</v>
      </c>
      <c r="J89">
        <v>87</v>
      </c>
      <c r="K89" t="s">
        <v>166</v>
      </c>
      <c r="L89">
        <v>31</v>
      </c>
      <c r="M89" t="s">
        <v>1804</v>
      </c>
      <c r="N89">
        <v>13</v>
      </c>
      <c r="O89" t="s">
        <v>1802</v>
      </c>
      <c r="P89">
        <v>5</v>
      </c>
      <c r="Q89" t="s">
        <v>1803</v>
      </c>
    </row>
    <row r="90" spans="1:17" x14ac:dyDescent="0.3">
      <c r="A90" s="47" t="s">
        <v>163</v>
      </c>
      <c r="B90" s="27" t="s">
        <v>168</v>
      </c>
      <c r="C90" s="53"/>
      <c r="D90" s="17"/>
      <c r="E90" s="56"/>
      <c r="F90" s="25"/>
      <c r="G90" s="18"/>
      <c r="H90" s="66"/>
      <c r="I90">
        <v>88</v>
      </c>
      <c r="J90">
        <v>88</v>
      </c>
      <c r="K90" t="s">
        <v>168</v>
      </c>
      <c r="L90">
        <v>31</v>
      </c>
      <c r="M90" t="s">
        <v>1804</v>
      </c>
      <c r="N90">
        <v>13</v>
      </c>
      <c r="O90" t="s">
        <v>1802</v>
      </c>
      <c r="P90">
        <v>5</v>
      </c>
      <c r="Q90" t="s">
        <v>1803</v>
      </c>
    </row>
    <row r="91" spans="1:17" x14ac:dyDescent="0.3">
      <c r="A91" s="47" t="s">
        <v>165</v>
      </c>
      <c r="B91" s="27" t="s">
        <v>170</v>
      </c>
      <c r="C91" s="52" t="s">
        <v>55</v>
      </c>
      <c r="D91" s="13" t="s">
        <v>718</v>
      </c>
      <c r="E91" s="57" t="s">
        <v>23</v>
      </c>
      <c r="F91" s="13" t="s">
        <v>1074</v>
      </c>
      <c r="G91" s="18"/>
      <c r="H91" s="66"/>
      <c r="I91">
        <v>89</v>
      </c>
      <c r="J91">
        <v>89</v>
      </c>
      <c r="K91" t="s">
        <v>170</v>
      </c>
      <c r="L91">
        <v>32</v>
      </c>
      <c r="M91" t="s">
        <v>170</v>
      </c>
      <c r="N91">
        <v>14</v>
      </c>
      <c r="O91" t="s">
        <v>1805</v>
      </c>
      <c r="P91">
        <v>5</v>
      </c>
      <c r="Q91" t="s">
        <v>1803</v>
      </c>
    </row>
    <row r="92" spans="1:17" x14ac:dyDescent="0.3">
      <c r="A92" s="47" t="s">
        <v>167</v>
      </c>
      <c r="B92" s="27" t="s">
        <v>172</v>
      </c>
      <c r="C92" s="52" t="s">
        <v>56</v>
      </c>
      <c r="D92" s="13" t="s">
        <v>719</v>
      </c>
      <c r="E92" s="56"/>
      <c r="F92" s="17"/>
      <c r="G92" s="18"/>
      <c r="H92" s="66"/>
      <c r="I92">
        <v>90</v>
      </c>
      <c r="J92">
        <v>90</v>
      </c>
      <c r="K92" t="s">
        <v>172</v>
      </c>
      <c r="L92">
        <v>33</v>
      </c>
      <c r="M92" t="s">
        <v>1806</v>
      </c>
      <c r="N92">
        <v>14</v>
      </c>
      <c r="O92" t="s">
        <v>1805</v>
      </c>
      <c r="P92">
        <v>5</v>
      </c>
      <c r="Q92" t="s">
        <v>1803</v>
      </c>
    </row>
    <row r="93" spans="1:17" x14ac:dyDescent="0.3">
      <c r="A93" s="47" t="s">
        <v>169</v>
      </c>
      <c r="B93" s="27" t="s">
        <v>174</v>
      </c>
      <c r="C93" s="53"/>
      <c r="D93" s="17" t="s">
        <v>645</v>
      </c>
      <c r="E93" s="53"/>
      <c r="F93" s="17"/>
      <c r="G93" s="18"/>
      <c r="H93" s="66"/>
      <c r="I93">
        <v>91</v>
      </c>
      <c r="J93">
        <v>91</v>
      </c>
      <c r="K93" t="s">
        <v>174</v>
      </c>
      <c r="L93">
        <v>33</v>
      </c>
      <c r="M93" t="s">
        <v>1806</v>
      </c>
      <c r="N93">
        <v>14</v>
      </c>
      <c r="O93" t="s">
        <v>1805</v>
      </c>
      <c r="P93">
        <v>5</v>
      </c>
      <c r="Q93" t="s">
        <v>1803</v>
      </c>
    </row>
    <row r="94" spans="1:17" x14ac:dyDescent="0.3">
      <c r="A94" s="47" t="s">
        <v>171</v>
      </c>
      <c r="B94" s="27" t="s">
        <v>176</v>
      </c>
      <c r="C94" s="52" t="s">
        <v>58</v>
      </c>
      <c r="D94" s="13" t="s">
        <v>720</v>
      </c>
      <c r="E94" s="56"/>
      <c r="F94" s="25"/>
      <c r="G94" s="18"/>
      <c r="H94" s="66"/>
      <c r="I94">
        <v>92</v>
      </c>
      <c r="J94">
        <v>92</v>
      </c>
      <c r="K94" t="s">
        <v>176</v>
      </c>
      <c r="L94">
        <v>34</v>
      </c>
      <c r="M94" t="s">
        <v>1807</v>
      </c>
      <c r="N94">
        <v>14</v>
      </c>
      <c r="O94" t="s">
        <v>1805</v>
      </c>
      <c r="P94">
        <v>5</v>
      </c>
      <c r="Q94" t="s">
        <v>1803</v>
      </c>
    </row>
    <row r="95" spans="1:17" x14ac:dyDescent="0.3">
      <c r="A95" s="47" t="s">
        <v>173</v>
      </c>
      <c r="B95" s="27" t="s">
        <v>178</v>
      </c>
      <c r="C95" s="53"/>
      <c r="D95" s="17"/>
      <c r="E95" s="56"/>
      <c r="F95" s="25"/>
      <c r="G95" s="18"/>
      <c r="H95" s="66"/>
      <c r="I95">
        <v>93</v>
      </c>
      <c r="J95">
        <v>93</v>
      </c>
      <c r="K95" t="s">
        <v>178</v>
      </c>
      <c r="L95">
        <v>34</v>
      </c>
      <c r="M95" t="s">
        <v>1807</v>
      </c>
      <c r="N95">
        <v>14</v>
      </c>
      <c r="O95" t="s">
        <v>1805</v>
      </c>
      <c r="P95">
        <v>5</v>
      </c>
      <c r="Q95" t="s">
        <v>1803</v>
      </c>
    </row>
    <row r="96" spans="1:17" x14ac:dyDescent="0.3">
      <c r="A96" s="47" t="s">
        <v>175</v>
      </c>
      <c r="B96" s="27" t="s">
        <v>180</v>
      </c>
      <c r="C96" s="53"/>
      <c r="D96" s="17"/>
      <c r="E96" s="56"/>
      <c r="F96" s="25"/>
      <c r="G96" s="18"/>
      <c r="H96" s="66"/>
      <c r="I96">
        <v>94</v>
      </c>
      <c r="J96">
        <v>94</v>
      </c>
      <c r="K96" t="s">
        <v>180</v>
      </c>
      <c r="L96">
        <v>34</v>
      </c>
      <c r="M96" t="s">
        <v>1807</v>
      </c>
      <c r="N96">
        <v>14</v>
      </c>
      <c r="O96" t="s">
        <v>1805</v>
      </c>
      <c r="P96">
        <v>5</v>
      </c>
      <c r="Q96" t="s">
        <v>1803</v>
      </c>
    </row>
    <row r="97" spans="1:17" x14ac:dyDescent="0.3">
      <c r="A97" s="47" t="s">
        <v>177</v>
      </c>
      <c r="B97" s="27" t="s">
        <v>182</v>
      </c>
      <c r="C97" s="53"/>
      <c r="D97" s="17"/>
      <c r="E97" s="56"/>
      <c r="F97" s="25"/>
      <c r="G97" s="18"/>
      <c r="H97" s="66"/>
      <c r="I97">
        <v>95</v>
      </c>
      <c r="J97">
        <v>95</v>
      </c>
      <c r="K97" t="s">
        <v>182</v>
      </c>
      <c r="L97">
        <v>34</v>
      </c>
      <c r="M97" t="s">
        <v>1807</v>
      </c>
      <c r="N97">
        <v>14</v>
      </c>
      <c r="O97" t="s">
        <v>1805</v>
      </c>
      <c r="P97">
        <v>5</v>
      </c>
      <c r="Q97" t="s">
        <v>1803</v>
      </c>
    </row>
    <row r="98" spans="1:17" x14ac:dyDescent="0.3">
      <c r="A98" s="47" t="s">
        <v>179</v>
      </c>
      <c r="B98" s="27" t="s">
        <v>184</v>
      </c>
      <c r="C98" s="53"/>
      <c r="D98" s="17"/>
      <c r="E98" s="56"/>
      <c r="F98" s="25"/>
      <c r="G98" s="18"/>
      <c r="H98" s="66"/>
      <c r="I98">
        <v>96</v>
      </c>
      <c r="J98">
        <v>96</v>
      </c>
      <c r="K98" t="s">
        <v>184</v>
      </c>
      <c r="L98">
        <v>34</v>
      </c>
      <c r="M98" t="s">
        <v>1807</v>
      </c>
      <c r="N98">
        <v>14</v>
      </c>
      <c r="O98" t="s">
        <v>1805</v>
      </c>
      <c r="P98">
        <v>5</v>
      </c>
      <c r="Q98" t="s">
        <v>1803</v>
      </c>
    </row>
    <row r="99" spans="1:17" x14ac:dyDescent="0.3">
      <c r="A99" s="47" t="s">
        <v>181</v>
      </c>
      <c r="B99" s="27" t="s">
        <v>186</v>
      </c>
      <c r="C99" s="52" t="s">
        <v>60</v>
      </c>
      <c r="D99" s="13" t="s">
        <v>1075</v>
      </c>
      <c r="E99" s="57" t="s">
        <v>25</v>
      </c>
      <c r="F99" s="13" t="s">
        <v>1075</v>
      </c>
      <c r="G99" s="18"/>
      <c r="H99" s="66"/>
      <c r="I99">
        <v>97</v>
      </c>
      <c r="J99">
        <v>97</v>
      </c>
      <c r="K99" t="s">
        <v>186</v>
      </c>
      <c r="L99">
        <v>35</v>
      </c>
      <c r="M99" t="s">
        <v>1621</v>
      </c>
      <c r="N99">
        <v>15</v>
      </c>
      <c r="O99" t="s">
        <v>1621</v>
      </c>
      <c r="P99">
        <v>5</v>
      </c>
      <c r="Q99" t="s">
        <v>1803</v>
      </c>
    </row>
    <row r="100" spans="1:17" x14ac:dyDescent="0.3">
      <c r="A100" s="47" t="s">
        <v>183</v>
      </c>
      <c r="B100" s="27" t="s">
        <v>188</v>
      </c>
      <c r="C100" s="56"/>
      <c r="D100" s="25"/>
      <c r="E100" s="56"/>
      <c r="F100" s="25"/>
      <c r="G100" s="18"/>
      <c r="H100" s="66"/>
      <c r="I100">
        <v>98</v>
      </c>
      <c r="J100">
        <v>98</v>
      </c>
      <c r="K100" t="s">
        <v>188</v>
      </c>
      <c r="L100">
        <v>35</v>
      </c>
      <c r="M100" t="s">
        <v>1621</v>
      </c>
      <c r="N100">
        <v>15</v>
      </c>
      <c r="O100" t="s">
        <v>1621</v>
      </c>
      <c r="P100">
        <v>5</v>
      </c>
      <c r="Q100" t="s">
        <v>1803</v>
      </c>
    </row>
    <row r="101" spans="1:17" x14ac:dyDescent="0.3">
      <c r="A101" s="47" t="s">
        <v>185</v>
      </c>
      <c r="B101" s="27" t="s">
        <v>190</v>
      </c>
      <c r="C101" s="52" t="s">
        <v>62</v>
      </c>
      <c r="D101" s="13" t="s">
        <v>721</v>
      </c>
      <c r="E101" s="57" t="s">
        <v>26</v>
      </c>
      <c r="F101" s="13" t="s">
        <v>1089</v>
      </c>
      <c r="G101" s="14" t="s">
        <v>8</v>
      </c>
      <c r="H101" s="64" t="s">
        <v>1088</v>
      </c>
      <c r="I101">
        <v>99</v>
      </c>
      <c r="J101">
        <v>99</v>
      </c>
      <c r="K101" t="s">
        <v>190</v>
      </c>
      <c r="L101">
        <v>36</v>
      </c>
      <c r="M101" t="s">
        <v>1599</v>
      </c>
      <c r="N101">
        <v>16</v>
      </c>
      <c r="O101" t="s">
        <v>1715</v>
      </c>
      <c r="P101">
        <v>6</v>
      </c>
      <c r="Q101" t="s">
        <v>1715</v>
      </c>
    </row>
    <row r="102" spans="1:17" x14ac:dyDescent="0.3">
      <c r="A102" s="47" t="s">
        <v>187</v>
      </c>
      <c r="B102" s="27" t="s">
        <v>192</v>
      </c>
      <c r="C102" s="53"/>
      <c r="D102" s="17"/>
      <c r="E102" s="56"/>
      <c r="F102" s="17"/>
      <c r="G102" s="18"/>
      <c r="H102" s="66"/>
      <c r="I102">
        <v>100</v>
      </c>
      <c r="J102">
        <v>100</v>
      </c>
      <c r="K102" t="s">
        <v>192</v>
      </c>
      <c r="L102">
        <v>36</v>
      </c>
      <c r="M102" t="s">
        <v>1599</v>
      </c>
      <c r="N102">
        <v>16</v>
      </c>
      <c r="O102" t="s">
        <v>1715</v>
      </c>
      <c r="P102">
        <v>6</v>
      </c>
      <c r="Q102" t="s">
        <v>1715</v>
      </c>
    </row>
    <row r="103" spans="1:17" x14ac:dyDescent="0.3">
      <c r="A103" s="47" t="s">
        <v>189</v>
      </c>
      <c r="B103" s="27" t="s">
        <v>194</v>
      </c>
      <c r="C103" s="52" t="s">
        <v>64</v>
      </c>
      <c r="D103" s="13" t="s">
        <v>722</v>
      </c>
      <c r="E103" s="56"/>
      <c r="F103" s="25"/>
      <c r="G103" s="18"/>
      <c r="H103" s="66"/>
      <c r="I103">
        <v>101</v>
      </c>
      <c r="J103">
        <v>101</v>
      </c>
      <c r="K103" t="s">
        <v>194</v>
      </c>
      <c r="L103">
        <v>37</v>
      </c>
      <c r="M103" t="s">
        <v>1598</v>
      </c>
      <c r="N103">
        <v>16</v>
      </c>
      <c r="O103" t="s">
        <v>1715</v>
      </c>
      <c r="P103">
        <v>6</v>
      </c>
      <c r="Q103" t="s">
        <v>1715</v>
      </c>
    </row>
    <row r="104" spans="1:17" x14ac:dyDescent="0.3">
      <c r="A104" s="47" t="s">
        <v>191</v>
      </c>
      <c r="B104" s="27" t="s">
        <v>196</v>
      </c>
      <c r="C104" s="53"/>
      <c r="D104" s="17"/>
      <c r="E104" s="56"/>
      <c r="F104" s="25"/>
      <c r="G104" s="18"/>
      <c r="H104" s="66"/>
      <c r="I104">
        <v>102</v>
      </c>
      <c r="J104">
        <v>102</v>
      </c>
      <c r="K104" t="s">
        <v>196</v>
      </c>
      <c r="L104">
        <v>37</v>
      </c>
      <c r="M104" t="s">
        <v>1598</v>
      </c>
      <c r="N104">
        <v>16</v>
      </c>
      <c r="O104" t="s">
        <v>1715</v>
      </c>
      <c r="P104">
        <v>6</v>
      </c>
      <c r="Q104" t="s">
        <v>1715</v>
      </c>
    </row>
    <row r="105" spans="1:17" x14ac:dyDescent="0.3">
      <c r="A105" s="47" t="s">
        <v>193</v>
      </c>
      <c r="B105" s="27" t="s">
        <v>198</v>
      </c>
      <c r="C105" s="53"/>
      <c r="D105" s="17"/>
      <c r="E105" s="56"/>
      <c r="F105" s="25"/>
      <c r="G105" s="18"/>
      <c r="H105" s="66"/>
      <c r="I105">
        <v>103</v>
      </c>
      <c r="J105">
        <v>103</v>
      </c>
      <c r="K105" t="s">
        <v>198</v>
      </c>
      <c r="L105">
        <v>37</v>
      </c>
      <c r="M105" t="s">
        <v>1598</v>
      </c>
      <c r="N105">
        <v>16</v>
      </c>
      <c r="O105" t="s">
        <v>1715</v>
      </c>
      <c r="P105">
        <v>6</v>
      </c>
      <c r="Q105" t="s">
        <v>1715</v>
      </c>
    </row>
    <row r="106" spans="1:17" x14ac:dyDescent="0.3">
      <c r="A106" s="47" t="s">
        <v>195</v>
      </c>
      <c r="B106" s="27" t="s">
        <v>200</v>
      </c>
      <c r="C106" s="53"/>
      <c r="D106" s="17"/>
      <c r="E106" s="56"/>
      <c r="F106" s="25"/>
      <c r="G106" s="18"/>
      <c r="H106" s="66"/>
      <c r="I106">
        <v>104</v>
      </c>
      <c r="J106">
        <v>104</v>
      </c>
      <c r="K106" t="s">
        <v>200</v>
      </c>
      <c r="L106">
        <v>37</v>
      </c>
      <c r="M106" t="s">
        <v>1598</v>
      </c>
      <c r="N106">
        <v>16</v>
      </c>
      <c r="O106" t="s">
        <v>1715</v>
      </c>
      <c r="P106">
        <v>6</v>
      </c>
      <c r="Q106" t="s">
        <v>1715</v>
      </c>
    </row>
    <row r="107" spans="1:17" x14ac:dyDescent="0.3">
      <c r="A107" s="47" t="s">
        <v>197</v>
      </c>
      <c r="B107" s="27" t="s">
        <v>202</v>
      </c>
      <c r="C107" s="53"/>
      <c r="D107" s="17"/>
      <c r="E107" s="56"/>
      <c r="F107" s="25"/>
      <c r="G107" s="18"/>
      <c r="H107" s="66"/>
      <c r="I107">
        <v>105</v>
      </c>
      <c r="J107">
        <v>105</v>
      </c>
      <c r="K107" t="s">
        <v>202</v>
      </c>
      <c r="L107">
        <v>37</v>
      </c>
      <c r="M107" t="s">
        <v>1598</v>
      </c>
      <c r="N107">
        <v>16</v>
      </c>
      <c r="O107" t="s">
        <v>1715</v>
      </c>
      <c r="P107">
        <v>6</v>
      </c>
      <c r="Q107" t="s">
        <v>1715</v>
      </c>
    </row>
    <row r="108" spans="1:17" x14ac:dyDescent="0.3">
      <c r="A108" s="47" t="s">
        <v>199</v>
      </c>
      <c r="B108" s="27" t="s">
        <v>204</v>
      </c>
      <c r="C108" s="53"/>
      <c r="D108" s="17"/>
      <c r="E108" s="56"/>
      <c r="F108" s="25"/>
      <c r="G108" s="18"/>
      <c r="H108" s="66"/>
      <c r="I108">
        <v>106</v>
      </c>
      <c r="J108">
        <v>106</v>
      </c>
      <c r="K108" t="s">
        <v>204</v>
      </c>
      <c r="L108">
        <v>37</v>
      </c>
      <c r="M108" t="s">
        <v>1598</v>
      </c>
      <c r="N108">
        <v>16</v>
      </c>
      <c r="O108" t="s">
        <v>1715</v>
      </c>
      <c r="P108">
        <v>6</v>
      </c>
      <c r="Q108" t="s">
        <v>1715</v>
      </c>
    </row>
    <row r="109" spans="1:17" x14ac:dyDescent="0.3">
      <c r="A109" s="47" t="s">
        <v>201</v>
      </c>
      <c r="B109" s="27" t="s">
        <v>206</v>
      </c>
      <c r="C109" s="53"/>
      <c r="D109" s="17"/>
      <c r="E109" s="56"/>
      <c r="F109" s="25"/>
      <c r="G109" s="18"/>
      <c r="H109" s="66"/>
      <c r="I109">
        <v>107</v>
      </c>
      <c r="J109">
        <v>107</v>
      </c>
      <c r="K109" t="s">
        <v>206</v>
      </c>
      <c r="L109">
        <v>37</v>
      </c>
      <c r="M109" t="s">
        <v>1598</v>
      </c>
      <c r="N109">
        <v>16</v>
      </c>
      <c r="O109" t="s">
        <v>1715</v>
      </c>
      <c r="P109">
        <v>6</v>
      </c>
      <c r="Q109" t="s">
        <v>1715</v>
      </c>
    </row>
    <row r="110" spans="1:17" x14ac:dyDescent="0.3">
      <c r="A110" s="47" t="s">
        <v>203</v>
      </c>
      <c r="B110" s="27" t="s">
        <v>208</v>
      </c>
      <c r="C110" s="53"/>
      <c r="D110" s="17"/>
      <c r="E110" s="56"/>
      <c r="F110" s="25"/>
      <c r="G110" s="18"/>
      <c r="H110" s="66"/>
      <c r="I110">
        <v>108</v>
      </c>
      <c r="J110">
        <v>108</v>
      </c>
      <c r="K110" t="s">
        <v>208</v>
      </c>
      <c r="L110">
        <v>37</v>
      </c>
      <c r="M110" t="s">
        <v>1598</v>
      </c>
      <c r="N110">
        <v>16</v>
      </c>
      <c r="O110" t="s">
        <v>1715</v>
      </c>
      <c r="P110">
        <v>6</v>
      </c>
      <c r="Q110" t="s">
        <v>1715</v>
      </c>
    </row>
    <row r="111" spans="1:17" x14ac:dyDescent="0.3">
      <c r="A111" s="47" t="s">
        <v>205</v>
      </c>
      <c r="B111" s="27" t="s">
        <v>210</v>
      </c>
      <c r="C111" s="53"/>
      <c r="D111" s="17"/>
      <c r="E111" s="56"/>
      <c r="F111" s="17"/>
      <c r="G111" s="18"/>
      <c r="H111" s="66"/>
      <c r="I111">
        <v>109</v>
      </c>
      <c r="J111">
        <v>109</v>
      </c>
      <c r="K111" t="s">
        <v>210</v>
      </c>
      <c r="L111">
        <v>37</v>
      </c>
      <c r="M111" t="s">
        <v>1598</v>
      </c>
      <c r="N111">
        <v>16</v>
      </c>
      <c r="O111" t="s">
        <v>1715</v>
      </c>
      <c r="P111">
        <v>6</v>
      </c>
      <c r="Q111" t="s">
        <v>1715</v>
      </c>
    </row>
    <row r="112" spans="1:17" x14ac:dyDescent="0.3">
      <c r="A112" s="47" t="s">
        <v>207</v>
      </c>
      <c r="B112" s="27" t="s">
        <v>212</v>
      </c>
      <c r="C112" s="53"/>
      <c r="D112" s="17"/>
      <c r="E112" s="56"/>
      <c r="F112" s="25"/>
      <c r="G112" s="18"/>
      <c r="H112" s="66"/>
      <c r="I112">
        <v>110</v>
      </c>
      <c r="J112">
        <v>110</v>
      </c>
      <c r="K112" t="s">
        <v>212</v>
      </c>
      <c r="L112">
        <v>37</v>
      </c>
      <c r="M112" t="s">
        <v>1598</v>
      </c>
      <c r="N112">
        <v>16</v>
      </c>
      <c r="O112" t="s">
        <v>1715</v>
      </c>
      <c r="P112">
        <v>6</v>
      </c>
      <c r="Q112" t="s">
        <v>1715</v>
      </c>
    </row>
    <row r="113" spans="1:17" x14ac:dyDescent="0.3">
      <c r="A113" s="47" t="s">
        <v>209</v>
      </c>
      <c r="B113" s="27" t="s">
        <v>214</v>
      </c>
      <c r="C113" s="52" t="s">
        <v>66</v>
      </c>
      <c r="D113" s="13" t="s">
        <v>723</v>
      </c>
      <c r="E113" s="57" t="s">
        <v>28</v>
      </c>
      <c r="F113" s="13" t="s">
        <v>725</v>
      </c>
      <c r="G113" s="14" t="s">
        <v>10</v>
      </c>
      <c r="H113" s="64" t="s">
        <v>735</v>
      </c>
      <c r="I113">
        <v>111</v>
      </c>
      <c r="J113">
        <v>111</v>
      </c>
      <c r="K113" t="s">
        <v>214</v>
      </c>
      <c r="L113">
        <v>38</v>
      </c>
      <c r="M113" t="s">
        <v>1726</v>
      </c>
      <c r="N113">
        <v>17</v>
      </c>
      <c r="O113" t="s">
        <v>1724</v>
      </c>
      <c r="P113">
        <v>7</v>
      </c>
      <c r="Q113" t="s">
        <v>1614</v>
      </c>
    </row>
    <row r="114" spans="1:17" x14ac:dyDescent="0.3">
      <c r="A114" s="47" t="s">
        <v>211</v>
      </c>
      <c r="B114" s="27" t="s">
        <v>216</v>
      </c>
      <c r="C114" s="53"/>
      <c r="D114" s="17"/>
      <c r="E114" s="56"/>
      <c r="F114" s="17" t="s">
        <v>680</v>
      </c>
      <c r="G114" s="18"/>
      <c r="H114" s="66"/>
      <c r="I114">
        <v>112</v>
      </c>
      <c r="J114">
        <v>112</v>
      </c>
      <c r="K114" t="s">
        <v>216</v>
      </c>
      <c r="L114">
        <v>38</v>
      </c>
      <c r="M114" t="s">
        <v>1726</v>
      </c>
      <c r="N114">
        <v>17</v>
      </c>
      <c r="O114" t="s">
        <v>1724</v>
      </c>
      <c r="P114">
        <v>7</v>
      </c>
      <c r="Q114" t="s">
        <v>1614</v>
      </c>
    </row>
    <row r="115" spans="1:17" x14ac:dyDescent="0.3">
      <c r="A115" s="47" t="s">
        <v>213</v>
      </c>
      <c r="B115" s="27" t="s">
        <v>218</v>
      </c>
      <c r="C115" s="53"/>
      <c r="D115" s="17"/>
      <c r="E115" s="56"/>
      <c r="F115" s="25"/>
      <c r="G115" s="18"/>
      <c r="H115" s="66"/>
      <c r="I115">
        <v>113</v>
      </c>
      <c r="J115">
        <v>113</v>
      </c>
      <c r="K115" t="s">
        <v>218</v>
      </c>
      <c r="L115">
        <v>38</v>
      </c>
      <c r="M115" t="s">
        <v>1726</v>
      </c>
      <c r="N115">
        <v>17</v>
      </c>
      <c r="O115" t="s">
        <v>1724</v>
      </c>
      <c r="P115">
        <v>7</v>
      </c>
      <c r="Q115" t="s">
        <v>1614</v>
      </c>
    </row>
    <row r="116" spans="1:17" x14ac:dyDescent="0.3">
      <c r="A116" s="47" t="s">
        <v>215</v>
      </c>
      <c r="B116" s="27" t="s">
        <v>220</v>
      </c>
      <c r="C116" s="53"/>
      <c r="D116" s="17"/>
      <c r="E116" s="56"/>
      <c r="F116" s="25"/>
      <c r="G116" s="18"/>
      <c r="H116" s="66"/>
      <c r="I116">
        <v>114</v>
      </c>
      <c r="J116">
        <v>114</v>
      </c>
      <c r="K116" t="s">
        <v>220</v>
      </c>
      <c r="L116">
        <v>38</v>
      </c>
      <c r="M116" t="s">
        <v>1726</v>
      </c>
      <c r="N116">
        <v>17</v>
      </c>
      <c r="O116" t="s">
        <v>1724</v>
      </c>
      <c r="P116">
        <v>7</v>
      </c>
      <c r="Q116" t="s">
        <v>1614</v>
      </c>
    </row>
    <row r="117" spans="1:17" x14ac:dyDescent="0.3">
      <c r="A117" s="47" t="s">
        <v>217</v>
      </c>
      <c r="B117" s="27" t="s">
        <v>222</v>
      </c>
      <c r="C117" s="53"/>
      <c r="D117" s="17"/>
      <c r="E117" s="56"/>
      <c r="F117" s="25"/>
      <c r="G117" s="18"/>
      <c r="H117" s="66"/>
      <c r="I117">
        <v>115</v>
      </c>
      <c r="J117">
        <v>115</v>
      </c>
      <c r="K117" t="s">
        <v>222</v>
      </c>
      <c r="L117">
        <v>38</v>
      </c>
      <c r="M117" t="s">
        <v>1726</v>
      </c>
      <c r="N117">
        <v>17</v>
      </c>
      <c r="O117" t="s">
        <v>1724</v>
      </c>
      <c r="P117">
        <v>7</v>
      </c>
      <c r="Q117" t="s">
        <v>1614</v>
      </c>
    </row>
    <row r="118" spans="1:17" x14ac:dyDescent="0.3">
      <c r="A118" s="47" t="s">
        <v>219</v>
      </c>
      <c r="B118" s="27" t="s">
        <v>224</v>
      </c>
      <c r="C118" s="52" t="s">
        <v>68</v>
      </c>
      <c r="D118" s="13" t="s">
        <v>724</v>
      </c>
      <c r="E118" s="56"/>
      <c r="F118" s="25"/>
      <c r="G118" s="18"/>
      <c r="H118" s="66"/>
      <c r="I118">
        <v>116</v>
      </c>
      <c r="J118">
        <v>116</v>
      </c>
      <c r="K118" t="s">
        <v>224</v>
      </c>
      <c r="L118">
        <v>39</v>
      </c>
      <c r="M118" t="s">
        <v>1808</v>
      </c>
      <c r="N118">
        <v>17</v>
      </c>
      <c r="O118" t="s">
        <v>1724</v>
      </c>
      <c r="P118">
        <v>7</v>
      </c>
      <c r="Q118" t="s">
        <v>1614</v>
      </c>
    </row>
    <row r="119" spans="1:17" x14ac:dyDescent="0.3">
      <c r="A119" s="47" t="s">
        <v>221</v>
      </c>
      <c r="B119" s="27" t="s">
        <v>226</v>
      </c>
      <c r="C119" s="53"/>
      <c r="D119" s="17"/>
      <c r="E119" s="56"/>
      <c r="F119" s="25"/>
      <c r="G119" s="18"/>
      <c r="H119" s="66"/>
      <c r="I119">
        <v>117</v>
      </c>
      <c r="J119">
        <v>117</v>
      </c>
      <c r="K119" t="s">
        <v>226</v>
      </c>
      <c r="L119">
        <v>39</v>
      </c>
      <c r="M119" t="s">
        <v>1808</v>
      </c>
      <c r="N119">
        <v>17</v>
      </c>
      <c r="O119" t="s">
        <v>1724</v>
      </c>
      <c r="P119">
        <v>7</v>
      </c>
      <c r="Q119" t="s">
        <v>1614</v>
      </c>
    </row>
    <row r="120" spans="1:17" x14ac:dyDescent="0.3">
      <c r="A120" s="47" t="s">
        <v>223</v>
      </c>
      <c r="B120" s="27" t="s">
        <v>228</v>
      </c>
      <c r="C120" s="53"/>
      <c r="D120" s="17"/>
      <c r="E120" s="56"/>
      <c r="F120" s="25" t="s">
        <v>645</v>
      </c>
      <c r="G120" s="18"/>
      <c r="H120" s="66"/>
      <c r="I120">
        <v>118</v>
      </c>
      <c r="J120">
        <v>118</v>
      </c>
      <c r="K120" t="s">
        <v>228</v>
      </c>
      <c r="L120">
        <v>39</v>
      </c>
      <c r="M120" t="s">
        <v>1808</v>
      </c>
      <c r="N120">
        <v>17</v>
      </c>
      <c r="O120" t="s">
        <v>1724</v>
      </c>
      <c r="P120">
        <v>7</v>
      </c>
      <c r="Q120" t="s">
        <v>1614</v>
      </c>
    </row>
    <row r="121" spans="1:17" x14ac:dyDescent="0.3">
      <c r="A121" s="47" t="s">
        <v>225</v>
      </c>
      <c r="B121" s="27" t="s">
        <v>230</v>
      </c>
      <c r="C121" s="52" t="s">
        <v>70</v>
      </c>
      <c r="D121" s="13" t="s">
        <v>1102</v>
      </c>
      <c r="E121" s="57" t="s">
        <v>30</v>
      </c>
      <c r="F121" s="13" t="s">
        <v>681</v>
      </c>
      <c r="G121" s="18"/>
      <c r="H121" s="66"/>
      <c r="I121">
        <v>119</v>
      </c>
      <c r="J121">
        <v>119</v>
      </c>
      <c r="K121" t="s">
        <v>230</v>
      </c>
      <c r="L121">
        <v>40</v>
      </c>
      <c r="M121" t="s">
        <v>681</v>
      </c>
      <c r="N121">
        <v>18</v>
      </c>
      <c r="O121" t="s">
        <v>681</v>
      </c>
      <c r="P121">
        <v>7</v>
      </c>
      <c r="Q121" t="s">
        <v>1614</v>
      </c>
    </row>
    <row r="122" spans="1:17" x14ac:dyDescent="0.3">
      <c r="A122" s="47" t="s">
        <v>227</v>
      </c>
      <c r="B122" s="27" t="s">
        <v>232</v>
      </c>
      <c r="C122" s="53"/>
      <c r="D122" s="21"/>
      <c r="E122" s="53"/>
      <c r="F122" s="21"/>
      <c r="G122" s="18"/>
      <c r="H122" s="66"/>
      <c r="I122">
        <v>120</v>
      </c>
      <c r="J122">
        <v>120</v>
      </c>
      <c r="K122" t="s">
        <v>232</v>
      </c>
      <c r="L122">
        <v>40</v>
      </c>
      <c r="M122" t="s">
        <v>681</v>
      </c>
      <c r="N122">
        <v>18</v>
      </c>
      <c r="O122" t="s">
        <v>681</v>
      </c>
      <c r="P122">
        <v>7</v>
      </c>
      <c r="Q122" t="s">
        <v>1614</v>
      </c>
    </row>
    <row r="123" spans="1:17" x14ac:dyDescent="0.3">
      <c r="A123" s="47" t="s">
        <v>229</v>
      </c>
      <c r="B123" s="27" t="s">
        <v>234</v>
      </c>
      <c r="C123" s="52" t="s">
        <v>72</v>
      </c>
      <c r="D123" s="13" t="s">
        <v>727</v>
      </c>
      <c r="E123" s="57" t="s">
        <v>32</v>
      </c>
      <c r="F123" s="13" t="s">
        <v>234</v>
      </c>
      <c r="G123" s="18"/>
      <c r="H123" s="66"/>
      <c r="I123">
        <v>121</v>
      </c>
      <c r="J123">
        <v>121</v>
      </c>
      <c r="K123" t="s">
        <v>234</v>
      </c>
      <c r="L123">
        <v>41</v>
      </c>
      <c r="M123" t="s">
        <v>234</v>
      </c>
      <c r="N123">
        <v>19</v>
      </c>
      <c r="O123" t="s">
        <v>234</v>
      </c>
      <c r="P123">
        <v>7</v>
      </c>
      <c r="Q123" t="s">
        <v>1614</v>
      </c>
    </row>
    <row r="124" spans="1:17" x14ac:dyDescent="0.3">
      <c r="A124" s="47" t="s">
        <v>231</v>
      </c>
      <c r="B124" s="27" t="s">
        <v>236</v>
      </c>
      <c r="C124" s="52" t="s">
        <v>74</v>
      </c>
      <c r="D124" s="13" t="s">
        <v>726</v>
      </c>
      <c r="E124" s="57" t="s">
        <v>34</v>
      </c>
      <c r="F124" s="13" t="s">
        <v>236</v>
      </c>
      <c r="G124" s="18"/>
      <c r="H124" s="66"/>
      <c r="I124">
        <v>122</v>
      </c>
      <c r="J124">
        <v>122</v>
      </c>
      <c r="K124" t="s">
        <v>236</v>
      </c>
      <c r="L124">
        <v>42</v>
      </c>
      <c r="M124" t="s">
        <v>236</v>
      </c>
      <c r="N124">
        <v>20</v>
      </c>
      <c r="O124" t="s">
        <v>236</v>
      </c>
      <c r="P124">
        <v>7</v>
      </c>
      <c r="Q124" t="s">
        <v>1614</v>
      </c>
    </row>
    <row r="125" spans="1:17" x14ac:dyDescent="0.3">
      <c r="A125" s="47" t="s">
        <v>233</v>
      </c>
      <c r="B125" s="27" t="s">
        <v>238</v>
      </c>
      <c r="C125" s="52" t="s">
        <v>76</v>
      </c>
      <c r="D125" s="13" t="s">
        <v>728</v>
      </c>
      <c r="E125" s="52" t="s">
        <v>36</v>
      </c>
      <c r="F125" s="13" t="s">
        <v>728</v>
      </c>
      <c r="G125" s="18"/>
      <c r="H125" s="66"/>
      <c r="I125">
        <v>123</v>
      </c>
      <c r="J125">
        <v>123</v>
      </c>
      <c r="K125" t="s">
        <v>238</v>
      </c>
      <c r="L125">
        <v>43</v>
      </c>
      <c r="M125" t="s">
        <v>1725</v>
      </c>
      <c r="N125">
        <v>21</v>
      </c>
      <c r="O125" t="s">
        <v>1725</v>
      </c>
      <c r="P125">
        <v>7</v>
      </c>
      <c r="Q125" t="s">
        <v>1614</v>
      </c>
    </row>
    <row r="126" spans="1:17" x14ac:dyDescent="0.3">
      <c r="A126" s="47" t="s">
        <v>235</v>
      </c>
      <c r="B126" s="27" t="s">
        <v>240</v>
      </c>
      <c r="C126" s="53"/>
      <c r="D126" s="17" t="s">
        <v>645</v>
      </c>
      <c r="E126" s="53"/>
      <c r="F126" s="17"/>
      <c r="G126" s="18"/>
      <c r="H126" s="66"/>
      <c r="I126">
        <v>124</v>
      </c>
      <c r="J126">
        <v>124</v>
      </c>
      <c r="K126" t="s">
        <v>240</v>
      </c>
      <c r="L126">
        <v>43</v>
      </c>
      <c r="M126" t="s">
        <v>1725</v>
      </c>
      <c r="N126">
        <v>21</v>
      </c>
      <c r="O126" t="s">
        <v>1725</v>
      </c>
      <c r="P126">
        <v>7</v>
      </c>
      <c r="Q126" t="s">
        <v>1614</v>
      </c>
    </row>
    <row r="127" spans="1:17" x14ac:dyDescent="0.3">
      <c r="A127" s="47" t="s">
        <v>237</v>
      </c>
      <c r="B127" s="27" t="s">
        <v>242</v>
      </c>
      <c r="C127" s="52" t="s">
        <v>78</v>
      </c>
      <c r="D127" s="13" t="s">
        <v>729</v>
      </c>
      <c r="E127" s="57" t="s">
        <v>38</v>
      </c>
      <c r="F127" s="30" t="s">
        <v>731</v>
      </c>
      <c r="G127" s="18"/>
      <c r="H127" s="66"/>
      <c r="I127">
        <v>125</v>
      </c>
      <c r="J127">
        <v>125</v>
      </c>
      <c r="K127" t="s">
        <v>242</v>
      </c>
      <c r="L127">
        <v>44</v>
      </c>
      <c r="M127" t="s">
        <v>1809</v>
      </c>
      <c r="N127">
        <v>22</v>
      </c>
      <c r="O127" t="s">
        <v>254</v>
      </c>
      <c r="P127">
        <v>7</v>
      </c>
      <c r="Q127" t="s">
        <v>1614</v>
      </c>
    </row>
    <row r="128" spans="1:17" x14ac:dyDescent="0.3">
      <c r="A128" s="47" t="s">
        <v>239</v>
      </c>
      <c r="B128" s="27" t="s">
        <v>244</v>
      </c>
      <c r="C128" s="53"/>
      <c r="D128" s="17"/>
      <c r="E128" s="56"/>
      <c r="F128" s="17"/>
      <c r="G128" s="18"/>
      <c r="H128" s="66"/>
      <c r="I128">
        <v>126</v>
      </c>
      <c r="J128">
        <v>126</v>
      </c>
      <c r="K128" t="s">
        <v>244</v>
      </c>
      <c r="L128">
        <v>44</v>
      </c>
      <c r="M128" t="s">
        <v>1809</v>
      </c>
      <c r="N128">
        <v>22</v>
      </c>
      <c r="O128" t="s">
        <v>254</v>
      </c>
      <c r="P128">
        <v>7</v>
      </c>
      <c r="Q128" t="s">
        <v>1614</v>
      </c>
    </row>
    <row r="129" spans="1:17" x14ac:dyDescent="0.3">
      <c r="A129" s="47" t="s">
        <v>241</v>
      </c>
      <c r="B129" s="27" t="s">
        <v>246</v>
      </c>
      <c r="C129" s="52" t="s">
        <v>80</v>
      </c>
      <c r="D129" s="13" t="s">
        <v>730</v>
      </c>
      <c r="E129" s="56"/>
      <c r="F129" s="17"/>
      <c r="G129" s="18"/>
      <c r="H129" s="66"/>
      <c r="I129">
        <v>127</v>
      </c>
      <c r="J129">
        <v>127</v>
      </c>
      <c r="K129" t="s">
        <v>246</v>
      </c>
      <c r="L129">
        <v>45</v>
      </c>
      <c r="M129" t="s">
        <v>1810</v>
      </c>
      <c r="N129">
        <v>22</v>
      </c>
      <c r="O129" t="s">
        <v>254</v>
      </c>
      <c r="P129">
        <v>7</v>
      </c>
      <c r="Q129" t="s">
        <v>1614</v>
      </c>
    </row>
    <row r="130" spans="1:17" x14ac:dyDescent="0.3">
      <c r="A130" s="47" t="s">
        <v>243</v>
      </c>
      <c r="B130" s="27" t="s">
        <v>248</v>
      </c>
      <c r="C130" s="53"/>
      <c r="D130" s="17"/>
      <c r="E130" s="56"/>
      <c r="F130" s="25"/>
      <c r="G130" s="18"/>
      <c r="H130" s="66"/>
      <c r="I130">
        <v>128</v>
      </c>
      <c r="J130">
        <v>128</v>
      </c>
      <c r="K130" t="s">
        <v>248</v>
      </c>
      <c r="L130">
        <v>45</v>
      </c>
      <c r="M130" t="s">
        <v>1810</v>
      </c>
      <c r="N130">
        <v>22</v>
      </c>
      <c r="O130" t="s">
        <v>254</v>
      </c>
      <c r="P130">
        <v>7</v>
      </c>
      <c r="Q130" t="s">
        <v>1614</v>
      </c>
    </row>
    <row r="131" spans="1:17" x14ac:dyDescent="0.3">
      <c r="A131" s="47" t="s">
        <v>245</v>
      </c>
      <c r="B131" s="27" t="s">
        <v>250</v>
      </c>
      <c r="C131" s="52" t="s">
        <v>82</v>
      </c>
      <c r="D131" s="13" t="s">
        <v>731</v>
      </c>
      <c r="E131" s="56"/>
      <c r="F131" s="25"/>
      <c r="G131" s="18"/>
      <c r="H131" s="66"/>
      <c r="I131">
        <v>129</v>
      </c>
      <c r="J131">
        <v>129</v>
      </c>
      <c r="K131" t="s">
        <v>250</v>
      </c>
      <c r="L131">
        <v>46</v>
      </c>
      <c r="M131" t="s">
        <v>254</v>
      </c>
      <c r="N131">
        <v>22</v>
      </c>
      <c r="O131" t="s">
        <v>254</v>
      </c>
      <c r="P131">
        <v>7</v>
      </c>
      <c r="Q131" t="s">
        <v>1614</v>
      </c>
    </row>
    <row r="132" spans="1:17" x14ac:dyDescent="0.3">
      <c r="A132" s="47" t="s">
        <v>247</v>
      </c>
      <c r="B132" s="27" t="s">
        <v>252</v>
      </c>
      <c r="C132" s="53"/>
      <c r="D132" s="17"/>
      <c r="E132" s="56"/>
      <c r="F132" s="17"/>
      <c r="G132" s="18"/>
      <c r="H132" s="66"/>
      <c r="I132">
        <v>130</v>
      </c>
      <c r="J132">
        <v>130</v>
      </c>
      <c r="K132" t="s">
        <v>252</v>
      </c>
      <c r="L132">
        <v>46</v>
      </c>
      <c r="M132" t="s">
        <v>254</v>
      </c>
      <c r="N132">
        <v>22</v>
      </c>
      <c r="O132" t="s">
        <v>254</v>
      </c>
      <c r="P132">
        <v>7</v>
      </c>
      <c r="Q132" t="s">
        <v>1614</v>
      </c>
    </row>
    <row r="133" spans="1:17" x14ac:dyDescent="0.3">
      <c r="A133" s="47" t="s">
        <v>249</v>
      </c>
      <c r="B133" s="27" t="s">
        <v>254</v>
      </c>
      <c r="C133" s="53"/>
      <c r="D133" s="17"/>
      <c r="E133" s="53"/>
      <c r="F133" s="17" t="s">
        <v>645</v>
      </c>
      <c r="G133" s="18"/>
      <c r="H133" s="66"/>
      <c r="I133">
        <v>131</v>
      </c>
      <c r="J133">
        <v>131</v>
      </c>
      <c r="K133" t="s">
        <v>254</v>
      </c>
      <c r="L133">
        <v>46</v>
      </c>
      <c r="M133" t="s">
        <v>254</v>
      </c>
      <c r="N133">
        <v>22</v>
      </c>
      <c r="O133" t="s">
        <v>254</v>
      </c>
      <c r="P133">
        <v>7</v>
      </c>
      <c r="Q133" t="s">
        <v>1614</v>
      </c>
    </row>
    <row r="134" spans="1:17" x14ac:dyDescent="0.3">
      <c r="A134" s="47" t="s">
        <v>251</v>
      </c>
      <c r="B134" s="27" t="s">
        <v>1337</v>
      </c>
      <c r="C134" s="52" t="s">
        <v>84</v>
      </c>
      <c r="D134" s="37" t="s">
        <v>1337</v>
      </c>
      <c r="E134" s="57" t="s">
        <v>40</v>
      </c>
      <c r="F134" s="13" t="s">
        <v>1329</v>
      </c>
      <c r="G134" s="18"/>
      <c r="H134" s="66"/>
      <c r="I134">
        <v>132</v>
      </c>
      <c r="J134">
        <v>132</v>
      </c>
      <c r="K134" t="s">
        <v>1811</v>
      </c>
      <c r="L134">
        <v>47</v>
      </c>
      <c r="M134" t="s">
        <v>1811</v>
      </c>
      <c r="N134">
        <v>23</v>
      </c>
      <c r="O134" t="s">
        <v>1617</v>
      </c>
      <c r="P134">
        <v>7</v>
      </c>
      <c r="Q134" t="s">
        <v>1614</v>
      </c>
    </row>
    <row r="135" spans="1:17" x14ac:dyDescent="0.3">
      <c r="A135" s="47" t="s">
        <v>253</v>
      </c>
      <c r="B135" s="27" t="s">
        <v>257</v>
      </c>
      <c r="C135" s="52" t="s">
        <v>86</v>
      </c>
      <c r="D135" s="13" t="s">
        <v>1422</v>
      </c>
      <c r="E135" s="56"/>
      <c r="F135" s="17"/>
      <c r="G135" s="18"/>
      <c r="H135" s="66"/>
      <c r="I135">
        <v>133</v>
      </c>
      <c r="J135">
        <v>133</v>
      </c>
      <c r="K135" t="s">
        <v>257</v>
      </c>
      <c r="L135">
        <v>48</v>
      </c>
      <c r="M135" t="s">
        <v>263</v>
      </c>
      <c r="N135">
        <v>23</v>
      </c>
      <c r="O135" t="s">
        <v>1617</v>
      </c>
      <c r="P135">
        <v>7</v>
      </c>
      <c r="Q135" t="s">
        <v>1614</v>
      </c>
    </row>
    <row r="136" spans="1:17" x14ac:dyDescent="0.3">
      <c r="A136" s="47" t="s">
        <v>255</v>
      </c>
      <c r="B136" s="27" t="s">
        <v>259</v>
      </c>
      <c r="C136" s="53"/>
      <c r="D136" s="17"/>
      <c r="E136" s="56"/>
      <c r="F136" s="17"/>
      <c r="G136" s="18"/>
      <c r="H136" s="66"/>
      <c r="I136">
        <v>134</v>
      </c>
      <c r="J136">
        <v>134</v>
      </c>
      <c r="K136" t="s">
        <v>259</v>
      </c>
      <c r="L136">
        <v>48</v>
      </c>
      <c r="M136" t="s">
        <v>263</v>
      </c>
      <c r="N136">
        <v>23</v>
      </c>
      <c r="O136" t="s">
        <v>1617</v>
      </c>
      <c r="P136">
        <v>7</v>
      </c>
      <c r="Q136" t="s">
        <v>1614</v>
      </c>
    </row>
    <row r="137" spans="1:17" x14ac:dyDescent="0.3">
      <c r="A137" s="47" t="s">
        <v>256</v>
      </c>
      <c r="B137" s="27" t="s">
        <v>261</v>
      </c>
      <c r="C137" s="53"/>
      <c r="D137" s="17"/>
      <c r="E137" s="56"/>
      <c r="F137" s="17"/>
      <c r="G137" s="18"/>
      <c r="H137" s="66"/>
      <c r="I137">
        <v>135</v>
      </c>
      <c r="J137">
        <v>135</v>
      </c>
      <c r="K137" t="s">
        <v>261</v>
      </c>
      <c r="L137">
        <v>48</v>
      </c>
      <c r="M137" t="s">
        <v>263</v>
      </c>
      <c r="N137">
        <v>23</v>
      </c>
      <c r="O137" t="s">
        <v>1617</v>
      </c>
      <c r="P137">
        <v>7</v>
      </c>
      <c r="Q137" t="s">
        <v>1614</v>
      </c>
    </row>
    <row r="138" spans="1:17" x14ac:dyDescent="0.3">
      <c r="A138" s="47" t="s">
        <v>258</v>
      </c>
      <c r="B138" s="27" t="s">
        <v>263</v>
      </c>
      <c r="C138" s="53"/>
      <c r="D138" s="17"/>
      <c r="E138" s="56"/>
      <c r="F138" s="17"/>
      <c r="G138" s="18"/>
      <c r="H138" s="66"/>
      <c r="I138">
        <v>136</v>
      </c>
      <c r="J138">
        <v>136</v>
      </c>
      <c r="K138" t="s">
        <v>263</v>
      </c>
      <c r="L138">
        <v>48</v>
      </c>
      <c r="M138" t="s">
        <v>263</v>
      </c>
      <c r="N138">
        <v>23</v>
      </c>
      <c r="O138" t="s">
        <v>1617</v>
      </c>
      <c r="P138">
        <v>7</v>
      </c>
      <c r="Q138" t="s">
        <v>1614</v>
      </c>
    </row>
    <row r="139" spans="1:17" x14ac:dyDescent="0.3">
      <c r="A139" s="47" t="s">
        <v>260</v>
      </c>
      <c r="B139" s="27" t="s">
        <v>265</v>
      </c>
      <c r="C139" s="52" t="s">
        <v>88</v>
      </c>
      <c r="D139" s="13" t="s">
        <v>732</v>
      </c>
      <c r="E139" s="57" t="s">
        <v>42</v>
      </c>
      <c r="F139" s="30" t="s">
        <v>734</v>
      </c>
      <c r="G139" s="18"/>
      <c r="H139" s="66"/>
      <c r="I139">
        <v>137</v>
      </c>
      <c r="J139">
        <v>137</v>
      </c>
      <c r="K139" t="s">
        <v>265</v>
      </c>
      <c r="L139">
        <v>49</v>
      </c>
      <c r="M139" t="s">
        <v>265</v>
      </c>
      <c r="N139">
        <v>24</v>
      </c>
      <c r="O139" t="s">
        <v>1618</v>
      </c>
      <c r="P139">
        <v>7</v>
      </c>
      <c r="Q139" t="s">
        <v>1614</v>
      </c>
    </row>
    <row r="140" spans="1:17" x14ac:dyDescent="0.3">
      <c r="A140" s="47" t="s">
        <v>262</v>
      </c>
      <c r="B140" s="27" t="s">
        <v>267</v>
      </c>
      <c r="C140" s="52" t="s">
        <v>90</v>
      </c>
      <c r="D140" s="13" t="s">
        <v>733</v>
      </c>
      <c r="E140" s="56"/>
      <c r="F140" s="25"/>
      <c r="G140" s="18"/>
      <c r="H140" s="66"/>
      <c r="I140">
        <v>138</v>
      </c>
      <c r="J140">
        <v>138</v>
      </c>
      <c r="K140" t="s">
        <v>267</v>
      </c>
      <c r="L140">
        <v>50</v>
      </c>
      <c r="M140" t="s">
        <v>269</v>
      </c>
      <c r="N140">
        <v>24</v>
      </c>
      <c r="O140" t="s">
        <v>1618</v>
      </c>
      <c r="P140">
        <v>7</v>
      </c>
      <c r="Q140" t="s">
        <v>1614</v>
      </c>
    </row>
    <row r="141" spans="1:17" x14ac:dyDescent="0.3">
      <c r="A141" s="47" t="s">
        <v>264</v>
      </c>
      <c r="B141" s="27" t="s">
        <v>269</v>
      </c>
      <c r="C141" s="53"/>
      <c r="D141" s="17"/>
      <c r="E141" s="56"/>
      <c r="F141" s="17"/>
      <c r="G141" s="18"/>
      <c r="H141" s="66"/>
      <c r="I141">
        <v>139</v>
      </c>
      <c r="J141">
        <v>139</v>
      </c>
      <c r="K141" t="s">
        <v>269</v>
      </c>
      <c r="L141">
        <v>50</v>
      </c>
      <c r="M141" t="s">
        <v>269</v>
      </c>
      <c r="N141">
        <v>24</v>
      </c>
      <c r="O141" t="s">
        <v>1618</v>
      </c>
      <c r="P141">
        <v>7</v>
      </c>
      <c r="Q141" t="s">
        <v>1614</v>
      </c>
    </row>
    <row r="142" spans="1:17" x14ac:dyDescent="0.3">
      <c r="A142" s="47" t="s">
        <v>266</v>
      </c>
      <c r="B142" s="27" t="s">
        <v>1113</v>
      </c>
      <c r="C142" s="52" t="s">
        <v>92</v>
      </c>
      <c r="D142" s="13" t="s">
        <v>736</v>
      </c>
      <c r="E142" s="57" t="s">
        <v>44</v>
      </c>
      <c r="F142" s="13" t="s">
        <v>736</v>
      </c>
      <c r="G142" s="14" t="s">
        <v>12</v>
      </c>
      <c r="H142" s="64" t="s">
        <v>1287</v>
      </c>
      <c r="I142">
        <v>140</v>
      </c>
      <c r="J142">
        <v>140</v>
      </c>
      <c r="K142" t="s">
        <v>1113</v>
      </c>
      <c r="L142">
        <v>51</v>
      </c>
      <c r="M142" t="s">
        <v>1720</v>
      </c>
      <c r="N142">
        <v>25</v>
      </c>
      <c r="O142" t="s">
        <v>1720</v>
      </c>
      <c r="P142">
        <v>8</v>
      </c>
      <c r="Q142" t="s">
        <v>1611</v>
      </c>
    </row>
    <row r="143" spans="1:17" x14ac:dyDescent="0.3">
      <c r="A143" s="47" t="s">
        <v>268</v>
      </c>
      <c r="B143" s="27" t="s">
        <v>272</v>
      </c>
      <c r="C143" s="53"/>
      <c r="D143" s="17"/>
      <c r="E143" s="56"/>
      <c r="F143" s="17"/>
      <c r="G143" s="18"/>
      <c r="H143" s="66"/>
      <c r="I143">
        <v>141</v>
      </c>
      <c r="J143">
        <v>141</v>
      </c>
      <c r="K143" t="s">
        <v>272</v>
      </c>
      <c r="L143">
        <v>51</v>
      </c>
      <c r="M143" t="s">
        <v>1720</v>
      </c>
      <c r="N143">
        <v>25</v>
      </c>
      <c r="O143" t="s">
        <v>1720</v>
      </c>
      <c r="P143">
        <v>8</v>
      </c>
      <c r="Q143" t="s">
        <v>1611</v>
      </c>
    </row>
    <row r="144" spans="1:17" x14ac:dyDescent="0.3">
      <c r="A144" s="47" t="s">
        <v>270</v>
      </c>
      <c r="B144" s="27" t="s">
        <v>274</v>
      </c>
      <c r="C144" s="53"/>
      <c r="D144" s="17"/>
      <c r="E144" s="56"/>
      <c r="F144" s="17"/>
      <c r="G144" s="18"/>
      <c r="H144" s="66"/>
      <c r="I144">
        <v>142</v>
      </c>
      <c r="J144">
        <v>142</v>
      </c>
      <c r="K144" t="s">
        <v>274</v>
      </c>
      <c r="L144">
        <v>51</v>
      </c>
      <c r="M144" t="s">
        <v>1720</v>
      </c>
      <c r="N144">
        <v>25</v>
      </c>
      <c r="O144" t="s">
        <v>1720</v>
      </c>
      <c r="P144">
        <v>8</v>
      </c>
      <c r="Q144" t="s">
        <v>1611</v>
      </c>
    </row>
    <row r="145" spans="1:17" x14ac:dyDescent="0.3">
      <c r="A145" s="47" t="s">
        <v>271</v>
      </c>
      <c r="B145" s="27" t="s">
        <v>276</v>
      </c>
      <c r="C145" s="53"/>
      <c r="D145" s="17"/>
      <c r="E145" s="56"/>
      <c r="F145" s="17"/>
      <c r="G145" s="18"/>
      <c r="H145" s="66"/>
      <c r="I145">
        <v>143</v>
      </c>
      <c r="J145">
        <v>143</v>
      </c>
      <c r="K145" t="s">
        <v>276</v>
      </c>
      <c r="L145">
        <v>51</v>
      </c>
      <c r="M145" t="s">
        <v>1720</v>
      </c>
      <c r="N145">
        <v>25</v>
      </c>
      <c r="O145" t="s">
        <v>1720</v>
      </c>
      <c r="P145">
        <v>8</v>
      </c>
      <c r="Q145" t="s">
        <v>1611</v>
      </c>
    </row>
    <row r="146" spans="1:17" x14ac:dyDescent="0.3">
      <c r="A146" s="47" t="s">
        <v>273</v>
      </c>
      <c r="B146" s="27" t="s">
        <v>278</v>
      </c>
      <c r="C146" s="52" t="s">
        <v>94</v>
      </c>
      <c r="D146" s="13" t="s">
        <v>737</v>
      </c>
      <c r="E146" s="52" t="s">
        <v>45</v>
      </c>
      <c r="F146" s="13" t="s">
        <v>738</v>
      </c>
      <c r="G146" s="18"/>
      <c r="H146" s="66"/>
      <c r="I146">
        <v>144</v>
      </c>
      <c r="J146">
        <v>144</v>
      </c>
      <c r="K146" t="s">
        <v>278</v>
      </c>
      <c r="L146">
        <v>52</v>
      </c>
      <c r="M146" t="s">
        <v>1722</v>
      </c>
      <c r="N146">
        <v>26</v>
      </c>
      <c r="O146" t="s">
        <v>1721</v>
      </c>
      <c r="P146">
        <v>8</v>
      </c>
      <c r="Q146" t="s">
        <v>1611</v>
      </c>
    </row>
    <row r="147" spans="1:17" x14ac:dyDescent="0.3">
      <c r="A147" s="47" t="s">
        <v>275</v>
      </c>
      <c r="B147" s="27" t="s">
        <v>280</v>
      </c>
      <c r="C147" s="53"/>
      <c r="D147" s="17"/>
      <c r="E147" s="56"/>
      <c r="F147" s="17"/>
      <c r="G147" s="18"/>
      <c r="H147" s="66"/>
      <c r="I147">
        <v>145</v>
      </c>
      <c r="J147">
        <v>145</v>
      </c>
      <c r="K147" t="s">
        <v>280</v>
      </c>
      <c r="L147">
        <v>52</v>
      </c>
      <c r="M147" t="s">
        <v>1722</v>
      </c>
      <c r="N147">
        <v>26</v>
      </c>
      <c r="O147" t="s">
        <v>1721</v>
      </c>
      <c r="P147">
        <v>8</v>
      </c>
      <c r="Q147" t="s">
        <v>1611</v>
      </c>
    </row>
    <row r="148" spans="1:17" x14ac:dyDescent="0.3">
      <c r="A148" s="47" t="s">
        <v>277</v>
      </c>
      <c r="B148" s="27" t="s">
        <v>1429</v>
      </c>
      <c r="C148" s="53"/>
      <c r="D148" s="17"/>
      <c r="E148" s="56"/>
      <c r="F148" s="25"/>
      <c r="G148" s="18"/>
      <c r="H148" s="66"/>
      <c r="I148">
        <v>146</v>
      </c>
      <c r="J148">
        <v>146</v>
      </c>
      <c r="K148" t="s">
        <v>1812</v>
      </c>
      <c r="L148">
        <v>52</v>
      </c>
      <c r="M148" t="s">
        <v>1722</v>
      </c>
      <c r="N148">
        <v>26</v>
      </c>
      <c r="O148" t="s">
        <v>1721</v>
      </c>
      <c r="P148">
        <v>8</v>
      </c>
      <c r="Q148" t="s">
        <v>1611</v>
      </c>
    </row>
    <row r="149" spans="1:17" x14ac:dyDescent="0.3">
      <c r="A149" s="47" t="s">
        <v>279</v>
      </c>
      <c r="B149" s="27" t="s">
        <v>1338</v>
      </c>
      <c r="C149" s="53"/>
      <c r="D149" s="17"/>
      <c r="E149" s="56"/>
      <c r="F149" s="17"/>
      <c r="G149" s="18"/>
      <c r="H149" s="66"/>
      <c r="I149">
        <v>147</v>
      </c>
      <c r="J149">
        <v>147</v>
      </c>
      <c r="K149" t="s">
        <v>1813</v>
      </c>
      <c r="L149">
        <v>52</v>
      </c>
      <c r="M149" t="s">
        <v>1722</v>
      </c>
      <c r="N149">
        <v>26</v>
      </c>
      <c r="O149" t="s">
        <v>1721</v>
      </c>
      <c r="P149">
        <v>8</v>
      </c>
      <c r="Q149" t="s">
        <v>1611</v>
      </c>
    </row>
    <row r="150" spans="1:17" x14ac:dyDescent="0.3">
      <c r="A150" s="47" t="s">
        <v>281</v>
      </c>
      <c r="B150" s="27" t="s">
        <v>284</v>
      </c>
      <c r="C150" s="55" t="s">
        <v>96</v>
      </c>
      <c r="D150" s="23" t="s">
        <v>739</v>
      </c>
      <c r="E150" s="56"/>
      <c r="F150" s="17"/>
      <c r="G150" s="18"/>
      <c r="H150" s="66"/>
      <c r="I150">
        <v>148</v>
      </c>
      <c r="J150">
        <v>148</v>
      </c>
      <c r="K150" t="s">
        <v>284</v>
      </c>
      <c r="L150">
        <v>53</v>
      </c>
      <c r="M150" t="s">
        <v>284</v>
      </c>
      <c r="N150">
        <v>26</v>
      </c>
      <c r="O150" t="s">
        <v>1721</v>
      </c>
      <c r="P150">
        <v>8</v>
      </c>
      <c r="Q150" t="s">
        <v>1611</v>
      </c>
    </row>
    <row r="151" spans="1:17" x14ac:dyDescent="0.3">
      <c r="A151" s="47" t="s">
        <v>282</v>
      </c>
      <c r="B151" s="27" t="s">
        <v>286</v>
      </c>
      <c r="C151" s="52" t="s">
        <v>98</v>
      </c>
      <c r="D151" s="13" t="s">
        <v>1430</v>
      </c>
      <c r="E151" s="56"/>
      <c r="F151" s="17"/>
      <c r="G151" s="18"/>
      <c r="H151" s="66"/>
      <c r="I151">
        <v>149</v>
      </c>
      <c r="J151">
        <v>149</v>
      </c>
      <c r="K151" t="s">
        <v>286</v>
      </c>
      <c r="L151">
        <v>54</v>
      </c>
      <c r="M151" t="s">
        <v>1723</v>
      </c>
      <c r="N151">
        <v>26</v>
      </c>
      <c r="O151" t="s">
        <v>1721</v>
      </c>
      <c r="P151">
        <v>8</v>
      </c>
      <c r="Q151" t="s">
        <v>1611</v>
      </c>
    </row>
    <row r="152" spans="1:17" x14ac:dyDescent="0.3">
      <c r="A152" s="47" t="s">
        <v>283</v>
      </c>
      <c r="B152" s="27" t="s">
        <v>1430</v>
      </c>
      <c r="C152" s="53"/>
      <c r="D152" s="17"/>
      <c r="E152" s="56"/>
      <c r="F152" s="17"/>
      <c r="G152" s="18"/>
      <c r="H152" s="66"/>
      <c r="I152">
        <v>150</v>
      </c>
      <c r="J152">
        <v>150</v>
      </c>
      <c r="K152" t="s">
        <v>1723</v>
      </c>
      <c r="L152">
        <v>54</v>
      </c>
      <c r="M152" t="s">
        <v>1723</v>
      </c>
      <c r="N152">
        <v>26</v>
      </c>
      <c r="O152" t="s">
        <v>1721</v>
      </c>
      <c r="P152">
        <v>8</v>
      </c>
      <c r="Q152" t="s">
        <v>1611</v>
      </c>
    </row>
    <row r="153" spans="1:17" x14ac:dyDescent="0.3">
      <c r="A153" s="47" t="s">
        <v>285</v>
      </c>
      <c r="B153" s="27" t="s">
        <v>289</v>
      </c>
      <c r="C153" s="52" t="s">
        <v>100</v>
      </c>
      <c r="D153" s="13" t="s">
        <v>738</v>
      </c>
      <c r="E153" s="56"/>
      <c r="F153" s="17"/>
      <c r="G153" s="18"/>
      <c r="H153" s="66"/>
      <c r="I153">
        <v>151</v>
      </c>
      <c r="J153">
        <v>151</v>
      </c>
      <c r="K153" t="s">
        <v>289</v>
      </c>
      <c r="L153">
        <v>55</v>
      </c>
      <c r="M153" t="s">
        <v>1721</v>
      </c>
      <c r="N153">
        <v>26</v>
      </c>
      <c r="O153" t="s">
        <v>1721</v>
      </c>
      <c r="P153">
        <v>8</v>
      </c>
      <c r="Q153" t="s">
        <v>1611</v>
      </c>
    </row>
    <row r="154" spans="1:17" x14ac:dyDescent="0.3">
      <c r="A154" s="47" t="s">
        <v>287</v>
      </c>
      <c r="B154" s="27" t="s">
        <v>291</v>
      </c>
      <c r="C154" s="53"/>
      <c r="D154" s="17"/>
      <c r="E154" s="56"/>
      <c r="F154" s="25"/>
      <c r="G154" s="18"/>
      <c r="H154" s="66"/>
      <c r="I154">
        <v>152</v>
      </c>
      <c r="J154">
        <v>152</v>
      </c>
      <c r="K154" t="s">
        <v>291</v>
      </c>
      <c r="L154">
        <v>55</v>
      </c>
      <c r="M154" t="s">
        <v>1721</v>
      </c>
      <c r="N154">
        <v>26</v>
      </c>
      <c r="O154" t="s">
        <v>1721</v>
      </c>
      <c r="P154">
        <v>8</v>
      </c>
      <c r="Q154" t="s">
        <v>1611</v>
      </c>
    </row>
    <row r="155" spans="1:17" x14ac:dyDescent="0.3">
      <c r="A155" s="47" t="s">
        <v>288</v>
      </c>
      <c r="B155" s="27" t="s">
        <v>293</v>
      </c>
      <c r="C155" s="53"/>
      <c r="D155" s="17"/>
      <c r="E155" s="56"/>
      <c r="F155" s="25"/>
      <c r="G155" s="18"/>
      <c r="H155" s="66"/>
      <c r="I155">
        <v>153</v>
      </c>
      <c r="J155">
        <v>153</v>
      </c>
      <c r="K155" t="s">
        <v>293</v>
      </c>
      <c r="L155">
        <v>55</v>
      </c>
      <c r="M155" t="s">
        <v>1721</v>
      </c>
      <c r="N155">
        <v>26</v>
      </c>
      <c r="O155" t="s">
        <v>1721</v>
      </c>
      <c r="P155">
        <v>8</v>
      </c>
      <c r="Q155" t="s">
        <v>1611</v>
      </c>
    </row>
    <row r="156" spans="1:17" x14ac:dyDescent="0.3">
      <c r="A156" s="47" t="s">
        <v>290</v>
      </c>
      <c r="B156" s="27" t="s">
        <v>295</v>
      </c>
      <c r="C156" s="53"/>
      <c r="D156" s="17"/>
      <c r="E156" s="56"/>
      <c r="F156" s="25"/>
      <c r="G156" s="18"/>
      <c r="H156" s="66"/>
      <c r="I156">
        <v>154</v>
      </c>
      <c r="J156">
        <v>154</v>
      </c>
      <c r="K156" t="s">
        <v>295</v>
      </c>
      <c r="L156">
        <v>55</v>
      </c>
      <c r="M156" t="s">
        <v>1721</v>
      </c>
      <c r="N156">
        <v>26</v>
      </c>
      <c r="O156" t="s">
        <v>1721</v>
      </c>
      <c r="P156">
        <v>8</v>
      </c>
      <c r="Q156" t="s">
        <v>1611</v>
      </c>
    </row>
    <row r="157" spans="1:17" x14ac:dyDescent="0.3">
      <c r="A157" s="47" t="s">
        <v>292</v>
      </c>
      <c r="B157" s="27" t="s">
        <v>297</v>
      </c>
      <c r="C157" s="53"/>
      <c r="D157" s="17"/>
      <c r="E157" s="53"/>
      <c r="F157" s="25"/>
      <c r="G157" s="18"/>
      <c r="H157" s="66"/>
      <c r="I157">
        <v>155</v>
      </c>
      <c r="J157">
        <v>155</v>
      </c>
      <c r="K157" t="s">
        <v>297</v>
      </c>
      <c r="L157">
        <v>55</v>
      </c>
      <c r="M157" t="s">
        <v>1721</v>
      </c>
      <c r="N157">
        <v>26</v>
      </c>
      <c r="O157" t="s">
        <v>1721</v>
      </c>
      <c r="P157">
        <v>8</v>
      </c>
      <c r="Q157" t="s">
        <v>1611</v>
      </c>
    </row>
    <row r="158" spans="1:17" x14ac:dyDescent="0.3">
      <c r="A158" s="47" t="s">
        <v>294</v>
      </c>
      <c r="B158" s="27" t="s">
        <v>738</v>
      </c>
      <c r="C158" s="53"/>
      <c r="D158" s="17"/>
      <c r="E158" s="56"/>
      <c r="F158" s="17"/>
      <c r="G158" s="18"/>
      <c r="H158" s="66"/>
      <c r="I158">
        <v>156</v>
      </c>
      <c r="J158">
        <v>156</v>
      </c>
      <c r="K158" t="s">
        <v>1721</v>
      </c>
      <c r="L158">
        <v>55</v>
      </c>
      <c r="M158" t="s">
        <v>1721</v>
      </c>
      <c r="N158">
        <v>26</v>
      </c>
      <c r="O158" t="s">
        <v>1721</v>
      </c>
      <c r="P158">
        <v>8</v>
      </c>
      <c r="Q158" t="s">
        <v>1611</v>
      </c>
    </row>
    <row r="159" spans="1:17" x14ac:dyDescent="0.3">
      <c r="A159" s="47" t="s">
        <v>296</v>
      </c>
      <c r="B159" s="27" t="s">
        <v>300</v>
      </c>
      <c r="C159" s="52" t="s">
        <v>101</v>
      </c>
      <c r="D159" s="13" t="s">
        <v>740</v>
      </c>
      <c r="E159" s="57" t="s">
        <v>47</v>
      </c>
      <c r="F159" s="13" t="s">
        <v>1106</v>
      </c>
      <c r="G159" s="14" t="s">
        <v>639</v>
      </c>
      <c r="H159" s="64" t="s">
        <v>1101</v>
      </c>
      <c r="I159">
        <v>157</v>
      </c>
      <c r="J159">
        <v>157</v>
      </c>
      <c r="K159" t="s">
        <v>300</v>
      </c>
      <c r="L159">
        <v>56</v>
      </c>
      <c r="M159" t="s">
        <v>1609</v>
      </c>
      <c r="N159">
        <v>27</v>
      </c>
      <c r="O159" t="s">
        <v>1718</v>
      </c>
      <c r="P159">
        <v>9</v>
      </c>
      <c r="Q159" t="s">
        <v>1814</v>
      </c>
    </row>
    <row r="160" spans="1:17" x14ac:dyDescent="0.3">
      <c r="A160" s="47" t="s">
        <v>298</v>
      </c>
      <c r="B160" s="27" t="s">
        <v>302</v>
      </c>
      <c r="C160" s="53"/>
      <c r="D160" s="17"/>
      <c r="E160" s="56"/>
      <c r="F160" s="25"/>
      <c r="G160" s="18"/>
      <c r="H160" s="66"/>
      <c r="I160">
        <v>158</v>
      </c>
      <c r="J160">
        <v>158</v>
      </c>
      <c r="K160" t="s">
        <v>302</v>
      </c>
      <c r="L160">
        <v>56</v>
      </c>
      <c r="M160" t="s">
        <v>1609</v>
      </c>
      <c r="N160">
        <v>27</v>
      </c>
      <c r="O160" t="s">
        <v>1718</v>
      </c>
      <c r="P160">
        <v>9</v>
      </c>
      <c r="Q160" t="s">
        <v>1814</v>
      </c>
    </row>
    <row r="161" spans="1:17" x14ac:dyDescent="0.3">
      <c r="A161" s="47" t="s">
        <v>299</v>
      </c>
      <c r="B161" s="27" t="s">
        <v>304</v>
      </c>
      <c r="C161" s="53"/>
      <c r="D161" s="17"/>
      <c r="E161" s="56"/>
      <c r="F161" s="25"/>
      <c r="G161" s="18"/>
      <c r="H161" s="66"/>
      <c r="I161">
        <v>159</v>
      </c>
      <c r="J161">
        <v>159</v>
      </c>
      <c r="K161" t="s">
        <v>304</v>
      </c>
      <c r="L161">
        <v>56</v>
      </c>
      <c r="M161" t="s">
        <v>1609</v>
      </c>
      <c r="N161">
        <v>27</v>
      </c>
      <c r="O161" t="s">
        <v>1718</v>
      </c>
      <c r="P161">
        <v>9</v>
      </c>
      <c r="Q161" t="s">
        <v>1814</v>
      </c>
    </row>
    <row r="162" spans="1:17" x14ac:dyDescent="0.3">
      <c r="A162" s="47" t="s">
        <v>301</v>
      </c>
      <c r="B162" s="27" t="s">
        <v>306</v>
      </c>
      <c r="C162" s="52" t="s">
        <v>103</v>
      </c>
      <c r="D162" s="13" t="s">
        <v>741</v>
      </c>
      <c r="E162" s="56"/>
      <c r="F162" s="17"/>
      <c r="G162" s="18"/>
      <c r="H162" s="66"/>
      <c r="I162">
        <v>160</v>
      </c>
      <c r="J162">
        <v>160</v>
      </c>
      <c r="K162" t="s">
        <v>306</v>
      </c>
      <c r="L162">
        <v>57</v>
      </c>
      <c r="M162" t="s">
        <v>1815</v>
      </c>
      <c r="N162">
        <v>27</v>
      </c>
      <c r="O162" t="s">
        <v>1718</v>
      </c>
      <c r="P162">
        <v>9</v>
      </c>
      <c r="Q162" t="s">
        <v>1814</v>
      </c>
    </row>
    <row r="163" spans="1:17" x14ac:dyDescent="0.3">
      <c r="A163" s="47" t="s">
        <v>303</v>
      </c>
      <c r="B163" s="27" t="s">
        <v>308</v>
      </c>
      <c r="C163" s="53"/>
      <c r="D163" s="17"/>
      <c r="E163" s="56"/>
      <c r="F163" s="25"/>
      <c r="G163" s="18"/>
      <c r="H163" s="66"/>
      <c r="I163">
        <v>161</v>
      </c>
      <c r="J163">
        <v>161</v>
      </c>
      <c r="K163" t="s">
        <v>308</v>
      </c>
      <c r="L163">
        <v>57</v>
      </c>
      <c r="M163" t="s">
        <v>1815</v>
      </c>
      <c r="N163">
        <v>27</v>
      </c>
      <c r="O163" t="s">
        <v>1718</v>
      </c>
      <c r="P163">
        <v>9</v>
      </c>
      <c r="Q163" t="s">
        <v>1814</v>
      </c>
    </row>
    <row r="164" spans="1:17" x14ac:dyDescent="0.3">
      <c r="A164" s="47" t="s">
        <v>305</v>
      </c>
      <c r="B164" s="27" t="s">
        <v>310</v>
      </c>
      <c r="C164" s="53"/>
      <c r="D164" s="17"/>
      <c r="E164" s="56"/>
      <c r="F164" s="25"/>
      <c r="G164" s="18"/>
      <c r="H164" s="66"/>
      <c r="I164">
        <v>162</v>
      </c>
      <c r="J164">
        <v>162</v>
      </c>
      <c r="K164" t="s">
        <v>310</v>
      </c>
      <c r="L164">
        <v>57</v>
      </c>
      <c r="M164" t="s">
        <v>1815</v>
      </c>
      <c r="N164">
        <v>27</v>
      </c>
      <c r="O164" t="s">
        <v>1718</v>
      </c>
      <c r="P164">
        <v>9</v>
      </c>
      <c r="Q164" t="s">
        <v>1814</v>
      </c>
    </row>
    <row r="165" spans="1:17" x14ac:dyDescent="0.3">
      <c r="A165" s="47" t="s">
        <v>307</v>
      </c>
      <c r="B165" s="27" t="s">
        <v>312</v>
      </c>
      <c r="C165" s="53"/>
      <c r="D165" s="17"/>
      <c r="E165" s="56"/>
      <c r="F165" s="17"/>
      <c r="G165" s="18"/>
      <c r="H165" s="66"/>
      <c r="I165">
        <v>163</v>
      </c>
      <c r="J165">
        <v>163</v>
      </c>
      <c r="K165" t="s">
        <v>312</v>
      </c>
      <c r="L165">
        <v>57</v>
      </c>
      <c r="M165" t="s">
        <v>1815</v>
      </c>
      <c r="N165">
        <v>27</v>
      </c>
      <c r="O165" t="s">
        <v>1718</v>
      </c>
      <c r="P165">
        <v>9</v>
      </c>
      <c r="Q165" t="s">
        <v>1814</v>
      </c>
    </row>
    <row r="166" spans="1:17" x14ac:dyDescent="0.3">
      <c r="A166" s="47" t="s">
        <v>309</v>
      </c>
      <c r="B166" s="27" t="s">
        <v>314</v>
      </c>
      <c r="C166" s="53"/>
      <c r="D166" s="17"/>
      <c r="E166" s="56"/>
      <c r="F166" s="17"/>
      <c r="G166" s="18"/>
      <c r="H166" s="66"/>
      <c r="I166">
        <v>164</v>
      </c>
      <c r="J166">
        <v>164</v>
      </c>
      <c r="K166" t="s">
        <v>314</v>
      </c>
      <c r="L166">
        <v>57</v>
      </c>
      <c r="M166" t="s">
        <v>1815</v>
      </c>
      <c r="N166">
        <v>27</v>
      </c>
      <c r="O166" t="s">
        <v>1718</v>
      </c>
      <c r="P166">
        <v>9</v>
      </c>
      <c r="Q166" t="s">
        <v>1814</v>
      </c>
    </row>
    <row r="167" spans="1:17" x14ac:dyDescent="0.3">
      <c r="A167" s="47" t="s">
        <v>311</v>
      </c>
      <c r="B167" s="27" t="s">
        <v>316</v>
      </c>
      <c r="C167" s="53"/>
      <c r="D167" s="17"/>
      <c r="E167" s="56"/>
      <c r="F167" s="17"/>
      <c r="G167" s="18"/>
      <c r="H167" s="66"/>
      <c r="I167">
        <v>165</v>
      </c>
      <c r="J167">
        <v>165</v>
      </c>
      <c r="K167" t="s">
        <v>316</v>
      </c>
      <c r="L167">
        <v>57</v>
      </c>
      <c r="M167" t="s">
        <v>1815</v>
      </c>
      <c r="N167">
        <v>27</v>
      </c>
      <c r="O167" t="s">
        <v>1718</v>
      </c>
      <c r="P167">
        <v>9</v>
      </c>
      <c r="Q167" t="s">
        <v>1814</v>
      </c>
    </row>
    <row r="168" spans="1:17" x14ac:dyDescent="0.3">
      <c r="A168" s="47" t="s">
        <v>313</v>
      </c>
      <c r="B168" s="27" t="s">
        <v>318</v>
      </c>
      <c r="C168" s="52" t="s">
        <v>105</v>
      </c>
      <c r="D168" s="13" t="s">
        <v>742</v>
      </c>
      <c r="E168" s="57" t="s">
        <v>49</v>
      </c>
      <c r="F168" s="30" t="s">
        <v>1107</v>
      </c>
      <c r="G168" s="18"/>
      <c r="H168" s="66"/>
      <c r="I168">
        <v>166</v>
      </c>
      <c r="J168">
        <v>166</v>
      </c>
      <c r="K168" t="s">
        <v>318</v>
      </c>
      <c r="L168">
        <v>58</v>
      </c>
      <c r="M168" t="s">
        <v>318</v>
      </c>
      <c r="N168">
        <v>28</v>
      </c>
      <c r="O168" t="s">
        <v>1719</v>
      </c>
      <c r="P168">
        <v>9</v>
      </c>
      <c r="Q168" t="s">
        <v>1814</v>
      </c>
    </row>
    <row r="169" spans="1:17" x14ac:dyDescent="0.3">
      <c r="A169" s="47" t="s">
        <v>315</v>
      </c>
      <c r="B169" s="27" t="s">
        <v>320</v>
      </c>
      <c r="C169" s="52" t="s">
        <v>107</v>
      </c>
      <c r="D169" s="13" t="s">
        <v>1105</v>
      </c>
      <c r="E169" s="56"/>
      <c r="F169" s="25"/>
      <c r="G169" s="18"/>
      <c r="H169" s="66"/>
      <c r="I169">
        <v>167</v>
      </c>
      <c r="J169">
        <v>167</v>
      </c>
      <c r="K169" t="s">
        <v>320</v>
      </c>
      <c r="L169">
        <v>59</v>
      </c>
      <c r="M169" t="s">
        <v>322</v>
      </c>
      <c r="N169">
        <v>28</v>
      </c>
      <c r="O169" t="s">
        <v>1719</v>
      </c>
      <c r="P169">
        <v>9</v>
      </c>
      <c r="Q169" t="s">
        <v>1814</v>
      </c>
    </row>
    <row r="170" spans="1:17" x14ac:dyDescent="0.3">
      <c r="A170" s="47" t="s">
        <v>317</v>
      </c>
      <c r="B170" s="27" t="s">
        <v>322</v>
      </c>
      <c r="C170" s="54"/>
      <c r="D170" s="21"/>
      <c r="E170" s="56"/>
      <c r="F170" s="17"/>
      <c r="G170" s="18"/>
      <c r="H170" s="66"/>
      <c r="I170">
        <v>168</v>
      </c>
      <c r="J170">
        <v>168</v>
      </c>
      <c r="K170" t="s">
        <v>322</v>
      </c>
      <c r="L170">
        <v>59</v>
      </c>
      <c r="M170" t="s">
        <v>322</v>
      </c>
      <c r="N170">
        <v>28</v>
      </c>
      <c r="O170" t="s">
        <v>1719</v>
      </c>
      <c r="P170">
        <v>9</v>
      </c>
      <c r="Q170" t="s">
        <v>1814</v>
      </c>
    </row>
    <row r="171" spans="1:17" x14ac:dyDescent="0.3">
      <c r="A171" s="47" t="s">
        <v>319</v>
      </c>
      <c r="B171" s="27" t="s">
        <v>324</v>
      </c>
      <c r="C171" s="52" t="s">
        <v>109</v>
      </c>
      <c r="D171" s="13" t="s">
        <v>743</v>
      </c>
      <c r="E171" s="57" t="s">
        <v>51</v>
      </c>
      <c r="F171" s="13" t="s">
        <v>1108</v>
      </c>
      <c r="G171" s="18"/>
      <c r="H171" s="66"/>
      <c r="I171">
        <v>169</v>
      </c>
      <c r="J171">
        <v>169</v>
      </c>
      <c r="K171" t="s">
        <v>324</v>
      </c>
      <c r="L171">
        <v>60</v>
      </c>
      <c r="M171" t="s">
        <v>1816</v>
      </c>
      <c r="N171">
        <v>29</v>
      </c>
      <c r="O171" t="s">
        <v>1628</v>
      </c>
      <c r="P171">
        <v>9</v>
      </c>
      <c r="Q171" t="s">
        <v>1814</v>
      </c>
    </row>
    <row r="172" spans="1:17" x14ac:dyDescent="0.3">
      <c r="A172" s="47" t="s">
        <v>321</v>
      </c>
      <c r="B172" s="27" t="s">
        <v>326</v>
      </c>
      <c r="C172" s="53"/>
      <c r="D172" s="17"/>
      <c r="E172" s="56"/>
      <c r="F172" s="17"/>
      <c r="G172" s="18"/>
      <c r="H172" s="66"/>
      <c r="I172">
        <v>170</v>
      </c>
      <c r="J172">
        <v>170</v>
      </c>
      <c r="K172" t="s">
        <v>326</v>
      </c>
      <c r="L172">
        <v>60</v>
      </c>
      <c r="M172" t="s">
        <v>1816</v>
      </c>
      <c r="N172">
        <v>29</v>
      </c>
      <c r="O172" t="s">
        <v>1628</v>
      </c>
      <c r="P172">
        <v>9</v>
      </c>
      <c r="Q172" t="s">
        <v>1814</v>
      </c>
    </row>
    <row r="173" spans="1:17" x14ac:dyDescent="0.3">
      <c r="A173" s="47" t="s">
        <v>323</v>
      </c>
      <c r="B173" s="27" t="s">
        <v>328</v>
      </c>
      <c r="C173" s="53"/>
      <c r="D173" s="17"/>
      <c r="E173" s="56"/>
      <c r="F173" s="17"/>
      <c r="G173" s="18"/>
      <c r="H173" s="66"/>
      <c r="I173">
        <v>171</v>
      </c>
      <c r="J173">
        <v>171</v>
      </c>
      <c r="K173" t="s">
        <v>328</v>
      </c>
      <c r="L173">
        <v>60</v>
      </c>
      <c r="M173" t="s">
        <v>1816</v>
      </c>
      <c r="N173">
        <v>29</v>
      </c>
      <c r="O173" t="s">
        <v>1628</v>
      </c>
      <c r="P173">
        <v>9</v>
      </c>
      <c r="Q173" t="s">
        <v>1814</v>
      </c>
    </row>
    <row r="174" spans="1:17" x14ac:dyDescent="0.3">
      <c r="A174" s="47" t="s">
        <v>325</v>
      </c>
      <c r="B174" s="27" t="s">
        <v>330</v>
      </c>
      <c r="C174" s="53"/>
      <c r="D174" s="17"/>
      <c r="E174" s="56"/>
      <c r="F174" s="25"/>
      <c r="G174" s="18"/>
      <c r="H174" s="66"/>
      <c r="I174">
        <v>172</v>
      </c>
      <c r="J174">
        <v>172</v>
      </c>
      <c r="K174" t="s">
        <v>330</v>
      </c>
      <c r="L174">
        <v>60</v>
      </c>
      <c r="M174" t="s">
        <v>1816</v>
      </c>
      <c r="N174">
        <v>29</v>
      </c>
      <c r="O174" t="s">
        <v>1628</v>
      </c>
      <c r="P174">
        <v>9</v>
      </c>
      <c r="Q174" t="s">
        <v>1814</v>
      </c>
    </row>
    <row r="175" spans="1:17" x14ac:dyDescent="0.3">
      <c r="A175" s="47" t="s">
        <v>327</v>
      </c>
      <c r="B175" s="27" t="s">
        <v>1324</v>
      </c>
      <c r="C175" s="53"/>
      <c r="D175" s="17"/>
      <c r="E175" s="56"/>
      <c r="F175" s="17"/>
      <c r="G175" s="18"/>
      <c r="H175" s="66"/>
      <c r="I175">
        <v>173</v>
      </c>
      <c r="J175">
        <v>173</v>
      </c>
      <c r="K175" t="s">
        <v>1817</v>
      </c>
      <c r="L175">
        <v>60</v>
      </c>
      <c r="M175" t="s">
        <v>1816</v>
      </c>
      <c r="N175">
        <v>29</v>
      </c>
      <c r="O175" t="s">
        <v>1628</v>
      </c>
      <c r="P175">
        <v>9</v>
      </c>
      <c r="Q175" t="s">
        <v>1814</v>
      </c>
    </row>
    <row r="176" spans="1:17" x14ac:dyDescent="0.3">
      <c r="A176" s="47" t="s">
        <v>329</v>
      </c>
      <c r="B176" s="27" t="s">
        <v>1339</v>
      </c>
      <c r="C176" s="52" t="s">
        <v>111</v>
      </c>
      <c r="D176" s="13" t="s">
        <v>1474</v>
      </c>
      <c r="E176" s="56"/>
      <c r="F176" s="25"/>
      <c r="G176" s="18"/>
      <c r="H176" s="66"/>
      <c r="I176">
        <v>174</v>
      </c>
      <c r="J176">
        <v>174</v>
      </c>
      <c r="K176" t="s">
        <v>1818</v>
      </c>
      <c r="L176">
        <v>61</v>
      </c>
      <c r="M176" t="s">
        <v>1819</v>
      </c>
      <c r="N176">
        <v>29</v>
      </c>
      <c r="O176" t="s">
        <v>1628</v>
      </c>
      <c r="P176">
        <v>9</v>
      </c>
      <c r="Q176" t="s">
        <v>1814</v>
      </c>
    </row>
    <row r="177" spans="1:17" x14ac:dyDescent="0.3">
      <c r="A177" s="47" t="s">
        <v>331</v>
      </c>
      <c r="B177" s="27" t="s">
        <v>1340</v>
      </c>
      <c r="C177" s="53"/>
      <c r="D177" s="17"/>
      <c r="E177" s="56"/>
      <c r="F177" s="17"/>
      <c r="G177" s="18"/>
      <c r="H177" s="66"/>
      <c r="I177">
        <v>175</v>
      </c>
      <c r="J177">
        <v>175</v>
      </c>
      <c r="K177" t="s">
        <v>1820</v>
      </c>
      <c r="L177">
        <v>61</v>
      </c>
      <c r="M177" t="s">
        <v>1819</v>
      </c>
      <c r="N177">
        <v>29</v>
      </c>
      <c r="O177" t="s">
        <v>1628</v>
      </c>
      <c r="P177">
        <v>9</v>
      </c>
      <c r="Q177" t="s">
        <v>1814</v>
      </c>
    </row>
    <row r="178" spans="1:17" x14ac:dyDescent="0.3">
      <c r="A178" s="47" t="s">
        <v>332</v>
      </c>
      <c r="B178" s="27" t="s">
        <v>1400</v>
      </c>
      <c r="C178" s="53"/>
      <c r="D178" s="17"/>
      <c r="E178" s="56"/>
      <c r="F178" s="17"/>
      <c r="G178" s="18"/>
      <c r="H178" s="66"/>
      <c r="I178">
        <v>176</v>
      </c>
      <c r="J178">
        <v>176</v>
      </c>
      <c r="K178" t="s">
        <v>1821</v>
      </c>
      <c r="L178">
        <v>61</v>
      </c>
      <c r="M178" t="s">
        <v>1819</v>
      </c>
      <c r="N178">
        <v>29</v>
      </c>
      <c r="O178" t="s">
        <v>1628</v>
      </c>
      <c r="P178">
        <v>9</v>
      </c>
      <c r="Q178" t="s">
        <v>1814</v>
      </c>
    </row>
    <row r="179" spans="1:17" x14ac:dyDescent="0.3">
      <c r="A179" s="47" t="s">
        <v>333</v>
      </c>
      <c r="B179" s="27" t="s">
        <v>336</v>
      </c>
      <c r="C179" s="55" t="s">
        <v>113</v>
      </c>
      <c r="D179" s="23" t="s">
        <v>745</v>
      </c>
      <c r="E179" s="58" t="s">
        <v>52</v>
      </c>
      <c r="F179" s="23" t="s">
        <v>745</v>
      </c>
      <c r="G179" s="18"/>
      <c r="H179" s="66"/>
      <c r="I179">
        <v>177</v>
      </c>
      <c r="J179">
        <v>177</v>
      </c>
      <c r="K179" t="s">
        <v>336</v>
      </c>
      <c r="L179">
        <v>62</v>
      </c>
      <c r="M179" t="s">
        <v>336</v>
      </c>
      <c r="N179">
        <v>30</v>
      </c>
      <c r="O179" t="s">
        <v>336</v>
      </c>
      <c r="P179">
        <v>9</v>
      </c>
      <c r="Q179" t="s">
        <v>1814</v>
      </c>
    </row>
    <row r="180" spans="1:17" x14ac:dyDescent="0.3">
      <c r="A180" s="47" t="s">
        <v>334</v>
      </c>
      <c r="B180" s="27" t="s">
        <v>340</v>
      </c>
      <c r="C180" s="52" t="s">
        <v>115</v>
      </c>
      <c r="D180" s="13" t="s">
        <v>1476</v>
      </c>
      <c r="E180" s="57" t="s">
        <v>54</v>
      </c>
      <c r="F180" s="13" t="s">
        <v>744</v>
      </c>
      <c r="G180" s="14" t="s">
        <v>15</v>
      </c>
      <c r="H180" s="64" t="s">
        <v>744</v>
      </c>
      <c r="I180">
        <v>178</v>
      </c>
      <c r="J180">
        <v>178</v>
      </c>
      <c r="K180" t="s">
        <v>340</v>
      </c>
      <c r="L180">
        <v>63</v>
      </c>
      <c r="M180" t="s">
        <v>1822</v>
      </c>
      <c r="N180">
        <v>31</v>
      </c>
      <c r="O180" t="s">
        <v>1823</v>
      </c>
      <c r="P180">
        <v>10</v>
      </c>
      <c r="Q180" t="s">
        <v>1823</v>
      </c>
    </row>
    <row r="181" spans="1:17" x14ac:dyDescent="0.3">
      <c r="A181" s="47" t="s">
        <v>335</v>
      </c>
      <c r="B181" s="27" t="s">
        <v>342</v>
      </c>
      <c r="C181" s="53"/>
      <c r="D181" s="17"/>
      <c r="E181" s="56"/>
      <c r="F181" s="17"/>
      <c r="G181" s="18"/>
      <c r="H181" s="66"/>
      <c r="I181">
        <v>179</v>
      </c>
      <c r="J181">
        <v>179</v>
      </c>
      <c r="K181" t="s">
        <v>342</v>
      </c>
      <c r="L181">
        <v>63</v>
      </c>
      <c r="M181" t="s">
        <v>1822</v>
      </c>
      <c r="N181">
        <v>31</v>
      </c>
      <c r="O181" t="s">
        <v>1823</v>
      </c>
      <c r="P181">
        <v>10</v>
      </c>
      <c r="Q181" t="s">
        <v>1823</v>
      </c>
    </row>
    <row r="182" spans="1:17" x14ac:dyDescent="0.3">
      <c r="A182" s="47" t="s">
        <v>337</v>
      </c>
      <c r="B182" s="27" t="s">
        <v>344</v>
      </c>
      <c r="C182" s="53"/>
      <c r="D182" s="17"/>
      <c r="E182" s="56"/>
      <c r="F182" s="17"/>
      <c r="G182" s="18"/>
      <c r="H182" s="66"/>
      <c r="I182">
        <v>180</v>
      </c>
      <c r="J182">
        <v>180</v>
      </c>
      <c r="K182" t="s">
        <v>344</v>
      </c>
      <c r="L182">
        <v>63</v>
      </c>
      <c r="M182" t="s">
        <v>1822</v>
      </c>
      <c r="N182">
        <v>31</v>
      </c>
      <c r="O182" t="s">
        <v>1823</v>
      </c>
      <c r="P182">
        <v>10</v>
      </c>
      <c r="Q182" t="s">
        <v>1823</v>
      </c>
    </row>
    <row r="183" spans="1:17" x14ac:dyDescent="0.3">
      <c r="A183" s="47" t="s">
        <v>339</v>
      </c>
      <c r="B183" s="27" t="s">
        <v>376</v>
      </c>
      <c r="C183" s="53"/>
      <c r="D183" s="17"/>
      <c r="E183" s="56"/>
      <c r="F183" s="25"/>
      <c r="G183" s="18"/>
      <c r="H183" s="66"/>
      <c r="I183">
        <v>181</v>
      </c>
      <c r="J183">
        <v>181</v>
      </c>
      <c r="K183" t="s">
        <v>376</v>
      </c>
      <c r="L183">
        <v>63</v>
      </c>
      <c r="M183" t="s">
        <v>1822</v>
      </c>
      <c r="N183">
        <v>31</v>
      </c>
      <c r="O183" t="s">
        <v>1823</v>
      </c>
      <c r="P183">
        <v>10</v>
      </c>
      <c r="Q183" t="s">
        <v>1823</v>
      </c>
    </row>
    <row r="184" spans="1:17" x14ac:dyDescent="0.3">
      <c r="A184" s="47" t="s">
        <v>341</v>
      </c>
      <c r="B184" s="27" t="s">
        <v>338</v>
      </c>
      <c r="C184" s="52" t="s">
        <v>117</v>
      </c>
      <c r="D184" s="13" t="s">
        <v>1533</v>
      </c>
      <c r="E184" s="56"/>
      <c r="F184" s="17"/>
      <c r="G184" s="18"/>
      <c r="H184" s="66"/>
      <c r="I184">
        <v>182</v>
      </c>
      <c r="J184">
        <v>182</v>
      </c>
      <c r="K184" t="s">
        <v>338</v>
      </c>
      <c r="L184">
        <v>64</v>
      </c>
      <c r="M184" t="s">
        <v>1824</v>
      </c>
      <c r="N184">
        <v>31</v>
      </c>
      <c r="O184" t="s">
        <v>1823</v>
      </c>
      <c r="P184">
        <v>10</v>
      </c>
      <c r="Q184" t="s">
        <v>1823</v>
      </c>
    </row>
    <row r="185" spans="1:17" x14ac:dyDescent="0.3">
      <c r="A185" s="47" t="s">
        <v>343</v>
      </c>
      <c r="B185" s="27" t="s">
        <v>346</v>
      </c>
      <c r="C185" s="53"/>
      <c r="D185" s="17" t="s">
        <v>1534</v>
      </c>
      <c r="E185" s="56"/>
      <c r="F185" s="25"/>
      <c r="G185" s="18"/>
      <c r="H185" s="66"/>
      <c r="I185">
        <v>183</v>
      </c>
      <c r="J185">
        <v>183</v>
      </c>
      <c r="K185" t="s">
        <v>346</v>
      </c>
      <c r="L185">
        <v>64</v>
      </c>
      <c r="M185" t="s">
        <v>1824</v>
      </c>
      <c r="N185">
        <v>31</v>
      </c>
      <c r="O185" t="s">
        <v>1823</v>
      </c>
      <c r="P185">
        <v>10</v>
      </c>
      <c r="Q185" t="s">
        <v>1823</v>
      </c>
    </row>
    <row r="186" spans="1:17" x14ac:dyDescent="0.3">
      <c r="A186" s="47" t="s">
        <v>345</v>
      </c>
      <c r="B186" s="27" t="s">
        <v>360</v>
      </c>
      <c r="C186" s="52" t="s">
        <v>119</v>
      </c>
      <c r="D186" s="13" t="s">
        <v>1243</v>
      </c>
      <c r="E186" s="56"/>
      <c r="F186" s="25"/>
      <c r="G186" s="18"/>
      <c r="H186" s="66"/>
      <c r="I186">
        <v>184</v>
      </c>
      <c r="J186">
        <v>184</v>
      </c>
      <c r="K186" t="s">
        <v>360</v>
      </c>
      <c r="L186">
        <v>65</v>
      </c>
      <c r="M186" t="s">
        <v>348</v>
      </c>
      <c r="N186">
        <v>31</v>
      </c>
      <c r="O186" t="s">
        <v>1823</v>
      </c>
      <c r="P186">
        <v>10</v>
      </c>
      <c r="Q186" t="s">
        <v>1823</v>
      </c>
    </row>
    <row r="187" spans="1:17" x14ac:dyDescent="0.3">
      <c r="A187" s="47" t="s">
        <v>347</v>
      </c>
      <c r="B187" s="27" t="s">
        <v>348</v>
      </c>
      <c r="C187" s="53"/>
      <c r="D187" s="17"/>
      <c r="E187" s="56"/>
      <c r="F187" s="25"/>
      <c r="G187" s="18"/>
      <c r="H187" s="66"/>
      <c r="I187">
        <v>185</v>
      </c>
      <c r="J187">
        <v>185</v>
      </c>
      <c r="K187" t="s">
        <v>348</v>
      </c>
      <c r="L187">
        <v>65</v>
      </c>
      <c r="M187" t="s">
        <v>348</v>
      </c>
      <c r="N187">
        <v>31</v>
      </c>
      <c r="O187" t="s">
        <v>1823</v>
      </c>
      <c r="P187">
        <v>10</v>
      </c>
      <c r="Q187" t="s">
        <v>1823</v>
      </c>
    </row>
    <row r="188" spans="1:17" x14ac:dyDescent="0.3">
      <c r="A188" s="47" t="s">
        <v>349</v>
      </c>
      <c r="B188" s="27" t="s">
        <v>358</v>
      </c>
      <c r="C188" s="52" t="s">
        <v>121</v>
      </c>
      <c r="D188" s="13" t="s">
        <v>825</v>
      </c>
      <c r="E188" s="56"/>
      <c r="F188" s="25"/>
      <c r="G188" s="18"/>
      <c r="H188" s="66"/>
      <c r="I188">
        <v>186</v>
      </c>
      <c r="J188">
        <v>186</v>
      </c>
      <c r="K188" t="s">
        <v>358</v>
      </c>
      <c r="L188">
        <v>66</v>
      </c>
      <c r="M188" t="s">
        <v>362</v>
      </c>
      <c r="N188">
        <v>31</v>
      </c>
      <c r="O188" t="s">
        <v>1823</v>
      </c>
      <c r="P188">
        <v>10</v>
      </c>
      <c r="Q188" t="s">
        <v>1823</v>
      </c>
    </row>
    <row r="189" spans="1:17" x14ac:dyDescent="0.3">
      <c r="A189" s="47" t="s">
        <v>351</v>
      </c>
      <c r="B189" s="27" t="s">
        <v>350</v>
      </c>
      <c r="C189" s="53"/>
      <c r="D189" s="17"/>
      <c r="E189" s="56"/>
      <c r="F189" s="17"/>
      <c r="G189" s="18"/>
      <c r="H189" s="66"/>
      <c r="I189">
        <v>187</v>
      </c>
      <c r="J189">
        <v>187</v>
      </c>
      <c r="K189" t="s">
        <v>350</v>
      </c>
      <c r="L189">
        <v>66</v>
      </c>
      <c r="M189" t="s">
        <v>362</v>
      </c>
      <c r="N189">
        <v>31</v>
      </c>
      <c r="O189" t="s">
        <v>1823</v>
      </c>
      <c r="P189">
        <v>10</v>
      </c>
      <c r="Q189" t="s">
        <v>1823</v>
      </c>
    </row>
    <row r="190" spans="1:17" x14ac:dyDescent="0.3">
      <c r="A190" s="47" t="s">
        <v>353</v>
      </c>
      <c r="B190" s="27" t="s">
        <v>352</v>
      </c>
      <c r="C190" s="53"/>
      <c r="D190" s="17"/>
      <c r="E190" s="56"/>
      <c r="F190" s="17"/>
      <c r="G190" s="18"/>
      <c r="H190" s="66"/>
      <c r="I190">
        <v>188</v>
      </c>
      <c r="J190">
        <v>188</v>
      </c>
      <c r="K190" t="s">
        <v>352</v>
      </c>
      <c r="L190">
        <v>66</v>
      </c>
      <c r="M190" t="s">
        <v>362</v>
      </c>
      <c r="N190">
        <v>31</v>
      </c>
      <c r="O190" t="s">
        <v>1823</v>
      </c>
      <c r="P190">
        <v>10</v>
      </c>
      <c r="Q190" t="s">
        <v>1823</v>
      </c>
    </row>
    <row r="191" spans="1:17" x14ac:dyDescent="0.3">
      <c r="A191" s="47" t="s">
        <v>355</v>
      </c>
      <c r="B191" s="27" t="s">
        <v>354</v>
      </c>
      <c r="C191" s="53"/>
      <c r="D191" s="17"/>
      <c r="E191" s="56"/>
      <c r="F191" s="17"/>
      <c r="G191" s="18"/>
      <c r="H191" s="66"/>
      <c r="I191">
        <v>189</v>
      </c>
      <c r="J191">
        <v>189</v>
      </c>
      <c r="K191" t="s">
        <v>354</v>
      </c>
      <c r="L191">
        <v>66</v>
      </c>
      <c r="M191" t="s">
        <v>362</v>
      </c>
      <c r="N191">
        <v>31</v>
      </c>
      <c r="O191" t="s">
        <v>1823</v>
      </c>
      <c r="P191">
        <v>10</v>
      </c>
      <c r="Q191" t="s">
        <v>1823</v>
      </c>
    </row>
    <row r="192" spans="1:17" x14ac:dyDescent="0.3">
      <c r="A192" s="47" t="s">
        <v>357</v>
      </c>
      <c r="B192" s="27" t="s">
        <v>356</v>
      </c>
      <c r="C192" s="53"/>
      <c r="D192" s="17" t="s">
        <v>645</v>
      </c>
      <c r="E192" s="53"/>
      <c r="F192" s="17"/>
      <c r="G192" s="18"/>
      <c r="H192" s="66"/>
      <c r="I192">
        <v>190</v>
      </c>
      <c r="J192">
        <v>190</v>
      </c>
      <c r="K192" t="s">
        <v>356</v>
      </c>
      <c r="L192">
        <v>66</v>
      </c>
      <c r="M192" t="s">
        <v>362</v>
      </c>
      <c r="N192">
        <v>31</v>
      </c>
      <c r="O192" t="s">
        <v>1823</v>
      </c>
      <c r="P192">
        <v>10</v>
      </c>
      <c r="Q192" t="s">
        <v>1823</v>
      </c>
    </row>
    <row r="193" spans="1:17" x14ac:dyDescent="0.3">
      <c r="A193" s="47" t="s">
        <v>359</v>
      </c>
      <c r="B193" s="27" t="s">
        <v>362</v>
      </c>
      <c r="C193" s="53"/>
      <c r="D193" s="17"/>
      <c r="E193" s="56"/>
      <c r="F193" s="17"/>
      <c r="G193" s="18"/>
      <c r="H193" s="66"/>
      <c r="I193">
        <v>191</v>
      </c>
      <c r="J193">
        <v>191</v>
      </c>
      <c r="K193" t="s">
        <v>362</v>
      </c>
      <c r="L193">
        <v>66</v>
      </c>
      <c r="M193" t="s">
        <v>362</v>
      </c>
      <c r="N193">
        <v>31</v>
      </c>
      <c r="O193" t="s">
        <v>1823</v>
      </c>
      <c r="P193">
        <v>10</v>
      </c>
      <c r="Q193" t="s">
        <v>1823</v>
      </c>
    </row>
    <row r="194" spans="1:17" x14ac:dyDescent="0.3">
      <c r="A194" s="47" t="s">
        <v>361</v>
      </c>
      <c r="B194" s="27" t="s">
        <v>364</v>
      </c>
      <c r="C194" s="52" t="s">
        <v>123</v>
      </c>
      <c r="D194" s="13" t="s">
        <v>746</v>
      </c>
      <c r="E194" s="57" t="s">
        <v>55</v>
      </c>
      <c r="F194" s="13" t="s">
        <v>752</v>
      </c>
      <c r="G194" s="14" t="s">
        <v>17</v>
      </c>
      <c r="H194" s="64" t="s">
        <v>1091</v>
      </c>
      <c r="I194">
        <v>192</v>
      </c>
      <c r="J194">
        <v>192</v>
      </c>
      <c r="K194" t="s">
        <v>364</v>
      </c>
      <c r="L194">
        <v>67</v>
      </c>
      <c r="M194" t="s">
        <v>364</v>
      </c>
      <c r="N194">
        <v>32</v>
      </c>
      <c r="O194" t="s">
        <v>1825</v>
      </c>
      <c r="P194">
        <v>11</v>
      </c>
      <c r="Q194" t="s">
        <v>1826</v>
      </c>
    </row>
    <row r="195" spans="1:17" x14ac:dyDescent="0.3">
      <c r="A195" s="47" t="s">
        <v>363</v>
      </c>
      <c r="B195" s="27" t="s">
        <v>381</v>
      </c>
      <c r="C195" s="55" t="s">
        <v>125</v>
      </c>
      <c r="D195" s="27" t="s">
        <v>381</v>
      </c>
      <c r="E195" s="56"/>
      <c r="F195" s="25"/>
      <c r="G195" s="18"/>
      <c r="H195" s="66"/>
      <c r="I195">
        <v>193</v>
      </c>
      <c r="J195">
        <v>193</v>
      </c>
      <c r="K195" t="s">
        <v>381</v>
      </c>
      <c r="L195">
        <v>68</v>
      </c>
      <c r="M195" t="s">
        <v>381</v>
      </c>
      <c r="N195">
        <v>32</v>
      </c>
      <c r="O195" t="s">
        <v>1825</v>
      </c>
      <c r="P195">
        <v>11</v>
      </c>
      <c r="Q195" t="s">
        <v>1826</v>
      </c>
    </row>
    <row r="196" spans="1:17" x14ac:dyDescent="0.3">
      <c r="A196" s="47" t="s">
        <v>365</v>
      </c>
      <c r="B196" s="27" t="s">
        <v>366</v>
      </c>
      <c r="C196" s="52" t="s">
        <v>127</v>
      </c>
      <c r="D196" s="13" t="s">
        <v>747</v>
      </c>
      <c r="E196" s="56"/>
      <c r="F196" s="25"/>
      <c r="G196" s="18"/>
      <c r="H196" s="66"/>
      <c r="I196">
        <v>194</v>
      </c>
      <c r="J196">
        <v>194</v>
      </c>
      <c r="K196" t="s">
        <v>366</v>
      </c>
      <c r="L196">
        <v>69</v>
      </c>
      <c r="M196" t="s">
        <v>1827</v>
      </c>
      <c r="N196">
        <v>32</v>
      </c>
      <c r="O196" t="s">
        <v>1825</v>
      </c>
      <c r="P196">
        <v>11</v>
      </c>
      <c r="Q196" t="s">
        <v>1826</v>
      </c>
    </row>
    <row r="197" spans="1:17" x14ac:dyDescent="0.3">
      <c r="A197" s="47" t="s">
        <v>367</v>
      </c>
      <c r="B197" s="27" t="s">
        <v>368</v>
      </c>
      <c r="C197" s="53"/>
      <c r="D197" s="21"/>
      <c r="E197" s="56"/>
      <c r="F197" s="25"/>
      <c r="G197" s="18"/>
      <c r="H197" s="66"/>
      <c r="I197">
        <v>195</v>
      </c>
      <c r="J197">
        <v>195</v>
      </c>
      <c r="K197" t="s">
        <v>368</v>
      </c>
      <c r="L197">
        <v>69</v>
      </c>
      <c r="M197" t="s">
        <v>1827</v>
      </c>
      <c r="N197">
        <v>32</v>
      </c>
      <c r="O197" t="s">
        <v>1825</v>
      </c>
      <c r="P197">
        <v>11</v>
      </c>
      <c r="Q197" t="s">
        <v>1826</v>
      </c>
    </row>
    <row r="198" spans="1:17" x14ac:dyDescent="0.3">
      <c r="A198" s="47" t="s">
        <v>369</v>
      </c>
      <c r="B198" s="27" t="s">
        <v>370</v>
      </c>
      <c r="C198" s="52" t="s">
        <v>129</v>
      </c>
      <c r="D198" s="13" t="s">
        <v>748</v>
      </c>
      <c r="E198" s="56"/>
      <c r="F198" s="25"/>
      <c r="G198" s="18"/>
      <c r="H198" s="66"/>
      <c r="I198">
        <v>196</v>
      </c>
      <c r="J198">
        <v>196</v>
      </c>
      <c r="K198" t="s">
        <v>370</v>
      </c>
      <c r="L198">
        <v>70</v>
      </c>
      <c r="M198" t="s">
        <v>370</v>
      </c>
      <c r="N198">
        <v>32</v>
      </c>
      <c r="O198" t="s">
        <v>1825</v>
      </c>
      <c r="P198">
        <v>11</v>
      </c>
      <c r="Q198" t="s">
        <v>1826</v>
      </c>
    </row>
    <row r="199" spans="1:17" x14ac:dyDescent="0.3">
      <c r="A199" s="47" t="s">
        <v>371</v>
      </c>
      <c r="B199" s="27" t="s">
        <v>372</v>
      </c>
      <c r="C199" s="52" t="s">
        <v>131</v>
      </c>
      <c r="D199" s="13" t="s">
        <v>749</v>
      </c>
      <c r="E199" s="56"/>
      <c r="F199" s="25"/>
      <c r="G199" s="18"/>
      <c r="H199" s="66"/>
      <c r="I199">
        <v>197</v>
      </c>
      <c r="J199">
        <v>197</v>
      </c>
      <c r="K199" t="s">
        <v>372</v>
      </c>
      <c r="L199">
        <v>71</v>
      </c>
      <c r="M199" t="s">
        <v>1828</v>
      </c>
      <c r="N199">
        <v>32</v>
      </c>
      <c r="O199" t="s">
        <v>1825</v>
      </c>
      <c r="P199">
        <v>11</v>
      </c>
      <c r="Q199" t="s">
        <v>1826</v>
      </c>
    </row>
    <row r="200" spans="1:17" x14ac:dyDescent="0.3">
      <c r="A200" s="47" t="s">
        <v>373</v>
      </c>
      <c r="B200" s="27" t="s">
        <v>374</v>
      </c>
      <c r="C200" s="53"/>
      <c r="D200" s="21"/>
      <c r="E200" s="56"/>
      <c r="F200" s="25"/>
      <c r="G200" s="18"/>
      <c r="H200" s="66"/>
      <c r="I200">
        <v>198</v>
      </c>
      <c r="J200">
        <v>198</v>
      </c>
      <c r="K200" t="s">
        <v>374</v>
      </c>
      <c r="L200">
        <v>71</v>
      </c>
      <c r="M200" t="s">
        <v>1828</v>
      </c>
      <c r="N200">
        <v>32</v>
      </c>
      <c r="O200" t="s">
        <v>1825</v>
      </c>
      <c r="P200">
        <v>11</v>
      </c>
      <c r="Q200" t="s">
        <v>1826</v>
      </c>
    </row>
    <row r="201" spans="1:17" x14ac:dyDescent="0.3">
      <c r="A201" s="47" t="s">
        <v>375</v>
      </c>
      <c r="B201" s="27" t="s">
        <v>378</v>
      </c>
      <c r="C201" s="52" t="s">
        <v>133</v>
      </c>
      <c r="D201" s="13" t="s">
        <v>1488</v>
      </c>
      <c r="E201" s="56"/>
      <c r="F201" s="25"/>
      <c r="G201" s="18"/>
      <c r="H201" s="66"/>
      <c r="I201">
        <v>199</v>
      </c>
      <c r="J201">
        <v>199</v>
      </c>
      <c r="K201" t="s">
        <v>378</v>
      </c>
      <c r="L201">
        <v>72</v>
      </c>
      <c r="M201" t="s">
        <v>1829</v>
      </c>
      <c r="N201">
        <v>32</v>
      </c>
      <c r="O201" t="s">
        <v>1825</v>
      </c>
      <c r="P201">
        <v>11</v>
      </c>
      <c r="Q201" t="s">
        <v>1826</v>
      </c>
    </row>
    <row r="202" spans="1:17" x14ac:dyDescent="0.3">
      <c r="A202" s="47" t="s">
        <v>377</v>
      </c>
      <c r="B202" s="27" t="s">
        <v>1488</v>
      </c>
      <c r="C202" s="53"/>
      <c r="D202" s="21"/>
      <c r="E202" s="56"/>
      <c r="F202" s="25"/>
      <c r="G202" s="18"/>
      <c r="H202" s="66"/>
      <c r="I202">
        <v>200</v>
      </c>
      <c r="J202">
        <v>200</v>
      </c>
      <c r="K202" t="s">
        <v>1829</v>
      </c>
      <c r="L202">
        <v>72</v>
      </c>
      <c r="M202" t="s">
        <v>1829</v>
      </c>
      <c r="N202">
        <v>32</v>
      </c>
      <c r="O202" t="s">
        <v>1825</v>
      </c>
      <c r="P202">
        <v>11</v>
      </c>
      <c r="Q202" t="s">
        <v>1826</v>
      </c>
    </row>
    <row r="203" spans="1:17" x14ac:dyDescent="0.3">
      <c r="A203" s="47" t="s">
        <v>379</v>
      </c>
      <c r="B203" s="27" t="s">
        <v>384</v>
      </c>
      <c r="C203" s="52" t="s">
        <v>135</v>
      </c>
      <c r="D203" s="13" t="s">
        <v>750</v>
      </c>
      <c r="E203" s="57" t="s">
        <v>56</v>
      </c>
      <c r="F203" s="13" t="s">
        <v>753</v>
      </c>
      <c r="G203" s="18"/>
      <c r="H203" s="66"/>
      <c r="I203">
        <v>201</v>
      </c>
      <c r="J203">
        <v>201</v>
      </c>
      <c r="K203" t="s">
        <v>384</v>
      </c>
      <c r="L203">
        <v>73</v>
      </c>
      <c r="M203" t="s">
        <v>1830</v>
      </c>
      <c r="N203">
        <v>33</v>
      </c>
      <c r="O203" t="s">
        <v>1831</v>
      </c>
      <c r="P203">
        <v>11</v>
      </c>
      <c r="Q203" t="s">
        <v>1826</v>
      </c>
    </row>
    <row r="204" spans="1:17" x14ac:dyDescent="0.3">
      <c r="A204" s="47" t="s">
        <v>380</v>
      </c>
      <c r="B204" s="27" t="s">
        <v>386</v>
      </c>
      <c r="C204" s="53"/>
      <c r="D204" s="21"/>
      <c r="E204" s="56"/>
      <c r="F204" s="25"/>
      <c r="G204" s="18"/>
      <c r="H204" s="66"/>
      <c r="I204">
        <v>202</v>
      </c>
      <c r="J204">
        <v>202</v>
      </c>
      <c r="K204" t="s">
        <v>386</v>
      </c>
      <c r="L204">
        <v>73</v>
      </c>
      <c r="M204" t="s">
        <v>1830</v>
      </c>
      <c r="N204">
        <v>33</v>
      </c>
      <c r="O204" t="s">
        <v>1831</v>
      </c>
      <c r="P204">
        <v>11</v>
      </c>
      <c r="Q204" t="s">
        <v>1826</v>
      </c>
    </row>
    <row r="205" spans="1:17" x14ac:dyDescent="0.3">
      <c r="A205" s="47" t="s">
        <v>382</v>
      </c>
      <c r="B205" s="27" t="s">
        <v>1437</v>
      </c>
      <c r="C205" s="52" t="s">
        <v>137</v>
      </c>
      <c r="D205" s="13" t="s">
        <v>751</v>
      </c>
      <c r="E205" s="56"/>
      <c r="F205" s="25"/>
      <c r="G205" s="18"/>
      <c r="H205" s="66"/>
      <c r="I205">
        <v>203</v>
      </c>
      <c r="J205">
        <v>203</v>
      </c>
      <c r="K205" t="s">
        <v>1832</v>
      </c>
      <c r="L205">
        <v>74</v>
      </c>
      <c r="M205" t="s">
        <v>1833</v>
      </c>
      <c r="N205">
        <v>33</v>
      </c>
      <c r="O205" t="s">
        <v>1831</v>
      </c>
      <c r="P205">
        <v>11</v>
      </c>
      <c r="Q205" t="s">
        <v>1826</v>
      </c>
    </row>
    <row r="206" spans="1:17" x14ac:dyDescent="0.3">
      <c r="A206" s="47" t="s">
        <v>383</v>
      </c>
      <c r="B206" s="27" t="s">
        <v>1438</v>
      </c>
      <c r="C206" s="53"/>
      <c r="D206" s="17"/>
      <c r="E206" s="56"/>
      <c r="F206" s="25"/>
      <c r="G206" s="18"/>
      <c r="H206" s="66"/>
      <c r="I206">
        <v>204</v>
      </c>
      <c r="J206">
        <v>204</v>
      </c>
      <c r="K206" t="s">
        <v>1834</v>
      </c>
      <c r="L206">
        <v>74</v>
      </c>
      <c r="M206" t="s">
        <v>1833</v>
      </c>
      <c r="N206">
        <v>33</v>
      </c>
      <c r="O206" t="s">
        <v>1831</v>
      </c>
      <c r="P206">
        <v>11</v>
      </c>
      <c r="Q206" t="s">
        <v>1826</v>
      </c>
    </row>
    <row r="207" spans="1:17" x14ac:dyDescent="0.3">
      <c r="A207" s="47" t="s">
        <v>385</v>
      </c>
      <c r="B207" s="27" t="s">
        <v>397</v>
      </c>
      <c r="C207" s="55" t="s">
        <v>139</v>
      </c>
      <c r="D207" s="23" t="s">
        <v>1077</v>
      </c>
      <c r="E207" s="56"/>
      <c r="F207" s="25"/>
      <c r="G207" s="18"/>
      <c r="H207" s="66"/>
      <c r="I207">
        <v>205</v>
      </c>
      <c r="J207">
        <v>205</v>
      </c>
      <c r="K207" t="s">
        <v>397</v>
      </c>
      <c r="L207">
        <v>75</v>
      </c>
      <c r="M207" t="s">
        <v>397</v>
      </c>
      <c r="N207">
        <v>33</v>
      </c>
      <c r="O207" t="s">
        <v>1831</v>
      </c>
      <c r="P207">
        <v>11</v>
      </c>
      <c r="Q207" t="s">
        <v>1826</v>
      </c>
    </row>
    <row r="208" spans="1:17" x14ac:dyDescent="0.3">
      <c r="A208" s="47" t="s">
        <v>387</v>
      </c>
      <c r="B208" s="27" t="s">
        <v>393</v>
      </c>
      <c r="C208" s="52" t="s">
        <v>140</v>
      </c>
      <c r="D208" s="13" t="s">
        <v>1535</v>
      </c>
      <c r="E208" s="56"/>
      <c r="F208" s="25"/>
      <c r="G208" s="18"/>
      <c r="H208" s="66"/>
      <c r="I208">
        <v>206</v>
      </c>
      <c r="J208">
        <v>206</v>
      </c>
      <c r="K208" t="s">
        <v>393</v>
      </c>
      <c r="L208">
        <v>76</v>
      </c>
      <c r="M208" t="s">
        <v>1835</v>
      </c>
      <c r="N208">
        <v>33</v>
      </c>
      <c r="O208" t="s">
        <v>1831</v>
      </c>
      <c r="P208">
        <v>11</v>
      </c>
      <c r="Q208" t="s">
        <v>1826</v>
      </c>
    </row>
    <row r="209" spans="1:17" x14ac:dyDescent="0.3">
      <c r="A209" s="47" t="s">
        <v>388</v>
      </c>
      <c r="B209" s="27" t="s">
        <v>1078</v>
      </c>
      <c r="C209" s="53"/>
      <c r="D209" s="21" t="s">
        <v>1536</v>
      </c>
      <c r="E209" s="56"/>
      <c r="F209" s="17"/>
      <c r="G209" s="18"/>
      <c r="H209" s="66"/>
      <c r="I209">
        <v>207</v>
      </c>
      <c r="J209">
        <v>207</v>
      </c>
      <c r="K209" t="s">
        <v>1836</v>
      </c>
      <c r="L209">
        <v>76</v>
      </c>
      <c r="M209" t="s">
        <v>1835</v>
      </c>
      <c r="N209">
        <v>33</v>
      </c>
      <c r="O209" t="s">
        <v>1831</v>
      </c>
      <c r="P209">
        <v>11</v>
      </c>
      <c r="Q209" t="s">
        <v>1826</v>
      </c>
    </row>
    <row r="210" spans="1:17" x14ac:dyDescent="0.3">
      <c r="A210" s="47" t="s">
        <v>389</v>
      </c>
      <c r="B210" s="27" t="s">
        <v>390</v>
      </c>
      <c r="C210" s="52" t="s">
        <v>142</v>
      </c>
      <c r="D210" s="13" t="s">
        <v>1492</v>
      </c>
      <c r="E210" s="56"/>
      <c r="F210" s="25"/>
      <c r="G210" s="18"/>
      <c r="H210" s="66"/>
      <c r="I210">
        <v>208</v>
      </c>
      <c r="J210">
        <v>208</v>
      </c>
      <c r="K210" t="s">
        <v>390</v>
      </c>
      <c r="L210">
        <v>77</v>
      </c>
      <c r="M210" t="s">
        <v>1837</v>
      </c>
      <c r="N210">
        <v>33</v>
      </c>
      <c r="O210" t="s">
        <v>1831</v>
      </c>
      <c r="P210">
        <v>11</v>
      </c>
      <c r="Q210" t="s">
        <v>1826</v>
      </c>
    </row>
    <row r="211" spans="1:17" x14ac:dyDescent="0.3">
      <c r="A211" s="47" t="s">
        <v>391</v>
      </c>
      <c r="B211" s="27" t="s">
        <v>640</v>
      </c>
      <c r="C211" s="53"/>
      <c r="D211" s="17"/>
      <c r="E211" s="56"/>
      <c r="F211" s="25"/>
      <c r="G211" s="18"/>
      <c r="H211" s="66"/>
      <c r="I211">
        <v>209</v>
      </c>
      <c r="J211">
        <v>209</v>
      </c>
      <c r="K211" t="s">
        <v>640</v>
      </c>
      <c r="L211">
        <v>77</v>
      </c>
      <c r="M211" t="s">
        <v>1837</v>
      </c>
      <c r="N211">
        <v>33</v>
      </c>
      <c r="O211" t="s">
        <v>1831</v>
      </c>
      <c r="P211">
        <v>11</v>
      </c>
      <c r="Q211" t="s">
        <v>1826</v>
      </c>
    </row>
    <row r="212" spans="1:17" x14ac:dyDescent="0.3">
      <c r="A212" s="47" t="s">
        <v>392</v>
      </c>
      <c r="B212" s="27" t="s">
        <v>641</v>
      </c>
      <c r="C212" s="53"/>
      <c r="D212" s="17"/>
      <c r="E212" s="56"/>
      <c r="F212" s="17"/>
      <c r="G212" s="18"/>
      <c r="H212" s="66"/>
      <c r="I212">
        <v>210</v>
      </c>
      <c r="J212">
        <v>210</v>
      </c>
      <c r="K212" t="s">
        <v>641</v>
      </c>
      <c r="L212">
        <v>77</v>
      </c>
      <c r="M212" t="s">
        <v>1837</v>
      </c>
      <c r="N212">
        <v>33</v>
      </c>
      <c r="O212" t="s">
        <v>1831</v>
      </c>
      <c r="P212">
        <v>11</v>
      </c>
      <c r="Q212" t="s">
        <v>1826</v>
      </c>
    </row>
    <row r="213" spans="1:17" x14ac:dyDescent="0.3">
      <c r="A213" s="47" t="s">
        <v>394</v>
      </c>
      <c r="B213" s="27" t="s">
        <v>399</v>
      </c>
      <c r="C213" s="53"/>
      <c r="D213" s="17"/>
      <c r="E213" s="56"/>
      <c r="F213" s="25"/>
      <c r="G213" s="18"/>
      <c r="H213" s="66"/>
      <c r="I213">
        <v>211</v>
      </c>
      <c r="J213">
        <v>211</v>
      </c>
      <c r="K213" t="s">
        <v>399</v>
      </c>
      <c r="L213">
        <v>77</v>
      </c>
      <c r="M213" t="s">
        <v>1837</v>
      </c>
      <c r="N213">
        <v>33</v>
      </c>
      <c r="O213" t="s">
        <v>1831</v>
      </c>
      <c r="P213">
        <v>11</v>
      </c>
      <c r="Q213" t="s">
        <v>1826</v>
      </c>
    </row>
    <row r="214" spans="1:17" x14ac:dyDescent="0.3">
      <c r="A214" s="47" t="s">
        <v>395</v>
      </c>
      <c r="B214" s="27" t="s">
        <v>401</v>
      </c>
      <c r="C214" s="53"/>
      <c r="D214" s="17"/>
      <c r="E214" s="56"/>
      <c r="F214" s="25"/>
      <c r="G214" s="18"/>
      <c r="H214" s="66"/>
      <c r="I214">
        <v>212</v>
      </c>
      <c r="J214">
        <v>212</v>
      </c>
      <c r="K214" t="s">
        <v>401</v>
      </c>
      <c r="L214">
        <v>77</v>
      </c>
      <c r="M214" t="s">
        <v>1837</v>
      </c>
      <c r="N214">
        <v>33</v>
      </c>
      <c r="O214" t="s">
        <v>1831</v>
      </c>
      <c r="P214">
        <v>11</v>
      </c>
      <c r="Q214" t="s">
        <v>1826</v>
      </c>
    </row>
    <row r="215" spans="1:17" x14ac:dyDescent="0.3">
      <c r="A215" s="47" t="s">
        <v>396</v>
      </c>
      <c r="B215" s="27" t="s">
        <v>1492</v>
      </c>
      <c r="C215" s="53"/>
      <c r="D215" s="17"/>
      <c r="E215" s="56"/>
      <c r="F215" s="17"/>
      <c r="G215" s="18"/>
      <c r="H215" s="66"/>
      <c r="I215">
        <v>213</v>
      </c>
      <c r="J215">
        <v>213</v>
      </c>
      <c r="K215" t="s">
        <v>1837</v>
      </c>
      <c r="L215">
        <v>77</v>
      </c>
      <c r="M215" t="s">
        <v>1837</v>
      </c>
      <c r="N215">
        <v>33</v>
      </c>
      <c r="O215" t="s">
        <v>1831</v>
      </c>
      <c r="P215">
        <v>11</v>
      </c>
      <c r="Q215" t="s">
        <v>1826</v>
      </c>
    </row>
    <row r="216" spans="1:17" x14ac:dyDescent="0.3">
      <c r="A216" s="47" t="s">
        <v>398</v>
      </c>
      <c r="B216" s="27" t="s">
        <v>404</v>
      </c>
      <c r="C216" s="52" t="s">
        <v>144</v>
      </c>
      <c r="D216" s="13" t="s">
        <v>1080</v>
      </c>
      <c r="E216" s="57" t="s">
        <v>58</v>
      </c>
      <c r="F216" s="13" t="s">
        <v>754</v>
      </c>
      <c r="G216" s="14" t="s">
        <v>19</v>
      </c>
      <c r="H216" s="64" t="s">
        <v>1092</v>
      </c>
      <c r="I216">
        <v>214</v>
      </c>
      <c r="J216">
        <v>214</v>
      </c>
      <c r="K216" t="s">
        <v>404</v>
      </c>
      <c r="L216">
        <v>78</v>
      </c>
      <c r="M216" t="s">
        <v>404</v>
      </c>
      <c r="N216">
        <v>34</v>
      </c>
      <c r="O216" t="s">
        <v>1734</v>
      </c>
      <c r="P216">
        <v>12</v>
      </c>
      <c r="Q216" t="s">
        <v>1667</v>
      </c>
    </row>
    <row r="217" spans="1:17" x14ac:dyDescent="0.3">
      <c r="A217" s="47" t="s">
        <v>400</v>
      </c>
      <c r="B217" s="27" t="s">
        <v>406</v>
      </c>
      <c r="C217" s="52" t="s">
        <v>146</v>
      </c>
      <c r="D217" s="13" t="s">
        <v>1079</v>
      </c>
      <c r="E217" s="56"/>
      <c r="F217" s="25"/>
      <c r="G217" s="18"/>
      <c r="H217" s="66"/>
      <c r="I217">
        <v>215</v>
      </c>
      <c r="J217">
        <v>215</v>
      </c>
      <c r="K217" t="s">
        <v>406</v>
      </c>
      <c r="L217">
        <v>79</v>
      </c>
      <c r="M217" t="s">
        <v>1838</v>
      </c>
      <c r="N217">
        <v>34</v>
      </c>
      <c r="O217" t="s">
        <v>1734</v>
      </c>
      <c r="P217">
        <v>12</v>
      </c>
      <c r="Q217" t="s">
        <v>1667</v>
      </c>
    </row>
    <row r="218" spans="1:17" x14ac:dyDescent="0.3">
      <c r="A218" s="47" t="s">
        <v>402</v>
      </c>
      <c r="B218" s="27" t="s">
        <v>408</v>
      </c>
      <c r="C218" s="53"/>
      <c r="D218" s="17"/>
      <c r="E218" s="56"/>
      <c r="F218" s="25"/>
      <c r="G218" s="18"/>
      <c r="H218" s="66"/>
      <c r="I218">
        <v>216</v>
      </c>
      <c r="J218">
        <v>216</v>
      </c>
      <c r="K218" t="s">
        <v>408</v>
      </c>
      <c r="L218">
        <v>79</v>
      </c>
      <c r="M218" t="s">
        <v>1838</v>
      </c>
      <c r="N218">
        <v>34</v>
      </c>
      <c r="O218" t="s">
        <v>1734</v>
      </c>
      <c r="P218">
        <v>12</v>
      </c>
      <c r="Q218" t="s">
        <v>1667</v>
      </c>
    </row>
    <row r="219" spans="1:17" x14ac:dyDescent="0.3">
      <c r="A219" s="47" t="s">
        <v>403</v>
      </c>
      <c r="B219" s="27" t="s">
        <v>410</v>
      </c>
      <c r="C219" s="53"/>
      <c r="D219" s="17"/>
      <c r="E219" s="56"/>
      <c r="F219" s="17"/>
      <c r="G219" s="18"/>
      <c r="H219" s="66"/>
      <c r="I219">
        <v>217</v>
      </c>
      <c r="J219">
        <v>217</v>
      </c>
      <c r="K219" t="s">
        <v>410</v>
      </c>
      <c r="L219">
        <v>79</v>
      </c>
      <c r="M219" t="s">
        <v>1838</v>
      </c>
      <c r="N219">
        <v>34</v>
      </c>
      <c r="O219" t="s">
        <v>1734</v>
      </c>
      <c r="P219">
        <v>12</v>
      </c>
      <c r="Q219" t="s">
        <v>1667</v>
      </c>
    </row>
    <row r="220" spans="1:17" x14ac:dyDescent="0.3">
      <c r="A220" s="47" t="s">
        <v>405</v>
      </c>
      <c r="B220" s="27" t="s">
        <v>412</v>
      </c>
      <c r="C220" s="53"/>
      <c r="D220" s="17"/>
      <c r="E220" s="56"/>
      <c r="F220" s="17"/>
      <c r="G220" s="18"/>
      <c r="H220" s="66"/>
      <c r="I220">
        <v>218</v>
      </c>
      <c r="J220">
        <v>218</v>
      </c>
      <c r="K220" t="s">
        <v>412</v>
      </c>
      <c r="L220">
        <v>79</v>
      </c>
      <c r="M220" t="s">
        <v>1838</v>
      </c>
      <c r="N220">
        <v>34</v>
      </c>
      <c r="O220" t="s">
        <v>1734</v>
      </c>
      <c r="P220">
        <v>12</v>
      </c>
      <c r="Q220" t="s">
        <v>1667</v>
      </c>
    </row>
    <row r="221" spans="1:17" x14ac:dyDescent="0.3">
      <c r="A221" s="47" t="s">
        <v>407</v>
      </c>
      <c r="B221" s="27" t="s">
        <v>414</v>
      </c>
      <c r="C221" s="52" t="s">
        <v>147</v>
      </c>
      <c r="D221" s="13" t="s">
        <v>1081</v>
      </c>
      <c r="E221" s="56"/>
      <c r="F221" s="25"/>
      <c r="G221" s="18"/>
      <c r="H221" s="66"/>
      <c r="I221">
        <v>219</v>
      </c>
      <c r="J221">
        <v>219</v>
      </c>
      <c r="K221" t="s">
        <v>414</v>
      </c>
      <c r="L221">
        <v>80</v>
      </c>
      <c r="M221" t="s">
        <v>414</v>
      </c>
      <c r="N221">
        <v>34</v>
      </c>
      <c r="O221" t="s">
        <v>1734</v>
      </c>
      <c r="P221">
        <v>12</v>
      </c>
      <c r="Q221" t="s">
        <v>1667</v>
      </c>
    </row>
    <row r="222" spans="1:17" x14ac:dyDescent="0.3">
      <c r="A222" s="47" t="s">
        <v>409</v>
      </c>
      <c r="B222" s="27" t="s">
        <v>416</v>
      </c>
      <c r="C222" s="52" t="s">
        <v>149</v>
      </c>
      <c r="D222" s="13" t="s">
        <v>755</v>
      </c>
      <c r="E222" s="56"/>
      <c r="F222" s="25"/>
      <c r="G222" s="18"/>
      <c r="H222" s="66"/>
      <c r="I222">
        <v>220</v>
      </c>
      <c r="J222">
        <v>220</v>
      </c>
      <c r="K222" t="s">
        <v>416</v>
      </c>
      <c r="L222">
        <v>81</v>
      </c>
      <c r="M222" t="s">
        <v>1839</v>
      </c>
      <c r="N222">
        <v>34</v>
      </c>
      <c r="O222" t="s">
        <v>1734</v>
      </c>
      <c r="P222">
        <v>12</v>
      </c>
      <c r="Q222" t="s">
        <v>1667</v>
      </c>
    </row>
    <row r="223" spans="1:17" x14ac:dyDescent="0.3">
      <c r="A223" s="47" t="s">
        <v>411</v>
      </c>
      <c r="B223" s="27" t="s">
        <v>418</v>
      </c>
      <c r="C223" s="53"/>
      <c r="D223" s="17"/>
      <c r="E223" s="56"/>
      <c r="F223" s="25"/>
      <c r="G223" s="18"/>
      <c r="H223" s="66"/>
      <c r="I223">
        <v>221</v>
      </c>
      <c r="J223">
        <v>221</v>
      </c>
      <c r="K223" t="s">
        <v>418</v>
      </c>
      <c r="L223">
        <v>81</v>
      </c>
      <c r="M223" t="s">
        <v>1839</v>
      </c>
      <c r="N223">
        <v>34</v>
      </c>
      <c r="O223" t="s">
        <v>1734</v>
      </c>
      <c r="P223">
        <v>12</v>
      </c>
      <c r="Q223" t="s">
        <v>1667</v>
      </c>
    </row>
    <row r="224" spans="1:17" x14ac:dyDescent="0.3">
      <c r="A224" s="47" t="s">
        <v>413</v>
      </c>
      <c r="B224" s="27" t="s">
        <v>420</v>
      </c>
      <c r="C224" s="53"/>
      <c r="D224" s="17"/>
      <c r="E224" s="56"/>
      <c r="F224" s="17"/>
      <c r="G224" s="18"/>
      <c r="H224" s="66"/>
      <c r="I224">
        <v>222</v>
      </c>
      <c r="J224">
        <v>222</v>
      </c>
      <c r="K224" t="s">
        <v>420</v>
      </c>
      <c r="L224">
        <v>81</v>
      </c>
      <c r="M224" t="s">
        <v>1839</v>
      </c>
      <c r="N224">
        <v>34</v>
      </c>
      <c r="O224" t="s">
        <v>1734</v>
      </c>
      <c r="P224">
        <v>12</v>
      </c>
      <c r="Q224" t="s">
        <v>1667</v>
      </c>
    </row>
    <row r="225" spans="1:17" x14ac:dyDescent="0.3">
      <c r="A225" s="47" t="s">
        <v>415</v>
      </c>
      <c r="B225" s="27" t="s">
        <v>422</v>
      </c>
      <c r="C225" s="53"/>
      <c r="D225" s="17"/>
      <c r="E225" s="56"/>
      <c r="F225" s="25"/>
      <c r="G225" s="18"/>
      <c r="H225" s="66"/>
      <c r="I225">
        <v>223</v>
      </c>
      <c r="J225">
        <v>223</v>
      </c>
      <c r="K225" t="s">
        <v>422</v>
      </c>
      <c r="L225">
        <v>81</v>
      </c>
      <c r="M225" t="s">
        <v>1839</v>
      </c>
      <c r="N225">
        <v>34</v>
      </c>
      <c r="O225" t="s">
        <v>1734</v>
      </c>
      <c r="P225">
        <v>12</v>
      </c>
      <c r="Q225" t="s">
        <v>1667</v>
      </c>
    </row>
    <row r="226" spans="1:17" x14ac:dyDescent="0.3">
      <c r="A226" s="47" t="s">
        <v>417</v>
      </c>
      <c r="B226" s="27" t="s">
        <v>424</v>
      </c>
      <c r="C226" s="52" t="s">
        <v>151</v>
      </c>
      <c r="D226" s="13" t="s">
        <v>756</v>
      </c>
      <c r="E226" s="52" t="s">
        <v>60</v>
      </c>
      <c r="F226" s="13" t="s">
        <v>756</v>
      </c>
      <c r="G226" s="18"/>
      <c r="H226" s="66"/>
      <c r="I226">
        <v>224</v>
      </c>
      <c r="J226">
        <v>224</v>
      </c>
      <c r="K226" t="s">
        <v>424</v>
      </c>
      <c r="L226">
        <v>82</v>
      </c>
      <c r="M226" t="s">
        <v>1676</v>
      </c>
      <c r="N226">
        <v>35</v>
      </c>
      <c r="O226" t="s">
        <v>1676</v>
      </c>
      <c r="P226">
        <v>12</v>
      </c>
      <c r="Q226" t="s">
        <v>1667</v>
      </c>
    </row>
    <row r="227" spans="1:17" x14ac:dyDescent="0.3">
      <c r="A227" s="47" t="s">
        <v>419</v>
      </c>
      <c r="B227" s="27" t="s">
        <v>426</v>
      </c>
      <c r="C227" s="53"/>
      <c r="D227" s="17"/>
      <c r="E227" s="53"/>
      <c r="F227" s="17"/>
      <c r="G227" s="18"/>
      <c r="H227" s="66"/>
      <c r="I227">
        <v>225</v>
      </c>
      <c r="J227">
        <v>225</v>
      </c>
      <c r="K227" t="s">
        <v>426</v>
      </c>
      <c r="L227">
        <v>82</v>
      </c>
      <c r="M227" t="s">
        <v>1676</v>
      </c>
      <c r="N227">
        <v>35</v>
      </c>
      <c r="O227" t="s">
        <v>1676</v>
      </c>
      <c r="P227">
        <v>12</v>
      </c>
      <c r="Q227" t="s">
        <v>1667</v>
      </c>
    </row>
    <row r="228" spans="1:17" x14ac:dyDescent="0.3">
      <c r="A228" s="47" t="s">
        <v>421</v>
      </c>
      <c r="B228" s="27" t="s">
        <v>428</v>
      </c>
      <c r="C228" s="52" t="s">
        <v>153</v>
      </c>
      <c r="D228" s="13" t="s">
        <v>757</v>
      </c>
      <c r="E228" s="52" t="s">
        <v>62</v>
      </c>
      <c r="F228" s="13" t="s">
        <v>757</v>
      </c>
      <c r="G228" s="18"/>
      <c r="H228" s="66"/>
      <c r="I228">
        <v>226</v>
      </c>
      <c r="J228">
        <v>226</v>
      </c>
      <c r="K228" t="s">
        <v>428</v>
      </c>
      <c r="L228">
        <v>83</v>
      </c>
      <c r="M228" t="s">
        <v>1675</v>
      </c>
      <c r="N228">
        <v>36</v>
      </c>
      <c r="O228" t="s">
        <v>1675</v>
      </c>
      <c r="P228">
        <v>12</v>
      </c>
      <c r="Q228" t="s">
        <v>1667</v>
      </c>
    </row>
    <row r="229" spans="1:17" x14ac:dyDescent="0.3">
      <c r="A229" s="47" t="s">
        <v>423</v>
      </c>
      <c r="B229" s="27" t="s">
        <v>430</v>
      </c>
      <c r="C229" s="53"/>
      <c r="D229" s="17" t="s">
        <v>645</v>
      </c>
      <c r="E229" s="53"/>
      <c r="F229" s="17" t="s">
        <v>645</v>
      </c>
      <c r="G229" s="18"/>
      <c r="H229" s="66"/>
      <c r="I229">
        <v>227</v>
      </c>
      <c r="J229">
        <v>227</v>
      </c>
      <c r="K229" t="s">
        <v>430</v>
      </c>
      <c r="L229">
        <v>83</v>
      </c>
      <c r="M229" t="s">
        <v>1675</v>
      </c>
      <c r="N229">
        <v>36</v>
      </c>
      <c r="O229" t="s">
        <v>1675</v>
      </c>
      <c r="P229">
        <v>12</v>
      </c>
      <c r="Q229" t="s">
        <v>1667</v>
      </c>
    </row>
    <row r="230" spans="1:17" x14ac:dyDescent="0.3">
      <c r="A230" s="47" t="s">
        <v>425</v>
      </c>
      <c r="B230" s="27" t="s">
        <v>434</v>
      </c>
      <c r="C230" s="52" t="s">
        <v>155</v>
      </c>
      <c r="D230" s="13" t="s">
        <v>758</v>
      </c>
      <c r="E230" s="52" t="s">
        <v>64</v>
      </c>
      <c r="F230" s="13" t="s">
        <v>759</v>
      </c>
      <c r="G230" s="18"/>
      <c r="H230" s="66"/>
      <c r="I230">
        <v>228</v>
      </c>
      <c r="J230">
        <v>228</v>
      </c>
      <c r="K230" t="s">
        <v>434</v>
      </c>
      <c r="L230">
        <v>84</v>
      </c>
      <c r="M230" t="s">
        <v>1840</v>
      </c>
      <c r="N230">
        <v>37</v>
      </c>
      <c r="O230" t="s">
        <v>436</v>
      </c>
      <c r="P230">
        <v>12</v>
      </c>
      <c r="Q230" t="s">
        <v>1667</v>
      </c>
    </row>
    <row r="231" spans="1:17" x14ac:dyDescent="0.3">
      <c r="A231" s="47" t="s">
        <v>427</v>
      </c>
      <c r="B231" s="27" t="s">
        <v>432</v>
      </c>
      <c r="C231" s="52" t="s">
        <v>157</v>
      </c>
      <c r="D231" s="13" t="s">
        <v>759</v>
      </c>
      <c r="E231" s="63"/>
      <c r="F231" s="38"/>
      <c r="G231" s="18"/>
      <c r="H231" s="66"/>
      <c r="I231">
        <v>229</v>
      </c>
      <c r="J231">
        <v>229</v>
      </c>
      <c r="K231" t="s">
        <v>432</v>
      </c>
      <c r="L231">
        <v>85</v>
      </c>
      <c r="M231" t="s">
        <v>436</v>
      </c>
      <c r="N231">
        <v>37</v>
      </c>
      <c r="O231" t="s">
        <v>436</v>
      </c>
      <c r="P231">
        <v>12</v>
      </c>
      <c r="Q231" t="s">
        <v>1667</v>
      </c>
    </row>
    <row r="232" spans="1:17" x14ac:dyDescent="0.3">
      <c r="A232" s="47" t="s">
        <v>429</v>
      </c>
      <c r="B232" s="27" t="s">
        <v>436</v>
      </c>
      <c r="C232" s="53"/>
      <c r="D232" s="17" t="s">
        <v>645</v>
      </c>
      <c r="E232" s="53"/>
      <c r="F232" s="17"/>
      <c r="G232" s="18"/>
      <c r="H232" s="66"/>
      <c r="I232">
        <v>230</v>
      </c>
      <c r="J232">
        <v>230</v>
      </c>
      <c r="K232" t="s">
        <v>436</v>
      </c>
      <c r="L232">
        <v>85</v>
      </c>
      <c r="M232" t="s">
        <v>436</v>
      </c>
      <c r="N232">
        <v>37</v>
      </c>
      <c r="O232" t="s">
        <v>436</v>
      </c>
      <c r="P232">
        <v>12</v>
      </c>
      <c r="Q232" t="s">
        <v>1667</v>
      </c>
    </row>
    <row r="233" spans="1:17" x14ac:dyDescent="0.3">
      <c r="A233" s="47" t="s">
        <v>431</v>
      </c>
      <c r="B233" s="27" t="s">
        <v>438</v>
      </c>
      <c r="C233" s="52" t="s">
        <v>159</v>
      </c>
      <c r="D233" s="13" t="s">
        <v>760</v>
      </c>
      <c r="E233" s="57" t="s">
        <v>66</v>
      </c>
      <c r="F233" s="13" t="s">
        <v>760</v>
      </c>
      <c r="G233" s="18"/>
      <c r="H233" s="66"/>
      <c r="I233">
        <v>231</v>
      </c>
      <c r="J233">
        <v>231</v>
      </c>
      <c r="K233" t="s">
        <v>438</v>
      </c>
      <c r="L233">
        <v>86</v>
      </c>
      <c r="M233" t="s">
        <v>1735</v>
      </c>
      <c r="N233">
        <v>38</v>
      </c>
      <c r="O233" t="s">
        <v>1735</v>
      </c>
      <c r="P233">
        <v>12</v>
      </c>
      <c r="Q233" t="s">
        <v>1667</v>
      </c>
    </row>
    <row r="234" spans="1:17" x14ac:dyDescent="0.3">
      <c r="A234" s="47" t="s">
        <v>433</v>
      </c>
      <c r="B234" s="27" t="s">
        <v>440</v>
      </c>
      <c r="C234" s="53"/>
      <c r="D234" s="17"/>
      <c r="E234" s="63"/>
      <c r="F234" s="38"/>
      <c r="G234" s="18"/>
      <c r="H234" s="66"/>
      <c r="I234">
        <v>232</v>
      </c>
      <c r="J234">
        <v>232</v>
      </c>
      <c r="K234" t="s">
        <v>440</v>
      </c>
      <c r="L234">
        <v>86</v>
      </c>
      <c r="M234" t="s">
        <v>1735</v>
      </c>
      <c r="N234">
        <v>38</v>
      </c>
      <c r="O234" t="s">
        <v>1735</v>
      </c>
      <c r="P234">
        <v>12</v>
      </c>
      <c r="Q234" t="s">
        <v>1667</v>
      </c>
    </row>
    <row r="235" spans="1:17" x14ac:dyDescent="0.3">
      <c r="A235" s="47" t="s">
        <v>435</v>
      </c>
      <c r="B235" s="27" t="s">
        <v>442</v>
      </c>
      <c r="C235" s="53"/>
      <c r="D235" s="17" t="s">
        <v>645</v>
      </c>
      <c r="E235" s="53"/>
      <c r="F235" s="17"/>
      <c r="G235" s="18"/>
      <c r="H235" s="66"/>
      <c r="I235">
        <v>233</v>
      </c>
      <c r="J235">
        <v>233</v>
      </c>
      <c r="K235" t="s">
        <v>442</v>
      </c>
      <c r="L235">
        <v>86</v>
      </c>
      <c r="M235" t="s">
        <v>1735</v>
      </c>
      <c r="N235">
        <v>38</v>
      </c>
      <c r="O235" t="s">
        <v>1735</v>
      </c>
      <c r="P235">
        <v>12</v>
      </c>
      <c r="Q235" t="s">
        <v>1667</v>
      </c>
    </row>
    <row r="236" spans="1:17" x14ac:dyDescent="0.3">
      <c r="A236" s="47" t="s">
        <v>437</v>
      </c>
      <c r="B236" s="27" t="s">
        <v>444</v>
      </c>
      <c r="C236" s="52" t="s">
        <v>161</v>
      </c>
      <c r="D236" s="13" t="s">
        <v>761</v>
      </c>
      <c r="E236" s="57" t="s">
        <v>68</v>
      </c>
      <c r="F236" s="13" t="s">
        <v>1518</v>
      </c>
      <c r="G236" s="18"/>
      <c r="H236" s="66"/>
      <c r="I236">
        <v>234</v>
      </c>
      <c r="J236">
        <v>234</v>
      </c>
      <c r="K236" t="s">
        <v>444</v>
      </c>
      <c r="L236">
        <v>87</v>
      </c>
      <c r="M236" t="s">
        <v>1841</v>
      </c>
      <c r="N236">
        <v>39</v>
      </c>
      <c r="O236" t="s">
        <v>1736</v>
      </c>
      <c r="P236">
        <v>12</v>
      </c>
      <c r="Q236" t="s">
        <v>1667</v>
      </c>
    </row>
    <row r="237" spans="1:17" x14ac:dyDescent="0.3">
      <c r="A237" s="47" t="s">
        <v>439</v>
      </c>
      <c r="B237" s="27" t="s">
        <v>446</v>
      </c>
      <c r="C237" s="53"/>
      <c r="D237" s="17"/>
      <c r="E237" s="56"/>
      <c r="F237" s="17" t="s">
        <v>1521</v>
      </c>
      <c r="G237" s="18"/>
      <c r="H237" s="66"/>
      <c r="I237">
        <v>235</v>
      </c>
      <c r="J237">
        <v>235</v>
      </c>
      <c r="K237" t="s">
        <v>446</v>
      </c>
      <c r="L237">
        <v>87</v>
      </c>
      <c r="M237" t="s">
        <v>1841</v>
      </c>
      <c r="N237">
        <v>39</v>
      </c>
      <c r="O237" t="s">
        <v>1736</v>
      </c>
      <c r="P237">
        <v>12</v>
      </c>
      <c r="Q237" t="s">
        <v>1667</v>
      </c>
    </row>
    <row r="238" spans="1:17" x14ac:dyDescent="0.3">
      <c r="A238" s="47" t="s">
        <v>441</v>
      </c>
      <c r="B238" s="27" t="s">
        <v>448</v>
      </c>
      <c r="C238" s="53"/>
      <c r="D238" s="17"/>
      <c r="E238" s="56"/>
      <c r="F238" s="17"/>
      <c r="G238" s="18"/>
      <c r="H238" s="66"/>
      <c r="I238">
        <v>236</v>
      </c>
      <c r="J238">
        <v>236</v>
      </c>
      <c r="K238" t="s">
        <v>448</v>
      </c>
      <c r="L238">
        <v>87</v>
      </c>
      <c r="M238" t="s">
        <v>1841</v>
      </c>
      <c r="N238">
        <v>39</v>
      </c>
      <c r="O238" t="s">
        <v>1736</v>
      </c>
      <c r="P238">
        <v>12</v>
      </c>
      <c r="Q238" t="s">
        <v>1667</v>
      </c>
    </row>
    <row r="239" spans="1:17" x14ac:dyDescent="0.3">
      <c r="A239" s="47" t="s">
        <v>443</v>
      </c>
      <c r="B239" s="27" t="s">
        <v>450</v>
      </c>
      <c r="C239" s="52" t="s">
        <v>163</v>
      </c>
      <c r="D239" s="13" t="s">
        <v>762</v>
      </c>
      <c r="E239" s="56"/>
      <c r="F239" s="25" t="s">
        <v>645</v>
      </c>
      <c r="G239" s="18"/>
      <c r="H239" s="66"/>
      <c r="I239">
        <v>237</v>
      </c>
      <c r="J239">
        <v>237</v>
      </c>
      <c r="K239" t="s">
        <v>450</v>
      </c>
      <c r="L239">
        <v>88</v>
      </c>
      <c r="M239" t="s">
        <v>1842</v>
      </c>
      <c r="N239">
        <v>39</v>
      </c>
      <c r="O239" t="s">
        <v>1736</v>
      </c>
      <c r="P239">
        <v>12</v>
      </c>
      <c r="Q239" t="s">
        <v>1667</v>
      </c>
    </row>
    <row r="240" spans="1:17" x14ac:dyDescent="0.3">
      <c r="A240" s="47" t="s">
        <v>445</v>
      </c>
      <c r="B240" s="27" t="s">
        <v>452</v>
      </c>
      <c r="C240" s="53"/>
      <c r="D240" s="17"/>
      <c r="E240" s="56"/>
      <c r="F240" s="17"/>
      <c r="G240" s="18"/>
      <c r="H240" s="66"/>
      <c r="I240">
        <v>238</v>
      </c>
      <c r="J240">
        <v>238</v>
      </c>
      <c r="K240" t="s">
        <v>452</v>
      </c>
      <c r="L240">
        <v>88</v>
      </c>
      <c r="M240" t="s">
        <v>1842</v>
      </c>
      <c r="N240">
        <v>39</v>
      </c>
      <c r="O240" t="s">
        <v>1736</v>
      </c>
      <c r="P240">
        <v>12</v>
      </c>
      <c r="Q240" t="s">
        <v>1667</v>
      </c>
    </row>
    <row r="241" spans="1:17" x14ac:dyDescent="0.3">
      <c r="A241" s="47" t="s">
        <v>447</v>
      </c>
      <c r="B241" s="27" t="s">
        <v>454</v>
      </c>
      <c r="C241" s="53"/>
      <c r="D241" s="17"/>
      <c r="E241" s="56"/>
      <c r="F241" s="17"/>
      <c r="G241" s="18"/>
      <c r="H241" s="66"/>
      <c r="I241">
        <v>239</v>
      </c>
      <c r="J241">
        <v>239</v>
      </c>
      <c r="K241" t="s">
        <v>454</v>
      </c>
      <c r="L241">
        <v>88</v>
      </c>
      <c r="M241" t="s">
        <v>1842</v>
      </c>
      <c r="N241">
        <v>39</v>
      </c>
      <c r="O241" t="s">
        <v>1736</v>
      </c>
      <c r="P241">
        <v>12</v>
      </c>
      <c r="Q241" t="s">
        <v>1667</v>
      </c>
    </row>
    <row r="242" spans="1:17" x14ac:dyDescent="0.3">
      <c r="A242" s="47" t="s">
        <v>449</v>
      </c>
      <c r="B242" s="27" t="s">
        <v>456</v>
      </c>
      <c r="C242" s="52" t="s">
        <v>165</v>
      </c>
      <c r="D242" s="13" t="s">
        <v>763</v>
      </c>
      <c r="E242" s="52" t="s">
        <v>70</v>
      </c>
      <c r="F242" s="13" t="s">
        <v>763</v>
      </c>
      <c r="G242" s="18"/>
      <c r="H242" s="66"/>
      <c r="I242">
        <v>240</v>
      </c>
      <c r="J242">
        <v>240</v>
      </c>
      <c r="K242" t="s">
        <v>456</v>
      </c>
      <c r="L242">
        <v>89</v>
      </c>
      <c r="M242" t="s">
        <v>1674</v>
      </c>
      <c r="N242">
        <v>40</v>
      </c>
      <c r="O242" t="s">
        <v>1674</v>
      </c>
      <c r="P242">
        <v>12</v>
      </c>
      <c r="Q242" t="s">
        <v>1667</v>
      </c>
    </row>
    <row r="243" spans="1:17" x14ac:dyDescent="0.3">
      <c r="A243" s="47" t="s">
        <v>451</v>
      </c>
      <c r="B243" s="27" t="s">
        <v>458</v>
      </c>
      <c r="C243" s="53"/>
      <c r="D243" s="17"/>
      <c r="E243" s="56"/>
      <c r="F243" s="25"/>
      <c r="G243" s="18"/>
      <c r="H243" s="66"/>
      <c r="I243">
        <v>241</v>
      </c>
      <c r="J243">
        <v>241</v>
      </c>
      <c r="K243" t="s">
        <v>458</v>
      </c>
      <c r="L243">
        <v>89</v>
      </c>
      <c r="M243" t="s">
        <v>1674</v>
      </c>
      <c r="N243">
        <v>40</v>
      </c>
      <c r="O243" t="s">
        <v>1674</v>
      </c>
      <c r="P243">
        <v>12</v>
      </c>
      <c r="Q243" t="s">
        <v>1667</v>
      </c>
    </row>
    <row r="244" spans="1:17" x14ac:dyDescent="0.3">
      <c r="A244" s="47" t="s">
        <v>453</v>
      </c>
      <c r="B244" s="27" t="s">
        <v>460</v>
      </c>
      <c r="C244" s="53"/>
      <c r="D244" s="17"/>
      <c r="E244" s="53"/>
      <c r="F244" s="17"/>
      <c r="G244" s="18"/>
      <c r="H244" s="66"/>
      <c r="I244">
        <v>242</v>
      </c>
      <c r="J244">
        <v>242</v>
      </c>
      <c r="K244" t="s">
        <v>460</v>
      </c>
      <c r="L244">
        <v>89</v>
      </c>
      <c r="M244" t="s">
        <v>1674</v>
      </c>
      <c r="N244">
        <v>40</v>
      </c>
      <c r="O244" t="s">
        <v>1674</v>
      </c>
      <c r="P244">
        <v>12</v>
      </c>
      <c r="Q244" t="s">
        <v>1667</v>
      </c>
    </row>
    <row r="245" spans="1:17" x14ac:dyDescent="0.3">
      <c r="A245" s="47" t="s">
        <v>455</v>
      </c>
      <c r="B245" s="27" t="s">
        <v>462</v>
      </c>
      <c r="C245" s="52" t="s">
        <v>167</v>
      </c>
      <c r="D245" s="13" t="s">
        <v>764</v>
      </c>
      <c r="E245" s="57" t="s">
        <v>72</v>
      </c>
      <c r="F245" s="13" t="s">
        <v>766</v>
      </c>
      <c r="G245" s="14" t="s">
        <v>21</v>
      </c>
      <c r="H245" s="64" t="s">
        <v>767</v>
      </c>
      <c r="I245">
        <v>243</v>
      </c>
      <c r="J245">
        <v>243</v>
      </c>
      <c r="K245" t="s">
        <v>462</v>
      </c>
      <c r="L245">
        <v>90</v>
      </c>
      <c r="M245" t="s">
        <v>1843</v>
      </c>
      <c r="N245">
        <v>41</v>
      </c>
      <c r="O245" t="s">
        <v>1631</v>
      </c>
      <c r="P245">
        <v>13</v>
      </c>
      <c r="Q245" t="s">
        <v>1631</v>
      </c>
    </row>
    <row r="246" spans="1:17" x14ac:dyDescent="0.3">
      <c r="A246" s="47" t="s">
        <v>457</v>
      </c>
      <c r="B246" s="27" t="s">
        <v>464</v>
      </c>
      <c r="C246" s="53"/>
      <c r="D246" s="17"/>
      <c r="E246" s="56"/>
      <c r="F246" s="25"/>
      <c r="G246" s="18"/>
      <c r="H246" s="66"/>
      <c r="I246">
        <v>244</v>
      </c>
      <c r="J246">
        <v>244</v>
      </c>
      <c r="K246" t="s">
        <v>464</v>
      </c>
      <c r="L246">
        <v>90</v>
      </c>
      <c r="M246" t="s">
        <v>1843</v>
      </c>
      <c r="N246">
        <v>41</v>
      </c>
      <c r="O246" t="s">
        <v>1631</v>
      </c>
      <c r="P246">
        <v>13</v>
      </c>
      <c r="Q246" t="s">
        <v>1631</v>
      </c>
    </row>
    <row r="247" spans="1:17" x14ac:dyDescent="0.3">
      <c r="A247" s="47" t="s">
        <v>459</v>
      </c>
      <c r="B247" s="27" t="s">
        <v>466</v>
      </c>
      <c r="C247" s="53"/>
      <c r="D247" s="17"/>
      <c r="E247" s="56"/>
      <c r="F247" s="25"/>
      <c r="G247" s="18"/>
      <c r="H247" s="66"/>
      <c r="I247">
        <v>245</v>
      </c>
      <c r="J247">
        <v>245</v>
      </c>
      <c r="K247" t="s">
        <v>466</v>
      </c>
      <c r="L247">
        <v>90</v>
      </c>
      <c r="M247" t="s">
        <v>1843</v>
      </c>
      <c r="N247">
        <v>41</v>
      </c>
      <c r="O247" t="s">
        <v>1631</v>
      </c>
      <c r="P247">
        <v>13</v>
      </c>
      <c r="Q247" t="s">
        <v>1631</v>
      </c>
    </row>
    <row r="248" spans="1:17" x14ac:dyDescent="0.3">
      <c r="A248" s="47" t="s">
        <v>461</v>
      </c>
      <c r="B248" s="27" t="s">
        <v>468</v>
      </c>
      <c r="C248" s="52" t="s">
        <v>169</v>
      </c>
      <c r="D248" s="13" t="s">
        <v>765</v>
      </c>
      <c r="E248" s="56"/>
      <c r="F248" s="17"/>
      <c r="G248" s="18"/>
      <c r="H248" s="66"/>
      <c r="I248">
        <v>246</v>
      </c>
      <c r="J248">
        <v>246</v>
      </c>
      <c r="K248" t="s">
        <v>468</v>
      </c>
      <c r="L248">
        <v>91</v>
      </c>
      <c r="M248" t="s">
        <v>1844</v>
      </c>
      <c r="N248">
        <v>41</v>
      </c>
      <c r="O248" t="s">
        <v>1631</v>
      </c>
      <c r="P248">
        <v>13</v>
      </c>
      <c r="Q248" t="s">
        <v>1631</v>
      </c>
    </row>
    <row r="249" spans="1:17" x14ac:dyDescent="0.3">
      <c r="A249" s="47" t="s">
        <v>463</v>
      </c>
      <c r="B249" s="27" t="s">
        <v>470</v>
      </c>
      <c r="C249" s="53"/>
      <c r="D249" s="17"/>
      <c r="E249" s="56"/>
      <c r="F249" s="17"/>
      <c r="G249" s="18"/>
      <c r="H249" s="66"/>
      <c r="I249">
        <v>247</v>
      </c>
      <c r="J249">
        <v>247</v>
      </c>
      <c r="K249" t="s">
        <v>470</v>
      </c>
      <c r="L249">
        <v>91</v>
      </c>
      <c r="M249" t="s">
        <v>1844</v>
      </c>
      <c r="N249">
        <v>41</v>
      </c>
      <c r="O249" t="s">
        <v>1631</v>
      </c>
      <c r="P249">
        <v>13</v>
      </c>
      <c r="Q249" t="s">
        <v>1631</v>
      </c>
    </row>
    <row r="250" spans="1:17" x14ac:dyDescent="0.3">
      <c r="A250" s="47" t="s">
        <v>465</v>
      </c>
      <c r="B250" s="27" t="s">
        <v>472</v>
      </c>
      <c r="C250" s="53"/>
      <c r="D250" s="17"/>
      <c r="E250" s="56"/>
      <c r="F250" s="25"/>
      <c r="G250" s="18"/>
      <c r="H250" s="66"/>
      <c r="I250">
        <v>248</v>
      </c>
      <c r="J250">
        <v>248</v>
      </c>
      <c r="K250" t="s">
        <v>472</v>
      </c>
      <c r="L250">
        <v>91</v>
      </c>
      <c r="M250" t="s">
        <v>1844</v>
      </c>
      <c r="N250">
        <v>41</v>
      </c>
      <c r="O250" t="s">
        <v>1631</v>
      </c>
      <c r="P250">
        <v>13</v>
      </c>
      <c r="Q250" t="s">
        <v>1631</v>
      </c>
    </row>
    <row r="251" spans="1:17" x14ac:dyDescent="0.3">
      <c r="A251" s="47" t="s">
        <v>467</v>
      </c>
      <c r="B251" s="27" t="s">
        <v>474</v>
      </c>
      <c r="C251" s="52" t="s">
        <v>171</v>
      </c>
      <c r="D251" s="13" t="s">
        <v>768</v>
      </c>
      <c r="E251" s="57" t="s">
        <v>74</v>
      </c>
      <c r="F251" s="13" t="s">
        <v>769</v>
      </c>
      <c r="G251" s="14" t="s">
        <v>23</v>
      </c>
      <c r="H251" s="64" t="s">
        <v>774</v>
      </c>
      <c r="I251">
        <v>249</v>
      </c>
      <c r="J251">
        <v>249</v>
      </c>
      <c r="K251" t="s">
        <v>474</v>
      </c>
      <c r="L251">
        <v>92</v>
      </c>
      <c r="M251" t="s">
        <v>1758</v>
      </c>
      <c r="N251">
        <v>42</v>
      </c>
      <c r="O251" t="s">
        <v>1677</v>
      </c>
      <c r="P251">
        <v>14</v>
      </c>
      <c r="Q251" t="s">
        <v>1845</v>
      </c>
    </row>
    <row r="252" spans="1:17" x14ac:dyDescent="0.3">
      <c r="A252" s="47" t="s">
        <v>469</v>
      </c>
      <c r="B252" s="27" t="s">
        <v>476</v>
      </c>
      <c r="C252" s="53"/>
      <c r="D252" s="17"/>
      <c r="E252" s="56"/>
      <c r="F252" s="17"/>
      <c r="G252" s="18"/>
      <c r="H252" s="66"/>
      <c r="I252">
        <v>250</v>
      </c>
      <c r="J252">
        <v>250</v>
      </c>
      <c r="K252" t="s">
        <v>476</v>
      </c>
      <c r="L252">
        <v>92</v>
      </c>
      <c r="M252" t="s">
        <v>1758</v>
      </c>
      <c r="N252">
        <v>42</v>
      </c>
      <c r="O252" t="s">
        <v>1677</v>
      </c>
      <c r="P252">
        <v>14</v>
      </c>
      <c r="Q252" t="s">
        <v>1845</v>
      </c>
    </row>
    <row r="253" spans="1:17" x14ac:dyDescent="0.3">
      <c r="A253" s="47" t="s">
        <v>471</v>
      </c>
      <c r="B253" s="27" t="s">
        <v>478</v>
      </c>
      <c r="C253" s="53"/>
      <c r="D253" s="17"/>
      <c r="E253" s="56"/>
      <c r="F253" s="17"/>
      <c r="G253" s="18"/>
      <c r="H253" s="66"/>
      <c r="I253">
        <v>251</v>
      </c>
      <c r="J253">
        <v>251</v>
      </c>
      <c r="K253" t="s">
        <v>478</v>
      </c>
      <c r="L253">
        <v>92</v>
      </c>
      <c r="M253" t="s">
        <v>1758</v>
      </c>
      <c r="N253">
        <v>42</v>
      </c>
      <c r="O253" t="s">
        <v>1677</v>
      </c>
      <c r="P253">
        <v>14</v>
      </c>
      <c r="Q253" t="s">
        <v>1845</v>
      </c>
    </row>
    <row r="254" spans="1:17" x14ac:dyDescent="0.3">
      <c r="A254" s="47" t="s">
        <v>473</v>
      </c>
      <c r="B254" s="27" t="s">
        <v>636</v>
      </c>
      <c r="C254" s="52" t="s">
        <v>173</v>
      </c>
      <c r="D254" s="13" t="s">
        <v>1082</v>
      </c>
      <c r="E254" s="56"/>
      <c r="F254" s="17"/>
      <c r="G254" s="18"/>
      <c r="H254" s="66"/>
      <c r="I254">
        <v>252</v>
      </c>
      <c r="J254">
        <v>252</v>
      </c>
      <c r="K254" t="s">
        <v>636</v>
      </c>
      <c r="L254">
        <v>93</v>
      </c>
      <c r="M254" t="s">
        <v>1759</v>
      </c>
      <c r="N254">
        <v>42</v>
      </c>
      <c r="O254" t="s">
        <v>1677</v>
      </c>
      <c r="P254">
        <v>14</v>
      </c>
      <c r="Q254" t="s">
        <v>1845</v>
      </c>
    </row>
    <row r="255" spans="1:17" x14ac:dyDescent="0.3">
      <c r="A255" s="47" t="s">
        <v>475</v>
      </c>
      <c r="B255" s="27" t="s">
        <v>481</v>
      </c>
      <c r="C255" s="54"/>
      <c r="D255" s="21"/>
      <c r="E255" s="56"/>
      <c r="F255" s="17"/>
      <c r="G255" s="18"/>
      <c r="H255" s="66"/>
      <c r="I255">
        <v>253</v>
      </c>
      <c r="J255">
        <v>253</v>
      </c>
      <c r="K255" t="s">
        <v>481</v>
      </c>
      <c r="L255">
        <v>93</v>
      </c>
      <c r="M255" t="s">
        <v>1759</v>
      </c>
      <c r="N255">
        <v>42</v>
      </c>
      <c r="O255" t="s">
        <v>1677</v>
      </c>
      <c r="P255">
        <v>14</v>
      </c>
      <c r="Q255" t="s">
        <v>1845</v>
      </c>
    </row>
    <row r="256" spans="1:17" x14ac:dyDescent="0.3">
      <c r="A256" s="47" t="s">
        <v>477</v>
      </c>
      <c r="B256" s="27" t="s">
        <v>483</v>
      </c>
      <c r="C256" s="52" t="s">
        <v>175</v>
      </c>
      <c r="D256" s="13" t="s">
        <v>1099</v>
      </c>
      <c r="E256" s="56"/>
      <c r="F256" s="25"/>
      <c r="G256" s="18"/>
      <c r="H256" s="66"/>
      <c r="I256">
        <v>254</v>
      </c>
      <c r="J256">
        <v>254</v>
      </c>
      <c r="K256" t="s">
        <v>483</v>
      </c>
      <c r="L256">
        <v>94</v>
      </c>
      <c r="M256" t="s">
        <v>1760</v>
      </c>
      <c r="N256">
        <v>42</v>
      </c>
      <c r="O256" t="s">
        <v>1677</v>
      </c>
      <c r="P256">
        <v>14</v>
      </c>
      <c r="Q256" t="s">
        <v>1845</v>
      </c>
    </row>
    <row r="257" spans="1:17" x14ac:dyDescent="0.3">
      <c r="A257" s="47" t="s">
        <v>479</v>
      </c>
      <c r="B257" s="27" t="s">
        <v>485</v>
      </c>
      <c r="C257" s="54"/>
      <c r="D257" s="21"/>
      <c r="E257" s="56"/>
      <c r="F257" s="25"/>
      <c r="G257" s="18"/>
      <c r="H257" s="66"/>
      <c r="I257">
        <v>255</v>
      </c>
      <c r="J257">
        <v>255</v>
      </c>
      <c r="K257" t="s">
        <v>485</v>
      </c>
      <c r="L257">
        <v>94</v>
      </c>
      <c r="M257" t="s">
        <v>1760</v>
      </c>
      <c r="N257">
        <v>42</v>
      </c>
      <c r="O257" t="s">
        <v>1677</v>
      </c>
      <c r="P257">
        <v>14</v>
      </c>
      <c r="Q257" t="s">
        <v>1845</v>
      </c>
    </row>
    <row r="258" spans="1:17" x14ac:dyDescent="0.3">
      <c r="A258" s="47" t="s">
        <v>480</v>
      </c>
      <c r="B258" s="27" t="s">
        <v>487</v>
      </c>
      <c r="C258" s="52" t="s">
        <v>177</v>
      </c>
      <c r="D258" s="13" t="s">
        <v>770</v>
      </c>
      <c r="E258" s="57" t="s">
        <v>76</v>
      </c>
      <c r="F258" s="13" t="s">
        <v>770</v>
      </c>
      <c r="G258" s="18"/>
      <c r="H258" s="66"/>
      <c r="I258">
        <v>256</v>
      </c>
      <c r="J258">
        <v>256</v>
      </c>
      <c r="K258" t="s">
        <v>487</v>
      </c>
      <c r="L258">
        <v>95</v>
      </c>
      <c r="M258" t="s">
        <v>1680</v>
      </c>
      <c r="N258">
        <v>43</v>
      </c>
      <c r="O258" t="s">
        <v>1680</v>
      </c>
      <c r="P258">
        <v>14</v>
      </c>
      <c r="Q258" t="s">
        <v>1845</v>
      </c>
    </row>
    <row r="259" spans="1:17" x14ac:dyDescent="0.3">
      <c r="A259" s="47" t="s">
        <v>482</v>
      </c>
      <c r="B259" s="27" t="s">
        <v>489</v>
      </c>
      <c r="C259" s="53"/>
      <c r="D259" s="17"/>
      <c r="E259" s="56"/>
      <c r="F259" s="25"/>
      <c r="G259" s="18"/>
      <c r="H259" s="66"/>
      <c r="I259">
        <v>257</v>
      </c>
      <c r="J259">
        <v>257</v>
      </c>
      <c r="K259" t="s">
        <v>489</v>
      </c>
      <c r="L259">
        <v>95</v>
      </c>
      <c r="M259" t="s">
        <v>1680</v>
      </c>
      <c r="N259">
        <v>43</v>
      </c>
      <c r="O259" t="s">
        <v>1680</v>
      </c>
      <c r="P259">
        <v>14</v>
      </c>
      <c r="Q259" t="s">
        <v>1845</v>
      </c>
    </row>
    <row r="260" spans="1:17" x14ac:dyDescent="0.3">
      <c r="A260" s="47" t="s">
        <v>484</v>
      </c>
      <c r="B260" s="27" t="s">
        <v>491</v>
      </c>
      <c r="C260" s="53"/>
      <c r="D260" s="17"/>
      <c r="E260" s="56"/>
      <c r="F260" s="25"/>
      <c r="G260" s="18"/>
      <c r="H260" s="66"/>
      <c r="I260">
        <v>258</v>
      </c>
      <c r="J260">
        <v>258</v>
      </c>
      <c r="K260" t="s">
        <v>491</v>
      </c>
      <c r="L260">
        <v>95</v>
      </c>
      <c r="M260" t="s">
        <v>1680</v>
      </c>
      <c r="N260">
        <v>43</v>
      </c>
      <c r="O260" t="s">
        <v>1680</v>
      </c>
      <c r="P260">
        <v>14</v>
      </c>
      <c r="Q260" t="s">
        <v>1845</v>
      </c>
    </row>
    <row r="261" spans="1:17" x14ac:dyDescent="0.3">
      <c r="A261" s="47" t="s">
        <v>486</v>
      </c>
      <c r="B261" s="27" t="s">
        <v>493</v>
      </c>
      <c r="C261" s="52" t="s">
        <v>179</v>
      </c>
      <c r="D261" s="13" t="s">
        <v>772</v>
      </c>
      <c r="E261" s="57" t="s">
        <v>78</v>
      </c>
      <c r="F261" s="13" t="s">
        <v>771</v>
      </c>
      <c r="G261" s="18"/>
      <c r="H261" s="66"/>
      <c r="I261">
        <v>259</v>
      </c>
      <c r="J261">
        <v>259</v>
      </c>
      <c r="K261" t="s">
        <v>493</v>
      </c>
      <c r="L261">
        <v>96</v>
      </c>
      <c r="M261" t="s">
        <v>493</v>
      </c>
      <c r="N261">
        <v>44</v>
      </c>
      <c r="O261" t="s">
        <v>1737</v>
      </c>
      <c r="P261">
        <v>14</v>
      </c>
      <c r="Q261" t="s">
        <v>1845</v>
      </c>
    </row>
    <row r="262" spans="1:17" x14ac:dyDescent="0.3">
      <c r="A262" s="47" t="s">
        <v>488</v>
      </c>
      <c r="B262" s="27" t="s">
        <v>495</v>
      </c>
      <c r="C262" s="52" t="s">
        <v>181</v>
      </c>
      <c r="D262" s="13" t="s">
        <v>773</v>
      </c>
      <c r="E262" s="56"/>
      <c r="F262" s="25"/>
      <c r="G262" s="18"/>
      <c r="H262" s="66"/>
      <c r="I262">
        <v>260</v>
      </c>
      <c r="J262">
        <v>260</v>
      </c>
      <c r="K262" t="s">
        <v>495</v>
      </c>
      <c r="L262">
        <v>97</v>
      </c>
      <c r="M262" t="s">
        <v>495</v>
      </c>
      <c r="N262">
        <v>44</v>
      </c>
      <c r="O262" t="s">
        <v>1737</v>
      </c>
      <c r="P262">
        <v>14</v>
      </c>
      <c r="Q262" t="s">
        <v>1845</v>
      </c>
    </row>
    <row r="263" spans="1:17" x14ac:dyDescent="0.3">
      <c r="A263" s="47" t="s">
        <v>490</v>
      </c>
      <c r="B263" s="27" t="s">
        <v>497</v>
      </c>
      <c r="C263" s="52" t="s">
        <v>183</v>
      </c>
      <c r="D263" s="13" t="s">
        <v>771</v>
      </c>
      <c r="E263" s="56"/>
      <c r="F263" s="17"/>
      <c r="G263" s="18"/>
      <c r="H263" s="66"/>
      <c r="I263">
        <v>261</v>
      </c>
      <c r="J263">
        <v>261</v>
      </c>
      <c r="K263" t="s">
        <v>497</v>
      </c>
      <c r="L263">
        <v>98</v>
      </c>
      <c r="M263" t="s">
        <v>1737</v>
      </c>
      <c r="N263">
        <v>44</v>
      </c>
      <c r="O263" t="s">
        <v>1737</v>
      </c>
      <c r="P263">
        <v>14</v>
      </c>
      <c r="Q263" t="s">
        <v>1845</v>
      </c>
    </row>
    <row r="264" spans="1:17" x14ac:dyDescent="0.3">
      <c r="A264" s="47" t="s">
        <v>492</v>
      </c>
      <c r="B264" s="27" t="s">
        <v>499</v>
      </c>
      <c r="C264" s="53"/>
      <c r="D264" s="17"/>
      <c r="E264" s="56"/>
      <c r="F264" s="17"/>
      <c r="G264" s="18"/>
      <c r="H264" s="66"/>
      <c r="I264">
        <v>262</v>
      </c>
      <c r="J264">
        <v>262</v>
      </c>
      <c r="K264" t="s">
        <v>499</v>
      </c>
      <c r="L264">
        <v>98</v>
      </c>
      <c r="M264" t="s">
        <v>1737</v>
      </c>
      <c r="N264">
        <v>44</v>
      </c>
      <c r="O264" t="s">
        <v>1737</v>
      </c>
      <c r="P264">
        <v>14</v>
      </c>
      <c r="Q264" t="s">
        <v>1845</v>
      </c>
    </row>
    <row r="265" spans="1:17" x14ac:dyDescent="0.3">
      <c r="A265" s="47" t="s">
        <v>494</v>
      </c>
      <c r="B265" s="27" t="s">
        <v>501</v>
      </c>
      <c r="C265" s="52" t="s">
        <v>185</v>
      </c>
      <c r="D265" s="13" t="s">
        <v>775</v>
      </c>
      <c r="E265" s="57" t="s">
        <v>80</v>
      </c>
      <c r="F265" s="13" t="s">
        <v>1302</v>
      </c>
      <c r="G265" s="14" t="s">
        <v>25</v>
      </c>
      <c r="H265" s="64" t="s">
        <v>1302</v>
      </c>
      <c r="I265">
        <v>263</v>
      </c>
      <c r="J265">
        <v>263</v>
      </c>
      <c r="K265" t="s">
        <v>501</v>
      </c>
      <c r="L265">
        <v>99</v>
      </c>
      <c r="M265" t="s">
        <v>1846</v>
      </c>
      <c r="N265">
        <v>45</v>
      </c>
      <c r="O265" t="s">
        <v>1847</v>
      </c>
      <c r="P265">
        <v>15</v>
      </c>
      <c r="Q265" t="s">
        <v>1847</v>
      </c>
    </row>
    <row r="266" spans="1:17" x14ac:dyDescent="0.3">
      <c r="A266" s="47" t="s">
        <v>496</v>
      </c>
      <c r="B266" s="27" t="s">
        <v>503</v>
      </c>
      <c r="C266" s="53"/>
      <c r="D266" s="17"/>
      <c r="E266" s="56"/>
      <c r="F266" s="25" t="s">
        <v>1303</v>
      </c>
      <c r="G266" s="18"/>
      <c r="H266" s="66" t="s">
        <v>1303</v>
      </c>
      <c r="I266">
        <v>264</v>
      </c>
      <c r="J266">
        <v>264</v>
      </c>
      <c r="K266" t="s">
        <v>503</v>
      </c>
      <c r="L266">
        <v>99</v>
      </c>
      <c r="M266" t="s">
        <v>1846</v>
      </c>
      <c r="N266">
        <v>45</v>
      </c>
      <c r="O266" t="s">
        <v>1847</v>
      </c>
      <c r="P266">
        <v>15</v>
      </c>
      <c r="Q266" t="s">
        <v>1847</v>
      </c>
    </row>
    <row r="267" spans="1:17" x14ac:dyDescent="0.3">
      <c r="A267" s="47" t="s">
        <v>498</v>
      </c>
      <c r="B267" s="27" t="s">
        <v>505</v>
      </c>
      <c r="C267" s="53"/>
      <c r="D267" s="17"/>
      <c r="E267" s="56"/>
      <c r="F267" s="17"/>
      <c r="G267" s="18"/>
      <c r="H267" s="66"/>
      <c r="I267">
        <v>265</v>
      </c>
      <c r="J267">
        <v>265</v>
      </c>
      <c r="K267" t="s">
        <v>505</v>
      </c>
      <c r="L267">
        <v>99</v>
      </c>
      <c r="M267" t="s">
        <v>1846</v>
      </c>
      <c r="N267">
        <v>45</v>
      </c>
      <c r="O267" t="s">
        <v>1847</v>
      </c>
      <c r="P267">
        <v>15</v>
      </c>
      <c r="Q267" t="s">
        <v>1847</v>
      </c>
    </row>
    <row r="268" spans="1:17" x14ac:dyDescent="0.3">
      <c r="A268" s="47" t="s">
        <v>500</v>
      </c>
      <c r="B268" s="27" t="s">
        <v>507</v>
      </c>
      <c r="C268" s="52">
        <v>100</v>
      </c>
      <c r="D268" s="13" t="s">
        <v>1302</v>
      </c>
      <c r="E268" s="56"/>
      <c r="F268" s="25"/>
      <c r="G268" s="18"/>
      <c r="H268" s="66"/>
      <c r="I268">
        <v>266</v>
      </c>
      <c r="J268">
        <v>266</v>
      </c>
      <c r="K268" t="s">
        <v>507</v>
      </c>
      <c r="L268">
        <v>100</v>
      </c>
      <c r="M268" t="s">
        <v>1847</v>
      </c>
      <c r="N268">
        <v>45</v>
      </c>
      <c r="O268" t="s">
        <v>1847</v>
      </c>
      <c r="P268">
        <v>15</v>
      </c>
      <c r="Q268" t="s">
        <v>1847</v>
      </c>
    </row>
    <row r="269" spans="1:17" x14ac:dyDescent="0.3">
      <c r="A269" s="47" t="s">
        <v>502</v>
      </c>
      <c r="B269" s="27" t="s">
        <v>509</v>
      </c>
      <c r="C269" s="53"/>
      <c r="D269" s="17" t="s">
        <v>1303</v>
      </c>
      <c r="E269" s="56"/>
      <c r="F269" s="25"/>
      <c r="G269" s="18"/>
      <c r="H269" s="66"/>
      <c r="I269">
        <v>267</v>
      </c>
      <c r="J269">
        <v>267</v>
      </c>
      <c r="K269" t="s">
        <v>509</v>
      </c>
      <c r="L269">
        <v>100</v>
      </c>
      <c r="M269" t="s">
        <v>1847</v>
      </c>
      <c r="N269">
        <v>45</v>
      </c>
      <c r="O269" t="s">
        <v>1847</v>
      </c>
      <c r="P269">
        <v>15</v>
      </c>
      <c r="Q269" t="s">
        <v>1847</v>
      </c>
    </row>
    <row r="270" spans="1:17" x14ac:dyDescent="0.3">
      <c r="A270" s="47" t="s">
        <v>504</v>
      </c>
      <c r="B270" s="27" t="s">
        <v>511</v>
      </c>
      <c r="C270" s="53"/>
      <c r="D270" s="17"/>
      <c r="E270" s="56"/>
      <c r="F270" s="25"/>
      <c r="G270" s="18"/>
      <c r="H270" s="66"/>
      <c r="I270">
        <v>268</v>
      </c>
      <c r="J270">
        <v>268</v>
      </c>
      <c r="K270" t="s">
        <v>511</v>
      </c>
      <c r="L270">
        <v>100</v>
      </c>
      <c r="M270" t="s">
        <v>1847</v>
      </c>
      <c r="N270">
        <v>45</v>
      </c>
      <c r="O270" t="s">
        <v>1847</v>
      </c>
      <c r="P270">
        <v>15</v>
      </c>
      <c r="Q270" t="s">
        <v>1847</v>
      </c>
    </row>
    <row r="271" spans="1:17" x14ac:dyDescent="0.3">
      <c r="A271" s="47" t="s">
        <v>506</v>
      </c>
      <c r="B271" s="27" t="s">
        <v>513</v>
      </c>
      <c r="C271" s="53"/>
      <c r="D271" s="17"/>
      <c r="E271" s="56"/>
      <c r="F271" s="25"/>
      <c r="G271" s="18"/>
      <c r="H271" s="66"/>
      <c r="I271">
        <v>269</v>
      </c>
      <c r="J271">
        <v>269</v>
      </c>
      <c r="K271" t="s">
        <v>513</v>
      </c>
      <c r="L271">
        <v>100</v>
      </c>
      <c r="M271" t="s">
        <v>1847</v>
      </c>
      <c r="N271">
        <v>45</v>
      </c>
      <c r="O271" t="s">
        <v>1847</v>
      </c>
      <c r="P271">
        <v>15</v>
      </c>
      <c r="Q271" t="s">
        <v>1847</v>
      </c>
    </row>
    <row r="272" spans="1:17" x14ac:dyDescent="0.3">
      <c r="A272" s="47" t="s">
        <v>508</v>
      </c>
      <c r="B272" s="27" t="s">
        <v>515</v>
      </c>
      <c r="C272" s="53"/>
      <c r="D272" s="17"/>
      <c r="E272" s="56"/>
      <c r="F272" s="17"/>
      <c r="G272" s="18"/>
      <c r="H272" s="66"/>
      <c r="I272">
        <v>270</v>
      </c>
      <c r="J272">
        <v>270</v>
      </c>
      <c r="K272" t="s">
        <v>515</v>
      </c>
      <c r="L272">
        <v>100</v>
      </c>
      <c r="M272" t="s">
        <v>1847</v>
      </c>
      <c r="N272">
        <v>45</v>
      </c>
      <c r="O272" t="s">
        <v>1847</v>
      </c>
      <c r="P272">
        <v>15</v>
      </c>
      <c r="Q272" t="s">
        <v>1847</v>
      </c>
    </row>
    <row r="273" spans="1:17" x14ac:dyDescent="0.3">
      <c r="A273" s="47" t="s">
        <v>510</v>
      </c>
      <c r="B273" s="27" t="s">
        <v>517</v>
      </c>
      <c r="C273" s="53"/>
      <c r="D273" s="17"/>
      <c r="E273" s="56"/>
      <c r="F273" s="25"/>
      <c r="G273" s="18"/>
      <c r="H273" s="66"/>
      <c r="I273">
        <v>271</v>
      </c>
      <c r="J273">
        <v>271</v>
      </c>
      <c r="K273" t="s">
        <v>517</v>
      </c>
      <c r="L273">
        <v>100</v>
      </c>
      <c r="M273" t="s">
        <v>1847</v>
      </c>
      <c r="N273">
        <v>45</v>
      </c>
      <c r="O273" t="s">
        <v>1847</v>
      </c>
      <c r="P273">
        <v>15</v>
      </c>
      <c r="Q273" t="s">
        <v>1847</v>
      </c>
    </row>
    <row r="274" spans="1:17" x14ac:dyDescent="0.3">
      <c r="A274" s="47" t="s">
        <v>512</v>
      </c>
      <c r="B274" s="27" t="s">
        <v>1442</v>
      </c>
      <c r="C274" s="53"/>
      <c r="D274" s="17"/>
      <c r="E274" s="56"/>
      <c r="F274" s="25"/>
      <c r="G274" s="18"/>
      <c r="H274" s="66"/>
      <c r="I274">
        <v>272</v>
      </c>
      <c r="J274">
        <v>272</v>
      </c>
      <c r="K274" t="s">
        <v>1848</v>
      </c>
      <c r="L274">
        <v>100</v>
      </c>
      <c r="M274" t="s">
        <v>1847</v>
      </c>
      <c r="N274">
        <v>45</v>
      </c>
      <c r="O274" t="s">
        <v>1847</v>
      </c>
      <c r="P274">
        <v>15</v>
      </c>
      <c r="Q274" t="s">
        <v>1847</v>
      </c>
    </row>
    <row r="275" spans="1:17" x14ac:dyDescent="0.3">
      <c r="A275" s="47" t="s">
        <v>514</v>
      </c>
      <c r="B275" s="27" t="s">
        <v>1446</v>
      </c>
      <c r="C275" s="53"/>
      <c r="D275" s="17"/>
      <c r="E275" s="56"/>
      <c r="F275" s="25"/>
      <c r="G275" s="18"/>
      <c r="H275" s="66"/>
      <c r="I275">
        <v>273</v>
      </c>
      <c r="J275">
        <v>273</v>
      </c>
      <c r="K275" t="s">
        <v>1849</v>
      </c>
      <c r="L275">
        <v>100</v>
      </c>
      <c r="M275" t="s">
        <v>1847</v>
      </c>
      <c r="N275">
        <v>45</v>
      </c>
      <c r="O275" t="s">
        <v>1847</v>
      </c>
      <c r="P275">
        <v>15</v>
      </c>
      <c r="Q275" t="s">
        <v>1847</v>
      </c>
    </row>
    <row r="276" spans="1:17" x14ac:dyDescent="0.3">
      <c r="A276" s="47" t="s">
        <v>516</v>
      </c>
      <c r="B276" s="27" t="s">
        <v>520</v>
      </c>
      <c r="C276" s="52">
        <v>101</v>
      </c>
      <c r="D276" s="13" t="s">
        <v>776</v>
      </c>
      <c r="E276" s="57" t="s">
        <v>82</v>
      </c>
      <c r="F276" s="13" t="s">
        <v>776</v>
      </c>
      <c r="G276" s="14" t="s">
        <v>26</v>
      </c>
      <c r="H276" s="64" t="s">
        <v>1100</v>
      </c>
      <c r="I276">
        <v>274</v>
      </c>
      <c r="J276">
        <v>274</v>
      </c>
      <c r="K276" t="s">
        <v>520</v>
      </c>
      <c r="L276">
        <v>101</v>
      </c>
      <c r="M276" t="s">
        <v>1713</v>
      </c>
      <c r="N276">
        <v>46</v>
      </c>
      <c r="O276" t="s">
        <v>1713</v>
      </c>
      <c r="P276">
        <v>16</v>
      </c>
      <c r="Q276" t="s">
        <v>1850</v>
      </c>
    </row>
    <row r="277" spans="1:17" x14ac:dyDescent="0.3">
      <c r="A277" s="47" t="s">
        <v>518</v>
      </c>
      <c r="B277" s="27" t="s">
        <v>522</v>
      </c>
      <c r="C277" s="53"/>
      <c r="D277" s="17"/>
      <c r="E277" s="56"/>
      <c r="F277" s="17"/>
      <c r="G277" s="18"/>
      <c r="H277" s="66"/>
      <c r="I277">
        <v>275</v>
      </c>
      <c r="J277">
        <v>275</v>
      </c>
      <c r="K277" t="s">
        <v>522</v>
      </c>
      <c r="L277">
        <v>101</v>
      </c>
      <c r="M277" t="s">
        <v>1713</v>
      </c>
      <c r="N277">
        <v>46</v>
      </c>
      <c r="O277" t="s">
        <v>1713</v>
      </c>
      <c r="P277">
        <v>16</v>
      </c>
      <c r="Q277" t="s">
        <v>1850</v>
      </c>
    </row>
    <row r="278" spans="1:17" x14ac:dyDescent="0.3">
      <c r="A278" s="47" t="s">
        <v>519</v>
      </c>
      <c r="B278" s="27" t="s">
        <v>524</v>
      </c>
      <c r="C278" s="53"/>
      <c r="D278" s="17"/>
      <c r="E278" s="56"/>
      <c r="F278" s="25"/>
      <c r="G278" s="18"/>
      <c r="H278" s="66"/>
      <c r="I278">
        <v>276</v>
      </c>
      <c r="J278">
        <v>276</v>
      </c>
      <c r="K278" t="s">
        <v>524</v>
      </c>
      <c r="L278">
        <v>101</v>
      </c>
      <c r="M278" t="s">
        <v>1713</v>
      </c>
      <c r="N278">
        <v>46</v>
      </c>
      <c r="O278" t="s">
        <v>1713</v>
      </c>
      <c r="P278">
        <v>16</v>
      </c>
      <c r="Q278" t="s">
        <v>1850</v>
      </c>
    </row>
    <row r="279" spans="1:17" x14ac:dyDescent="0.3">
      <c r="A279" s="47" t="s">
        <v>521</v>
      </c>
      <c r="B279" s="27" t="s">
        <v>526</v>
      </c>
      <c r="C279" s="53"/>
      <c r="D279" s="17"/>
      <c r="E279" s="56"/>
      <c r="F279" s="25"/>
      <c r="G279" s="18"/>
      <c r="H279" s="66"/>
      <c r="I279">
        <v>277</v>
      </c>
      <c r="J279">
        <v>277</v>
      </c>
      <c r="K279" t="s">
        <v>526</v>
      </c>
      <c r="L279">
        <v>101</v>
      </c>
      <c r="M279" t="s">
        <v>1713</v>
      </c>
      <c r="N279">
        <v>46</v>
      </c>
      <c r="O279" t="s">
        <v>1713</v>
      </c>
      <c r="P279">
        <v>16</v>
      </c>
      <c r="Q279" t="s">
        <v>1850</v>
      </c>
    </row>
    <row r="280" spans="1:17" x14ac:dyDescent="0.3">
      <c r="A280" s="47" t="s">
        <v>523</v>
      </c>
      <c r="B280" s="27" t="s">
        <v>528</v>
      </c>
      <c r="C280" s="53"/>
      <c r="D280" s="17"/>
      <c r="E280" s="56"/>
      <c r="F280" s="17"/>
      <c r="G280" s="18"/>
      <c r="H280" s="66"/>
      <c r="I280">
        <v>278</v>
      </c>
      <c r="J280">
        <v>278</v>
      </c>
      <c r="K280" t="s">
        <v>528</v>
      </c>
      <c r="L280">
        <v>101</v>
      </c>
      <c r="M280" t="s">
        <v>1713</v>
      </c>
      <c r="N280">
        <v>46</v>
      </c>
      <c r="O280" t="s">
        <v>1713</v>
      </c>
      <c r="P280">
        <v>16</v>
      </c>
      <c r="Q280" t="s">
        <v>1850</v>
      </c>
    </row>
    <row r="281" spans="1:17" x14ac:dyDescent="0.3">
      <c r="A281" s="47" t="s">
        <v>525</v>
      </c>
      <c r="B281" s="27" t="s">
        <v>530</v>
      </c>
      <c r="C281" s="52">
        <v>102</v>
      </c>
      <c r="D281" s="13" t="s">
        <v>777</v>
      </c>
      <c r="E281" s="57" t="s">
        <v>84</v>
      </c>
      <c r="F281" s="30" t="s">
        <v>1094</v>
      </c>
      <c r="G281" s="18"/>
      <c r="H281" s="66"/>
      <c r="I281">
        <v>279</v>
      </c>
      <c r="J281">
        <v>279</v>
      </c>
      <c r="K281" t="s">
        <v>530</v>
      </c>
      <c r="L281">
        <v>102</v>
      </c>
      <c r="M281" t="s">
        <v>530</v>
      </c>
      <c r="N281">
        <v>47</v>
      </c>
      <c r="O281" t="s">
        <v>1714</v>
      </c>
      <c r="P281">
        <v>16</v>
      </c>
      <c r="Q281" t="s">
        <v>1850</v>
      </c>
    </row>
    <row r="282" spans="1:17" x14ac:dyDescent="0.3">
      <c r="A282" s="47" t="s">
        <v>527</v>
      </c>
      <c r="B282" s="27" t="s">
        <v>1093</v>
      </c>
      <c r="C282" s="55">
        <v>103</v>
      </c>
      <c r="D282" s="23" t="s">
        <v>1093</v>
      </c>
      <c r="E282" s="62"/>
      <c r="F282" s="26"/>
      <c r="G282" s="18"/>
      <c r="H282" s="66"/>
      <c r="I282">
        <v>280</v>
      </c>
      <c r="J282">
        <v>280</v>
      </c>
      <c r="K282" t="s">
        <v>1593</v>
      </c>
      <c r="L282">
        <v>103</v>
      </c>
      <c r="M282" t="s">
        <v>1593</v>
      </c>
      <c r="N282">
        <v>47</v>
      </c>
      <c r="O282" t="s">
        <v>1714</v>
      </c>
      <c r="P282">
        <v>16</v>
      </c>
      <c r="Q282" t="s">
        <v>1850</v>
      </c>
    </row>
    <row r="283" spans="1:17" x14ac:dyDescent="0.3">
      <c r="A283" s="47" t="s">
        <v>529</v>
      </c>
      <c r="B283" s="27" t="s">
        <v>533</v>
      </c>
      <c r="C283" s="52">
        <v>104</v>
      </c>
      <c r="D283" s="13" t="s">
        <v>778</v>
      </c>
      <c r="E283" s="57" t="s">
        <v>86</v>
      </c>
      <c r="F283" s="13" t="s">
        <v>778</v>
      </c>
      <c r="G283" s="14" t="s">
        <v>28</v>
      </c>
      <c r="H283" s="64" t="s">
        <v>1304</v>
      </c>
      <c r="I283">
        <v>281</v>
      </c>
      <c r="J283">
        <v>281</v>
      </c>
      <c r="K283" t="s">
        <v>533</v>
      </c>
      <c r="L283">
        <v>104</v>
      </c>
      <c r="M283" t="s">
        <v>533</v>
      </c>
      <c r="N283">
        <v>48</v>
      </c>
      <c r="O283" t="s">
        <v>533</v>
      </c>
      <c r="P283">
        <v>17</v>
      </c>
      <c r="Q283" t="s">
        <v>1851</v>
      </c>
    </row>
    <row r="284" spans="1:17" x14ac:dyDescent="0.3">
      <c r="A284" s="47" t="s">
        <v>531</v>
      </c>
      <c r="B284" s="27" t="s">
        <v>535</v>
      </c>
      <c r="C284" s="52">
        <v>105</v>
      </c>
      <c r="D284" s="13" t="s">
        <v>1076</v>
      </c>
      <c r="E284" s="57" t="s">
        <v>88</v>
      </c>
      <c r="F284" s="13" t="s">
        <v>1076</v>
      </c>
      <c r="G284" s="18"/>
      <c r="H284" s="66" t="s">
        <v>1633</v>
      </c>
      <c r="I284">
        <v>282</v>
      </c>
      <c r="J284">
        <v>282</v>
      </c>
      <c r="K284" t="s">
        <v>535</v>
      </c>
      <c r="L284">
        <v>105</v>
      </c>
      <c r="M284" t="s">
        <v>1752</v>
      </c>
      <c r="N284">
        <v>49</v>
      </c>
      <c r="O284" t="s">
        <v>1752</v>
      </c>
      <c r="P284">
        <v>17</v>
      </c>
      <c r="Q284" t="s">
        <v>1851</v>
      </c>
    </row>
    <row r="285" spans="1:17" x14ac:dyDescent="0.3">
      <c r="A285" s="47" t="s">
        <v>532</v>
      </c>
      <c r="B285" s="27" t="s">
        <v>537</v>
      </c>
      <c r="C285" s="53"/>
      <c r="D285" s="17"/>
      <c r="E285" s="56"/>
      <c r="F285" s="17"/>
      <c r="G285" s="18"/>
      <c r="H285" s="66"/>
      <c r="I285">
        <v>283</v>
      </c>
      <c r="J285">
        <v>283</v>
      </c>
      <c r="K285" t="s">
        <v>537</v>
      </c>
      <c r="L285">
        <v>105</v>
      </c>
      <c r="M285" t="s">
        <v>1752</v>
      </c>
      <c r="N285">
        <v>49</v>
      </c>
      <c r="O285" t="s">
        <v>1752</v>
      </c>
      <c r="P285">
        <v>17</v>
      </c>
      <c r="Q285" t="s">
        <v>1851</v>
      </c>
    </row>
    <row r="286" spans="1:17" x14ac:dyDescent="0.3">
      <c r="A286" s="47" t="s">
        <v>534</v>
      </c>
      <c r="B286" s="27" t="s">
        <v>539</v>
      </c>
      <c r="C286" s="52">
        <v>106</v>
      </c>
      <c r="D286" s="13" t="s">
        <v>1236</v>
      </c>
      <c r="E286" s="57" t="s">
        <v>90</v>
      </c>
      <c r="F286" s="13" t="s">
        <v>1522</v>
      </c>
      <c r="G286" s="18"/>
      <c r="H286" s="66"/>
      <c r="I286">
        <v>284</v>
      </c>
      <c r="J286">
        <v>284</v>
      </c>
      <c r="K286" t="s">
        <v>539</v>
      </c>
      <c r="L286">
        <v>106</v>
      </c>
      <c r="M286" t="s">
        <v>1852</v>
      </c>
      <c r="N286">
        <v>50</v>
      </c>
      <c r="O286" t="s">
        <v>1853</v>
      </c>
      <c r="P286">
        <v>17</v>
      </c>
      <c r="Q286" t="s">
        <v>1851</v>
      </c>
    </row>
    <row r="287" spans="1:17" x14ac:dyDescent="0.3">
      <c r="A287" s="47" t="s">
        <v>536</v>
      </c>
      <c r="B287" s="27" t="s">
        <v>541</v>
      </c>
      <c r="C287" s="53"/>
      <c r="D287" s="17"/>
      <c r="E287" s="56"/>
      <c r="F287" s="17" t="s">
        <v>779</v>
      </c>
      <c r="G287" s="18"/>
      <c r="H287" s="66"/>
      <c r="I287">
        <v>285</v>
      </c>
      <c r="J287">
        <v>285</v>
      </c>
      <c r="K287" t="s">
        <v>541</v>
      </c>
      <c r="L287">
        <v>106</v>
      </c>
      <c r="M287" t="s">
        <v>1852</v>
      </c>
      <c r="N287">
        <v>50</v>
      </c>
      <c r="O287" t="s">
        <v>1853</v>
      </c>
      <c r="P287">
        <v>17</v>
      </c>
      <c r="Q287" t="s">
        <v>1851</v>
      </c>
    </row>
    <row r="288" spans="1:17" x14ac:dyDescent="0.3">
      <c r="A288" s="47" t="s">
        <v>538</v>
      </c>
      <c r="B288" s="27" t="s">
        <v>779</v>
      </c>
      <c r="C288" s="55">
        <v>107</v>
      </c>
      <c r="D288" s="23" t="s">
        <v>779</v>
      </c>
      <c r="E288" s="56"/>
      <c r="F288" s="17"/>
      <c r="G288" s="18"/>
      <c r="H288" s="66"/>
      <c r="I288">
        <v>286</v>
      </c>
      <c r="J288">
        <v>286</v>
      </c>
      <c r="K288" t="s">
        <v>1854</v>
      </c>
      <c r="L288">
        <v>107</v>
      </c>
      <c r="M288" t="s">
        <v>1854</v>
      </c>
      <c r="N288">
        <v>50</v>
      </c>
      <c r="O288" t="s">
        <v>1853</v>
      </c>
      <c r="P288">
        <v>17</v>
      </c>
      <c r="Q288" t="s">
        <v>1851</v>
      </c>
    </row>
    <row r="289" spans="1:17" x14ac:dyDescent="0.3">
      <c r="A289" s="47" t="s">
        <v>540</v>
      </c>
      <c r="B289" s="27" t="s">
        <v>544</v>
      </c>
      <c r="C289" s="59">
        <v>108</v>
      </c>
      <c r="D289" s="37" t="s">
        <v>544</v>
      </c>
      <c r="E289" s="57" t="s">
        <v>92</v>
      </c>
      <c r="F289" s="13" t="s">
        <v>780</v>
      </c>
      <c r="G289" s="14" t="s">
        <v>30</v>
      </c>
      <c r="H289" s="64" t="s">
        <v>782</v>
      </c>
      <c r="I289">
        <v>287</v>
      </c>
      <c r="J289">
        <v>287</v>
      </c>
      <c r="K289" t="s">
        <v>544</v>
      </c>
      <c r="L289">
        <v>108</v>
      </c>
      <c r="M289" t="s">
        <v>544</v>
      </c>
      <c r="N289">
        <v>51</v>
      </c>
      <c r="O289" t="s">
        <v>1855</v>
      </c>
      <c r="P289">
        <v>18</v>
      </c>
      <c r="Q289" t="s">
        <v>1685</v>
      </c>
    </row>
    <row r="290" spans="1:17" x14ac:dyDescent="0.3">
      <c r="A290" s="47" t="s">
        <v>542</v>
      </c>
      <c r="B290" s="27" t="s">
        <v>546</v>
      </c>
      <c r="C290" s="60">
        <v>109</v>
      </c>
      <c r="D290" s="27" t="s">
        <v>546</v>
      </c>
      <c r="E290" s="56"/>
      <c r="F290" s="17"/>
      <c r="G290" s="18"/>
      <c r="H290" s="66"/>
      <c r="I290">
        <v>288</v>
      </c>
      <c r="J290">
        <v>288</v>
      </c>
      <c r="K290" t="s">
        <v>546</v>
      </c>
      <c r="L290">
        <v>109</v>
      </c>
      <c r="M290" t="s">
        <v>546</v>
      </c>
      <c r="N290">
        <v>51</v>
      </c>
      <c r="O290" t="s">
        <v>1855</v>
      </c>
      <c r="P290">
        <v>18</v>
      </c>
      <c r="Q290" t="s">
        <v>1685</v>
      </c>
    </row>
    <row r="291" spans="1:17" x14ac:dyDescent="0.3">
      <c r="A291" s="47" t="s">
        <v>543</v>
      </c>
      <c r="B291" s="27" t="s">
        <v>548</v>
      </c>
      <c r="C291" s="55">
        <v>110</v>
      </c>
      <c r="D291" s="23" t="s">
        <v>781</v>
      </c>
      <c r="E291" s="56"/>
      <c r="F291" s="17"/>
      <c r="G291" s="18"/>
      <c r="H291" s="66"/>
      <c r="I291">
        <v>289</v>
      </c>
      <c r="J291">
        <v>289</v>
      </c>
      <c r="K291" t="s">
        <v>548</v>
      </c>
      <c r="L291">
        <v>110</v>
      </c>
      <c r="M291" t="s">
        <v>548</v>
      </c>
      <c r="N291">
        <v>51</v>
      </c>
      <c r="O291" t="s">
        <v>1855</v>
      </c>
      <c r="P291">
        <v>18</v>
      </c>
      <c r="Q291" t="s">
        <v>1685</v>
      </c>
    </row>
    <row r="292" spans="1:17" x14ac:dyDescent="0.3">
      <c r="A292" s="47" t="s">
        <v>545</v>
      </c>
      <c r="B292" s="27" t="s">
        <v>550</v>
      </c>
      <c r="C292" s="52">
        <v>111</v>
      </c>
      <c r="D292" s="13" t="s">
        <v>783</v>
      </c>
      <c r="E292" s="57" t="s">
        <v>94</v>
      </c>
      <c r="F292" s="13" t="s">
        <v>1095</v>
      </c>
      <c r="G292" s="18"/>
      <c r="H292" s="66"/>
      <c r="I292">
        <v>290</v>
      </c>
      <c r="J292">
        <v>290</v>
      </c>
      <c r="K292" t="s">
        <v>550</v>
      </c>
      <c r="L292">
        <v>111</v>
      </c>
      <c r="M292" t="s">
        <v>1856</v>
      </c>
      <c r="N292">
        <v>52</v>
      </c>
      <c r="O292" t="s">
        <v>1857</v>
      </c>
      <c r="P292">
        <v>18</v>
      </c>
      <c r="Q292" t="s">
        <v>1685</v>
      </c>
    </row>
    <row r="293" spans="1:17" x14ac:dyDescent="0.3">
      <c r="A293" s="47" t="s">
        <v>547</v>
      </c>
      <c r="B293" s="27" t="s">
        <v>552</v>
      </c>
      <c r="C293" s="53" t="s">
        <v>645</v>
      </c>
      <c r="D293" s="17" t="s">
        <v>645</v>
      </c>
      <c r="E293" s="53"/>
      <c r="F293" s="17"/>
      <c r="G293" s="18"/>
      <c r="H293" s="66"/>
      <c r="I293">
        <v>291</v>
      </c>
      <c r="J293">
        <v>291</v>
      </c>
      <c r="K293" t="s">
        <v>552</v>
      </c>
      <c r="L293">
        <v>111</v>
      </c>
      <c r="M293" t="s">
        <v>1856</v>
      </c>
      <c r="N293">
        <v>52</v>
      </c>
      <c r="O293" t="s">
        <v>1857</v>
      </c>
      <c r="P293">
        <v>18</v>
      </c>
      <c r="Q293" t="s">
        <v>1685</v>
      </c>
    </row>
    <row r="294" spans="1:17" x14ac:dyDescent="0.3">
      <c r="A294" s="47" t="s">
        <v>549</v>
      </c>
      <c r="B294" s="27" t="s">
        <v>554</v>
      </c>
      <c r="C294" s="53" t="s">
        <v>645</v>
      </c>
      <c r="D294" s="17" t="s">
        <v>645</v>
      </c>
      <c r="E294" s="56"/>
      <c r="F294" s="17"/>
      <c r="G294" s="18"/>
      <c r="H294" s="66"/>
      <c r="I294">
        <v>292</v>
      </c>
      <c r="J294">
        <v>292</v>
      </c>
      <c r="K294" t="s">
        <v>554</v>
      </c>
      <c r="L294">
        <v>111</v>
      </c>
      <c r="M294" t="s">
        <v>1856</v>
      </c>
      <c r="N294">
        <v>52</v>
      </c>
      <c r="O294" t="s">
        <v>1857</v>
      </c>
      <c r="P294">
        <v>18</v>
      </c>
      <c r="Q294" t="s">
        <v>1685</v>
      </c>
    </row>
    <row r="295" spans="1:17" x14ac:dyDescent="0.3">
      <c r="A295" s="47" t="s">
        <v>551</v>
      </c>
      <c r="B295" s="27" t="s">
        <v>556</v>
      </c>
      <c r="C295" s="52">
        <v>112</v>
      </c>
      <c r="D295" s="13" t="s">
        <v>784</v>
      </c>
      <c r="E295" s="56"/>
      <c r="F295" s="17"/>
      <c r="G295" s="18"/>
      <c r="H295" s="66"/>
      <c r="I295">
        <v>293</v>
      </c>
      <c r="J295">
        <v>293</v>
      </c>
      <c r="K295" t="s">
        <v>556</v>
      </c>
      <c r="L295">
        <v>112</v>
      </c>
      <c r="M295" t="s">
        <v>1858</v>
      </c>
      <c r="N295">
        <v>52</v>
      </c>
      <c r="O295" t="s">
        <v>1857</v>
      </c>
      <c r="P295">
        <v>18</v>
      </c>
      <c r="Q295" t="s">
        <v>1685</v>
      </c>
    </row>
    <row r="296" spans="1:17" x14ac:dyDescent="0.3">
      <c r="A296" s="47" t="s">
        <v>553</v>
      </c>
      <c r="B296" s="27" t="s">
        <v>558</v>
      </c>
      <c r="C296" s="53"/>
      <c r="D296" s="17" t="s">
        <v>645</v>
      </c>
      <c r="E296" s="53"/>
      <c r="F296" s="17"/>
      <c r="G296" s="18"/>
      <c r="H296" s="66"/>
      <c r="I296">
        <v>294</v>
      </c>
      <c r="J296">
        <v>294</v>
      </c>
      <c r="K296" t="s">
        <v>558</v>
      </c>
      <c r="L296">
        <v>112</v>
      </c>
      <c r="M296" t="s">
        <v>1858</v>
      </c>
      <c r="N296">
        <v>52</v>
      </c>
      <c r="O296" t="s">
        <v>1857</v>
      </c>
      <c r="P296">
        <v>18</v>
      </c>
      <c r="Q296" t="s">
        <v>1685</v>
      </c>
    </row>
    <row r="297" spans="1:17" x14ac:dyDescent="0.3">
      <c r="A297" s="47" t="s">
        <v>555</v>
      </c>
      <c r="B297" s="27" t="s">
        <v>560</v>
      </c>
      <c r="C297" s="53"/>
      <c r="D297" s="17" t="s">
        <v>645</v>
      </c>
      <c r="E297" s="56"/>
      <c r="F297" s="17"/>
      <c r="G297" s="18"/>
      <c r="H297" s="66"/>
      <c r="I297">
        <v>295</v>
      </c>
      <c r="J297">
        <v>295</v>
      </c>
      <c r="K297" t="s">
        <v>560</v>
      </c>
      <c r="L297">
        <v>112</v>
      </c>
      <c r="M297" t="s">
        <v>1858</v>
      </c>
      <c r="N297">
        <v>52</v>
      </c>
      <c r="O297" t="s">
        <v>1857</v>
      </c>
      <c r="P297">
        <v>18</v>
      </c>
      <c r="Q297" t="s">
        <v>1685</v>
      </c>
    </row>
    <row r="298" spans="1:17" x14ac:dyDescent="0.3">
      <c r="A298" s="47" t="s">
        <v>557</v>
      </c>
      <c r="B298" s="27" t="s">
        <v>562</v>
      </c>
      <c r="C298" s="53"/>
      <c r="D298" s="17" t="s">
        <v>645</v>
      </c>
      <c r="E298" s="56"/>
      <c r="F298" s="17"/>
      <c r="G298" s="18"/>
      <c r="H298" s="66"/>
      <c r="I298">
        <v>296</v>
      </c>
      <c r="J298">
        <v>296</v>
      </c>
      <c r="K298" t="s">
        <v>562</v>
      </c>
      <c r="L298">
        <v>112</v>
      </c>
      <c r="M298" t="s">
        <v>1858</v>
      </c>
      <c r="N298">
        <v>52</v>
      </c>
      <c r="O298" t="s">
        <v>1857</v>
      </c>
      <c r="P298">
        <v>18</v>
      </c>
      <c r="Q298" t="s">
        <v>1685</v>
      </c>
    </row>
    <row r="299" spans="1:17" x14ac:dyDescent="0.3">
      <c r="A299" s="47" t="s">
        <v>559</v>
      </c>
      <c r="B299" s="27" t="s">
        <v>564</v>
      </c>
      <c r="C299" s="52">
        <v>113</v>
      </c>
      <c r="D299" s="13" t="s">
        <v>785</v>
      </c>
      <c r="E299" s="56"/>
      <c r="F299" s="17"/>
      <c r="G299" s="18"/>
      <c r="H299" s="66"/>
      <c r="I299">
        <v>297</v>
      </c>
      <c r="J299">
        <v>297</v>
      </c>
      <c r="K299" t="s">
        <v>564</v>
      </c>
      <c r="L299">
        <v>113</v>
      </c>
      <c r="M299" t="s">
        <v>1859</v>
      </c>
      <c r="N299">
        <v>52</v>
      </c>
      <c r="O299" t="s">
        <v>1857</v>
      </c>
      <c r="P299">
        <v>18</v>
      </c>
      <c r="Q299" t="s">
        <v>1685</v>
      </c>
    </row>
    <row r="300" spans="1:17" x14ac:dyDescent="0.3">
      <c r="A300" s="47" t="s">
        <v>561</v>
      </c>
      <c r="B300" s="27" t="s">
        <v>566</v>
      </c>
      <c r="C300" s="53"/>
      <c r="D300" s="17" t="s">
        <v>645</v>
      </c>
      <c r="E300" s="56"/>
      <c r="F300" s="17"/>
      <c r="G300" s="18"/>
      <c r="H300" s="66"/>
      <c r="I300">
        <v>298</v>
      </c>
      <c r="J300">
        <v>298</v>
      </c>
      <c r="K300" t="s">
        <v>566</v>
      </c>
      <c r="L300">
        <v>113</v>
      </c>
      <c r="M300" t="s">
        <v>1859</v>
      </c>
      <c r="N300">
        <v>52</v>
      </c>
      <c r="O300" t="s">
        <v>1857</v>
      </c>
      <c r="P300">
        <v>18</v>
      </c>
      <c r="Q300" t="s">
        <v>1685</v>
      </c>
    </row>
    <row r="301" spans="1:17" x14ac:dyDescent="0.3">
      <c r="A301" s="47" t="s">
        <v>563</v>
      </c>
      <c r="B301" s="27" t="s">
        <v>568</v>
      </c>
      <c r="C301" s="53"/>
      <c r="D301" s="17" t="s">
        <v>645</v>
      </c>
      <c r="E301" s="56"/>
      <c r="F301" s="17"/>
      <c r="G301" s="18"/>
      <c r="H301" s="66"/>
      <c r="I301">
        <v>299</v>
      </c>
      <c r="J301">
        <v>299</v>
      </c>
      <c r="K301" t="s">
        <v>568</v>
      </c>
      <c r="L301">
        <v>113</v>
      </c>
      <c r="M301" t="s">
        <v>1859</v>
      </c>
      <c r="N301">
        <v>52</v>
      </c>
      <c r="O301" t="s">
        <v>1857</v>
      </c>
      <c r="P301">
        <v>18</v>
      </c>
      <c r="Q301" t="s">
        <v>1685</v>
      </c>
    </row>
    <row r="302" spans="1:17" x14ac:dyDescent="0.3">
      <c r="A302" s="47" t="s">
        <v>565</v>
      </c>
      <c r="B302" s="27" t="s">
        <v>686</v>
      </c>
      <c r="C302" s="53"/>
      <c r="D302" s="17" t="s">
        <v>645</v>
      </c>
      <c r="E302" s="56"/>
      <c r="F302" s="17"/>
      <c r="G302" s="18"/>
      <c r="H302" s="66"/>
      <c r="I302">
        <v>300</v>
      </c>
      <c r="J302">
        <v>300</v>
      </c>
      <c r="K302" t="s">
        <v>686</v>
      </c>
      <c r="L302">
        <v>113</v>
      </c>
      <c r="M302" t="s">
        <v>1859</v>
      </c>
      <c r="N302">
        <v>52</v>
      </c>
      <c r="O302" t="s">
        <v>1857</v>
      </c>
      <c r="P302">
        <v>18</v>
      </c>
      <c r="Q302" t="s">
        <v>1685</v>
      </c>
    </row>
    <row r="303" spans="1:17" x14ac:dyDescent="0.3">
      <c r="A303" s="47" t="s">
        <v>567</v>
      </c>
      <c r="B303" s="27" t="s">
        <v>642</v>
      </c>
      <c r="C303" s="55">
        <v>114</v>
      </c>
      <c r="D303" s="23" t="s">
        <v>1480</v>
      </c>
      <c r="E303" s="53"/>
      <c r="F303" s="17"/>
      <c r="G303" s="18"/>
      <c r="H303" s="66"/>
      <c r="I303">
        <v>301</v>
      </c>
      <c r="J303">
        <v>301</v>
      </c>
      <c r="K303" t="s">
        <v>642</v>
      </c>
      <c r="L303">
        <v>114</v>
      </c>
      <c r="M303" t="s">
        <v>642</v>
      </c>
      <c r="N303">
        <v>52</v>
      </c>
      <c r="O303" t="s">
        <v>1857</v>
      </c>
      <c r="P303">
        <v>18</v>
      </c>
      <c r="Q303" t="s">
        <v>1685</v>
      </c>
    </row>
    <row r="304" spans="1:17" x14ac:dyDescent="0.3">
      <c r="A304" s="47" t="s">
        <v>569</v>
      </c>
      <c r="B304" s="27" t="s">
        <v>1495</v>
      </c>
      <c r="C304" s="52">
        <v>115</v>
      </c>
      <c r="D304" s="13" t="s">
        <v>1497</v>
      </c>
      <c r="E304" s="57" t="s">
        <v>96</v>
      </c>
      <c r="F304" s="13" t="s">
        <v>1497</v>
      </c>
      <c r="G304" s="14" t="s">
        <v>32</v>
      </c>
      <c r="H304" s="64" t="s">
        <v>1497</v>
      </c>
      <c r="I304">
        <v>302</v>
      </c>
      <c r="J304">
        <v>302</v>
      </c>
      <c r="K304" t="s">
        <v>1860</v>
      </c>
      <c r="L304">
        <v>115</v>
      </c>
      <c r="M304" t="s">
        <v>1861</v>
      </c>
      <c r="N304">
        <v>53</v>
      </c>
      <c r="O304" t="s">
        <v>1861</v>
      </c>
      <c r="P304">
        <v>19</v>
      </c>
      <c r="Q304" t="s">
        <v>1861</v>
      </c>
    </row>
    <row r="305" spans="1:17" x14ac:dyDescent="0.3">
      <c r="A305" s="47" t="s">
        <v>911</v>
      </c>
      <c r="B305" s="27" t="s">
        <v>1496</v>
      </c>
      <c r="C305" s="53"/>
      <c r="D305" s="17"/>
      <c r="E305" s="56"/>
      <c r="F305" s="25"/>
      <c r="G305" s="18"/>
      <c r="H305" s="66"/>
      <c r="I305">
        <v>303</v>
      </c>
      <c r="J305">
        <v>303</v>
      </c>
      <c r="K305" t="s">
        <v>1862</v>
      </c>
      <c r="L305">
        <v>115</v>
      </c>
      <c r="M305" t="s">
        <v>1861</v>
      </c>
      <c r="N305">
        <v>53</v>
      </c>
      <c r="O305" t="s">
        <v>1861</v>
      </c>
      <c r="P305">
        <v>19</v>
      </c>
      <c r="Q305" t="s">
        <v>1861</v>
      </c>
    </row>
    <row r="306" spans="1:17" x14ac:dyDescent="0.3">
      <c r="A306" s="47" t="s">
        <v>570</v>
      </c>
      <c r="B306" s="27" t="s">
        <v>1249</v>
      </c>
      <c r="C306" s="52">
        <v>116</v>
      </c>
      <c r="D306" s="13" t="s">
        <v>1250</v>
      </c>
      <c r="E306" s="57" t="s">
        <v>98</v>
      </c>
      <c r="F306" s="13" t="s">
        <v>1251</v>
      </c>
      <c r="G306" s="14" t="s">
        <v>34</v>
      </c>
      <c r="H306" s="64" t="s">
        <v>1545</v>
      </c>
      <c r="I306">
        <v>304</v>
      </c>
      <c r="J306">
        <v>304</v>
      </c>
      <c r="K306" t="s">
        <v>1863</v>
      </c>
      <c r="L306">
        <v>116</v>
      </c>
      <c r="M306" t="s">
        <v>1743</v>
      </c>
      <c r="N306">
        <v>54</v>
      </c>
      <c r="O306" t="s">
        <v>1740</v>
      </c>
      <c r="P306">
        <v>20</v>
      </c>
      <c r="Q306" t="s">
        <v>1864</v>
      </c>
    </row>
    <row r="307" spans="1:17" x14ac:dyDescent="0.3">
      <c r="A307" s="47" t="s">
        <v>571</v>
      </c>
      <c r="B307" s="27" t="s">
        <v>1253</v>
      </c>
      <c r="C307" s="53"/>
      <c r="D307" s="17"/>
      <c r="E307" s="56"/>
      <c r="F307" s="25"/>
      <c r="G307" s="18"/>
      <c r="H307" s="66"/>
      <c r="I307">
        <v>305</v>
      </c>
      <c r="J307">
        <v>305</v>
      </c>
      <c r="K307" t="s">
        <v>1865</v>
      </c>
      <c r="L307">
        <v>116</v>
      </c>
      <c r="M307" t="s">
        <v>1743</v>
      </c>
      <c r="N307">
        <v>54</v>
      </c>
      <c r="O307" t="s">
        <v>1740</v>
      </c>
      <c r="P307">
        <v>20</v>
      </c>
      <c r="Q307" t="s">
        <v>1864</v>
      </c>
    </row>
    <row r="308" spans="1:17" x14ac:dyDescent="0.3">
      <c r="A308" s="47" t="s">
        <v>572</v>
      </c>
      <c r="B308" s="27" t="s">
        <v>1254</v>
      </c>
      <c r="C308" s="52">
        <v>117</v>
      </c>
      <c r="D308" s="13" t="s">
        <v>1255</v>
      </c>
      <c r="E308" s="56"/>
      <c r="F308" s="25"/>
      <c r="G308" s="18"/>
      <c r="H308" s="66"/>
      <c r="I308">
        <v>306</v>
      </c>
      <c r="J308">
        <v>306</v>
      </c>
      <c r="K308" t="s">
        <v>1866</v>
      </c>
      <c r="L308">
        <v>117</v>
      </c>
      <c r="M308" t="s">
        <v>1744</v>
      </c>
      <c r="N308">
        <v>54</v>
      </c>
      <c r="O308" t="s">
        <v>1740</v>
      </c>
      <c r="P308">
        <v>20</v>
      </c>
      <c r="Q308" t="s">
        <v>1864</v>
      </c>
    </row>
    <row r="309" spans="1:17" x14ac:dyDescent="0.3">
      <c r="A309" s="47" t="s">
        <v>573</v>
      </c>
      <c r="B309" s="27" t="s">
        <v>1256</v>
      </c>
      <c r="C309" s="54"/>
      <c r="D309" s="21"/>
      <c r="E309" s="56"/>
      <c r="F309" s="25"/>
      <c r="G309" s="18"/>
      <c r="H309" s="66"/>
      <c r="I309">
        <v>307</v>
      </c>
      <c r="J309">
        <v>307</v>
      </c>
      <c r="K309" t="s">
        <v>1867</v>
      </c>
      <c r="L309">
        <v>117</v>
      </c>
      <c r="M309" t="s">
        <v>1744</v>
      </c>
      <c r="N309">
        <v>54</v>
      </c>
      <c r="O309" t="s">
        <v>1740</v>
      </c>
      <c r="P309">
        <v>20</v>
      </c>
      <c r="Q309" t="s">
        <v>1864</v>
      </c>
    </row>
    <row r="310" spans="1:17" x14ac:dyDescent="0.3">
      <c r="A310" s="47" t="s">
        <v>575</v>
      </c>
      <c r="B310" s="27" t="s">
        <v>1257</v>
      </c>
      <c r="C310" s="55">
        <v>118</v>
      </c>
      <c r="D310" s="23" t="s">
        <v>1257</v>
      </c>
      <c r="E310" s="56"/>
      <c r="F310" s="25"/>
      <c r="G310" s="18"/>
      <c r="H310" s="66"/>
      <c r="I310">
        <v>308</v>
      </c>
      <c r="J310">
        <v>308</v>
      </c>
      <c r="K310" t="s">
        <v>1868</v>
      </c>
      <c r="L310">
        <v>118</v>
      </c>
      <c r="M310" t="s">
        <v>1868</v>
      </c>
      <c r="N310">
        <v>54</v>
      </c>
      <c r="O310" t="s">
        <v>1740</v>
      </c>
      <c r="P310">
        <v>20</v>
      </c>
      <c r="Q310" t="s">
        <v>1864</v>
      </c>
    </row>
    <row r="311" spans="1:17" x14ac:dyDescent="0.3">
      <c r="A311" s="47" t="s">
        <v>577</v>
      </c>
      <c r="B311" s="27" t="s">
        <v>1258</v>
      </c>
      <c r="C311" s="52">
        <v>119</v>
      </c>
      <c r="D311" s="13" t="s">
        <v>1259</v>
      </c>
      <c r="E311" s="57" t="s">
        <v>100</v>
      </c>
      <c r="F311" s="13" t="s">
        <v>1259</v>
      </c>
      <c r="G311" s="18"/>
      <c r="H311" s="66"/>
      <c r="I311">
        <v>309</v>
      </c>
      <c r="J311">
        <v>309</v>
      </c>
      <c r="K311" t="s">
        <v>1869</v>
      </c>
      <c r="L311">
        <v>119</v>
      </c>
      <c r="M311" t="s">
        <v>1741</v>
      </c>
      <c r="N311">
        <v>55</v>
      </c>
      <c r="O311" t="s">
        <v>1741</v>
      </c>
      <c r="P311">
        <v>20</v>
      </c>
      <c r="Q311" t="s">
        <v>1864</v>
      </c>
    </row>
    <row r="312" spans="1:17" x14ac:dyDescent="0.3">
      <c r="A312" s="47" t="s">
        <v>579</v>
      </c>
      <c r="B312" s="27" t="s">
        <v>1260</v>
      </c>
      <c r="C312" s="53"/>
      <c r="D312" s="17"/>
      <c r="E312" s="56"/>
      <c r="F312" s="25"/>
      <c r="G312" s="18"/>
      <c r="H312" s="66"/>
      <c r="I312">
        <v>310</v>
      </c>
      <c r="J312">
        <v>310</v>
      </c>
      <c r="K312" t="s">
        <v>1870</v>
      </c>
      <c r="L312">
        <v>119</v>
      </c>
      <c r="M312" t="s">
        <v>1741</v>
      </c>
      <c r="N312">
        <v>55</v>
      </c>
      <c r="O312" t="s">
        <v>1741</v>
      </c>
      <c r="P312">
        <v>20</v>
      </c>
      <c r="Q312" t="s">
        <v>1864</v>
      </c>
    </row>
    <row r="313" spans="1:17" x14ac:dyDescent="0.3">
      <c r="A313" s="47" t="s">
        <v>581</v>
      </c>
      <c r="B313" s="27" t="s">
        <v>1261</v>
      </c>
      <c r="C313" s="52">
        <v>120</v>
      </c>
      <c r="D313" s="13" t="s">
        <v>1261</v>
      </c>
      <c r="E313" s="57" t="s">
        <v>101</v>
      </c>
      <c r="F313" s="13" t="s">
        <v>1261</v>
      </c>
      <c r="G313" s="18"/>
      <c r="H313" s="66"/>
      <c r="I313">
        <v>311</v>
      </c>
      <c r="J313">
        <v>311</v>
      </c>
      <c r="K313" t="s">
        <v>1742</v>
      </c>
      <c r="L313">
        <v>120</v>
      </c>
      <c r="M313" t="s">
        <v>1742</v>
      </c>
      <c r="N313">
        <v>56</v>
      </c>
      <c r="O313" t="s">
        <v>1742</v>
      </c>
      <c r="P313">
        <v>20</v>
      </c>
      <c r="Q313" t="s">
        <v>1864</v>
      </c>
    </row>
    <row r="314" spans="1:17" x14ac:dyDescent="0.3">
      <c r="A314" s="47" t="s">
        <v>582</v>
      </c>
      <c r="B314" s="27" t="s">
        <v>1186</v>
      </c>
      <c r="C314" s="52">
        <v>121</v>
      </c>
      <c r="D314" s="13" t="s">
        <v>1187</v>
      </c>
      <c r="E314" s="57" t="s">
        <v>103</v>
      </c>
      <c r="F314" s="30" t="s">
        <v>1188</v>
      </c>
      <c r="G314" s="18"/>
      <c r="H314" s="66"/>
      <c r="I314">
        <v>312</v>
      </c>
      <c r="J314">
        <v>312</v>
      </c>
      <c r="K314" t="s">
        <v>1186</v>
      </c>
      <c r="L314">
        <v>121</v>
      </c>
      <c r="M314" t="s">
        <v>1187</v>
      </c>
      <c r="N314">
        <v>57</v>
      </c>
      <c r="O314" t="s">
        <v>1188</v>
      </c>
      <c r="P314">
        <v>20</v>
      </c>
      <c r="Q314" t="s">
        <v>1864</v>
      </c>
    </row>
    <row r="315" spans="1:17" x14ac:dyDescent="0.3">
      <c r="A315" s="47" t="s">
        <v>583</v>
      </c>
      <c r="B315" s="27" t="s">
        <v>1189</v>
      </c>
      <c r="C315" s="53"/>
      <c r="D315" s="17"/>
      <c r="E315" s="56"/>
      <c r="F315" s="25"/>
      <c r="G315" s="18"/>
      <c r="H315" s="66"/>
      <c r="I315">
        <v>313</v>
      </c>
      <c r="J315">
        <v>313</v>
      </c>
      <c r="K315" t="s">
        <v>1189</v>
      </c>
      <c r="L315">
        <v>121</v>
      </c>
      <c r="M315" t="s">
        <v>1187</v>
      </c>
      <c r="N315">
        <v>57</v>
      </c>
      <c r="O315" t="s">
        <v>1188</v>
      </c>
      <c r="P315">
        <v>20</v>
      </c>
      <c r="Q315" t="s">
        <v>1864</v>
      </c>
    </row>
    <row r="316" spans="1:17" x14ac:dyDescent="0.3">
      <c r="A316" s="47" t="s">
        <v>584</v>
      </c>
      <c r="B316" s="27" t="s">
        <v>638</v>
      </c>
      <c r="C316" s="53"/>
      <c r="D316" s="17"/>
      <c r="E316" s="56"/>
      <c r="F316" s="25"/>
      <c r="G316" s="18"/>
      <c r="H316" s="66"/>
      <c r="I316">
        <v>314</v>
      </c>
      <c r="J316">
        <v>314</v>
      </c>
      <c r="K316" t="s">
        <v>638</v>
      </c>
      <c r="L316">
        <v>121</v>
      </c>
      <c r="M316" t="s">
        <v>1187</v>
      </c>
      <c r="N316">
        <v>57</v>
      </c>
      <c r="O316" t="s">
        <v>1188</v>
      </c>
      <c r="P316">
        <v>20</v>
      </c>
      <c r="Q316" t="s">
        <v>1864</v>
      </c>
    </row>
    <row r="317" spans="1:17" x14ac:dyDescent="0.3">
      <c r="A317" s="47" t="s">
        <v>585</v>
      </c>
      <c r="B317" s="27" t="s">
        <v>1448</v>
      </c>
      <c r="C317" s="55">
        <v>122</v>
      </c>
      <c r="D317" s="23" t="s">
        <v>1448</v>
      </c>
      <c r="E317" s="56"/>
      <c r="F317" s="25"/>
      <c r="G317" s="18"/>
      <c r="H317" s="66"/>
      <c r="I317">
        <v>315</v>
      </c>
      <c r="J317">
        <v>315</v>
      </c>
      <c r="K317" t="s">
        <v>1871</v>
      </c>
      <c r="L317">
        <v>122</v>
      </c>
      <c r="M317" t="s">
        <v>1871</v>
      </c>
      <c r="N317">
        <v>57</v>
      </c>
      <c r="O317" t="s">
        <v>1188</v>
      </c>
      <c r="P317">
        <v>20</v>
      </c>
      <c r="Q317" t="s">
        <v>1864</v>
      </c>
    </row>
    <row r="318" spans="1:17" x14ac:dyDescent="0.3">
      <c r="A318" s="47" t="s">
        <v>586</v>
      </c>
      <c r="B318" s="27" t="s">
        <v>1447</v>
      </c>
      <c r="C318" s="55">
        <v>123</v>
      </c>
      <c r="D318" s="23" t="s">
        <v>1447</v>
      </c>
      <c r="E318" s="56"/>
      <c r="F318" s="25"/>
      <c r="G318" s="18"/>
      <c r="H318" s="66"/>
      <c r="I318">
        <v>316</v>
      </c>
      <c r="J318">
        <v>316</v>
      </c>
      <c r="K318" t="s">
        <v>1872</v>
      </c>
      <c r="L318">
        <v>123</v>
      </c>
      <c r="M318" t="s">
        <v>1872</v>
      </c>
      <c r="N318">
        <v>57</v>
      </c>
      <c r="O318" t="s">
        <v>1188</v>
      </c>
      <c r="P318">
        <v>20</v>
      </c>
      <c r="Q318" t="s">
        <v>1864</v>
      </c>
    </row>
    <row r="319" spans="1:17" x14ac:dyDescent="0.3">
      <c r="A319" s="47" t="s">
        <v>587</v>
      </c>
      <c r="B319" s="27" t="s">
        <v>1443</v>
      </c>
      <c r="C319" s="55">
        <v>124</v>
      </c>
      <c r="D319" s="23" t="s">
        <v>1443</v>
      </c>
      <c r="E319" s="56"/>
      <c r="F319" s="25"/>
      <c r="G319" s="18"/>
      <c r="H319" s="66"/>
      <c r="I319">
        <v>317</v>
      </c>
      <c r="J319">
        <v>317</v>
      </c>
      <c r="K319" t="s">
        <v>1873</v>
      </c>
      <c r="L319">
        <v>124</v>
      </c>
      <c r="M319" t="s">
        <v>1873</v>
      </c>
      <c r="N319">
        <v>57</v>
      </c>
      <c r="O319" t="s">
        <v>1188</v>
      </c>
      <c r="P319">
        <v>20</v>
      </c>
      <c r="Q319" t="s">
        <v>1864</v>
      </c>
    </row>
    <row r="320" spans="1:17" x14ac:dyDescent="0.3">
      <c r="A320" s="47" t="s">
        <v>588</v>
      </c>
      <c r="B320" s="27" t="s">
        <v>574</v>
      </c>
      <c r="C320" s="52">
        <v>125</v>
      </c>
      <c r="D320" s="13" t="s">
        <v>1262</v>
      </c>
      <c r="E320" s="57" t="s">
        <v>105</v>
      </c>
      <c r="F320" s="13" t="s">
        <v>1263</v>
      </c>
      <c r="G320" s="14" t="s">
        <v>36</v>
      </c>
      <c r="H320" s="64" t="s">
        <v>1264</v>
      </c>
      <c r="I320">
        <v>318</v>
      </c>
      <c r="J320">
        <v>318</v>
      </c>
      <c r="K320" t="s">
        <v>574</v>
      </c>
      <c r="L320">
        <v>125</v>
      </c>
      <c r="M320" t="s">
        <v>1874</v>
      </c>
      <c r="N320">
        <v>58</v>
      </c>
      <c r="O320" t="s">
        <v>1875</v>
      </c>
      <c r="P320">
        <v>21</v>
      </c>
      <c r="Q320" t="s">
        <v>1875</v>
      </c>
    </row>
    <row r="321" spans="1:17" x14ac:dyDescent="0.3">
      <c r="A321" s="47" t="s">
        <v>589</v>
      </c>
      <c r="B321" s="27" t="s">
        <v>576</v>
      </c>
      <c r="C321" s="53"/>
      <c r="D321" s="17"/>
      <c r="E321" s="56"/>
      <c r="F321" s="17"/>
      <c r="G321" s="18"/>
      <c r="H321" s="66"/>
      <c r="I321">
        <v>319</v>
      </c>
      <c r="J321">
        <v>319</v>
      </c>
      <c r="K321" t="s">
        <v>576</v>
      </c>
      <c r="L321">
        <v>125</v>
      </c>
      <c r="M321" t="s">
        <v>1874</v>
      </c>
      <c r="N321">
        <v>58</v>
      </c>
      <c r="O321" t="s">
        <v>1875</v>
      </c>
      <c r="P321">
        <v>21</v>
      </c>
      <c r="Q321" t="s">
        <v>1875</v>
      </c>
    </row>
    <row r="322" spans="1:17" x14ac:dyDescent="0.3">
      <c r="A322" s="47" t="s">
        <v>590</v>
      </c>
      <c r="B322" s="27" t="s">
        <v>578</v>
      </c>
      <c r="C322" s="53"/>
      <c r="D322" s="17"/>
      <c r="E322" s="56"/>
      <c r="F322" s="25"/>
      <c r="G322" s="18"/>
      <c r="H322" s="66"/>
      <c r="I322">
        <v>320</v>
      </c>
      <c r="J322">
        <v>320</v>
      </c>
      <c r="K322" t="s">
        <v>578</v>
      </c>
      <c r="L322">
        <v>125</v>
      </c>
      <c r="M322" t="s">
        <v>1874</v>
      </c>
      <c r="N322">
        <v>58</v>
      </c>
      <c r="O322" t="s">
        <v>1875</v>
      </c>
      <c r="P322">
        <v>21</v>
      </c>
      <c r="Q322" t="s">
        <v>1875</v>
      </c>
    </row>
    <row r="323" spans="1:17" x14ac:dyDescent="0.3">
      <c r="A323" s="47" t="s">
        <v>591</v>
      </c>
      <c r="B323" s="27" t="s">
        <v>580</v>
      </c>
      <c r="C323" s="52">
        <v>126</v>
      </c>
      <c r="D323" s="13" t="s">
        <v>1265</v>
      </c>
      <c r="E323" s="56"/>
      <c r="F323" s="25"/>
      <c r="G323" s="18"/>
      <c r="H323" s="66"/>
      <c r="I323">
        <v>321</v>
      </c>
      <c r="J323">
        <v>321</v>
      </c>
      <c r="K323" t="s">
        <v>580</v>
      </c>
      <c r="L323">
        <v>126</v>
      </c>
      <c r="M323" t="s">
        <v>1876</v>
      </c>
      <c r="N323">
        <v>58</v>
      </c>
      <c r="O323" t="s">
        <v>1875</v>
      </c>
      <c r="P323">
        <v>21</v>
      </c>
      <c r="Q323" t="s">
        <v>1875</v>
      </c>
    </row>
    <row r="324" spans="1:17" x14ac:dyDescent="0.3">
      <c r="A324" s="47" t="s">
        <v>592</v>
      </c>
      <c r="B324" s="27" t="s">
        <v>1450</v>
      </c>
      <c r="C324" s="55">
        <v>127</v>
      </c>
      <c r="D324" s="23" t="s">
        <v>1266</v>
      </c>
      <c r="E324" s="57" t="s">
        <v>107</v>
      </c>
      <c r="F324" s="13" t="s">
        <v>1267</v>
      </c>
      <c r="G324" s="14" t="s">
        <v>38</v>
      </c>
      <c r="H324" s="64" t="s">
        <v>1551</v>
      </c>
      <c r="I324">
        <v>322</v>
      </c>
      <c r="J324">
        <v>322</v>
      </c>
      <c r="K324" t="s">
        <v>1877</v>
      </c>
      <c r="L324">
        <v>127</v>
      </c>
      <c r="M324" t="s">
        <v>1878</v>
      </c>
      <c r="N324">
        <v>59</v>
      </c>
      <c r="O324" t="s">
        <v>1879</v>
      </c>
      <c r="P324">
        <v>22</v>
      </c>
      <c r="Q324" t="s">
        <v>1880</v>
      </c>
    </row>
    <row r="325" spans="1:17" x14ac:dyDescent="0.3">
      <c r="A325" s="47" t="s">
        <v>593</v>
      </c>
      <c r="B325" s="27" t="s">
        <v>597</v>
      </c>
      <c r="C325" s="52">
        <v>128</v>
      </c>
      <c r="D325" s="13" t="s">
        <v>786</v>
      </c>
      <c r="E325" s="56"/>
      <c r="F325" s="17"/>
      <c r="G325" s="18"/>
      <c r="H325" s="66" t="s">
        <v>1309</v>
      </c>
      <c r="I325">
        <v>323</v>
      </c>
      <c r="J325">
        <v>323</v>
      </c>
      <c r="K325" t="s">
        <v>597</v>
      </c>
      <c r="L325">
        <v>128</v>
      </c>
      <c r="M325" t="s">
        <v>1881</v>
      </c>
      <c r="N325">
        <v>59</v>
      </c>
      <c r="O325" t="s">
        <v>1879</v>
      </c>
      <c r="P325">
        <v>22</v>
      </c>
      <c r="Q325" t="s">
        <v>1880</v>
      </c>
    </row>
    <row r="326" spans="1:17" x14ac:dyDescent="0.3">
      <c r="A326" s="47" t="s">
        <v>594</v>
      </c>
      <c r="B326" s="27" t="s">
        <v>599</v>
      </c>
      <c r="C326" s="53" t="s">
        <v>645</v>
      </c>
      <c r="D326" s="17"/>
      <c r="E326" s="53"/>
      <c r="F326" s="17"/>
      <c r="G326" s="18"/>
      <c r="H326" s="66"/>
      <c r="I326">
        <v>324</v>
      </c>
      <c r="J326">
        <v>324</v>
      </c>
      <c r="K326" t="s">
        <v>599</v>
      </c>
      <c r="L326">
        <v>128</v>
      </c>
      <c r="M326" t="s">
        <v>1881</v>
      </c>
      <c r="N326">
        <v>59</v>
      </c>
      <c r="O326" t="s">
        <v>1879</v>
      </c>
      <c r="P326">
        <v>22</v>
      </c>
      <c r="Q326" t="s">
        <v>1880</v>
      </c>
    </row>
    <row r="327" spans="1:17" x14ac:dyDescent="0.3">
      <c r="A327" s="47" t="s">
        <v>595</v>
      </c>
      <c r="B327" s="27" t="s">
        <v>637</v>
      </c>
      <c r="C327" s="55">
        <v>129</v>
      </c>
      <c r="D327" s="23" t="s">
        <v>787</v>
      </c>
      <c r="E327" s="56"/>
      <c r="F327" s="17"/>
      <c r="G327" s="18"/>
      <c r="H327" s="66"/>
      <c r="I327">
        <v>325</v>
      </c>
      <c r="J327">
        <v>325</v>
      </c>
      <c r="K327" t="s">
        <v>637</v>
      </c>
      <c r="L327">
        <v>129</v>
      </c>
      <c r="M327" t="s">
        <v>637</v>
      </c>
      <c r="N327">
        <v>59</v>
      </c>
      <c r="O327" t="s">
        <v>1879</v>
      </c>
      <c r="P327">
        <v>22</v>
      </c>
      <c r="Q327" t="s">
        <v>1880</v>
      </c>
    </row>
    <row r="328" spans="1:17" x14ac:dyDescent="0.3">
      <c r="A328" s="47" t="s">
        <v>596</v>
      </c>
      <c r="B328" s="27" t="s">
        <v>600</v>
      </c>
      <c r="C328" s="52">
        <v>130</v>
      </c>
      <c r="D328" s="13" t="s">
        <v>788</v>
      </c>
      <c r="E328" s="57" t="s">
        <v>109</v>
      </c>
      <c r="F328" s="13" t="s">
        <v>788</v>
      </c>
      <c r="G328" s="18"/>
      <c r="H328" s="66"/>
      <c r="I328">
        <v>326</v>
      </c>
      <c r="J328">
        <v>326</v>
      </c>
      <c r="K328" t="s">
        <v>600</v>
      </c>
      <c r="L328">
        <v>130</v>
      </c>
      <c r="M328" t="s">
        <v>1882</v>
      </c>
      <c r="N328">
        <v>60</v>
      </c>
      <c r="O328" t="s">
        <v>1882</v>
      </c>
      <c r="P328">
        <v>22</v>
      </c>
      <c r="Q328" t="s">
        <v>1880</v>
      </c>
    </row>
    <row r="329" spans="1:17" x14ac:dyDescent="0.3">
      <c r="A329" s="47" t="s">
        <v>598</v>
      </c>
      <c r="B329" s="27" t="s">
        <v>601</v>
      </c>
      <c r="C329" s="53"/>
      <c r="D329" s="17"/>
      <c r="E329" s="56"/>
      <c r="F329" s="17"/>
      <c r="G329" s="18"/>
      <c r="H329" s="66"/>
      <c r="I329">
        <v>327</v>
      </c>
      <c r="J329">
        <v>327</v>
      </c>
      <c r="K329" t="s">
        <v>601</v>
      </c>
      <c r="L329">
        <v>130</v>
      </c>
      <c r="M329" t="s">
        <v>1882</v>
      </c>
      <c r="N329">
        <v>60</v>
      </c>
      <c r="O329" t="s">
        <v>1882</v>
      </c>
      <c r="P329">
        <v>22</v>
      </c>
      <c r="Q329" t="s">
        <v>1880</v>
      </c>
    </row>
    <row r="330" spans="1:17" x14ac:dyDescent="0.3">
      <c r="A330" s="47" t="s">
        <v>1341</v>
      </c>
      <c r="B330" s="27" t="s">
        <v>789</v>
      </c>
      <c r="C330" s="55">
        <v>131</v>
      </c>
      <c r="D330" s="23" t="s">
        <v>789</v>
      </c>
      <c r="E330" s="58" t="s">
        <v>111</v>
      </c>
      <c r="F330" s="23" t="s">
        <v>789</v>
      </c>
      <c r="G330" s="18"/>
      <c r="H330" s="66"/>
      <c r="I330">
        <v>328</v>
      </c>
      <c r="J330">
        <v>328</v>
      </c>
      <c r="K330" t="s">
        <v>1883</v>
      </c>
      <c r="L330">
        <v>131</v>
      </c>
      <c r="M330" t="s">
        <v>1883</v>
      </c>
      <c r="N330">
        <v>61</v>
      </c>
      <c r="O330" t="s">
        <v>1883</v>
      </c>
      <c r="P330">
        <v>22</v>
      </c>
      <c r="Q330" t="s">
        <v>1880</v>
      </c>
    </row>
    <row r="331" spans="1:17" x14ac:dyDescent="0.3">
      <c r="A331" s="47" t="s">
        <v>1342</v>
      </c>
      <c r="B331" s="27" t="s">
        <v>602</v>
      </c>
      <c r="C331" s="52">
        <v>132</v>
      </c>
      <c r="D331" s="13" t="s">
        <v>790</v>
      </c>
      <c r="E331" s="57" t="s">
        <v>113</v>
      </c>
      <c r="F331" s="13" t="s">
        <v>1529</v>
      </c>
      <c r="G331" s="18"/>
      <c r="H331" s="66"/>
      <c r="I331">
        <v>329</v>
      </c>
      <c r="J331">
        <v>329</v>
      </c>
      <c r="K331" t="s">
        <v>602</v>
      </c>
      <c r="L331">
        <v>132</v>
      </c>
      <c r="M331" t="s">
        <v>1884</v>
      </c>
      <c r="N331">
        <v>62</v>
      </c>
      <c r="O331" t="s">
        <v>1885</v>
      </c>
      <c r="P331">
        <v>22</v>
      </c>
      <c r="Q331" t="s">
        <v>1880</v>
      </c>
    </row>
    <row r="332" spans="1:17" x14ac:dyDescent="0.3">
      <c r="A332" s="47" t="s">
        <v>1343</v>
      </c>
      <c r="B332" s="27" t="s">
        <v>791</v>
      </c>
      <c r="C332" s="55">
        <v>133</v>
      </c>
      <c r="D332" s="23" t="s">
        <v>791</v>
      </c>
      <c r="E332" s="56"/>
      <c r="F332" s="21" t="s">
        <v>791</v>
      </c>
      <c r="G332" s="18"/>
      <c r="H332" s="66"/>
      <c r="I332">
        <v>330</v>
      </c>
      <c r="J332">
        <v>330</v>
      </c>
      <c r="K332" t="s">
        <v>1886</v>
      </c>
      <c r="L332">
        <v>133</v>
      </c>
      <c r="M332" t="s">
        <v>1886</v>
      </c>
      <c r="N332">
        <v>62</v>
      </c>
      <c r="O332" t="s">
        <v>1885</v>
      </c>
      <c r="P332">
        <v>22</v>
      </c>
      <c r="Q332" t="s">
        <v>1880</v>
      </c>
    </row>
    <row r="333" spans="1:17" x14ac:dyDescent="0.3">
      <c r="A333" s="47" t="s">
        <v>1344</v>
      </c>
      <c r="B333" s="27" t="s">
        <v>603</v>
      </c>
      <c r="C333" s="52">
        <v>134</v>
      </c>
      <c r="D333" s="13" t="s">
        <v>792</v>
      </c>
      <c r="E333" s="57" t="s">
        <v>115</v>
      </c>
      <c r="F333" s="13" t="s">
        <v>1096</v>
      </c>
      <c r="G333" s="18"/>
      <c r="H333" s="66"/>
      <c r="I333">
        <v>331</v>
      </c>
      <c r="J333">
        <v>331</v>
      </c>
      <c r="K333" t="s">
        <v>603</v>
      </c>
      <c r="L333">
        <v>134</v>
      </c>
      <c r="M333" t="s">
        <v>1887</v>
      </c>
      <c r="N333">
        <v>63</v>
      </c>
      <c r="O333" t="s">
        <v>1887</v>
      </c>
      <c r="P333">
        <v>22</v>
      </c>
      <c r="Q333" t="s">
        <v>1880</v>
      </c>
    </row>
    <row r="334" spans="1:17" x14ac:dyDescent="0.3">
      <c r="A334" s="47" t="s">
        <v>1345</v>
      </c>
      <c r="B334" s="27" t="s">
        <v>604</v>
      </c>
      <c r="C334" s="53"/>
      <c r="D334" s="17"/>
      <c r="E334" s="56"/>
      <c r="F334" s="17"/>
      <c r="G334" s="18"/>
      <c r="H334" s="66"/>
      <c r="I334">
        <v>332</v>
      </c>
      <c r="J334">
        <v>332</v>
      </c>
      <c r="K334" t="s">
        <v>604</v>
      </c>
      <c r="L334">
        <v>134</v>
      </c>
      <c r="M334" t="s">
        <v>1887</v>
      </c>
      <c r="N334">
        <v>63</v>
      </c>
      <c r="O334" t="s">
        <v>1887</v>
      </c>
      <c r="P334">
        <v>22</v>
      </c>
      <c r="Q334" t="s">
        <v>1880</v>
      </c>
    </row>
    <row r="335" spans="1:17" x14ac:dyDescent="0.3">
      <c r="A335" s="47" t="s">
        <v>1346</v>
      </c>
      <c r="B335" s="27" t="s">
        <v>605</v>
      </c>
      <c r="C335" s="52">
        <v>135</v>
      </c>
      <c r="D335" s="13" t="s">
        <v>793</v>
      </c>
      <c r="E335" s="57" t="s">
        <v>117</v>
      </c>
      <c r="F335" s="13" t="s">
        <v>1530</v>
      </c>
      <c r="G335" s="18"/>
      <c r="H335" s="66"/>
      <c r="I335">
        <v>333</v>
      </c>
      <c r="J335">
        <v>333</v>
      </c>
      <c r="K335" t="s">
        <v>605</v>
      </c>
      <c r="L335">
        <v>135</v>
      </c>
      <c r="M335" t="s">
        <v>1888</v>
      </c>
      <c r="N335">
        <v>64</v>
      </c>
      <c r="O335" t="s">
        <v>1889</v>
      </c>
      <c r="P335">
        <v>22</v>
      </c>
      <c r="Q335" t="s">
        <v>1880</v>
      </c>
    </row>
    <row r="336" spans="1:17" x14ac:dyDescent="0.3">
      <c r="A336" s="47" t="s">
        <v>1347</v>
      </c>
      <c r="B336" s="27" t="s">
        <v>606</v>
      </c>
      <c r="C336" s="53"/>
      <c r="D336" s="21"/>
      <c r="E336" s="56"/>
      <c r="F336" s="21" t="s">
        <v>1532</v>
      </c>
      <c r="G336" s="18"/>
      <c r="H336" s="66"/>
      <c r="I336">
        <v>334</v>
      </c>
      <c r="J336">
        <v>334</v>
      </c>
      <c r="K336" t="s">
        <v>606</v>
      </c>
      <c r="L336">
        <v>135</v>
      </c>
      <c r="M336" t="s">
        <v>1888</v>
      </c>
      <c r="N336">
        <v>64</v>
      </c>
      <c r="O336" t="s">
        <v>1889</v>
      </c>
      <c r="P336">
        <v>22</v>
      </c>
      <c r="Q336" t="s">
        <v>1880</v>
      </c>
    </row>
    <row r="337" spans="1:17" x14ac:dyDescent="0.3">
      <c r="A337" s="47" t="s">
        <v>1348</v>
      </c>
      <c r="B337" s="27" t="s">
        <v>794</v>
      </c>
      <c r="C337" s="52">
        <v>136</v>
      </c>
      <c r="D337" s="13" t="s">
        <v>794</v>
      </c>
      <c r="E337" s="57" t="s">
        <v>119</v>
      </c>
      <c r="F337" s="13" t="s">
        <v>796</v>
      </c>
      <c r="G337" s="12" t="s">
        <v>40</v>
      </c>
      <c r="H337" s="64" t="s">
        <v>800</v>
      </c>
      <c r="I337">
        <v>335</v>
      </c>
      <c r="J337">
        <v>335</v>
      </c>
      <c r="K337" t="s">
        <v>1890</v>
      </c>
      <c r="L337">
        <v>136</v>
      </c>
      <c r="M337" t="s">
        <v>1890</v>
      </c>
      <c r="N337">
        <v>65</v>
      </c>
      <c r="O337" t="s">
        <v>1891</v>
      </c>
      <c r="P337">
        <v>23</v>
      </c>
      <c r="Q337" t="s">
        <v>1892</v>
      </c>
    </row>
    <row r="338" spans="1:17" x14ac:dyDescent="0.3">
      <c r="A338" s="47" t="s">
        <v>1349</v>
      </c>
      <c r="B338" s="27" t="s">
        <v>607</v>
      </c>
      <c r="C338" s="52">
        <v>137</v>
      </c>
      <c r="D338" s="13" t="s">
        <v>795</v>
      </c>
      <c r="E338" s="56"/>
      <c r="F338" s="17"/>
      <c r="G338" s="18"/>
      <c r="H338" s="66"/>
      <c r="I338">
        <v>336</v>
      </c>
      <c r="J338">
        <v>336</v>
      </c>
      <c r="K338" t="s">
        <v>607</v>
      </c>
      <c r="L338">
        <v>137</v>
      </c>
      <c r="M338" t="s">
        <v>1893</v>
      </c>
      <c r="N338">
        <v>65</v>
      </c>
      <c r="O338" t="s">
        <v>1891</v>
      </c>
      <c r="P338">
        <v>23</v>
      </c>
      <c r="Q338" t="s">
        <v>1892</v>
      </c>
    </row>
    <row r="339" spans="1:17" x14ac:dyDescent="0.3">
      <c r="A339" s="47" t="s">
        <v>1350</v>
      </c>
      <c r="B339" s="27" t="s">
        <v>608</v>
      </c>
      <c r="C339" s="53"/>
      <c r="D339" s="17"/>
      <c r="E339" s="56"/>
      <c r="F339" s="17"/>
      <c r="G339" s="18"/>
      <c r="H339" s="66"/>
      <c r="I339">
        <v>337</v>
      </c>
      <c r="J339">
        <v>337</v>
      </c>
      <c r="K339" t="s">
        <v>608</v>
      </c>
      <c r="L339">
        <v>137</v>
      </c>
      <c r="M339" t="s">
        <v>1893</v>
      </c>
      <c r="N339">
        <v>65</v>
      </c>
      <c r="O339" t="s">
        <v>1891</v>
      </c>
      <c r="P339">
        <v>23</v>
      </c>
      <c r="Q339" t="s">
        <v>1892</v>
      </c>
    </row>
    <row r="340" spans="1:17" x14ac:dyDescent="0.3">
      <c r="A340" s="47" t="s">
        <v>1351</v>
      </c>
      <c r="B340" s="27" t="s">
        <v>609</v>
      </c>
      <c r="C340" s="52">
        <v>138</v>
      </c>
      <c r="D340" s="13" t="s">
        <v>799</v>
      </c>
      <c r="E340" s="57" t="s">
        <v>121</v>
      </c>
      <c r="F340" s="13" t="s">
        <v>797</v>
      </c>
      <c r="G340" s="18"/>
      <c r="H340" s="66"/>
      <c r="I340">
        <v>338</v>
      </c>
      <c r="J340">
        <v>338</v>
      </c>
      <c r="K340" t="s">
        <v>609</v>
      </c>
      <c r="L340">
        <v>138</v>
      </c>
      <c r="M340" t="s">
        <v>1894</v>
      </c>
      <c r="N340">
        <v>66</v>
      </c>
      <c r="O340" t="s">
        <v>1894</v>
      </c>
      <c r="P340">
        <v>23</v>
      </c>
      <c r="Q340" t="s">
        <v>1892</v>
      </c>
    </row>
    <row r="341" spans="1:17" x14ac:dyDescent="0.3">
      <c r="A341" s="47" t="s">
        <v>1352</v>
      </c>
      <c r="B341" s="27" t="s">
        <v>610</v>
      </c>
      <c r="C341" s="53"/>
      <c r="D341" s="17"/>
      <c r="E341" s="56"/>
      <c r="F341" s="25"/>
      <c r="G341" s="18"/>
      <c r="H341" s="66"/>
      <c r="I341">
        <v>339</v>
      </c>
      <c r="J341">
        <v>339</v>
      </c>
      <c r="K341" t="s">
        <v>610</v>
      </c>
      <c r="L341">
        <v>138</v>
      </c>
      <c r="M341" t="s">
        <v>1894</v>
      </c>
      <c r="N341">
        <v>66</v>
      </c>
      <c r="O341" t="s">
        <v>1894</v>
      </c>
      <c r="P341">
        <v>23</v>
      </c>
      <c r="Q341" t="s">
        <v>1892</v>
      </c>
    </row>
    <row r="342" spans="1:17" x14ac:dyDescent="0.3">
      <c r="A342" s="47" t="s">
        <v>1353</v>
      </c>
      <c r="B342" s="27" t="s">
        <v>798</v>
      </c>
      <c r="C342" s="55">
        <v>139</v>
      </c>
      <c r="D342" s="23" t="s">
        <v>798</v>
      </c>
      <c r="E342" s="58" t="s">
        <v>123</v>
      </c>
      <c r="F342" s="23" t="s">
        <v>798</v>
      </c>
      <c r="G342" s="18"/>
      <c r="H342" s="66"/>
      <c r="I342">
        <v>340</v>
      </c>
      <c r="J342">
        <v>340</v>
      </c>
      <c r="K342" t="s">
        <v>1895</v>
      </c>
      <c r="L342">
        <v>139</v>
      </c>
      <c r="M342" t="s">
        <v>1895</v>
      </c>
      <c r="N342">
        <v>67</v>
      </c>
      <c r="O342" t="s">
        <v>1895</v>
      </c>
      <c r="P342">
        <v>23</v>
      </c>
      <c r="Q342" t="s">
        <v>1892</v>
      </c>
    </row>
    <row r="343" spans="1:17" x14ac:dyDescent="0.3">
      <c r="A343" s="47" t="s">
        <v>1354</v>
      </c>
      <c r="B343" s="27" t="s">
        <v>611</v>
      </c>
      <c r="C343" s="55">
        <v>140</v>
      </c>
      <c r="D343" s="23" t="s">
        <v>801</v>
      </c>
      <c r="E343" s="57" t="s">
        <v>125</v>
      </c>
      <c r="F343" s="13" t="s">
        <v>801</v>
      </c>
      <c r="G343" s="14" t="s">
        <v>42</v>
      </c>
      <c r="H343" s="64" t="s">
        <v>803</v>
      </c>
      <c r="I343">
        <v>341</v>
      </c>
      <c r="J343">
        <v>341</v>
      </c>
      <c r="K343" t="s">
        <v>611</v>
      </c>
      <c r="L343">
        <v>140</v>
      </c>
      <c r="M343" t="s">
        <v>611</v>
      </c>
      <c r="N343">
        <v>68</v>
      </c>
      <c r="O343" t="s">
        <v>611</v>
      </c>
      <c r="P343">
        <v>24</v>
      </c>
      <c r="Q343" t="s">
        <v>1745</v>
      </c>
    </row>
    <row r="344" spans="1:17" x14ac:dyDescent="0.3">
      <c r="A344" s="47" t="s">
        <v>1355</v>
      </c>
      <c r="B344" s="27" t="s">
        <v>612</v>
      </c>
      <c r="C344" s="52">
        <v>141</v>
      </c>
      <c r="D344" s="13" t="s">
        <v>802</v>
      </c>
      <c r="E344" s="57" t="s">
        <v>127</v>
      </c>
      <c r="F344" s="13" t="s">
        <v>1097</v>
      </c>
      <c r="G344" s="18"/>
      <c r="H344" s="66"/>
      <c r="I344">
        <v>342</v>
      </c>
      <c r="J344">
        <v>342</v>
      </c>
      <c r="K344" t="s">
        <v>612</v>
      </c>
      <c r="L344">
        <v>141</v>
      </c>
      <c r="M344" t="s">
        <v>1896</v>
      </c>
      <c r="N344">
        <v>69</v>
      </c>
      <c r="O344" t="s">
        <v>1746</v>
      </c>
      <c r="P344">
        <v>24</v>
      </c>
      <c r="Q344" t="s">
        <v>1745</v>
      </c>
    </row>
    <row r="345" spans="1:17" x14ac:dyDescent="0.3">
      <c r="A345" s="47" t="s">
        <v>1356</v>
      </c>
      <c r="B345" s="27" t="s">
        <v>613</v>
      </c>
      <c r="C345" s="54"/>
      <c r="D345" s="21"/>
      <c r="E345" s="56"/>
      <c r="F345" s="17"/>
      <c r="G345" s="18"/>
      <c r="H345" s="66"/>
      <c r="I345">
        <v>343</v>
      </c>
      <c r="J345">
        <v>343</v>
      </c>
      <c r="K345" t="s">
        <v>613</v>
      </c>
      <c r="L345">
        <v>141</v>
      </c>
      <c r="M345" t="s">
        <v>1896</v>
      </c>
      <c r="N345">
        <v>69</v>
      </c>
      <c r="O345" t="s">
        <v>1746</v>
      </c>
      <c r="P345">
        <v>24</v>
      </c>
      <c r="Q345" t="s">
        <v>1745</v>
      </c>
    </row>
    <row r="346" spans="1:17" x14ac:dyDescent="0.3">
      <c r="A346" s="47" t="s">
        <v>1357</v>
      </c>
      <c r="B346" s="23" t="s">
        <v>1455</v>
      </c>
      <c r="C346" s="55">
        <v>142</v>
      </c>
      <c r="D346" s="23" t="s">
        <v>1455</v>
      </c>
      <c r="E346" s="56"/>
      <c r="F346" s="17"/>
      <c r="G346" s="18"/>
      <c r="H346" s="66"/>
      <c r="I346">
        <v>344</v>
      </c>
      <c r="J346">
        <v>344</v>
      </c>
      <c r="K346" t="s">
        <v>1897</v>
      </c>
      <c r="L346">
        <v>142</v>
      </c>
      <c r="M346" t="s">
        <v>1897</v>
      </c>
      <c r="N346">
        <v>69</v>
      </c>
      <c r="O346" t="s">
        <v>1746</v>
      </c>
      <c r="P346">
        <v>24</v>
      </c>
      <c r="Q346" t="s">
        <v>1745</v>
      </c>
    </row>
    <row r="347" spans="1:17" x14ac:dyDescent="0.3">
      <c r="A347" s="47" t="s">
        <v>1358</v>
      </c>
      <c r="B347" s="27" t="s">
        <v>616</v>
      </c>
      <c r="C347" s="55">
        <v>143</v>
      </c>
      <c r="D347" s="23" t="s">
        <v>804</v>
      </c>
      <c r="E347" s="58" t="s">
        <v>129</v>
      </c>
      <c r="F347" s="23" t="s">
        <v>804</v>
      </c>
      <c r="G347" s="18"/>
      <c r="H347" s="66"/>
      <c r="I347">
        <v>345</v>
      </c>
      <c r="J347">
        <v>345</v>
      </c>
      <c r="K347" t="s">
        <v>616</v>
      </c>
      <c r="L347">
        <v>143</v>
      </c>
      <c r="M347" t="s">
        <v>616</v>
      </c>
      <c r="N347">
        <v>70</v>
      </c>
      <c r="O347" t="s">
        <v>616</v>
      </c>
      <c r="P347">
        <v>24</v>
      </c>
      <c r="Q347" t="s">
        <v>1745</v>
      </c>
    </row>
    <row r="348" spans="1:17" x14ac:dyDescent="0.3">
      <c r="A348" s="47" t="s">
        <v>1359</v>
      </c>
      <c r="B348" s="27" t="s">
        <v>808</v>
      </c>
      <c r="C348" s="52">
        <v>144</v>
      </c>
      <c r="D348" s="13" t="s">
        <v>805</v>
      </c>
      <c r="E348" s="57" t="s">
        <v>131</v>
      </c>
      <c r="F348" s="30" t="s">
        <v>806</v>
      </c>
      <c r="G348" s="14" t="s">
        <v>44</v>
      </c>
      <c r="H348" s="64" t="s">
        <v>1550</v>
      </c>
      <c r="I348">
        <v>346</v>
      </c>
      <c r="J348">
        <v>346</v>
      </c>
      <c r="K348" t="s">
        <v>1898</v>
      </c>
      <c r="L348">
        <v>144</v>
      </c>
      <c r="M348" t="s">
        <v>1899</v>
      </c>
      <c r="N348">
        <v>71</v>
      </c>
      <c r="O348" t="s">
        <v>1899</v>
      </c>
      <c r="P348">
        <v>25</v>
      </c>
      <c r="Q348" t="s">
        <v>1900</v>
      </c>
    </row>
    <row r="349" spans="1:17" x14ac:dyDescent="0.3">
      <c r="A349" s="47" t="s">
        <v>1360</v>
      </c>
      <c r="B349" s="27" t="s">
        <v>809</v>
      </c>
      <c r="C349" s="53"/>
      <c r="D349" s="17"/>
      <c r="E349" s="56"/>
      <c r="F349" s="25"/>
      <c r="G349" s="18"/>
      <c r="H349" s="66" t="s">
        <v>1309</v>
      </c>
      <c r="I349">
        <v>347</v>
      </c>
      <c r="J349">
        <v>347</v>
      </c>
      <c r="K349" t="s">
        <v>1901</v>
      </c>
      <c r="L349">
        <v>144</v>
      </c>
      <c r="M349" t="s">
        <v>1899</v>
      </c>
      <c r="N349">
        <v>71</v>
      </c>
      <c r="O349" t="s">
        <v>1899</v>
      </c>
      <c r="P349">
        <v>25</v>
      </c>
      <c r="Q349" t="s">
        <v>1900</v>
      </c>
    </row>
    <row r="350" spans="1:17" x14ac:dyDescent="0.3">
      <c r="A350" s="47" t="s">
        <v>1361</v>
      </c>
      <c r="B350" s="27" t="s">
        <v>810</v>
      </c>
      <c r="C350" s="53"/>
      <c r="D350" s="17"/>
      <c r="E350" s="56"/>
      <c r="F350" s="25"/>
      <c r="G350" s="18"/>
      <c r="H350" s="66"/>
      <c r="I350">
        <v>348</v>
      </c>
      <c r="J350">
        <v>348</v>
      </c>
      <c r="K350" t="s">
        <v>1902</v>
      </c>
      <c r="L350">
        <v>144</v>
      </c>
      <c r="M350" t="s">
        <v>1899</v>
      </c>
      <c r="N350">
        <v>71</v>
      </c>
      <c r="O350" t="s">
        <v>1899</v>
      </c>
      <c r="P350">
        <v>25</v>
      </c>
      <c r="Q350" t="s">
        <v>1900</v>
      </c>
    </row>
    <row r="351" spans="1:17" x14ac:dyDescent="0.3">
      <c r="A351" s="47" t="s">
        <v>1362</v>
      </c>
      <c r="B351" s="27" t="s">
        <v>614</v>
      </c>
      <c r="C351" s="53"/>
      <c r="D351" s="17"/>
      <c r="E351" s="56"/>
      <c r="F351" s="25"/>
      <c r="G351" s="18"/>
      <c r="H351" s="66"/>
      <c r="I351">
        <v>349</v>
      </c>
      <c r="J351">
        <v>349</v>
      </c>
      <c r="K351" t="s">
        <v>614</v>
      </c>
      <c r="L351">
        <v>144</v>
      </c>
      <c r="M351" t="s">
        <v>1899</v>
      </c>
      <c r="N351">
        <v>71</v>
      </c>
      <c r="O351" t="s">
        <v>1899</v>
      </c>
      <c r="P351">
        <v>25</v>
      </c>
      <c r="Q351" t="s">
        <v>1900</v>
      </c>
    </row>
    <row r="352" spans="1:17" x14ac:dyDescent="0.3">
      <c r="A352" s="47" t="s">
        <v>1363</v>
      </c>
      <c r="B352" s="27" t="s">
        <v>1482</v>
      </c>
      <c r="C352" s="52">
        <v>145</v>
      </c>
      <c r="D352" s="13" t="s">
        <v>1083</v>
      </c>
      <c r="E352" s="57" t="s">
        <v>133</v>
      </c>
      <c r="F352" s="30" t="s">
        <v>807</v>
      </c>
      <c r="G352" s="18"/>
      <c r="H352" s="66"/>
      <c r="I352">
        <v>350</v>
      </c>
      <c r="J352">
        <v>350</v>
      </c>
      <c r="K352" t="s">
        <v>1903</v>
      </c>
      <c r="L352">
        <v>145</v>
      </c>
      <c r="M352" t="s">
        <v>1904</v>
      </c>
      <c r="N352">
        <v>72</v>
      </c>
      <c r="O352" t="s">
        <v>1905</v>
      </c>
      <c r="P352">
        <v>25</v>
      </c>
      <c r="Q352" t="s">
        <v>1900</v>
      </c>
    </row>
    <row r="353" spans="1:17" x14ac:dyDescent="0.3">
      <c r="A353" s="47" t="s">
        <v>1364</v>
      </c>
      <c r="B353" s="27" t="s">
        <v>811</v>
      </c>
      <c r="C353" s="53"/>
      <c r="D353" s="21"/>
      <c r="E353" s="56"/>
      <c r="F353" s="25"/>
      <c r="G353" s="18"/>
      <c r="H353" s="66"/>
      <c r="I353">
        <v>351</v>
      </c>
      <c r="J353">
        <v>351</v>
      </c>
      <c r="K353" t="s">
        <v>1906</v>
      </c>
      <c r="L353">
        <v>145</v>
      </c>
      <c r="M353" t="s">
        <v>1904</v>
      </c>
      <c r="N353">
        <v>72</v>
      </c>
      <c r="O353" t="s">
        <v>1905</v>
      </c>
      <c r="P353">
        <v>25</v>
      </c>
      <c r="Q353" t="s">
        <v>1900</v>
      </c>
    </row>
    <row r="354" spans="1:17" x14ac:dyDescent="0.3">
      <c r="A354" s="47" t="s">
        <v>1365</v>
      </c>
      <c r="B354" s="27" t="s">
        <v>615</v>
      </c>
      <c r="C354" s="52">
        <v>146</v>
      </c>
      <c r="D354" s="13" t="s">
        <v>812</v>
      </c>
      <c r="E354" s="56"/>
      <c r="F354" s="17"/>
      <c r="G354" s="18"/>
      <c r="H354" s="66"/>
      <c r="I354">
        <v>352</v>
      </c>
      <c r="J354">
        <v>352</v>
      </c>
      <c r="K354" t="s">
        <v>615</v>
      </c>
      <c r="L354">
        <v>146</v>
      </c>
      <c r="M354" t="s">
        <v>615</v>
      </c>
      <c r="N354">
        <v>72</v>
      </c>
      <c r="O354" t="s">
        <v>1905</v>
      </c>
      <c r="P354">
        <v>25</v>
      </c>
      <c r="Q354" t="s">
        <v>1900</v>
      </c>
    </row>
    <row r="355" spans="1:17" x14ac:dyDescent="0.3">
      <c r="A355" s="47" t="s">
        <v>1366</v>
      </c>
      <c r="B355" s="27" t="s">
        <v>1510</v>
      </c>
      <c r="C355" s="55">
        <v>147</v>
      </c>
      <c r="D355" s="27" t="s">
        <v>1510</v>
      </c>
      <c r="E355" s="52" t="s">
        <v>135</v>
      </c>
      <c r="F355" s="13" t="s">
        <v>1246</v>
      </c>
      <c r="G355" s="18"/>
      <c r="H355" s="66"/>
      <c r="I355">
        <v>353</v>
      </c>
      <c r="J355">
        <v>353</v>
      </c>
      <c r="K355" t="s">
        <v>1907</v>
      </c>
      <c r="L355">
        <v>147</v>
      </c>
      <c r="M355" t="s">
        <v>1907</v>
      </c>
      <c r="N355">
        <v>73</v>
      </c>
      <c r="O355" t="s">
        <v>1908</v>
      </c>
      <c r="P355">
        <v>25</v>
      </c>
      <c r="Q355" t="s">
        <v>1900</v>
      </c>
    </row>
    <row r="356" spans="1:17" x14ac:dyDescent="0.3">
      <c r="A356" s="47" t="s">
        <v>1367</v>
      </c>
      <c r="B356" s="27" t="s">
        <v>1458</v>
      </c>
      <c r="C356" s="52">
        <v>148</v>
      </c>
      <c r="D356" s="13" t="s">
        <v>1483</v>
      </c>
      <c r="E356" s="56"/>
      <c r="F356" s="17"/>
      <c r="G356" s="18"/>
      <c r="H356" s="66"/>
      <c r="I356">
        <v>354</v>
      </c>
      <c r="J356">
        <v>354</v>
      </c>
      <c r="K356" t="s">
        <v>1909</v>
      </c>
      <c r="L356">
        <v>148</v>
      </c>
      <c r="M356" t="s">
        <v>1910</v>
      </c>
      <c r="N356">
        <v>73</v>
      </c>
      <c r="O356" t="s">
        <v>1908</v>
      </c>
      <c r="P356">
        <v>25</v>
      </c>
      <c r="Q356" t="s">
        <v>1900</v>
      </c>
    </row>
    <row r="357" spans="1:17" x14ac:dyDescent="0.3">
      <c r="A357" s="47" t="s">
        <v>1368</v>
      </c>
      <c r="B357" s="27" t="s">
        <v>1459</v>
      </c>
      <c r="C357" s="53"/>
      <c r="D357" s="17"/>
      <c r="E357" s="56"/>
      <c r="F357" s="25"/>
      <c r="G357" s="18"/>
      <c r="H357" s="66"/>
      <c r="I357">
        <v>355</v>
      </c>
      <c r="J357">
        <v>355</v>
      </c>
      <c r="K357" t="s">
        <v>1911</v>
      </c>
      <c r="L357">
        <v>148</v>
      </c>
      <c r="M357" t="s">
        <v>1910</v>
      </c>
      <c r="N357">
        <v>73</v>
      </c>
      <c r="O357" t="s">
        <v>1908</v>
      </c>
      <c r="P357">
        <v>25</v>
      </c>
      <c r="Q357" t="s">
        <v>1900</v>
      </c>
    </row>
    <row r="358" spans="1:17" x14ac:dyDescent="0.3">
      <c r="A358" s="47" t="s">
        <v>1369</v>
      </c>
      <c r="B358" s="27" t="s">
        <v>1460</v>
      </c>
      <c r="C358" s="53"/>
      <c r="D358" s="17"/>
      <c r="E358" s="56"/>
      <c r="F358" s="25"/>
      <c r="G358" s="18"/>
      <c r="H358" s="66"/>
      <c r="I358">
        <v>356</v>
      </c>
      <c r="J358">
        <v>356</v>
      </c>
      <c r="K358" t="s">
        <v>1912</v>
      </c>
      <c r="L358">
        <v>148</v>
      </c>
      <c r="M358" t="s">
        <v>1910</v>
      </c>
      <c r="N358">
        <v>73</v>
      </c>
      <c r="O358" t="s">
        <v>1908</v>
      </c>
      <c r="P358">
        <v>25</v>
      </c>
      <c r="Q358" t="s">
        <v>1900</v>
      </c>
    </row>
    <row r="359" spans="1:17" x14ac:dyDescent="0.3">
      <c r="A359" s="47" t="s">
        <v>1370</v>
      </c>
      <c r="B359" s="27" t="s">
        <v>1444</v>
      </c>
      <c r="C359" s="52">
        <v>149</v>
      </c>
      <c r="D359" s="13" t="s">
        <v>1484</v>
      </c>
      <c r="E359" s="57" t="s">
        <v>137</v>
      </c>
      <c r="F359" s="13" t="s">
        <v>1499</v>
      </c>
      <c r="G359" s="14" t="s">
        <v>45</v>
      </c>
      <c r="H359" s="64" t="s">
        <v>1098</v>
      </c>
      <c r="I359">
        <v>357</v>
      </c>
      <c r="J359">
        <v>357</v>
      </c>
      <c r="K359" t="s">
        <v>1913</v>
      </c>
      <c r="L359">
        <v>149</v>
      </c>
      <c r="M359" t="s">
        <v>1914</v>
      </c>
      <c r="N359">
        <v>74</v>
      </c>
      <c r="O359" t="s">
        <v>1915</v>
      </c>
      <c r="P359">
        <v>26</v>
      </c>
      <c r="Q359" t="s">
        <v>1915</v>
      </c>
    </row>
    <row r="360" spans="1:17" x14ac:dyDescent="0.3">
      <c r="A360" s="47" t="s">
        <v>1371</v>
      </c>
      <c r="B360" s="27" t="s">
        <v>617</v>
      </c>
      <c r="C360" s="55">
        <v>150</v>
      </c>
      <c r="D360" s="23" t="s">
        <v>1310</v>
      </c>
      <c r="E360" s="56"/>
      <c r="F360" s="17"/>
      <c r="G360" s="18"/>
      <c r="H360" s="66" t="s">
        <v>643</v>
      </c>
      <c r="I360">
        <v>358</v>
      </c>
      <c r="J360">
        <v>358</v>
      </c>
      <c r="K360" t="s">
        <v>617</v>
      </c>
      <c r="L360">
        <v>150</v>
      </c>
      <c r="M360" t="s">
        <v>617</v>
      </c>
      <c r="N360">
        <v>74</v>
      </c>
      <c r="O360" t="s">
        <v>1915</v>
      </c>
      <c r="P360">
        <v>26</v>
      </c>
      <c r="Q360" t="s">
        <v>1915</v>
      </c>
    </row>
    <row r="361" spans="1:17" x14ac:dyDescent="0.3">
      <c r="A361" s="47" t="s">
        <v>1372</v>
      </c>
      <c r="B361" s="27" t="s">
        <v>1466</v>
      </c>
      <c r="C361" s="55">
        <v>151</v>
      </c>
      <c r="D361" s="23" t="s">
        <v>1466</v>
      </c>
      <c r="E361" s="56"/>
      <c r="F361" s="17"/>
      <c r="G361" s="18"/>
      <c r="H361" s="66"/>
      <c r="I361">
        <v>359</v>
      </c>
      <c r="J361">
        <v>359</v>
      </c>
      <c r="K361" t="s">
        <v>1916</v>
      </c>
      <c r="L361">
        <v>151</v>
      </c>
      <c r="M361" t="s">
        <v>1916</v>
      </c>
      <c r="N361">
        <v>74</v>
      </c>
      <c r="O361" t="s">
        <v>1915</v>
      </c>
      <c r="P361">
        <v>26</v>
      </c>
      <c r="Q361" t="s">
        <v>1915</v>
      </c>
    </row>
    <row r="362" spans="1:17" x14ac:dyDescent="0.3">
      <c r="A362" s="47" t="s">
        <v>1373</v>
      </c>
      <c r="B362" s="27" t="s">
        <v>618</v>
      </c>
      <c r="C362" s="52">
        <v>152</v>
      </c>
      <c r="D362" s="13" t="s">
        <v>678</v>
      </c>
      <c r="E362" s="57" t="s">
        <v>139</v>
      </c>
      <c r="F362" s="13" t="s">
        <v>678</v>
      </c>
      <c r="G362" s="14" t="s">
        <v>47</v>
      </c>
      <c r="H362" s="64" t="s">
        <v>678</v>
      </c>
      <c r="I362">
        <v>360</v>
      </c>
      <c r="J362">
        <v>360</v>
      </c>
      <c r="K362" t="s">
        <v>618</v>
      </c>
      <c r="L362">
        <v>152</v>
      </c>
      <c r="M362" t="s">
        <v>678</v>
      </c>
      <c r="N362">
        <v>75</v>
      </c>
      <c r="O362" t="s">
        <v>678</v>
      </c>
      <c r="P362">
        <v>27</v>
      </c>
      <c r="Q362" t="s">
        <v>678</v>
      </c>
    </row>
    <row r="363" spans="1:17" x14ac:dyDescent="0.3">
      <c r="A363" s="47" t="s">
        <v>1374</v>
      </c>
      <c r="B363" s="27" t="s">
        <v>619</v>
      </c>
      <c r="C363" s="53"/>
      <c r="D363" s="17"/>
      <c r="E363" s="56"/>
      <c r="F363" s="17"/>
      <c r="G363" s="18"/>
      <c r="H363" s="66"/>
      <c r="I363">
        <v>361</v>
      </c>
      <c r="J363">
        <v>361</v>
      </c>
      <c r="K363" t="s">
        <v>619</v>
      </c>
      <c r="L363">
        <v>152</v>
      </c>
      <c r="M363" t="s">
        <v>678</v>
      </c>
      <c r="N363">
        <v>75</v>
      </c>
      <c r="O363" t="s">
        <v>678</v>
      </c>
      <c r="P363">
        <v>27</v>
      </c>
      <c r="Q363" t="s">
        <v>678</v>
      </c>
    </row>
    <row r="364" spans="1:17" x14ac:dyDescent="0.3">
      <c r="A364" s="47" t="s">
        <v>1375</v>
      </c>
      <c r="B364" s="27" t="s">
        <v>1273</v>
      </c>
      <c r="C364" s="52">
        <v>153</v>
      </c>
      <c r="D364" s="13" t="s">
        <v>813</v>
      </c>
      <c r="E364" s="57" t="s">
        <v>140</v>
      </c>
      <c r="F364" s="13" t="s">
        <v>813</v>
      </c>
      <c r="G364" s="14" t="s">
        <v>49</v>
      </c>
      <c r="H364" s="64" t="s">
        <v>820</v>
      </c>
      <c r="I364">
        <v>362</v>
      </c>
      <c r="J364">
        <v>362</v>
      </c>
      <c r="K364" t="s">
        <v>1273</v>
      </c>
      <c r="L364">
        <v>153</v>
      </c>
      <c r="M364" t="s">
        <v>1747</v>
      </c>
      <c r="N364">
        <v>76</v>
      </c>
      <c r="O364" t="s">
        <v>1747</v>
      </c>
      <c r="P364">
        <v>28</v>
      </c>
      <c r="Q364" t="s">
        <v>1747</v>
      </c>
    </row>
    <row r="365" spans="1:17" x14ac:dyDescent="0.3">
      <c r="A365" s="47" t="s">
        <v>1376</v>
      </c>
      <c r="B365" s="27" t="s">
        <v>1274</v>
      </c>
      <c r="C365" s="53"/>
      <c r="D365" s="17"/>
      <c r="E365" s="56"/>
      <c r="F365" s="17" t="s">
        <v>645</v>
      </c>
      <c r="G365" s="18"/>
      <c r="H365" s="66"/>
      <c r="I365">
        <v>363</v>
      </c>
      <c r="J365">
        <v>363</v>
      </c>
      <c r="K365" t="s">
        <v>1274</v>
      </c>
      <c r="L365">
        <v>153</v>
      </c>
      <c r="M365" t="s">
        <v>1747</v>
      </c>
      <c r="N365">
        <v>76</v>
      </c>
      <c r="O365" t="s">
        <v>1747</v>
      </c>
      <c r="P365">
        <v>28</v>
      </c>
      <c r="Q365" t="s">
        <v>1747</v>
      </c>
    </row>
    <row r="366" spans="1:17" x14ac:dyDescent="0.3">
      <c r="A366" s="47" t="s">
        <v>1377</v>
      </c>
      <c r="B366" s="27" t="s">
        <v>1275</v>
      </c>
      <c r="C366" s="53"/>
      <c r="D366" s="17"/>
      <c r="E366" s="56"/>
      <c r="F366" s="17" t="s">
        <v>645</v>
      </c>
      <c r="G366" s="18"/>
      <c r="H366" s="66"/>
      <c r="I366">
        <v>364</v>
      </c>
      <c r="J366">
        <v>364</v>
      </c>
      <c r="K366" t="s">
        <v>1275</v>
      </c>
      <c r="L366">
        <v>153</v>
      </c>
      <c r="M366" t="s">
        <v>1747</v>
      </c>
      <c r="N366">
        <v>76</v>
      </c>
      <c r="O366" t="s">
        <v>1747</v>
      </c>
      <c r="P366">
        <v>28</v>
      </c>
      <c r="Q366" t="s">
        <v>1747</v>
      </c>
    </row>
    <row r="367" spans="1:17" x14ac:dyDescent="0.3">
      <c r="A367" s="47" t="s">
        <v>1378</v>
      </c>
      <c r="B367" s="27" t="s">
        <v>620</v>
      </c>
      <c r="C367" s="52">
        <v>154</v>
      </c>
      <c r="D367" s="13" t="s">
        <v>814</v>
      </c>
      <c r="E367" s="57" t="s">
        <v>142</v>
      </c>
      <c r="F367" s="13" t="s">
        <v>814</v>
      </c>
      <c r="G367" s="14" t="s">
        <v>51</v>
      </c>
      <c r="H367" s="64" t="s">
        <v>1308</v>
      </c>
      <c r="I367">
        <v>365</v>
      </c>
      <c r="J367">
        <v>365</v>
      </c>
      <c r="K367" t="s">
        <v>620</v>
      </c>
      <c r="L367">
        <v>154</v>
      </c>
      <c r="M367" t="s">
        <v>1748</v>
      </c>
      <c r="N367">
        <v>77</v>
      </c>
      <c r="O367" t="s">
        <v>1748</v>
      </c>
      <c r="P367">
        <v>29</v>
      </c>
      <c r="Q367" t="s">
        <v>1917</v>
      </c>
    </row>
    <row r="368" spans="1:17" x14ac:dyDescent="0.3">
      <c r="A368" s="47" t="s">
        <v>1379</v>
      </c>
      <c r="B368" s="27" t="s">
        <v>621</v>
      </c>
      <c r="C368" s="53"/>
      <c r="D368" s="17"/>
      <c r="E368" s="56"/>
      <c r="F368" s="17" t="s">
        <v>645</v>
      </c>
      <c r="G368" s="18"/>
      <c r="H368" s="66" t="s">
        <v>1309</v>
      </c>
      <c r="I368">
        <v>366</v>
      </c>
      <c r="J368">
        <v>366</v>
      </c>
      <c r="K368" t="s">
        <v>621</v>
      </c>
      <c r="L368">
        <v>154</v>
      </c>
      <c r="M368" t="s">
        <v>1748</v>
      </c>
      <c r="N368">
        <v>77</v>
      </c>
      <c r="O368" t="s">
        <v>1748</v>
      </c>
      <c r="P368">
        <v>29</v>
      </c>
      <c r="Q368" t="s">
        <v>1917</v>
      </c>
    </row>
    <row r="369" spans="1:17" x14ac:dyDescent="0.3">
      <c r="A369" s="47" t="s">
        <v>1380</v>
      </c>
      <c r="B369" s="27" t="s">
        <v>622</v>
      </c>
      <c r="C369" s="53"/>
      <c r="D369" s="17"/>
      <c r="E369" s="56"/>
      <c r="F369" s="17" t="s">
        <v>645</v>
      </c>
      <c r="G369" s="18"/>
      <c r="H369" s="66"/>
      <c r="I369">
        <v>367</v>
      </c>
      <c r="J369">
        <v>367</v>
      </c>
      <c r="K369" t="s">
        <v>622</v>
      </c>
      <c r="L369">
        <v>154</v>
      </c>
      <c r="M369" t="s">
        <v>1748</v>
      </c>
      <c r="N369">
        <v>77</v>
      </c>
      <c r="O369" t="s">
        <v>1748</v>
      </c>
      <c r="P369">
        <v>29</v>
      </c>
      <c r="Q369" t="s">
        <v>1917</v>
      </c>
    </row>
    <row r="370" spans="1:17" x14ac:dyDescent="0.3">
      <c r="A370" s="47" t="s">
        <v>1381</v>
      </c>
      <c r="B370" s="27" t="s">
        <v>623</v>
      </c>
      <c r="C370" s="52">
        <v>155</v>
      </c>
      <c r="D370" s="13" t="s">
        <v>816</v>
      </c>
      <c r="E370" s="57" t="s">
        <v>144</v>
      </c>
      <c r="F370" s="13" t="s">
        <v>815</v>
      </c>
      <c r="G370" s="18"/>
      <c r="H370" s="66"/>
      <c r="I370">
        <v>368</v>
      </c>
      <c r="J370">
        <v>368</v>
      </c>
      <c r="K370" t="s">
        <v>623</v>
      </c>
      <c r="L370">
        <v>155</v>
      </c>
      <c r="M370" t="s">
        <v>1749</v>
      </c>
      <c r="N370">
        <v>78</v>
      </c>
      <c r="O370" t="s">
        <v>1750</v>
      </c>
      <c r="P370">
        <v>29</v>
      </c>
      <c r="Q370" t="s">
        <v>1917</v>
      </c>
    </row>
    <row r="371" spans="1:17" x14ac:dyDescent="0.3">
      <c r="A371" s="47" t="s">
        <v>1382</v>
      </c>
      <c r="B371" s="27" t="s">
        <v>624</v>
      </c>
      <c r="C371" s="52">
        <v>156</v>
      </c>
      <c r="D371" s="13" t="s">
        <v>815</v>
      </c>
      <c r="E371" s="56"/>
      <c r="F371" s="17"/>
      <c r="G371" s="18"/>
      <c r="H371" s="66"/>
      <c r="I371">
        <v>369</v>
      </c>
      <c r="J371">
        <v>369</v>
      </c>
      <c r="K371" t="s">
        <v>624</v>
      </c>
      <c r="L371">
        <v>156</v>
      </c>
      <c r="M371" t="s">
        <v>1750</v>
      </c>
      <c r="N371">
        <v>78</v>
      </c>
      <c r="O371" t="s">
        <v>1750</v>
      </c>
      <c r="P371">
        <v>29</v>
      </c>
      <c r="Q371" t="s">
        <v>1917</v>
      </c>
    </row>
    <row r="372" spans="1:17" x14ac:dyDescent="0.3">
      <c r="A372" s="47" t="s">
        <v>1383</v>
      </c>
      <c r="B372" s="27" t="s">
        <v>625</v>
      </c>
      <c r="C372" s="53"/>
      <c r="D372" s="17"/>
      <c r="E372" s="56"/>
      <c r="F372" s="17" t="s">
        <v>645</v>
      </c>
      <c r="G372" s="18"/>
      <c r="H372" s="66"/>
      <c r="I372">
        <v>370</v>
      </c>
      <c r="J372">
        <v>370</v>
      </c>
      <c r="K372" t="s">
        <v>625</v>
      </c>
      <c r="L372">
        <v>156</v>
      </c>
      <c r="M372" t="s">
        <v>1750</v>
      </c>
      <c r="N372">
        <v>78</v>
      </c>
      <c r="O372" t="s">
        <v>1750</v>
      </c>
      <c r="P372">
        <v>29</v>
      </c>
      <c r="Q372" t="s">
        <v>1917</v>
      </c>
    </row>
    <row r="373" spans="1:17" x14ac:dyDescent="0.3">
      <c r="A373" s="47" t="s">
        <v>1384</v>
      </c>
      <c r="B373" s="27" t="s">
        <v>626</v>
      </c>
      <c r="C373" s="52">
        <v>157</v>
      </c>
      <c r="D373" s="13" t="s">
        <v>817</v>
      </c>
      <c r="E373" s="52" t="s">
        <v>146</v>
      </c>
      <c r="F373" s="13" t="s">
        <v>817</v>
      </c>
      <c r="G373" s="14" t="s">
        <v>52</v>
      </c>
      <c r="H373" s="64" t="s">
        <v>1547</v>
      </c>
      <c r="I373">
        <v>371</v>
      </c>
      <c r="J373">
        <v>371</v>
      </c>
      <c r="K373" t="s">
        <v>626</v>
      </c>
      <c r="L373">
        <v>157</v>
      </c>
      <c r="M373" t="s">
        <v>1754</v>
      </c>
      <c r="N373">
        <v>79</v>
      </c>
      <c r="O373" t="s">
        <v>1754</v>
      </c>
      <c r="P373">
        <v>30</v>
      </c>
      <c r="Q373" t="s">
        <v>1918</v>
      </c>
    </row>
    <row r="374" spans="1:17" x14ac:dyDescent="0.3">
      <c r="A374" s="47" t="s">
        <v>1385</v>
      </c>
      <c r="B374" s="27" t="s">
        <v>627</v>
      </c>
      <c r="C374" s="53"/>
      <c r="D374" s="17"/>
      <c r="E374" s="53"/>
      <c r="F374" s="17"/>
      <c r="G374" s="18"/>
      <c r="H374" s="66"/>
      <c r="I374">
        <v>372</v>
      </c>
      <c r="J374">
        <v>372</v>
      </c>
      <c r="K374" t="s">
        <v>627</v>
      </c>
      <c r="L374">
        <v>157</v>
      </c>
      <c r="M374" t="s">
        <v>1754</v>
      </c>
      <c r="N374">
        <v>79</v>
      </c>
      <c r="O374" t="s">
        <v>1754</v>
      </c>
      <c r="P374">
        <v>30</v>
      </c>
      <c r="Q374" t="s">
        <v>1918</v>
      </c>
    </row>
    <row r="375" spans="1:17" x14ac:dyDescent="0.3">
      <c r="A375" s="47" t="s">
        <v>1386</v>
      </c>
      <c r="B375" s="27" t="s">
        <v>628</v>
      </c>
      <c r="C375" s="53"/>
      <c r="D375" s="17"/>
      <c r="E375" s="53"/>
      <c r="F375" s="17"/>
      <c r="G375" s="18"/>
      <c r="H375" s="66"/>
      <c r="I375">
        <v>373</v>
      </c>
      <c r="J375">
        <v>373</v>
      </c>
      <c r="K375" t="s">
        <v>628</v>
      </c>
      <c r="L375">
        <v>157</v>
      </c>
      <c r="M375" t="s">
        <v>1754</v>
      </c>
      <c r="N375">
        <v>79</v>
      </c>
      <c r="O375" t="s">
        <v>1754</v>
      </c>
      <c r="P375">
        <v>30</v>
      </c>
      <c r="Q375" t="s">
        <v>1918</v>
      </c>
    </row>
    <row r="376" spans="1:17" x14ac:dyDescent="0.3">
      <c r="A376" s="47" t="s">
        <v>1387</v>
      </c>
      <c r="B376" s="27" t="s">
        <v>1468</v>
      </c>
      <c r="C376" s="52">
        <v>158</v>
      </c>
      <c r="D376" s="13" t="s">
        <v>818</v>
      </c>
      <c r="E376" s="52" t="s">
        <v>147</v>
      </c>
      <c r="F376" s="13" t="s">
        <v>818</v>
      </c>
      <c r="G376" s="18"/>
      <c r="H376" s="66"/>
      <c r="I376">
        <v>374</v>
      </c>
      <c r="J376">
        <v>374</v>
      </c>
      <c r="K376" t="s">
        <v>1919</v>
      </c>
      <c r="L376">
        <v>158</v>
      </c>
      <c r="M376" t="s">
        <v>1755</v>
      </c>
      <c r="N376">
        <v>80</v>
      </c>
      <c r="O376" t="s">
        <v>1755</v>
      </c>
      <c r="P376">
        <v>30</v>
      </c>
      <c r="Q376" t="s">
        <v>1918</v>
      </c>
    </row>
    <row r="377" spans="1:17" x14ac:dyDescent="0.3">
      <c r="A377" s="47" t="s">
        <v>1388</v>
      </c>
      <c r="B377" s="27" t="s">
        <v>1469</v>
      </c>
      <c r="C377" s="53"/>
      <c r="D377" s="21"/>
      <c r="E377" s="53"/>
      <c r="F377" s="21"/>
      <c r="G377" s="18"/>
      <c r="H377" s="66"/>
      <c r="I377">
        <v>375</v>
      </c>
      <c r="J377">
        <v>375</v>
      </c>
      <c r="K377" t="s">
        <v>1920</v>
      </c>
      <c r="L377">
        <v>158</v>
      </c>
      <c r="M377" t="s">
        <v>1755</v>
      </c>
      <c r="N377">
        <v>80</v>
      </c>
      <c r="O377" t="s">
        <v>1755</v>
      </c>
      <c r="P377">
        <v>30</v>
      </c>
      <c r="Q377" t="s">
        <v>1918</v>
      </c>
    </row>
    <row r="378" spans="1:17" x14ac:dyDescent="0.3">
      <c r="A378" s="47" t="s">
        <v>1389</v>
      </c>
      <c r="B378" s="27" t="s">
        <v>629</v>
      </c>
      <c r="C378" s="52">
        <v>159</v>
      </c>
      <c r="D378" s="13" t="s">
        <v>821</v>
      </c>
      <c r="E378" s="57" t="s">
        <v>149</v>
      </c>
      <c r="F378" s="13" t="s">
        <v>821</v>
      </c>
      <c r="G378" s="18"/>
      <c r="H378" s="66"/>
      <c r="I378">
        <v>376</v>
      </c>
      <c r="J378">
        <v>376</v>
      </c>
      <c r="K378" t="s">
        <v>629</v>
      </c>
      <c r="L378">
        <v>159</v>
      </c>
      <c r="M378" t="s">
        <v>1756</v>
      </c>
      <c r="N378">
        <v>81</v>
      </c>
      <c r="O378" t="s">
        <v>1756</v>
      </c>
      <c r="P378">
        <v>30</v>
      </c>
      <c r="Q378" t="s">
        <v>1918</v>
      </c>
    </row>
    <row r="379" spans="1:17" x14ac:dyDescent="0.3">
      <c r="A379" s="47" t="s">
        <v>1390</v>
      </c>
      <c r="B379" s="27" t="s">
        <v>1513</v>
      </c>
      <c r="C379" s="53"/>
      <c r="D379" s="17"/>
      <c r="E379" s="56"/>
      <c r="F379" s="17"/>
      <c r="G379" s="18"/>
      <c r="H379" s="66"/>
      <c r="I379">
        <v>377</v>
      </c>
      <c r="J379">
        <v>377</v>
      </c>
      <c r="K379" t="s">
        <v>1921</v>
      </c>
      <c r="L379">
        <v>159</v>
      </c>
      <c r="M379" t="s">
        <v>1756</v>
      </c>
      <c r="N379">
        <v>81</v>
      </c>
      <c r="O379" t="s">
        <v>1756</v>
      </c>
      <c r="P379">
        <v>30</v>
      </c>
      <c r="Q379" t="s">
        <v>1918</v>
      </c>
    </row>
    <row r="380" spans="1:17" x14ac:dyDescent="0.3">
      <c r="A380" s="47" t="s">
        <v>1391</v>
      </c>
      <c r="B380" s="27" t="s">
        <v>630</v>
      </c>
      <c r="C380" s="52">
        <v>160</v>
      </c>
      <c r="D380" s="13" t="s">
        <v>1084</v>
      </c>
      <c r="E380" s="57" t="s">
        <v>151</v>
      </c>
      <c r="F380" s="13" t="s">
        <v>1505</v>
      </c>
      <c r="G380" s="18"/>
      <c r="H380" s="66"/>
      <c r="I380">
        <v>378</v>
      </c>
      <c r="J380">
        <v>378</v>
      </c>
      <c r="K380" t="s">
        <v>630</v>
      </c>
      <c r="L380">
        <v>160</v>
      </c>
      <c r="M380" t="s">
        <v>1922</v>
      </c>
      <c r="N380">
        <v>82</v>
      </c>
      <c r="O380" t="s">
        <v>1757</v>
      </c>
      <c r="P380">
        <v>30</v>
      </c>
      <c r="Q380" t="s">
        <v>1918</v>
      </c>
    </row>
    <row r="381" spans="1:17" x14ac:dyDescent="0.3">
      <c r="A381" s="47" t="s">
        <v>1392</v>
      </c>
      <c r="B381" s="27" t="s">
        <v>1237</v>
      </c>
      <c r="C381" s="53"/>
      <c r="D381" s="17"/>
      <c r="E381" s="56"/>
      <c r="F381" s="17"/>
      <c r="G381" s="18"/>
      <c r="H381" s="66"/>
      <c r="I381">
        <v>379</v>
      </c>
      <c r="J381">
        <v>379</v>
      </c>
      <c r="K381" t="s">
        <v>1923</v>
      </c>
      <c r="L381">
        <v>160</v>
      </c>
      <c r="M381" t="s">
        <v>1922</v>
      </c>
      <c r="N381">
        <v>82</v>
      </c>
      <c r="O381" t="s">
        <v>1757</v>
      </c>
      <c r="P381">
        <v>30</v>
      </c>
      <c r="Q381" t="s">
        <v>1918</v>
      </c>
    </row>
    <row r="382" spans="1:17" x14ac:dyDescent="0.3">
      <c r="A382" s="47" t="s">
        <v>1393</v>
      </c>
      <c r="B382" s="27" t="s">
        <v>631</v>
      </c>
      <c r="C382" s="53"/>
      <c r="D382" s="17"/>
      <c r="E382" s="56"/>
      <c r="F382" s="17"/>
      <c r="G382" s="18"/>
      <c r="H382" s="66"/>
      <c r="I382">
        <v>380</v>
      </c>
      <c r="J382">
        <v>380</v>
      </c>
      <c r="K382" t="s">
        <v>631</v>
      </c>
      <c r="L382">
        <v>160</v>
      </c>
      <c r="M382" t="s">
        <v>1922</v>
      </c>
      <c r="N382">
        <v>82</v>
      </c>
      <c r="O382" t="s">
        <v>1757</v>
      </c>
      <c r="P382">
        <v>30</v>
      </c>
      <c r="Q382" t="s">
        <v>1918</v>
      </c>
    </row>
    <row r="383" spans="1:17" x14ac:dyDescent="0.3">
      <c r="A383" s="47" t="s">
        <v>1394</v>
      </c>
      <c r="B383" s="27" t="s">
        <v>1512</v>
      </c>
      <c r="C383" s="52">
        <v>161</v>
      </c>
      <c r="D383" s="13" t="s">
        <v>1502</v>
      </c>
      <c r="E383" s="56"/>
      <c r="F383" s="25"/>
      <c r="G383" s="18"/>
      <c r="H383" s="66"/>
      <c r="I383">
        <v>381</v>
      </c>
      <c r="J383">
        <v>381</v>
      </c>
      <c r="K383" t="s">
        <v>1924</v>
      </c>
      <c r="L383">
        <v>161</v>
      </c>
      <c r="M383" t="s">
        <v>1925</v>
      </c>
      <c r="N383">
        <v>82</v>
      </c>
      <c r="O383" t="s">
        <v>1757</v>
      </c>
      <c r="P383">
        <v>30</v>
      </c>
      <c r="Q383" t="s">
        <v>1918</v>
      </c>
    </row>
    <row r="384" spans="1:17" x14ac:dyDescent="0.3">
      <c r="A384" s="47" t="s">
        <v>1395</v>
      </c>
      <c r="B384" s="27" t="s">
        <v>632</v>
      </c>
      <c r="C384" s="53"/>
      <c r="D384" s="17"/>
      <c r="E384" s="56"/>
      <c r="F384" s="25"/>
      <c r="G384" s="18"/>
      <c r="H384" s="66"/>
      <c r="I384">
        <v>382</v>
      </c>
      <c r="J384">
        <v>382</v>
      </c>
      <c r="K384" t="s">
        <v>632</v>
      </c>
      <c r="L384">
        <v>161</v>
      </c>
      <c r="M384" t="s">
        <v>1925</v>
      </c>
      <c r="N384">
        <v>82</v>
      </c>
      <c r="O384" t="s">
        <v>1757</v>
      </c>
      <c r="P384">
        <v>30</v>
      </c>
      <c r="Q384" t="s">
        <v>1918</v>
      </c>
    </row>
    <row r="385" spans="1:17" x14ac:dyDescent="0.3">
      <c r="A385" s="47" t="s">
        <v>1396</v>
      </c>
      <c r="B385" s="27" t="s">
        <v>633</v>
      </c>
      <c r="C385" s="53"/>
      <c r="D385" s="17"/>
      <c r="E385" s="53"/>
      <c r="F385" s="17"/>
      <c r="G385" s="18"/>
      <c r="H385" s="66"/>
      <c r="I385">
        <v>383</v>
      </c>
      <c r="J385">
        <v>383</v>
      </c>
      <c r="K385" t="s">
        <v>633</v>
      </c>
      <c r="L385">
        <v>161</v>
      </c>
      <c r="M385" t="s">
        <v>1925</v>
      </c>
      <c r="N385">
        <v>82</v>
      </c>
      <c r="O385" t="s">
        <v>1757</v>
      </c>
      <c r="P385">
        <v>30</v>
      </c>
      <c r="Q385" t="s">
        <v>1918</v>
      </c>
    </row>
    <row r="386" spans="1:17" x14ac:dyDescent="0.3">
      <c r="A386" s="47" t="s">
        <v>1397</v>
      </c>
      <c r="B386" s="27" t="s">
        <v>1470</v>
      </c>
      <c r="C386" s="53"/>
      <c r="D386" s="17"/>
      <c r="E386" s="56"/>
      <c r="F386" s="17"/>
      <c r="G386" s="18"/>
      <c r="H386" s="66"/>
      <c r="I386">
        <v>384</v>
      </c>
      <c r="J386">
        <v>384</v>
      </c>
      <c r="K386" t="s">
        <v>1926</v>
      </c>
      <c r="L386">
        <v>161</v>
      </c>
      <c r="M386" t="s">
        <v>1925</v>
      </c>
      <c r="N386">
        <v>82</v>
      </c>
      <c r="O386" t="s">
        <v>1757</v>
      </c>
      <c r="P386">
        <v>30</v>
      </c>
      <c r="Q386" t="s">
        <v>1918</v>
      </c>
    </row>
  </sheetData>
  <mergeCells count="4">
    <mergeCell ref="A1:B1"/>
    <mergeCell ref="C1:D1"/>
    <mergeCell ref="E1:F1"/>
    <mergeCell ref="G1:H1"/>
  </mergeCells>
  <phoneticPr fontId="1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376" workbookViewId="0">
      <selection activeCell="E390" sqref="E390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IO_model!AH3&amp;"-c"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IO_model!AH4&amp;"-c"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IO_model!AH5&amp;"-c"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IO_model!AH6&amp;"-c"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IO_model!AH7&amp;"-c"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IO_model!AH8&amp;"-c"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IO_model!AH9&amp;"-c"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IO_model!AH10&amp;"-c"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IO_model!AH11&amp;"-c"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IO_model!AH12&amp;"-c"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IO_model!AH13&amp;"-c"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IO_model!AH14&amp;"-c"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IO_model!AH15&amp;"-c"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IO_model!AH16&amp;"-c"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IO_model!AH17&amp;"-c"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IO_model!AH18&amp;"-c"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IO_model!AH19&amp;"-c"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IO_model!AH20&amp;"-c"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IO_model!AH21&amp;"-c"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IO_model!AH22&amp;"-c"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IO_model!AH23&amp;"-c"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IO_model!AH24&amp;"-c"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IO_model!AH25&amp;"-c"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IO_model!AH26&amp;"-c"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IO_model!AH27&amp;"-c"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IO_model!AH28&amp;"-c"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IO_model!AH29&amp;"-c"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IO_model!AH30&amp;"-c"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IO_model!AH31&amp;"-c"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IO_model!AH32&amp;"-c"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IO_model!AH33&amp;"-c"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IO_model!AH34&amp;"-c"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IO_model!AH35&amp;"-c"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IO_model!AH36&amp;"-c"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IO_model!AH37&amp;"-c"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IO_model!AH38&amp;"-c"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IO_model!AH39&amp;"-c"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IO_model!AH40&amp;"-c"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IO_model!AH41&amp;"-c"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IO_model!AH42&amp;"-c"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IO_model!AH43&amp;"-c"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IO_model!AH44&amp;"-c"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IO_model!AH45&amp;"-c"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IO_model!AH46&amp;"-c"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IO_model!AH47&amp;"-c"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IO_model!AH48&amp;"-c"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IO_model!AH49&amp;"-c"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IO_model!AH50&amp;"-c"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IO_model!AH51&amp;"-c"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IO_model!AH52&amp;"-c"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IO_model!AH53&amp;"-c"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IO_model!AH54&amp;"-c"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IO_model!AH55&amp;"-c"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IO_model!AH56&amp;"-c"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IO_model!AH57&amp;"-c"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IO_model!AH58&amp;"-c"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IO_model!AH59&amp;"-c"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IO_model!AH60&amp;"-c"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IO_model!AH61&amp;"-c"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IO_model!AH62&amp;"-c"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IO_model!AH63&amp;"-c"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IO_model!AH64&amp;"-c"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IO_model!AH65&amp;"-c"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IO_model!AH66&amp;"-c"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IO_model!AH67&amp;"-c"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IO_model!AH68&amp;"-c"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IO_model!AH69&amp;"-c"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IO_model!AH70&amp;"-c"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IO_model!AH71&amp;"-c"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IO_model!AH72&amp;"-c"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IO_model!AH73&amp;"-c"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IO_model!AH74&amp;"-c"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IO_model!AH75&amp;"-c"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IO_model!AH76&amp;"-c"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IO_model!AH77&amp;"-c"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IO_model!AH78&amp;"-c"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IO_model!AH79&amp;"-c"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IO_model!AH80&amp;"-c"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IO_model!AH81&amp;"-c"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IO_model!AH82&amp;"-c"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IO_model!AH83&amp;"-c"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IO_model!AH84&amp;"-c"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IO_model!AH85&amp;"-c"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IO_model!AH86&amp;"-c"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IO_model!AH87&amp;"-c"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IO_model!AH88&amp;"-c"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IO_model!AH89&amp;"-c"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IO_model!AH90&amp;"-c"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IO_model!AH91&amp;"-c"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IO_model!AH92&amp;"-c"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IO_model!AH93&amp;"-c"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IO_model!AH94&amp;"-c"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IO_model!AH95&amp;"-c"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IO_model!AH96&amp;"-c"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IO_model!AH97&amp;"-c"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IO_model!AH98&amp;"-c"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IO_model!AH99&amp;"-c"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IO_model!AH100&amp;"-c"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IO_model!AH101&amp;"-c"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IO_model!AH102&amp;"-c"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IO_model!AH103&amp;"-c"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IO_model!AH104&amp;"-c"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IO_model!AH105&amp;"-c"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IO_model!AH106&amp;"-c"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IO_model!AH107&amp;"-c"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IO_model!AH108&amp;"-c"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IO_model!AH109&amp;"-c"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IO_model!AH110&amp;"-c"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IO_model!AH111&amp;"-c"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IO_model!AH112&amp;"-c"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IO_model!AH113&amp;"-c"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IO_model!AH114&amp;"-c"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IO_model!AH115&amp;"-c"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IO_model!AH116&amp;"-c"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IO_model!AH117&amp;"-c"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IO_model!AH118&amp;"-c"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IO_model!AH119&amp;"-c"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IO_model!AH120&amp;"-c"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IO_model!AH121&amp;"-c"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IO_model!AH122&amp;"-c"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IO_model!AH123&amp;"-c"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IO_model!AH124&amp;"-c"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IO_model!AH125&amp;"-c"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IO_model!AH126&amp;"-c"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IO_model!AH127&amp;"-c"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IO_model!AH128&amp;"-c"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IO_model!AH129&amp;"-c"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IO_model!AH130&amp;"-c"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IO_model!AH131&amp;"-c"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IO_model!AH132&amp;"-c"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IO_model!AH133&amp;"-c"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IO_model!AH134&amp;"-c"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IO_model!AH135&amp;"-c"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IO_model!AH136&amp;"-c"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IO_model!AH137&amp;"-c"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IO_model!AH138&amp;"-c"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IO_model!AH139&amp;"-c"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IO_model!AH140&amp;"-c"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IO_model!AH141&amp;"-c"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IO_model!AH142&amp;"-c"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IO_model!AH143&amp;"-c"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IO_model!AH144&amp;"-c"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IO_model!AH145&amp;"-c"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IO_model!AH146&amp;"-c"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IO_model!AH147&amp;"-c"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IO_model!AH148&amp;"-c"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IO_model!AH149&amp;"-c"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IO_model!AH150&amp;"-c"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IO_model!AH151&amp;"-c"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IO_model!AH152&amp;"-c"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IO_model!AH153&amp;"-c"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IO_model!AH154&amp;"-c"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IO_model!AH155&amp;"-c"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IO_model!AH156&amp;"-c"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IO_model!AH157&amp;"-c"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IO_model!AH158&amp;"-c"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IO_model!AH159&amp;"-c"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IO_model!AH160&amp;"-c"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IO_model!AH161&amp;"-c"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IO_model!AH162&amp;"-c"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IO_model!AH163&amp;"-c"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IO_model!AH164&amp;"-c"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IO_model!AH165&amp;"-c"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IO_model!AH166&amp;"-c"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IO_model!AH167&amp;"-c"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IO_model!AH168&amp;"-c"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IO_model!AH169&amp;"-c"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IO_model!AH170&amp;"-c"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IO_model!AH171&amp;"-c"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IO_model!AH172&amp;"-c"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IO_model!AH173&amp;"-c"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IO_model!AH174&amp;"-c"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IO_model!AH175&amp;"-c"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IO_model!AH176&amp;"-c"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IO_model!AH177&amp;"-c"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IO_model!AH178&amp;"-c"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IO_model!AH179&amp;"-c"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IO_model!AH180&amp;"-c"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IO_model!AH181&amp;"-c"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IO_model!AH182&amp;"-c"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IO_model!AH183&amp;"-c"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IO_model!AH184&amp;"-c"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IO_model!AH185&amp;"-c"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IO_model!AH186&amp;"-c"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IO_model!AH187&amp;"-c"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IO_model!AH188&amp;"-c"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IO_model!AH189&amp;"-c"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IO_model!AH190&amp;"-c"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IO_model!AH191&amp;"-c"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IO_model!AH192&amp;"-c"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IO_model!AH193&amp;"-c"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IO_model!AH194&amp;"-c"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IO_model!AH195&amp;"-c"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IO_model!AH196&amp;"-c"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IO_model!AH197&amp;"-c"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IO_model!AH198&amp;"-c"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IO_model!AH199&amp;"-c"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IO_model!AH200&amp;"-c"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IO_model!AH201&amp;"-c"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IO_model!AH202&amp;"-c"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IO_model!AH203&amp;"-c"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IO_model!AH204&amp;"-c"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IO_model!AH205&amp;"-c"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IO_model!AH206&amp;"-c"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IO_model!AH207&amp;"-c"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IO_model!AH208&amp;"-c"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IO_model!AH209&amp;"-c"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IO_model!AH210&amp;"-c"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IO_model!AH211&amp;"-c"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IO_model!AH212&amp;"-c"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IO_model!AH213&amp;"-c"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IO_model!AH214&amp;"-c"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IO_model!AH215&amp;"-c"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IO_model!AH216&amp;"-c"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IO_model!AH217&amp;"-c"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IO_model!AH218&amp;"-c"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IO_model!AH219&amp;"-c"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IO_model!AH220&amp;"-c"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IO_model!AH221&amp;"-c"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IO_model!AH222&amp;"-c"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IO_model!AH223&amp;"-c"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IO_model!AH224&amp;"-c"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IO_model!AH225&amp;"-c"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IO_model!AH226&amp;"-c"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IO_model!AH227&amp;"-c"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IO_model!AH228&amp;"-c"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IO_model!AH229&amp;"-c"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IO_model!AH230&amp;"-c"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IO_model!AH231&amp;"-c"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IO_model!AH232&amp;"-c"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IO_model!AH233&amp;"-c"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IO_model!AH234&amp;"-c"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IO_model!AH235&amp;"-c"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IO_model!AH236&amp;"-c"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IO_model!AH237&amp;"-c"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IO_model!AH238&amp;"-c"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IO_model!AH239&amp;"-c"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IO_model!AH240&amp;"-c"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IO_model!AH241&amp;"-c"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IO_model!AH242&amp;"-c"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IO_model!AH243&amp;"-c"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IO_model!AH244&amp;"-c"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IO_model!AH245&amp;"-c"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IO_model!AH246&amp;"-c"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IO_model!AH247&amp;"-c"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IO_model!AH248&amp;"-c"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IO_model!AH249&amp;"-c"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IO_model!AH250&amp;"-c"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IO_model!AH251&amp;"-c"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IO_model!AH252&amp;"-c"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IO_model!AH253&amp;"-c"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IO_model!AH254&amp;"-c"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IO_model!AH255&amp;"-c"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IO_model!AH256&amp;"-c"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IO_model!AH257&amp;"-c"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IO_model!AH258&amp;"-c"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IO_model!AH259&amp;"-c"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IO_model!AH260&amp;"-c"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IO_model!AH261&amp;"-c"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IO_model!AH262&amp;"-c"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IO_model!AH263&amp;"-c"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IO_model!AH264&amp;"-c"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IO_model!AH265&amp;"-c"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IO_model!AH266&amp;"-c"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IO_model!AH267&amp;"-c"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IO_model!AH268&amp;"-c"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IO_model!AH269&amp;"-c"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IO_model!AH270&amp;"-c"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IO_model!AH271&amp;"-c"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IO_model!AH272&amp;"-c"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IO_model!AH273&amp;"-c"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IO_model!AH274&amp;"-c"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IO_model!AH275&amp;"-c"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IO_model!AH276&amp;"-c"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IO_model!AH277&amp;"-c"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IO_model!AH278&amp;"-c"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IO_model!AH279&amp;"-c"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IO_model!AH280&amp;"-c"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IO_model!AH281&amp;"-c"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IO_model!AH282&amp;"-c"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IO_model!AH283&amp;"-c"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IO_model!AH284&amp;"-c"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IO_model!AH285&amp;"-c"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IO_model!AH286&amp;"-c"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IO_model!AH287&amp;"-c"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IO_model!AH288&amp;"-c"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IO_model!AH289&amp;"-c"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IO_model!AH290&amp;"-c"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IO_model!AH291&amp;"-c"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IO_model!AH292&amp;"-c"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IO_model!AH293&amp;"-c"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IO_model!AH294&amp;"-c"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IO_model!AH295&amp;"-c"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IO_model!AH296&amp;"-c"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IO_model!AH297&amp;"-c"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IO_model!AH298&amp;"-c"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IO_model!AH299&amp;"-c"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IO_model!AH300&amp;"-c"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IO_model!AH301&amp;"-c"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IO_model!AH302&amp;"-c"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IO_model!AH303&amp;"-c"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IO_model!AH304&amp;"-c"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IO_model!AH305&amp;"-c"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IO_model!AH306&amp;"-c"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IO_model!AH307&amp;"-c"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IO_model!AH308&amp;"-c"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IO_model!AH309&amp;"-c"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IO_model!AH310&amp;"-c"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IO_model!AH311&amp;"-c"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IO_model!AH312&amp;"-c"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IO_model!AH313&amp;"-c"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IO_model!AH314&amp;"-c"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IO_model!AH315&amp;"-c"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IO_model!AH316&amp;"-c"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IO_model!AH317&amp;"-c"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IO_model!AH318&amp;"-c"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IO_model!AH319&amp;"-c"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IO_model!AH320&amp;"-c"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IO_model!AH321&amp;"-c"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IO_model!AH322&amp;"-c"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IO_model!AH323&amp;"-c"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IO_model!AH324&amp;"-c"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IO_model!AH325&amp;"-c"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IO_model!AH326&amp;"-c"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IO_model!AH327&amp;"-c"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IO_model!AH328&amp;"-c"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IO_model!AH329&amp;"-c"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IO_model!AH330&amp;"-c"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IO_model!AH331&amp;"-c"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IO_model!AH332&amp;"-c"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IO_model!AH333&amp;"-c"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IO_model!AH334&amp;"-c"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IO_model!AH335&amp;"-c"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IO_model!AH336&amp;"-c"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IO_model!AH337&amp;"-c"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IO_model!AH338&amp;"-c"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IO_model!AH339&amp;"-c"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IO_model!AH340&amp;"-c"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IO_model!AH341&amp;"-c"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IO_model!AH342&amp;"-c"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IO_model!AH343&amp;"-c"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IO_model!AH344&amp;"-c"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IO_model!AH345&amp;"-c"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IO_model!AH346&amp;"-c"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IO_model!AH347&amp;"-c"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IO_model!AH348&amp;"-c"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IO_model!AH349&amp;"-c"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IO_model!AH350&amp;"-c"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IO_model!AH351&amp;"-c"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IO_model!AH352&amp;"-c"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IO_model!AH353&amp;"-c"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IO_model!AH354&amp;"-c"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IO_model!AH355&amp;"-c"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IO_model!AH356&amp;"-c"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IO_model!AH357&amp;"-c"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IO_model!AH358&amp;"-c"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IO_model!AH359&amp;"-c"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IO_model!AH360&amp;"-c"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IO_model!AH361&amp;"-c"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IO_model!AH362&amp;"-c"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IO_model!AH363&amp;"-c"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IO_model!AH364&amp;"-c"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IO_model!AH365&amp;"-c"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IO_model!AH366&amp;"-c"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IO_model!AH367&amp;"-c"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IO_model!AH368&amp;"-c"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IO_model!AH369&amp;"-c"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IO_model!AH370&amp;"-c"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IO_model!AH371&amp;"-c"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IO_model!AH372&amp;"-c"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IO_model!AH373&amp;"-c"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IO_model!AH374&amp;"-c"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IO_model!AH375&amp;"-c"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IO_model!AH376&amp;"-c"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IO_model!AH377&amp;"-c"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IO_model!AH378&amp;"-c"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IO_model!AH379&amp;"-c"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IO_model!AH380&amp;"-c"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IO_model!AH381&amp;"-c"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IO_model!AH382&amp;"-c"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IO_model!AH383&amp;"-c"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IO_model!AH384&amp;"-c"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IO_model!AH385&amp;"-c"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IO_model!AH386&amp;"-c"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2296</v>
      </c>
      <c r="C390" t="str">
        <f t="shared" si="6"/>
        <v>391.Ptaxetc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workbookViewId="0">
      <selection activeCell="C1" sqref="C1"/>
    </sheetView>
  </sheetViews>
  <sheetFormatPr defaultRowHeight="16.5" x14ac:dyDescent="0.3"/>
  <sheetData>
    <row r="1" spans="1:3" x14ac:dyDescent="0.3">
      <c r="A1">
        <f>IO_model!P3</f>
        <v>1</v>
      </c>
      <c r="B1" t="e">
        <f>IO_model!AH3&amp;"-a"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IO_model!AH4&amp;"-a"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IO_model!AH5&amp;"-a"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IO_model!AH6&amp;"-a"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IO_model!AH7&amp;"-a"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IO_model!AH8&amp;"-a"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IO_model!AH9&amp;"-a"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IO_model!AH10&amp;"-a"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IO_model!AH11&amp;"-a"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IO_model!AH12&amp;"-a"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IO_model!AH13&amp;"-a"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IO_model!AH14&amp;"-a"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IO_model!AH15&amp;"-a"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IO_model!AH16&amp;"-a"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IO_model!AH17&amp;"-a"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IO_model!AH18&amp;"-a"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IO_model!AH19&amp;"-a"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IO_model!AH20&amp;"-a"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IO_model!AH21&amp;"-a"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IO_model!AH22&amp;"-a"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IO_model!AH23&amp;"-a"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IO_model!AH24&amp;"-a"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IO_model!AH25&amp;"-a"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IO_model!AH26&amp;"-a"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IO_model!AH27&amp;"-a"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IO_model!AH28&amp;"-a"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IO_model!AH29&amp;"-a"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IO_model!AH30&amp;"-a"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IO_model!AH31&amp;"-a"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IO_model!AH32&amp;"-a"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IO_model!AH33&amp;"-a"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IO_model!AH34&amp;"-a"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IO_model!AH35&amp;"-a"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IO_model!AH36&amp;"-a"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IO_model!AH37&amp;"-a"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IO_model!AH38&amp;"-a"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IO_model!AH39&amp;"-a"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IO_model!AH40&amp;"-a"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IO_model!AH41&amp;"-a"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IO_model!AH42&amp;"-a"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IO_model!AH43&amp;"-a"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IO_model!AH44&amp;"-a"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IO_model!AH45&amp;"-a"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IO_model!AH46&amp;"-a"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IO_model!AH47&amp;"-a"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IO_model!AH48&amp;"-a"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IO_model!AH49&amp;"-a"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IO_model!AH50&amp;"-a"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IO_model!AH51&amp;"-a"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IO_model!AH52&amp;"-a"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IO_model!AH53&amp;"-a"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IO_model!AH54&amp;"-a"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IO_model!AH55&amp;"-a"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IO_model!AH56&amp;"-a"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IO_model!AH57&amp;"-a"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IO_model!AH58&amp;"-a"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IO_model!AH59&amp;"-a"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IO_model!AH60&amp;"-a"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IO_model!AH61&amp;"-a"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IO_model!AH62&amp;"-a"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IO_model!AH63&amp;"-a"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IO_model!AH64&amp;"-a"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IO_model!AH65&amp;"-a"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IO_model!AH66&amp;"-a"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IO_model!AH67&amp;"-a"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IO_model!AH68&amp;"-a"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IO_model!AH69&amp;"-a"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IO_model!AH70&amp;"-a"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IO_model!AH71&amp;"-a"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IO_model!AH72&amp;"-a"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IO_model!AH73&amp;"-a"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IO_model!AH74&amp;"-a"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IO_model!AH75&amp;"-a"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IO_model!AH76&amp;"-a"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IO_model!AH77&amp;"-a"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IO_model!AH78&amp;"-a"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IO_model!AH79&amp;"-a"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IO_model!AH80&amp;"-a"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IO_model!AH81&amp;"-a"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IO_model!AH82&amp;"-a"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IO_model!AH83&amp;"-a"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IO_model!AH84&amp;"-a"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IO_model!AH85&amp;"-a"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IO_model!AH86&amp;"-a"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IO_model!AH87&amp;"-a"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IO_model!AH88&amp;"-a"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IO_model!AH89&amp;"-a"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IO_model!AH90&amp;"-a"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IO_model!AH91&amp;"-a"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IO_model!AH92&amp;"-a"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IO_model!AH93&amp;"-a"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IO_model!AH94&amp;"-a"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IO_model!AH95&amp;"-a"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IO_model!AH96&amp;"-a"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IO_model!AH97&amp;"-a"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IO_model!AH98&amp;"-a"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IO_model!AH99&amp;"-a"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IO_model!AH100&amp;"-a"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IO_model!AH101&amp;"-a"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IO_model!AH102&amp;"-a"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IO_model!AH103&amp;"-a"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IO_model!AH104&amp;"-a"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IO_model!AH105&amp;"-a"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IO_model!AH106&amp;"-a"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IO_model!AH107&amp;"-a"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IO_model!AH108&amp;"-a"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IO_model!AH109&amp;"-a"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IO_model!AH110&amp;"-a"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IO_model!AH111&amp;"-a"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IO_model!AH112&amp;"-a"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IO_model!AH113&amp;"-a"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IO_model!AH114&amp;"-a"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IO_model!AH115&amp;"-a"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IO_model!AH116&amp;"-a"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IO_model!AH117&amp;"-a"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IO_model!AH118&amp;"-a"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IO_model!AH119&amp;"-a"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IO_model!AH120&amp;"-a"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IO_model!AH121&amp;"-a"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IO_model!AH122&amp;"-a"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IO_model!AH123&amp;"-a"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IO_model!AH124&amp;"-a"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IO_model!AH125&amp;"-a"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IO_model!AH126&amp;"-a"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IO_model!AH127&amp;"-a"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IO_model!AH128&amp;"-a"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IO_model!AH129&amp;"-a"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IO_model!AH130&amp;"-a"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IO_model!AH131&amp;"-a"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IO_model!AH132&amp;"-a"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IO_model!AH133&amp;"-a"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IO_model!AH134&amp;"-a"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IO_model!AH135&amp;"-a"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IO_model!AH136&amp;"-a"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IO_model!AH137&amp;"-a"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IO_model!AH138&amp;"-a"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IO_model!AH139&amp;"-a"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IO_model!AH140&amp;"-a"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IO_model!AH141&amp;"-a"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IO_model!AH142&amp;"-a"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IO_model!AH143&amp;"-a"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IO_model!AH144&amp;"-a"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IO_model!AH145&amp;"-a"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IO_model!AH146&amp;"-a"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IO_model!AH147&amp;"-a"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IO_model!AH148&amp;"-a"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IO_model!AH149&amp;"-a"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IO_model!AH150&amp;"-a"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IO_model!AH151&amp;"-a"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IO_model!AH152&amp;"-a"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IO_model!AH153&amp;"-a"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IO_model!AH154&amp;"-a"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IO_model!AH155&amp;"-a"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IO_model!AH156&amp;"-a"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IO_model!AH157&amp;"-a"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IO_model!AH158&amp;"-a"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IO_model!AH159&amp;"-a"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IO_model!AH160&amp;"-a"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IO_model!AH161&amp;"-a"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IO_model!AH162&amp;"-a"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IO_model!AH163&amp;"-a"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IO_model!AH164&amp;"-a"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IO_model!AH165&amp;"-a"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IO_model!AH166&amp;"-a"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IO_model!AH167&amp;"-a"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IO_model!AH168&amp;"-a"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IO_model!AH169&amp;"-a"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IO_model!AH170&amp;"-a"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IO_model!AH171&amp;"-a"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IO_model!AH172&amp;"-a"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IO_model!AH173&amp;"-a"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IO_model!AH174&amp;"-a"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IO_model!AH175&amp;"-a"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IO_model!AH176&amp;"-a"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IO_model!AH177&amp;"-a"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IO_model!AH178&amp;"-a"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IO_model!AH179&amp;"-a"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IO_model!AH180&amp;"-a"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IO_model!AH181&amp;"-a"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IO_model!AH182&amp;"-a"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IO_model!AH183&amp;"-a"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IO_model!AH184&amp;"-a"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IO_model!AH185&amp;"-a"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IO_model!AH186&amp;"-a"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IO_model!AH187&amp;"-a"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IO_model!AH188&amp;"-a"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IO_model!AH189&amp;"-a"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IO_model!AH190&amp;"-a"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IO_model!AH191&amp;"-a"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IO_model!AH192&amp;"-a"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IO_model!AH193&amp;"-a"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IO_model!AH194&amp;"-a"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IO_model!AH195&amp;"-a"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IO_model!AH196&amp;"-a"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IO_model!AH197&amp;"-a"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IO_model!AH198&amp;"-a"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IO_model!AH199&amp;"-a"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IO_model!AH200&amp;"-a"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IO_model!AH201&amp;"-a"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IO_model!AH202&amp;"-a"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IO_model!AH203&amp;"-a"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IO_model!AH204&amp;"-a"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IO_model!AH205&amp;"-a"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IO_model!AH206&amp;"-a"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IO_model!AH207&amp;"-a"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IO_model!AH208&amp;"-a"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IO_model!AH209&amp;"-a"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IO_model!AH210&amp;"-a"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IO_model!AH211&amp;"-a"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IO_model!AH212&amp;"-a"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IO_model!AH213&amp;"-a"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IO_model!AH214&amp;"-a"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IO_model!AH215&amp;"-a"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IO_model!AH216&amp;"-a"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IO_model!AH217&amp;"-a"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IO_model!AH218&amp;"-a"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IO_model!AH219&amp;"-a"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IO_model!AH220&amp;"-a"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IO_model!AH221&amp;"-a"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IO_model!AH222&amp;"-a"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IO_model!AH223&amp;"-a"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IO_model!AH224&amp;"-a"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IO_model!AH225&amp;"-a"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IO_model!AH226&amp;"-a"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IO_model!AH227&amp;"-a"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IO_model!AH228&amp;"-a"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IO_model!AH229&amp;"-a"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IO_model!AH230&amp;"-a"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IO_model!AH231&amp;"-a"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IO_model!AH232&amp;"-a"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IO_model!AH233&amp;"-a"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IO_model!AH234&amp;"-a"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IO_model!AH235&amp;"-a"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IO_model!AH236&amp;"-a"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IO_model!AH237&amp;"-a"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IO_model!AH238&amp;"-a"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IO_model!AH239&amp;"-a"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IO_model!AH240&amp;"-a"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IO_model!AH241&amp;"-a"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IO_model!AH242&amp;"-a"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IO_model!AH243&amp;"-a"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IO_model!AH244&amp;"-a"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IO_model!AH245&amp;"-a"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IO_model!AH246&amp;"-a"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IO_model!AH247&amp;"-a"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IO_model!AH248&amp;"-a"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IO_model!AH249&amp;"-a"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IO_model!AH250&amp;"-a"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IO_model!AH251&amp;"-a"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IO_model!AH252&amp;"-a"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IO_model!AH253&amp;"-a"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IO_model!AH254&amp;"-a"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IO_model!AH255&amp;"-a"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IO_model!AH256&amp;"-a"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IO_model!AH257&amp;"-a"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IO_model!AH258&amp;"-a"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IO_model!AH259&amp;"-a"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IO_model!AH260&amp;"-a"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IO_model!AH261&amp;"-a"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IO_model!AH262&amp;"-a"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IO_model!AH263&amp;"-a"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IO_model!AH264&amp;"-a"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IO_model!AH265&amp;"-a"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IO_model!AH266&amp;"-a"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IO_model!AH267&amp;"-a"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IO_model!AH268&amp;"-a"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IO_model!AH269&amp;"-a"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IO_model!AH270&amp;"-a"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IO_model!AH271&amp;"-a"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IO_model!AH272&amp;"-a"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IO_model!AH273&amp;"-a"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IO_model!AH274&amp;"-a"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IO_model!AH275&amp;"-a"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IO_model!AH276&amp;"-a"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IO_model!AH277&amp;"-a"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IO_model!AH278&amp;"-a"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IO_model!AH279&amp;"-a"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IO_model!AH280&amp;"-a"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IO_model!AH281&amp;"-a"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IO_model!AH282&amp;"-a"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IO_model!AH283&amp;"-a"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IO_model!AH284&amp;"-a"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IO_model!AH285&amp;"-a"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IO_model!AH286&amp;"-a"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IO_model!AH287&amp;"-a"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IO_model!AH288&amp;"-a"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IO_model!AH289&amp;"-a"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IO_model!AH290&amp;"-a"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IO_model!AH291&amp;"-a"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IO_model!AH292&amp;"-a"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IO_model!AH293&amp;"-a"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IO_model!AH294&amp;"-a"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IO_model!AH295&amp;"-a"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IO_model!AH296&amp;"-a"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IO_model!AH297&amp;"-a"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IO_model!AH298&amp;"-a"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IO_model!AH299&amp;"-a"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IO_model!AH300&amp;"-a"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IO_model!AH301&amp;"-a"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IO_model!AH302&amp;"-a"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IO_model!AH303&amp;"-a"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IO_model!AH304&amp;"-a"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IO_model!AH305&amp;"-a"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IO_model!AH306&amp;"-a"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IO_model!AH307&amp;"-a"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IO_model!AH308&amp;"-a"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IO_model!AH309&amp;"-a"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IO_model!AH310&amp;"-a"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IO_model!AH311&amp;"-a"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IO_model!AH312&amp;"-a"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IO_model!AH313&amp;"-a"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IO_model!AH314&amp;"-a"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IO_model!AH315&amp;"-a"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IO_model!AH316&amp;"-a"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IO_model!AH317&amp;"-a"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IO_model!AH318&amp;"-a"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IO_model!AH319&amp;"-a"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IO_model!AH320&amp;"-a"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IO_model!AH321&amp;"-a"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IO_model!AH322&amp;"-a"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IO_model!AH323&amp;"-a"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IO_model!AH324&amp;"-a"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IO_model!AH325&amp;"-a"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IO_model!AH326&amp;"-a"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IO_model!AH327&amp;"-a"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IO_model!AH328&amp;"-a"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IO_model!AH329&amp;"-a"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IO_model!AH330&amp;"-a"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IO_model!AH331&amp;"-a"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IO_model!AH332&amp;"-a"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IO_model!AH333&amp;"-a"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IO_model!AH334&amp;"-a"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IO_model!AH335&amp;"-a"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IO_model!AH336&amp;"-a"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IO_model!AH337&amp;"-a"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IO_model!AH338&amp;"-a"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IO_model!AH339&amp;"-a"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IO_model!AH340&amp;"-a"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IO_model!AH341&amp;"-a"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IO_model!AH342&amp;"-a"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IO_model!AH343&amp;"-a"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IO_model!AH344&amp;"-a"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IO_model!AH345&amp;"-a"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IO_model!AH346&amp;"-a"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IO_model!AH347&amp;"-a"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IO_model!AH348&amp;"-a"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IO_model!AH349&amp;"-a"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IO_model!AH350&amp;"-a"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IO_model!AH351&amp;"-a"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IO_model!AH352&amp;"-a"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IO_model!AH353&amp;"-a"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IO_model!AH354&amp;"-a"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IO_model!AH355&amp;"-a"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IO_model!AH356&amp;"-a"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IO_model!AH357&amp;"-a"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IO_model!AH358&amp;"-a"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IO_model!AH359&amp;"-a"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IO_model!AH360&amp;"-a"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IO_model!AH361&amp;"-a"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IO_model!AH362&amp;"-a"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IO_model!AH363&amp;"-a"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IO_model!AH364&amp;"-a"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IO_model!AH365&amp;"-a"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IO_model!AH366&amp;"-a"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IO_model!AH367&amp;"-a"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IO_model!AH368&amp;"-a"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IO_model!AH369&amp;"-a"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IO_model!AH370&amp;"-a"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IO_model!AH371&amp;"-a"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IO_model!AH372&amp;"-a"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IO_model!AH373&amp;"-a"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IO_model!AH374&amp;"-a"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IO_model!AH375&amp;"-a"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IO_model!AH376&amp;"-a"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IO_model!AH377&amp;"-a"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IO_model!AH378&amp;"-a"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IO_model!AH379&amp;"-a"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IO_model!AH380&amp;"-a"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IO_model!AH381&amp;"-a"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IO_model!AH382&amp;"-a"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IO_model!AH383&amp;"-a"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IO_model!AH384&amp;"-a"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IO_model!AH385&amp;"-a"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IO_model!AH386&amp;"-a"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opLeftCell="A82" workbookViewId="0">
      <selection activeCell="G15" sqref="G15"/>
    </sheetView>
  </sheetViews>
  <sheetFormatPr defaultRowHeight="16.5" x14ac:dyDescent="0.3"/>
  <cols>
    <col min="2" max="2" width="11.75" customWidth="1"/>
  </cols>
  <sheetData>
    <row r="1" spans="1:3" x14ac:dyDescent="0.3">
      <c r="A1">
        <f>IO_model!P3</f>
        <v>1</v>
      </c>
      <c r="B1" t="e">
        <f>IO_model!AH3</f>
        <v>#REF!</v>
      </c>
      <c r="C1" t="e">
        <f>A1&amp;"."&amp;B1</f>
        <v>#REF!</v>
      </c>
    </row>
    <row r="2" spans="1:3" x14ac:dyDescent="0.3">
      <c r="A2">
        <f>IO_model!P4</f>
        <v>2</v>
      </c>
      <c r="B2" t="e">
        <f>IO_model!AH4</f>
        <v>#REF!</v>
      </c>
      <c r="C2" t="e">
        <f t="shared" ref="C2:C65" si="0">A2&amp;"."&amp;B2</f>
        <v>#REF!</v>
      </c>
    </row>
    <row r="3" spans="1:3" x14ac:dyDescent="0.3">
      <c r="A3">
        <f>IO_model!P5</f>
        <v>3</v>
      </c>
      <c r="B3" t="e">
        <f>IO_model!AH5</f>
        <v>#REF!</v>
      </c>
      <c r="C3" t="e">
        <f t="shared" si="0"/>
        <v>#REF!</v>
      </c>
    </row>
    <row r="4" spans="1:3" x14ac:dyDescent="0.3">
      <c r="A4">
        <f>IO_model!P6</f>
        <v>4</v>
      </c>
      <c r="B4" t="e">
        <f>IO_model!AH6</f>
        <v>#REF!</v>
      </c>
      <c r="C4" t="e">
        <f t="shared" si="0"/>
        <v>#REF!</v>
      </c>
    </row>
    <row r="5" spans="1:3" x14ac:dyDescent="0.3">
      <c r="A5">
        <f>IO_model!P7</f>
        <v>5</v>
      </c>
      <c r="B5" t="e">
        <f>IO_model!AH7</f>
        <v>#REF!</v>
      </c>
      <c r="C5" t="e">
        <f t="shared" si="0"/>
        <v>#REF!</v>
      </c>
    </row>
    <row r="6" spans="1:3" x14ac:dyDescent="0.3">
      <c r="A6">
        <f>IO_model!P8</f>
        <v>6</v>
      </c>
      <c r="B6" t="e">
        <f>IO_model!AH8</f>
        <v>#REF!</v>
      </c>
      <c r="C6" t="e">
        <f t="shared" si="0"/>
        <v>#REF!</v>
      </c>
    </row>
    <row r="7" spans="1:3" x14ac:dyDescent="0.3">
      <c r="A7">
        <f>IO_model!P9</f>
        <v>7</v>
      </c>
      <c r="B7" t="e">
        <f>IO_model!AH9</f>
        <v>#REF!</v>
      </c>
      <c r="C7" t="e">
        <f t="shared" si="0"/>
        <v>#REF!</v>
      </c>
    </row>
    <row r="8" spans="1:3" x14ac:dyDescent="0.3">
      <c r="A8">
        <f>IO_model!P10</f>
        <v>8</v>
      </c>
      <c r="B8" t="e">
        <f>IO_model!AH10</f>
        <v>#REF!</v>
      </c>
      <c r="C8" t="e">
        <f t="shared" si="0"/>
        <v>#REF!</v>
      </c>
    </row>
    <row r="9" spans="1:3" x14ac:dyDescent="0.3">
      <c r="A9">
        <f>IO_model!P11</f>
        <v>9</v>
      </c>
      <c r="B9" t="e">
        <f>IO_model!AH11</f>
        <v>#REF!</v>
      </c>
      <c r="C9" t="e">
        <f t="shared" si="0"/>
        <v>#REF!</v>
      </c>
    </row>
    <row r="10" spans="1:3" x14ac:dyDescent="0.3">
      <c r="A10">
        <f>IO_model!P12</f>
        <v>10</v>
      </c>
      <c r="B10" t="e">
        <f>IO_model!AH12</f>
        <v>#REF!</v>
      </c>
      <c r="C10" t="e">
        <f t="shared" si="0"/>
        <v>#REF!</v>
      </c>
    </row>
    <row r="11" spans="1:3" x14ac:dyDescent="0.3">
      <c r="A11">
        <f>IO_model!P13</f>
        <v>11</v>
      </c>
      <c r="B11" t="e">
        <f>IO_model!AH13</f>
        <v>#REF!</v>
      </c>
      <c r="C11" t="e">
        <f t="shared" si="0"/>
        <v>#REF!</v>
      </c>
    </row>
    <row r="12" spans="1:3" x14ac:dyDescent="0.3">
      <c r="A12">
        <f>IO_model!P14</f>
        <v>12</v>
      </c>
      <c r="B12" t="e">
        <f>IO_model!AH14</f>
        <v>#REF!</v>
      </c>
      <c r="C12" t="e">
        <f t="shared" si="0"/>
        <v>#REF!</v>
      </c>
    </row>
    <row r="13" spans="1:3" x14ac:dyDescent="0.3">
      <c r="A13">
        <f>IO_model!P15</f>
        <v>13</v>
      </c>
      <c r="B13" t="e">
        <f>IO_model!AH15</f>
        <v>#REF!</v>
      </c>
      <c r="C13" t="e">
        <f t="shared" si="0"/>
        <v>#REF!</v>
      </c>
    </row>
    <row r="14" spans="1:3" x14ac:dyDescent="0.3">
      <c r="A14">
        <f>IO_model!P16</f>
        <v>14</v>
      </c>
      <c r="B14" t="e">
        <f>IO_model!AH16</f>
        <v>#REF!</v>
      </c>
      <c r="C14" t="e">
        <f t="shared" si="0"/>
        <v>#REF!</v>
      </c>
    </row>
    <row r="15" spans="1:3" x14ac:dyDescent="0.3">
      <c r="A15">
        <f>IO_model!P17</f>
        <v>15</v>
      </c>
      <c r="B15" t="e">
        <f>IO_model!AH17</f>
        <v>#REF!</v>
      </c>
      <c r="C15" t="e">
        <f t="shared" si="0"/>
        <v>#REF!</v>
      </c>
    </row>
    <row r="16" spans="1:3" x14ac:dyDescent="0.3">
      <c r="A16">
        <f>IO_model!P18</f>
        <v>16</v>
      </c>
      <c r="B16" t="e">
        <f>IO_model!AH18</f>
        <v>#REF!</v>
      </c>
      <c r="C16" t="e">
        <f t="shared" si="0"/>
        <v>#REF!</v>
      </c>
    </row>
    <row r="17" spans="1:3" x14ac:dyDescent="0.3">
      <c r="A17">
        <f>IO_model!P19</f>
        <v>17</v>
      </c>
      <c r="B17" t="e">
        <f>IO_model!AH19</f>
        <v>#REF!</v>
      </c>
      <c r="C17" t="e">
        <f t="shared" si="0"/>
        <v>#REF!</v>
      </c>
    </row>
    <row r="18" spans="1:3" x14ac:dyDescent="0.3">
      <c r="A18">
        <f>IO_model!P20</f>
        <v>18</v>
      </c>
      <c r="B18" t="e">
        <f>IO_model!AH20</f>
        <v>#REF!</v>
      </c>
      <c r="C18" t="e">
        <f t="shared" si="0"/>
        <v>#REF!</v>
      </c>
    </row>
    <row r="19" spans="1:3" x14ac:dyDescent="0.3">
      <c r="A19">
        <f>IO_model!P21</f>
        <v>19</v>
      </c>
      <c r="B19" t="e">
        <f>IO_model!AH21</f>
        <v>#REF!</v>
      </c>
      <c r="C19" t="e">
        <f t="shared" si="0"/>
        <v>#REF!</v>
      </c>
    </row>
    <row r="20" spans="1:3" x14ac:dyDescent="0.3">
      <c r="A20">
        <f>IO_model!P22</f>
        <v>20</v>
      </c>
      <c r="B20" t="e">
        <f>IO_model!AH22</f>
        <v>#REF!</v>
      </c>
      <c r="C20" t="e">
        <f t="shared" si="0"/>
        <v>#REF!</v>
      </c>
    </row>
    <row r="21" spans="1:3" x14ac:dyDescent="0.3">
      <c r="A21">
        <f>IO_model!P23</f>
        <v>21</v>
      </c>
      <c r="B21" t="e">
        <f>IO_model!AH23</f>
        <v>#REF!</v>
      </c>
      <c r="C21" t="e">
        <f t="shared" si="0"/>
        <v>#REF!</v>
      </c>
    </row>
    <row r="22" spans="1:3" x14ac:dyDescent="0.3">
      <c r="A22">
        <f>IO_model!P24</f>
        <v>22</v>
      </c>
      <c r="B22" t="e">
        <f>IO_model!AH24</f>
        <v>#REF!</v>
      </c>
      <c r="C22" t="e">
        <f t="shared" si="0"/>
        <v>#REF!</v>
      </c>
    </row>
    <row r="23" spans="1:3" x14ac:dyDescent="0.3">
      <c r="A23">
        <f>IO_model!P25</f>
        <v>23</v>
      </c>
      <c r="B23" t="e">
        <f>IO_model!AH25</f>
        <v>#REF!</v>
      </c>
      <c r="C23" t="e">
        <f t="shared" si="0"/>
        <v>#REF!</v>
      </c>
    </row>
    <row r="24" spans="1:3" x14ac:dyDescent="0.3">
      <c r="A24">
        <f>IO_model!P26</f>
        <v>24</v>
      </c>
      <c r="B24" t="e">
        <f>IO_model!AH26</f>
        <v>#REF!</v>
      </c>
      <c r="C24" t="e">
        <f t="shared" si="0"/>
        <v>#REF!</v>
      </c>
    </row>
    <row r="25" spans="1:3" x14ac:dyDescent="0.3">
      <c r="A25">
        <f>IO_model!P27</f>
        <v>25</v>
      </c>
      <c r="B25" t="e">
        <f>IO_model!AH27</f>
        <v>#REF!</v>
      </c>
      <c r="C25" t="e">
        <f t="shared" si="0"/>
        <v>#REF!</v>
      </c>
    </row>
    <row r="26" spans="1:3" x14ac:dyDescent="0.3">
      <c r="A26">
        <f>IO_model!P28</f>
        <v>26</v>
      </c>
      <c r="B26" t="e">
        <f>IO_model!AH28</f>
        <v>#REF!</v>
      </c>
      <c r="C26" t="e">
        <f t="shared" si="0"/>
        <v>#REF!</v>
      </c>
    </row>
    <row r="27" spans="1:3" x14ac:dyDescent="0.3">
      <c r="A27">
        <f>IO_model!P29</f>
        <v>27</v>
      </c>
      <c r="B27" t="e">
        <f>IO_model!AH29</f>
        <v>#REF!</v>
      </c>
      <c r="C27" t="e">
        <f t="shared" si="0"/>
        <v>#REF!</v>
      </c>
    </row>
    <row r="28" spans="1:3" x14ac:dyDescent="0.3">
      <c r="A28">
        <f>IO_model!P30</f>
        <v>28</v>
      </c>
      <c r="B28" t="e">
        <f>IO_model!AH30</f>
        <v>#REF!</v>
      </c>
      <c r="C28" t="e">
        <f t="shared" si="0"/>
        <v>#REF!</v>
      </c>
    </row>
    <row r="29" spans="1:3" x14ac:dyDescent="0.3">
      <c r="A29">
        <f>IO_model!P31</f>
        <v>29</v>
      </c>
      <c r="B29" t="e">
        <f>IO_model!AH31</f>
        <v>#REF!</v>
      </c>
      <c r="C29" t="e">
        <f t="shared" si="0"/>
        <v>#REF!</v>
      </c>
    </row>
    <row r="30" spans="1:3" x14ac:dyDescent="0.3">
      <c r="A30">
        <f>IO_model!P32</f>
        <v>30</v>
      </c>
      <c r="B30" t="e">
        <f>IO_model!AH32</f>
        <v>#REF!</v>
      </c>
      <c r="C30" t="e">
        <f t="shared" si="0"/>
        <v>#REF!</v>
      </c>
    </row>
    <row r="31" spans="1:3" x14ac:dyDescent="0.3">
      <c r="A31">
        <f>IO_model!P33</f>
        <v>31</v>
      </c>
      <c r="B31" t="e">
        <f>IO_model!AH33</f>
        <v>#REF!</v>
      </c>
      <c r="C31" t="e">
        <f t="shared" si="0"/>
        <v>#REF!</v>
      </c>
    </row>
    <row r="32" spans="1:3" x14ac:dyDescent="0.3">
      <c r="A32">
        <f>IO_model!P34</f>
        <v>32</v>
      </c>
      <c r="B32" t="e">
        <f>IO_model!AH34</f>
        <v>#REF!</v>
      </c>
      <c r="C32" t="e">
        <f t="shared" si="0"/>
        <v>#REF!</v>
      </c>
    </row>
    <row r="33" spans="1:3" x14ac:dyDescent="0.3">
      <c r="A33">
        <f>IO_model!P35</f>
        <v>33</v>
      </c>
      <c r="B33" t="e">
        <f>IO_model!AH35</f>
        <v>#REF!</v>
      </c>
      <c r="C33" t="e">
        <f t="shared" si="0"/>
        <v>#REF!</v>
      </c>
    </row>
    <row r="34" spans="1:3" x14ac:dyDescent="0.3">
      <c r="A34">
        <f>IO_model!P36</f>
        <v>34</v>
      </c>
      <c r="B34" t="e">
        <f>IO_model!AH36</f>
        <v>#REF!</v>
      </c>
      <c r="C34" t="e">
        <f t="shared" si="0"/>
        <v>#REF!</v>
      </c>
    </row>
    <row r="35" spans="1:3" x14ac:dyDescent="0.3">
      <c r="A35">
        <f>IO_model!P37</f>
        <v>35</v>
      </c>
      <c r="B35" t="e">
        <f>IO_model!AH37</f>
        <v>#REF!</v>
      </c>
      <c r="C35" t="e">
        <f t="shared" si="0"/>
        <v>#REF!</v>
      </c>
    </row>
    <row r="36" spans="1:3" x14ac:dyDescent="0.3">
      <c r="A36">
        <f>IO_model!P38</f>
        <v>36</v>
      </c>
      <c r="B36" t="e">
        <f>IO_model!AH38</f>
        <v>#REF!</v>
      </c>
      <c r="C36" t="e">
        <f t="shared" si="0"/>
        <v>#REF!</v>
      </c>
    </row>
    <row r="37" spans="1:3" x14ac:dyDescent="0.3">
      <c r="A37">
        <f>IO_model!P39</f>
        <v>37</v>
      </c>
      <c r="B37" t="e">
        <f>IO_model!AH39</f>
        <v>#REF!</v>
      </c>
      <c r="C37" t="e">
        <f t="shared" si="0"/>
        <v>#REF!</v>
      </c>
    </row>
    <row r="38" spans="1:3" x14ac:dyDescent="0.3">
      <c r="A38">
        <f>IO_model!P40</f>
        <v>38</v>
      </c>
      <c r="B38" t="e">
        <f>IO_model!AH40</f>
        <v>#REF!</v>
      </c>
      <c r="C38" t="e">
        <f t="shared" si="0"/>
        <v>#REF!</v>
      </c>
    </row>
    <row r="39" spans="1:3" x14ac:dyDescent="0.3">
      <c r="A39">
        <f>IO_model!P41</f>
        <v>39</v>
      </c>
      <c r="B39" t="e">
        <f>IO_model!AH41</f>
        <v>#REF!</v>
      </c>
      <c r="C39" t="e">
        <f t="shared" si="0"/>
        <v>#REF!</v>
      </c>
    </row>
    <row r="40" spans="1:3" x14ac:dyDescent="0.3">
      <c r="A40">
        <f>IO_model!P42</f>
        <v>40</v>
      </c>
      <c r="B40" t="e">
        <f>IO_model!AH42</f>
        <v>#REF!</v>
      </c>
      <c r="C40" t="e">
        <f t="shared" si="0"/>
        <v>#REF!</v>
      </c>
    </row>
    <row r="41" spans="1:3" x14ac:dyDescent="0.3">
      <c r="A41">
        <f>IO_model!P43</f>
        <v>41</v>
      </c>
      <c r="B41" t="e">
        <f>IO_model!AH43</f>
        <v>#REF!</v>
      </c>
      <c r="C41" t="e">
        <f t="shared" si="0"/>
        <v>#REF!</v>
      </c>
    </row>
    <row r="42" spans="1:3" x14ac:dyDescent="0.3">
      <c r="A42">
        <f>IO_model!P44</f>
        <v>42</v>
      </c>
      <c r="B42" t="e">
        <f>IO_model!AH44</f>
        <v>#REF!</v>
      </c>
      <c r="C42" t="e">
        <f t="shared" si="0"/>
        <v>#REF!</v>
      </c>
    </row>
    <row r="43" spans="1:3" x14ac:dyDescent="0.3">
      <c r="A43">
        <f>IO_model!P45</f>
        <v>43</v>
      </c>
      <c r="B43" t="e">
        <f>IO_model!AH45</f>
        <v>#REF!</v>
      </c>
      <c r="C43" t="e">
        <f t="shared" si="0"/>
        <v>#REF!</v>
      </c>
    </row>
    <row r="44" spans="1:3" x14ac:dyDescent="0.3">
      <c r="A44">
        <f>IO_model!P46</f>
        <v>44</v>
      </c>
      <c r="B44" t="e">
        <f>IO_model!AH46</f>
        <v>#REF!</v>
      </c>
      <c r="C44" t="e">
        <f t="shared" si="0"/>
        <v>#REF!</v>
      </c>
    </row>
    <row r="45" spans="1:3" x14ac:dyDescent="0.3">
      <c r="A45">
        <f>IO_model!P47</f>
        <v>45</v>
      </c>
      <c r="B45" t="e">
        <f>IO_model!AH47</f>
        <v>#REF!</v>
      </c>
      <c r="C45" t="e">
        <f t="shared" si="0"/>
        <v>#REF!</v>
      </c>
    </row>
    <row r="46" spans="1:3" x14ac:dyDescent="0.3">
      <c r="A46">
        <f>IO_model!P48</f>
        <v>46</v>
      </c>
      <c r="B46" t="e">
        <f>IO_model!AH48</f>
        <v>#REF!</v>
      </c>
      <c r="C46" t="e">
        <f t="shared" si="0"/>
        <v>#REF!</v>
      </c>
    </row>
    <row r="47" spans="1:3" x14ac:dyDescent="0.3">
      <c r="A47">
        <f>IO_model!P49</f>
        <v>47</v>
      </c>
      <c r="B47" t="e">
        <f>IO_model!AH49</f>
        <v>#REF!</v>
      </c>
      <c r="C47" t="e">
        <f t="shared" si="0"/>
        <v>#REF!</v>
      </c>
    </row>
    <row r="48" spans="1:3" x14ac:dyDescent="0.3">
      <c r="A48">
        <f>IO_model!P50</f>
        <v>48</v>
      </c>
      <c r="B48" t="e">
        <f>IO_model!AH50</f>
        <v>#REF!</v>
      </c>
      <c r="C48" t="e">
        <f t="shared" si="0"/>
        <v>#REF!</v>
      </c>
    </row>
    <row r="49" spans="1:3" x14ac:dyDescent="0.3">
      <c r="A49">
        <f>IO_model!P51</f>
        <v>49</v>
      </c>
      <c r="B49" t="e">
        <f>IO_model!AH51</f>
        <v>#REF!</v>
      </c>
      <c r="C49" t="e">
        <f t="shared" si="0"/>
        <v>#REF!</v>
      </c>
    </row>
    <row r="50" spans="1:3" x14ac:dyDescent="0.3">
      <c r="A50">
        <f>IO_model!P52</f>
        <v>50</v>
      </c>
      <c r="B50" t="e">
        <f>IO_model!AH52</f>
        <v>#REF!</v>
      </c>
      <c r="C50" t="e">
        <f t="shared" si="0"/>
        <v>#REF!</v>
      </c>
    </row>
    <row r="51" spans="1:3" x14ac:dyDescent="0.3">
      <c r="A51">
        <f>IO_model!P53</f>
        <v>51</v>
      </c>
      <c r="B51" t="e">
        <f>IO_model!AH53</f>
        <v>#REF!</v>
      </c>
      <c r="C51" t="e">
        <f t="shared" si="0"/>
        <v>#REF!</v>
      </c>
    </row>
    <row r="52" spans="1:3" x14ac:dyDescent="0.3">
      <c r="A52">
        <f>IO_model!P54</f>
        <v>52</v>
      </c>
      <c r="B52" t="e">
        <f>IO_model!AH54</f>
        <v>#REF!</v>
      </c>
      <c r="C52" t="e">
        <f t="shared" si="0"/>
        <v>#REF!</v>
      </c>
    </row>
    <row r="53" spans="1:3" x14ac:dyDescent="0.3">
      <c r="A53">
        <f>IO_model!P55</f>
        <v>53</v>
      </c>
      <c r="B53" t="e">
        <f>IO_model!AH55</f>
        <v>#REF!</v>
      </c>
      <c r="C53" t="e">
        <f t="shared" si="0"/>
        <v>#REF!</v>
      </c>
    </row>
    <row r="54" spans="1:3" x14ac:dyDescent="0.3">
      <c r="A54">
        <f>IO_model!P56</f>
        <v>54</v>
      </c>
      <c r="B54" t="e">
        <f>IO_model!AH56</f>
        <v>#REF!</v>
      </c>
      <c r="C54" t="e">
        <f t="shared" si="0"/>
        <v>#REF!</v>
      </c>
    </row>
    <row r="55" spans="1:3" x14ac:dyDescent="0.3">
      <c r="A55">
        <f>IO_model!P57</f>
        <v>55</v>
      </c>
      <c r="B55" t="e">
        <f>IO_model!AH57</f>
        <v>#REF!</v>
      </c>
      <c r="C55" t="e">
        <f t="shared" si="0"/>
        <v>#REF!</v>
      </c>
    </row>
    <row r="56" spans="1:3" x14ac:dyDescent="0.3">
      <c r="A56">
        <f>IO_model!P58</f>
        <v>56</v>
      </c>
      <c r="B56" t="e">
        <f>IO_model!AH58</f>
        <v>#REF!</v>
      </c>
      <c r="C56" t="e">
        <f t="shared" si="0"/>
        <v>#REF!</v>
      </c>
    </row>
    <row r="57" spans="1:3" x14ac:dyDescent="0.3">
      <c r="A57">
        <f>IO_model!P59</f>
        <v>57</v>
      </c>
      <c r="B57" t="e">
        <f>IO_model!AH59</f>
        <v>#REF!</v>
      </c>
      <c r="C57" t="e">
        <f t="shared" si="0"/>
        <v>#REF!</v>
      </c>
    </row>
    <row r="58" spans="1:3" x14ac:dyDescent="0.3">
      <c r="A58">
        <f>IO_model!P60</f>
        <v>58</v>
      </c>
      <c r="B58" t="e">
        <f>IO_model!AH60</f>
        <v>#REF!</v>
      </c>
      <c r="C58" t="e">
        <f t="shared" si="0"/>
        <v>#REF!</v>
      </c>
    </row>
    <row r="59" spans="1:3" x14ac:dyDescent="0.3">
      <c r="A59">
        <f>IO_model!P61</f>
        <v>59</v>
      </c>
      <c r="B59" t="e">
        <f>IO_model!AH61</f>
        <v>#REF!</v>
      </c>
      <c r="C59" t="e">
        <f t="shared" si="0"/>
        <v>#REF!</v>
      </c>
    </row>
    <row r="60" spans="1:3" x14ac:dyDescent="0.3">
      <c r="A60">
        <f>IO_model!P62</f>
        <v>60</v>
      </c>
      <c r="B60" t="e">
        <f>IO_model!AH62</f>
        <v>#REF!</v>
      </c>
      <c r="C60" t="e">
        <f t="shared" si="0"/>
        <v>#REF!</v>
      </c>
    </row>
    <row r="61" spans="1:3" x14ac:dyDescent="0.3">
      <c r="A61">
        <f>IO_model!P63</f>
        <v>61</v>
      </c>
      <c r="B61" t="e">
        <f>IO_model!AH63</f>
        <v>#REF!</v>
      </c>
      <c r="C61" t="e">
        <f t="shared" si="0"/>
        <v>#REF!</v>
      </c>
    </row>
    <row r="62" spans="1:3" x14ac:dyDescent="0.3">
      <c r="A62">
        <f>IO_model!P64</f>
        <v>62</v>
      </c>
      <c r="B62" t="e">
        <f>IO_model!AH64</f>
        <v>#REF!</v>
      </c>
      <c r="C62" t="e">
        <f t="shared" si="0"/>
        <v>#REF!</v>
      </c>
    </row>
    <row r="63" spans="1:3" x14ac:dyDescent="0.3">
      <c r="A63">
        <f>IO_model!P65</f>
        <v>63</v>
      </c>
      <c r="B63" t="e">
        <f>IO_model!AH65</f>
        <v>#REF!</v>
      </c>
      <c r="C63" t="e">
        <f t="shared" si="0"/>
        <v>#REF!</v>
      </c>
    </row>
    <row r="64" spans="1:3" x14ac:dyDescent="0.3">
      <c r="A64">
        <f>IO_model!P66</f>
        <v>64</v>
      </c>
      <c r="B64" t="e">
        <f>IO_model!AH66</f>
        <v>#REF!</v>
      </c>
      <c r="C64" t="e">
        <f t="shared" si="0"/>
        <v>#REF!</v>
      </c>
    </row>
    <row r="65" spans="1:3" x14ac:dyDescent="0.3">
      <c r="A65">
        <f>IO_model!P67</f>
        <v>65</v>
      </c>
      <c r="B65" t="e">
        <f>IO_model!AH67</f>
        <v>#REF!</v>
      </c>
      <c r="C65" t="e">
        <f t="shared" si="0"/>
        <v>#REF!</v>
      </c>
    </row>
    <row r="66" spans="1:3" x14ac:dyDescent="0.3">
      <c r="A66">
        <f>IO_model!P68</f>
        <v>66</v>
      </c>
      <c r="B66" t="e">
        <f>IO_model!AH68</f>
        <v>#REF!</v>
      </c>
      <c r="C66" t="e">
        <f t="shared" ref="C66:C129" si="1">A66&amp;"."&amp;B66</f>
        <v>#REF!</v>
      </c>
    </row>
    <row r="67" spans="1:3" x14ac:dyDescent="0.3">
      <c r="A67">
        <f>IO_model!P69</f>
        <v>67</v>
      </c>
      <c r="B67" t="e">
        <f>IO_model!AH69</f>
        <v>#REF!</v>
      </c>
      <c r="C67" t="e">
        <f t="shared" si="1"/>
        <v>#REF!</v>
      </c>
    </row>
    <row r="68" spans="1:3" x14ac:dyDescent="0.3">
      <c r="A68">
        <f>IO_model!P70</f>
        <v>68</v>
      </c>
      <c r="B68" t="e">
        <f>IO_model!AH70</f>
        <v>#REF!</v>
      </c>
      <c r="C68" t="e">
        <f t="shared" si="1"/>
        <v>#REF!</v>
      </c>
    </row>
    <row r="69" spans="1:3" x14ac:dyDescent="0.3">
      <c r="A69">
        <f>IO_model!P71</f>
        <v>69</v>
      </c>
      <c r="B69" t="e">
        <f>IO_model!AH71</f>
        <v>#REF!</v>
      </c>
      <c r="C69" t="e">
        <f t="shared" si="1"/>
        <v>#REF!</v>
      </c>
    </row>
    <row r="70" spans="1:3" x14ac:dyDescent="0.3">
      <c r="A70">
        <f>IO_model!P72</f>
        <v>70</v>
      </c>
      <c r="B70" t="e">
        <f>IO_model!AH72</f>
        <v>#REF!</v>
      </c>
      <c r="C70" t="e">
        <f t="shared" si="1"/>
        <v>#REF!</v>
      </c>
    </row>
    <row r="71" spans="1:3" x14ac:dyDescent="0.3">
      <c r="A71">
        <f>IO_model!P73</f>
        <v>71</v>
      </c>
      <c r="B71" t="e">
        <f>IO_model!AH73</f>
        <v>#REF!</v>
      </c>
      <c r="C71" t="e">
        <f t="shared" si="1"/>
        <v>#REF!</v>
      </c>
    </row>
    <row r="72" spans="1:3" x14ac:dyDescent="0.3">
      <c r="A72">
        <f>IO_model!P74</f>
        <v>72</v>
      </c>
      <c r="B72" t="e">
        <f>IO_model!AH74</f>
        <v>#REF!</v>
      </c>
      <c r="C72" t="e">
        <f t="shared" si="1"/>
        <v>#REF!</v>
      </c>
    </row>
    <row r="73" spans="1:3" x14ac:dyDescent="0.3">
      <c r="A73">
        <f>IO_model!P75</f>
        <v>73</v>
      </c>
      <c r="B73" t="e">
        <f>IO_model!AH75</f>
        <v>#REF!</v>
      </c>
      <c r="C73" t="e">
        <f t="shared" si="1"/>
        <v>#REF!</v>
      </c>
    </row>
    <row r="74" spans="1:3" x14ac:dyDescent="0.3">
      <c r="A74">
        <f>IO_model!P76</f>
        <v>74</v>
      </c>
      <c r="B74" t="e">
        <f>IO_model!AH76</f>
        <v>#REF!</v>
      </c>
      <c r="C74" t="e">
        <f t="shared" si="1"/>
        <v>#REF!</v>
      </c>
    </row>
    <row r="75" spans="1:3" x14ac:dyDescent="0.3">
      <c r="A75">
        <f>IO_model!P77</f>
        <v>75</v>
      </c>
      <c r="B75" t="e">
        <f>IO_model!AH77</f>
        <v>#REF!</v>
      </c>
      <c r="C75" t="e">
        <f t="shared" si="1"/>
        <v>#REF!</v>
      </c>
    </row>
    <row r="76" spans="1:3" x14ac:dyDescent="0.3">
      <c r="A76">
        <f>IO_model!P78</f>
        <v>76</v>
      </c>
      <c r="B76" t="e">
        <f>IO_model!AH78</f>
        <v>#REF!</v>
      </c>
      <c r="C76" t="e">
        <f t="shared" si="1"/>
        <v>#REF!</v>
      </c>
    </row>
    <row r="77" spans="1:3" x14ac:dyDescent="0.3">
      <c r="A77">
        <f>IO_model!P79</f>
        <v>77</v>
      </c>
      <c r="B77" t="e">
        <f>IO_model!AH79</f>
        <v>#REF!</v>
      </c>
      <c r="C77" t="e">
        <f t="shared" si="1"/>
        <v>#REF!</v>
      </c>
    </row>
    <row r="78" spans="1:3" x14ac:dyDescent="0.3">
      <c r="A78">
        <f>IO_model!P80</f>
        <v>78</v>
      </c>
      <c r="B78" t="e">
        <f>IO_model!AH80</f>
        <v>#REF!</v>
      </c>
      <c r="C78" t="e">
        <f t="shared" si="1"/>
        <v>#REF!</v>
      </c>
    </row>
    <row r="79" spans="1:3" x14ac:dyDescent="0.3">
      <c r="A79">
        <f>IO_model!P81</f>
        <v>79</v>
      </c>
      <c r="B79" t="e">
        <f>IO_model!AH81</f>
        <v>#REF!</v>
      </c>
      <c r="C79" t="e">
        <f t="shared" si="1"/>
        <v>#REF!</v>
      </c>
    </row>
    <row r="80" spans="1:3" x14ac:dyDescent="0.3">
      <c r="A80">
        <f>IO_model!P82</f>
        <v>80</v>
      </c>
      <c r="B80" t="e">
        <f>IO_model!AH82</f>
        <v>#REF!</v>
      </c>
      <c r="C80" t="e">
        <f t="shared" si="1"/>
        <v>#REF!</v>
      </c>
    </row>
    <row r="81" spans="1:3" x14ac:dyDescent="0.3">
      <c r="A81">
        <f>IO_model!P83</f>
        <v>81</v>
      </c>
      <c r="B81" t="e">
        <f>IO_model!AH83</f>
        <v>#REF!</v>
      </c>
      <c r="C81" t="e">
        <f t="shared" si="1"/>
        <v>#REF!</v>
      </c>
    </row>
    <row r="82" spans="1:3" x14ac:dyDescent="0.3">
      <c r="A82">
        <f>IO_model!P84</f>
        <v>82</v>
      </c>
      <c r="B82" t="e">
        <f>IO_model!AH84</f>
        <v>#REF!</v>
      </c>
      <c r="C82" t="e">
        <f t="shared" si="1"/>
        <v>#REF!</v>
      </c>
    </row>
    <row r="83" spans="1:3" x14ac:dyDescent="0.3">
      <c r="A83">
        <f>IO_model!P85</f>
        <v>83</v>
      </c>
      <c r="B83" t="e">
        <f>IO_model!AH85</f>
        <v>#REF!</v>
      </c>
      <c r="C83" t="e">
        <f t="shared" si="1"/>
        <v>#REF!</v>
      </c>
    </row>
    <row r="84" spans="1:3" x14ac:dyDescent="0.3">
      <c r="A84">
        <f>IO_model!P86</f>
        <v>84</v>
      </c>
      <c r="B84" t="e">
        <f>IO_model!AH86</f>
        <v>#REF!</v>
      </c>
      <c r="C84" t="e">
        <f t="shared" si="1"/>
        <v>#REF!</v>
      </c>
    </row>
    <row r="85" spans="1:3" x14ac:dyDescent="0.3">
      <c r="A85">
        <f>IO_model!P87</f>
        <v>85</v>
      </c>
      <c r="B85" t="e">
        <f>IO_model!AH87</f>
        <v>#REF!</v>
      </c>
      <c r="C85" t="e">
        <f t="shared" si="1"/>
        <v>#REF!</v>
      </c>
    </row>
    <row r="86" spans="1:3" x14ac:dyDescent="0.3">
      <c r="A86">
        <f>IO_model!P88</f>
        <v>86</v>
      </c>
      <c r="B86" t="e">
        <f>IO_model!AH88</f>
        <v>#REF!</v>
      </c>
      <c r="C86" t="e">
        <f t="shared" si="1"/>
        <v>#REF!</v>
      </c>
    </row>
    <row r="87" spans="1:3" x14ac:dyDescent="0.3">
      <c r="A87">
        <f>IO_model!P89</f>
        <v>87</v>
      </c>
      <c r="B87" t="e">
        <f>IO_model!AH89</f>
        <v>#REF!</v>
      </c>
      <c r="C87" t="e">
        <f t="shared" si="1"/>
        <v>#REF!</v>
      </c>
    </row>
    <row r="88" spans="1:3" x14ac:dyDescent="0.3">
      <c r="A88">
        <f>IO_model!P90</f>
        <v>88</v>
      </c>
      <c r="B88" t="e">
        <f>IO_model!AH90</f>
        <v>#REF!</v>
      </c>
      <c r="C88" t="e">
        <f t="shared" si="1"/>
        <v>#REF!</v>
      </c>
    </row>
    <row r="89" spans="1:3" x14ac:dyDescent="0.3">
      <c r="A89">
        <f>IO_model!P91</f>
        <v>89</v>
      </c>
      <c r="B89" t="e">
        <f>IO_model!AH91</f>
        <v>#REF!</v>
      </c>
      <c r="C89" t="e">
        <f t="shared" si="1"/>
        <v>#REF!</v>
      </c>
    </row>
    <row r="90" spans="1:3" x14ac:dyDescent="0.3">
      <c r="A90">
        <f>IO_model!P92</f>
        <v>90</v>
      </c>
      <c r="B90" t="e">
        <f>IO_model!AH92</f>
        <v>#REF!</v>
      </c>
      <c r="C90" t="e">
        <f t="shared" si="1"/>
        <v>#REF!</v>
      </c>
    </row>
    <row r="91" spans="1:3" x14ac:dyDescent="0.3">
      <c r="A91">
        <f>IO_model!P93</f>
        <v>91</v>
      </c>
      <c r="B91" t="e">
        <f>IO_model!AH93</f>
        <v>#REF!</v>
      </c>
      <c r="C91" t="e">
        <f t="shared" si="1"/>
        <v>#REF!</v>
      </c>
    </row>
    <row r="92" spans="1:3" x14ac:dyDescent="0.3">
      <c r="A92">
        <f>IO_model!P94</f>
        <v>92</v>
      </c>
      <c r="B92" t="e">
        <f>IO_model!AH94</f>
        <v>#REF!</v>
      </c>
      <c r="C92" t="e">
        <f t="shared" si="1"/>
        <v>#REF!</v>
      </c>
    </row>
    <row r="93" spans="1:3" x14ac:dyDescent="0.3">
      <c r="A93">
        <f>IO_model!P95</f>
        <v>93</v>
      </c>
      <c r="B93" t="e">
        <f>IO_model!AH95</f>
        <v>#REF!</v>
      </c>
      <c r="C93" t="e">
        <f t="shared" si="1"/>
        <v>#REF!</v>
      </c>
    </row>
    <row r="94" spans="1:3" x14ac:dyDescent="0.3">
      <c r="A94">
        <f>IO_model!P96</f>
        <v>94</v>
      </c>
      <c r="B94" t="e">
        <f>IO_model!AH96</f>
        <v>#REF!</v>
      </c>
      <c r="C94" t="e">
        <f t="shared" si="1"/>
        <v>#REF!</v>
      </c>
    </row>
    <row r="95" spans="1:3" x14ac:dyDescent="0.3">
      <c r="A95">
        <f>IO_model!P97</f>
        <v>95</v>
      </c>
      <c r="B95" t="e">
        <f>IO_model!AH97</f>
        <v>#REF!</v>
      </c>
      <c r="C95" t="e">
        <f t="shared" si="1"/>
        <v>#REF!</v>
      </c>
    </row>
    <row r="96" spans="1:3" x14ac:dyDescent="0.3">
      <c r="A96">
        <f>IO_model!P98</f>
        <v>96</v>
      </c>
      <c r="B96" t="e">
        <f>IO_model!AH98</f>
        <v>#REF!</v>
      </c>
      <c r="C96" t="e">
        <f t="shared" si="1"/>
        <v>#REF!</v>
      </c>
    </row>
    <row r="97" spans="1:3" x14ac:dyDescent="0.3">
      <c r="A97">
        <f>IO_model!P99</f>
        <v>97</v>
      </c>
      <c r="B97" t="e">
        <f>IO_model!AH99</f>
        <v>#REF!</v>
      </c>
      <c r="C97" t="e">
        <f t="shared" si="1"/>
        <v>#REF!</v>
      </c>
    </row>
    <row r="98" spans="1:3" x14ac:dyDescent="0.3">
      <c r="A98">
        <f>IO_model!P100</f>
        <v>98</v>
      </c>
      <c r="B98" t="e">
        <f>IO_model!AH100</f>
        <v>#REF!</v>
      </c>
      <c r="C98" t="e">
        <f t="shared" si="1"/>
        <v>#REF!</v>
      </c>
    </row>
    <row r="99" spans="1:3" x14ac:dyDescent="0.3">
      <c r="A99">
        <f>IO_model!P101</f>
        <v>99</v>
      </c>
      <c r="B99" t="e">
        <f>IO_model!AH101</f>
        <v>#REF!</v>
      </c>
      <c r="C99" t="e">
        <f t="shared" si="1"/>
        <v>#REF!</v>
      </c>
    </row>
    <row r="100" spans="1:3" x14ac:dyDescent="0.3">
      <c r="A100">
        <f>IO_model!P102</f>
        <v>100</v>
      </c>
      <c r="B100" t="e">
        <f>IO_model!AH102</f>
        <v>#REF!</v>
      </c>
      <c r="C100" t="e">
        <f t="shared" si="1"/>
        <v>#REF!</v>
      </c>
    </row>
    <row r="101" spans="1:3" x14ac:dyDescent="0.3">
      <c r="A101">
        <f>IO_model!P103</f>
        <v>101</v>
      </c>
      <c r="B101" t="e">
        <f>IO_model!AH103</f>
        <v>#REF!</v>
      </c>
      <c r="C101" t="e">
        <f t="shared" si="1"/>
        <v>#REF!</v>
      </c>
    </row>
    <row r="102" spans="1:3" x14ac:dyDescent="0.3">
      <c r="A102">
        <f>IO_model!P104</f>
        <v>102</v>
      </c>
      <c r="B102" t="e">
        <f>IO_model!AH104</f>
        <v>#REF!</v>
      </c>
      <c r="C102" t="e">
        <f t="shared" si="1"/>
        <v>#REF!</v>
      </c>
    </row>
    <row r="103" spans="1:3" x14ac:dyDescent="0.3">
      <c r="A103">
        <f>IO_model!P105</f>
        <v>103</v>
      </c>
      <c r="B103" t="e">
        <f>IO_model!AH105</f>
        <v>#REF!</v>
      </c>
      <c r="C103" t="e">
        <f t="shared" si="1"/>
        <v>#REF!</v>
      </c>
    </row>
    <row r="104" spans="1:3" x14ac:dyDescent="0.3">
      <c r="A104">
        <f>IO_model!P106</f>
        <v>104</v>
      </c>
      <c r="B104" t="e">
        <f>IO_model!AH106</f>
        <v>#REF!</v>
      </c>
      <c r="C104" t="e">
        <f t="shared" si="1"/>
        <v>#REF!</v>
      </c>
    </row>
    <row r="105" spans="1:3" x14ac:dyDescent="0.3">
      <c r="A105">
        <f>IO_model!P107</f>
        <v>105</v>
      </c>
      <c r="B105" t="e">
        <f>IO_model!AH107</f>
        <v>#REF!</v>
      </c>
      <c r="C105" t="e">
        <f t="shared" si="1"/>
        <v>#REF!</v>
      </c>
    </row>
    <row r="106" spans="1:3" x14ac:dyDescent="0.3">
      <c r="A106">
        <f>IO_model!P108</f>
        <v>106</v>
      </c>
      <c r="B106" t="e">
        <f>IO_model!AH108</f>
        <v>#REF!</v>
      </c>
      <c r="C106" t="e">
        <f t="shared" si="1"/>
        <v>#REF!</v>
      </c>
    </row>
    <row r="107" spans="1:3" x14ac:dyDescent="0.3">
      <c r="A107">
        <f>IO_model!P109</f>
        <v>107</v>
      </c>
      <c r="B107" t="e">
        <f>IO_model!AH109</f>
        <v>#REF!</v>
      </c>
      <c r="C107" t="e">
        <f t="shared" si="1"/>
        <v>#REF!</v>
      </c>
    </row>
    <row r="108" spans="1:3" x14ac:dyDescent="0.3">
      <c r="A108">
        <f>IO_model!P110</f>
        <v>108</v>
      </c>
      <c r="B108" t="e">
        <f>IO_model!AH110</f>
        <v>#REF!</v>
      </c>
      <c r="C108" t="e">
        <f t="shared" si="1"/>
        <v>#REF!</v>
      </c>
    </row>
    <row r="109" spans="1:3" x14ac:dyDescent="0.3">
      <c r="A109">
        <f>IO_model!P111</f>
        <v>109</v>
      </c>
      <c r="B109" t="e">
        <f>IO_model!AH111</f>
        <v>#REF!</v>
      </c>
      <c r="C109" t="e">
        <f t="shared" si="1"/>
        <v>#REF!</v>
      </c>
    </row>
    <row r="110" spans="1:3" x14ac:dyDescent="0.3">
      <c r="A110">
        <f>IO_model!P112</f>
        <v>110</v>
      </c>
      <c r="B110" t="e">
        <f>IO_model!AH112</f>
        <v>#REF!</v>
      </c>
      <c r="C110" t="e">
        <f t="shared" si="1"/>
        <v>#REF!</v>
      </c>
    </row>
    <row r="111" spans="1:3" x14ac:dyDescent="0.3">
      <c r="A111">
        <f>IO_model!P113</f>
        <v>111</v>
      </c>
      <c r="B111" t="e">
        <f>IO_model!AH113</f>
        <v>#REF!</v>
      </c>
      <c r="C111" t="e">
        <f t="shared" si="1"/>
        <v>#REF!</v>
      </c>
    </row>
    <row r="112" spans="1:3" x14ac:dyDescent="0.3">
      <c r="A112">
        <f>IO_model!P114</f>
        <v>112</v>
      </c>
      <c r="B112" t="e">
        <f>IO_model!AH114</f>
        <v>#REF!</v>
      </c>
      <c r="C112" t="e">
        <f t="shared" si="1"/>
        <v>#REF!</v>
      </c>
    </row>
    <row r="113" spans="1:3" x14ac:dyDescent="0.3">
      <c r="A113">
        <f>IO_model!P115</f>
        <v>113</v>
      </c>
      <c r="B113" t="e">
        <f>IO_model!AH115</f>
        <v>#REF!</v>
      </c>
      <c r="C113" t="e">
        <f t="shared" si="1"/>
        <v>#REF!</v>
      </c>
    </row>
    <row r="114" spans="1:3" x14ac:dyDescent="0.3">
      <c r="A114">
        <f>IO_model!P116</f>
        <v>114</v>
      </c>
      <c r="B114" t="e">
        <f>IO_model!AH116</f>
        <v>#REF!</v>
      </c>
      <c r="C114" t="e">
        <f t="shared" si="1"/>
        <v>#REF!</v>
      </c>
    </row>
    <row r="115" spans="1:3" x14ac:dyDescent="0.3">
      <c r="A115">
        <f>IO_model!P117</f>
        <v>115</v>
      </c>
      <c r="B115" t="e">
        <f>IO_model!AH117</f>
        <v>#REF!</v>
      </c>
      <c r="C115" t="e">
        <f t="shared" si="1"/>
        <v>#REF!</v>
      </c>
    </row>
    <row r="116" spans="1:3" x14ac:dyDescent="0.3">
      <c r="A116">
        <f>IO_model!P118</f>
        <v>116</v>
      </c>
      <c r="B116" t="e">
        <f>IO_model!AH118</f>
        <v>#REF!</v>
      </c>
      <c r="C116" t="e">
        <f t="shared" si="1"/>
        <v>#REF!</v>
      </c>
    </row>
    <row r="117" spans="1:3" x14ac:dyDescent="0.3">
      <c r="A117">
        <f>IO_model!P119</f>
        <v>117</v>
      </c>
      <c r="B117" t="e">
        <f>IO_model!AH119</f>
        <v>#REF!</v>
      </c>
      <c r="C117" t="e">
        <f t="shared" si="1"/>
        <v>#REF!</v>
      </c>
    </row>
    <row r="118" spans="1:3" x14ac:dyDescent="0.3">
      <c r="A118">
        <f>IO_model!P120</f>
        <v>118</v>
      </c>
      <c r="B118" t="e">
        <f>IO_model!AH120</f>
        <v>#REF!</v>
      </c>
      <c r="C118" t="e">
        <f t="shared" si="1"/>
        <v>#REF!</v>
      </c>
    </row>
    <row r="119" spans="1:3" x14ac:dyDescent="0.3">
      <c r="A119">
        <f>IO_model!P121</f>
        <v>119</v>
      </c>
      <c r="B119" t="e">
        <f>IO_model!AH121</f>
        <v>#REF!</v>
      </c>
      <c r="C119" t="e">
        <f t="shared" si="1"/>
        <v>#REF!</v>
      </c>
    </row>
    <row r="120" spans="1:3" x14ac:dyDescent="0.3">
      <c r="A120">
        <f>IO_model!P122</f>
        <v>120</v>
      </c>
      <c r="B120" t="e">
        <f>IO_model!AH122</f>
        <v>#REF!</v>
      </c>
      <c r="C120" t="e">
        <f t="shared" si="1"/>
        <v>#REF!</v>
      </c>
    </row>
    <row r="121" spans="1:3" x14ac:dyDescent="0.3">
      <c r="A121">
        <f>IO_model!P123</f>
        <v>121</v>
      </c>
      <c r="B121" t="e">
        <f>IO_model!AH123</f>
        <v>#REF!</v>
      </c>
      <c r="C121" t="e">
        <f t="shared" si="1"/>
        <v>#REF!</v>
      </c>
    </row>
    <row r="122" spans="1:3" x14ac:dyDescent="0.3">
      <c r="A122">
        <f>IO_model!P124</f>
        <v>122</v>
      </c>
      <c r="B122" t="e">
        <f>IO_model!AH124</f>
        <v>#REF!</v>
      </c>
      <c r="C122" t="e">
        <f t="shared" si="1"/>
        <v>#REF!</v>
      </c>
    </row>
    <row r="123" spans="1:3" x14ac:dyDescent="0.3">
      <c r="A123">
        <f>IO_model!P125</f>
        <v>123</v>
      </c>
      <c r="B123" t="e">
        <f>IO_model!AH125</f>
        <v>#REF!</v>
      </c>
      <c r="C123" t="e">
        <f t="shared" si="1"/>
        <v>#REF!</v>
      </c>
    </row>
    <row r="124" spans="1:3" x14ac:dyDescent="0.3">
      <c r="A124">
        <f>IO_model!P126</f>
        <v>124</v>
      </c>
      <c r="B124" t="e">
        <f>IO_model!AH126</f>
        <v>#REF!</v>
      </c>
      <c r="C124" t="e">
        <f t="shared" si="1"/>
        <v>#REF!</v>
      </c>
    </row>
    <row r="125" spans="1:3" x14ac:dyDescent="0.3">
      <c r="A125">
        <f>IO_model!P127</f>
        <v>125</v>
      </c>
      <c r="B125" t="e">
        <f>IO_model!AH127</f>
        <v>#REF!</v>
      </c>
      <c r="C125" t="e">
        <f t="shared" si="1"/>
        <v>#REF!</v>
      </c>
    </row>
    <row r="126" spans="1:3" x14ac:dyDescent="0.3">
      <c r="A126">
        <f>IO_model!P128</f>
        <v>126</v>
      </c>
      <c r="B126" t="e">
        <f>IO_model!AH128</f>
        <v>#REF!</v>
      </c>
      <c r="C126" t="e">
        <f t="shared" si="1"/>
        <v>#REF!</v>
      </c>
    </row>
    <row r="127" spans="1:3" x14ac:dyDescent="0.3">
      <c r="A127">
        <f>IO_model!P129</f>
        <v>127</v>
      </c>
      <c r="B127" t="e">
        <f>IO_model!AH129</f>
        <v>#REF!</v>
      </c>
      <c r="C127" t="e">
        <f t="shared" si="1"/>
        <v>#REF!</v>
      </c>
    </row>
    <row r="128" spans="1:3" x14ac:dyDescent="0.3">
      <c r="A128">
        <f>IO_model!P130</f>
        <v>128</v>
      </c>
      <c r="B128" t="e">
        <f>IO_model!AH130</f>
        <v>#REF!</v>
      </c>
      <c r="C128" t="e">
        <f t="shared" si="1"/>
        <v>#REF!</v>
      </c>
    </row>
    <row r="129" spans="1:3" x14ac:dyDescent="0.3">
      <c r="A129">
        <f>IO_model!P131</f>
        <v>129</v>
      </c>
      <c r="B129" t="e">
        <f>IO_model!AH131</f>
        <v>#REF!</v>
      </c>
      <c r="C129" t="e">
        <f t="shared" si="1"/>
        <v>#REF!</v>
      </c>
    </row>
    <row r="130" spans="1:3" x14ac:dyDescent="0.3">
      <c r="A130">
        <f>IO_model!P132</f>
        <v>130</v>
      </c>
      <c r="B130" t="e">
        <f>IO_model!AH132</f>
        <v>#REF!</v>
      </c>
      <c r="C130" t="e">
        <f t="shared" ref="C130:C193" si="2">A130&amp;"."&amp;B130</f>
        <v>#REF!</v>
      </c>
    </row>
    <row r="131" spans="1:3" x14ac:dyDescent="0.3">
      <c r="A131">
        <f>IO_model!P133</f>
        <v>131</v>
      </c>
      <c r="B131" t="e">
        <f>IO_model!AH133</f>
        <v>#REF!</v>
      </c>
      <c r="C131" t="e">
        <f t="shared" si="2"/>
        <v>#REF!</v>
      </c>
    </row>
    <row r="132" spans="1:3" x14ac:dyDescent="0.3">
      <c r="A132">
        <f>IO_model!P134</f>
        <v>132</v>
      </c>
      <c r="B132" t="e">
        <f>IO_model!AH134</f>
        <v>#REF!</v>
      </c>
      <c r="C132" t="e">
        <f t="shared" si="2"/>
        <v>#REF!</v>
      </c>
    </row>
    <row r="133" spans="1:3" x14ac:dyDescent="0.3">
      <c r="A133">
        <f>IO_model!P135</f>
        <v>133</v>
      </c>
      <c r="B133" t="e">
        <f>IO_model!AH135</f>
        <v>#REF!</v>
      </c>
      <c r="C133" t="e">
        <f t="shared" si="2"/>
        <v>#REF!</v>
      </c>
    </row>
    <row r="134" spans="1:3" x14ac:dyDescent="0.3">
      <c r="A134">
        <f>IO_model!P136</f>
        <v>134</v>
      </c>
      <c r="B134" t="e">
        <f>IO_model!AH136</f>
        <v>#REF!</v>
      </c>
      <c r="C134" t="e">
        <f t="shared" si="2"/>
        <v>#REF!</v>
      </c>
    </row>
    <row r="135" spans="1:3" x14ac:dyDescent="0.3">
      <c r="A135">
        <f>IO_model!P137</f>
        <v>135</v>
      </c>
      <c r="B135" t="e">
        <f>IO_model!AH137</f>
        <v>#REF!</v>
      </c>
      <c r="C135" t="e">
        <f t="shared" si="2"/>
        <v>#REF!</v>
      </c>
    </row>
    <row r="136" spans="1:3" x14ac:dyDescent="0.3">
      <c r="A136">
        <f>IO_model!P138</f>
        <v>136</v>
      </c>
      <c r="B136" t="e">
        <f>IO_model!AH138</f>
        <v>#REF!</v>
      </c>
      <c r="C136" t="e">
        <f t="shared" si="2"/>
        <v>#REF!</v>
      </c>
    </row>
    <row r="137" spans="1:3" x14ac:dyDescent="0.3">
      <c r="A137">
        <f>IO_model!P139</f>
        <v>137</v>
      </c>
      <c r="B137" t="e">
        <f>IO_model!AH139</f>
        <v>#REF!</v>
      </c>
      <c r="C137" t="e">
        <f t="shared" si="2"/>
        <v>#REF!</v>
      </c>
    </row>
    <row r="138" spans="1:3" x14ac:dyDescent="0.3">
      <c r="A138">
        <f>IO_model!P140</f>
        <v>138</v>
      </c>
      <c r="B138" t="e">
        <f>IO_model!AH140</f>
        <v>#REF!</v>
      </c>
      <c r="C138" t="e">
        <f t="shared" si="2"/>
        <v>#REF!</v>
      </c>
    </row>
    <row r="139" spans="1:3" x14ac:dyDescent="0.3">
      <c r="A139">
        <f>IO_model!P141</f>
        <v>139</v>
      </c>
      <c r="B139" t="e">
        <f>IO_model!AH141</f>
        <v>#REF!</v>
      </c>
      <c r="C139" t="e">
        <f t="shared" si="2"/>
        <v>#REF!</v>
      </c>
    </row>
    <row r="140" spans="1:3" x14ac:dyDescent="0.3">
      <c r="A140">
        <f>IO_model!P142</f>
        <v>140</v>
      </c>
      <c r="B140" t="e">
        <f>IO_model!AH142</f>
        <v>#REF!</v>
      </c>
      <c r="C140" t="e">
        <f t="shared" si="2"/>
        <v>#REF!</v>
      </c>
    </row>
    <row r="141" spans="1:3" x14ac:dyDescent="0.3">
      <c r="A141">
        <f>IO_model!P143</f>
        <v>141</v>
      </c>
      <c r="B141" t="e">
        <f>IO_model!AH143</f>
        <v>#REF!</v>
      </c>
      <c r="C141" t="e">
        <f t="shared" si="2"/>
        <v>#REF!</v>
      </c>
    </row>
    <row r="142" spans="1:3" x14ac:dyDescent="0.3">
      <c r="A142">
        <f>IO_model!P144</f>
        <v>142</v>
      </c>
      <c r="B142" t="e">
        <f>IO_model!AH144</f>
        <v>#REF!</v>
      </c>
      <c r="C142" t="e">
        <f t="shared" si="2"/>
        <v>#REF!</v>
      </c>
    </row>
    <row r="143" spans="1:3" x14ac:dyDescent="0.3">
      <c r="A143">
        <f>IO_model!P145</f>
        <v>143</v>
      </c>
      <c r="B143" t="e">
        <f>IO_model!AH145</f>
        <v>#REF!</v>
      </c>
      <c r="C143" t="e">
        <f t="shared" si="2"/>
        <v>#REF!</v>
      </c>
    </row>
    <row r="144" spans="1:3" x14ac:dyDescent="0.3">
      <c r="A144">
        <f>IO_model!P146</f>
        <v>144</v>
      </c>
      <c r="B144" t="e">
        <f>IO_model!AH146</f>
        <v>#REF!</v>
      </c>
      <c r="C144" t="e">
        <f t="shared" si="2"/>
        <v>#REF!</v>
      </c>
    </row>
    <row r="145" spans="1:3" x14ac:dyDescent="0.3">
      <c r="A145">
        <f>IO_model!P147</f>
        <v>145</v>
      </c>
      <c r="B145" t="e">
        <f>IO_model!AH147</f>
        <v>#REF!</v>
      </c>
      <c r="C145" t="e">
        <f t="shared" si="2"/>
        <v>#REF!</v>
      </c>
    </row>
    <row r="146" spans="1:3" x14ac:dyDescent="0.3">
      <c r="A146">
        <f>IO_model!P148</f>
        <v>146</v>
      </c>
      <c r="B146" t="e">
        <f>IO_model!AH148</f>
        <v>#REF!</v>
      </c>
      <c r="C146" t="e">
        <f t="shared" si="2"/>
        <v>#REF!</v>
      </c>
    </row>
    <row r="147" spans="1:3" x14ac:dyDescent="0.3">
      <c r="A147">
        <f>IO_model!P149</f>
        <v>147</v>
      </c>
      <c r="B147" t="e">
        <f>IO_model!AH149</f>
        <v>#REF!</v>
      </c>
      <c r="C147" t="e">
        <f t="shared" si="2"/>
        <v>#REF!</v>
      </c>
    </row>
    <row r="148" spans="1:3" x14ac:dyDescent="0.3">
      <c r="A148">
        <f>IO_model!P150</f>
        <v>148</v>
      </c>
      <c r="B148" t="e">
        <f>IO_model!AH150</f>
        <v>#REF!</v>
      </c>
      <c r="C148" t="e">
        <f t="shared" si="2"/>
        <v>#REF!</v>
      </c>
    </row>
    <row r="149" spans="1:3" x14ac:dyDescent="0.3">
      <c r="A149">
        <f>IO_model!P151</f>
        <v>149</v>
      </c>
      <c r="B149" t="e">
        <f>IO_model!AH151</f>
        <v>#REF!</v>
      </c>
      <c r="C149" t="e">
        <f t="shared" si="2"/>
        <v>#REF!</v>
      </c>
    </row>
    <row r="150" spans="1:3" x14ac:dyDescent="0.3">
      <c r="A150">
        <f>IO_model!P152</f>
        <v>150</v>
      </c>
      <c r="B150" t="e">
        <f>IO_model!AH152</f>
        <v>#REF!</v>
      </c>
      <c r="C150" t="e">
        <f t="shared" si="2"/>
        <v>#REF!</v>
      </c>
    </row>
    <row r="151" spans="1:3" x14ac:dyDescent="0.3">
      <c r="A151">
        <f>IO_model!P153</f>
        <v>151</v>
      </c>
      <c r="B151" t="e">
        <f>IO_model!AH153</f>
        <v>#REF!</v>
      </c>
      <c r="C151" t="e">
        <f t="shared" si="2"/>
        <v>#REF!</v>
      </c>
    </row>
    <row r="152" spans="1:3" x14ac:dyDescent="0.3">
      <c r="A152">
        <f>IO_model!P154</f>
        <v>152</v>
      </c>
      <c r="B152" t="e">
        <f>IO_model!AH154</f>
        <v>#REF!</v>
      </c>
      <c r="C152" t="e">
        <f t="shared" si="2"/>
        <v>#REF!</v>
      </c>
    </row>
    <row r="153" spans="1:3" x14ac:dyDescent="0.3">
      <c r="A153">
        <f>IO_model!P155</f>
        <v>153</v>
      </c>
      <c r="B153" t="e">
        <f>IO_model!AH155</f>
        <v>#REF!</v>
      </c>
      <c r="C153" t="e">
        <f t="shared" si="2"/>
        <v>#REF!</v>
      </c>
    </row>
    <row r="154" spans="1:3" x14ac:dyDescent="0.3">
      <c r="A154">
        <f>IO_model!P156</f>
        <v>154</v>
      </c>
      <c r="B154" t="e">
        <f>IO_model!AH156</f>
        <v>#REF!</v>
      </c>
      <c r="C154" t="e">
        <f t="shared" si="2"/>
        <v>#REF!</v>
      </c>
    </row>
    <row r="155" spans="1:3" x14ac:dyDescent="0.3">
      <c r="A155">
        <f>IO_model!P157</f>
        <v>155</v>
      </c>
      <c r="B155" t="e">
        <f>IO_model!AH157</f>
        <v>#REF!</v>
      </c>
      <c r="C155" t="e">
        <f t="shared" si="2"/>
        <v>#REF!</v>
      </c>
    </row>
    <row r="156" spans="1:3" x14ac:dyDescent="0.3">
      <c r="A156">
        <f>IO_model!P158</f>
        <v>156</v>
      </c>
      <c r="B156" t="e">
        <f>IO_model!AH158</f>
        <v>#REF!</v>
      </c>
      <c r="C156" t="e">
        <f t="shared" si="2"/>
        <v>#REF!</v>
      </c>
    </row>
    <row r="157" spans="1:3" x14ac:dyDescent="0.3">
      <c r="A157">
        <f>IO_model!P159</f>
        <v>157</v>
      </c>
      <c r="B157" t="e">
        <f>IO_model!AH159</f>
        <v>#REF!</v>
      </c>
      <c r="C157" t="e">
        <f t="shared" si="2"/>
        <v>#REF!</v>
      </c>
    </row>
    <row r="158" spans="1:3" x14ac:dyDescent="0.3">
      <c r="A158">
        <f>IO_model!P160</f>
        <v>158</v>
      </c>
      <c r="B158" t="e">
        <f>IO_model!AH160</f>
        <v>#REF!</v>
      </c>
      <c r="C158" t="e">
        <f t="shared" si="2"/>
        <v>#REF!</v>
      </c>
    </row>
    <row r="159" spans="1:3" x14ac:dyDescent="0.3">
      <c r="A159">
        <f>IO_model!P161</f>
        <v>159</v>
      </c>
      <c r="B159" t="e">
        <f>IO_model!AH161</f>
        <v>#REF!</v>
      </c>
      <c r="C159" t="e">
        <f t="shared" si="2"/>
        <v>#REF!</v>
      </c>
    </row>
    <row r="160" spans="1:3" x14ac:dyDescent="0.3">
      <c r="A160">
        <f>IO_model!P162</f>
        <v>160</v>
      </c>
      <c r="B160" t="e">
        <f>IO_model!AH162</f>
        <v>#REF!</v>
      </c>
      <c r="C160" t="e">
        <f t="shared" si="2"/>
        <v>#REF!</v>
      </c>
    </row>
    <row r="161" spans="1:3" x14ac:dyDescent="0.3">
      <c r="A161">
        <f>IO_model!P163</f>
        <v>161</v>
      </c>
      <c r="B161" t="e">
        <f>IO_model!AH163</f>
        <v>#REF!</v>
      </c>
      <c r="C161" t="e">
        <f t="shared" si="2"/>
        <v>#REF!</v>
      </c>
    </row>
    <row r="162" spans="1:3" x14ac:dyDescent="0.3">
      <c r="A162">
        <f>IO_model!P164</f>
        <v>162</v>
      </c>
      <c r="B162" t="e">
        <f>IO_model!AH164</f>
        <v>#REF!</v>
      </c>
      <c r="C162" t="e">
        <f t="shared" si="2"/>
        <v>#REF!</v>
      </c>
    </row>
    <row r="163" spans="1:3" x14ac:dyDescent="0.3">
      <c r="A163">
        <f>IO_model!P165</f>
        <v>163</v>
      </c>
      <c r="B163" t="e">
        <f>IO_model!AH165</f>
        <v>#REF!</v>
      </c>
      <c r="C163" t="e">
        <f t="shared" si="2"/>
        <v>#REF!</v>
      </c>
    </row>
    <row r="164" spans="1:3" x14ac:dyDescent="0.3">
      <c r="A164">
        <f>IO_model!P166</f>
        <v>164</v>
      </c>
      <c r="B164" t="e">
        <f>IO_model!AH166</f>
        <v>#REF!</v>
      </c>
      <c r="C164" t="e">
        <f t="shared" si="2"/>
        <v>#REF!</v>
      </c>
    </row>
    <row r="165" spans="1:3" x14ac:dyDescent="0.3">
      <c r="A165">
        <f>IO_model!P167</f>
        <v>165</v>
      </c>
      <c r="B165" t="e">
        <f>IO_model!AH167</f>
        <v>#REF!</v>
      </c>
      <c r="C165" t="e">
        <f t="shared" si="2"/>
        <v>#REF!</v>
      </c>
    </row>
    <row r="166" spans="1:3" x14ac:dyDescent="0.3">
      <c r="A166">
        <f>IO_model!P168</f>
        <v>166</v>
      </c>
      <c r="B166" t="e">
        <f>IO_model!AH168</f>
        <v>#REF!</v>
      </c>
      <c r="C166" t="e">
        <f t="shared" si="2"/>
        <v>#REF!</v>
      </c>
    </row>
    <row r="167" spans="1:3" x14ac:dyDescent="0.3">
      <c r="A167">
        <f>IO_model!P169</f>
        <v>167</v>
      </c>
      <c r="B167" t="e">
        <f>IO_model!AH169</f>
        <v>#REF!</v>
      </c>
      <c r="C167" t="e">
        <f t="shared" si="2"/>
        <v>#REF!</v>
      </c>
    </row>
    <row r="168" spans="1:3" x14ac:dyDescent="0.3">
      <c r="A168">
        <f>IO_model!P170</f>
        <v>168</v>
      </c>
      <c r="B168" t="e">
        <f>IO_model!AH170</f>
        <v>#REF!</v>
      </c>
      <c r="C168" t="e">
        <f t="shared" si="2"/>
        <v>#REF!</v>
      </c>
    </row>
    <row r="169" spans="1:3" x14ac:dyDescent="0.3">
      <c r="A169">
        <f>IO_model!P171</f>
        <v>169</v>
      </c>
      <c r="B169" t="e">
        <f>IO_model!AH171</f>
        <v>#REF!</v>
      </c>
      <c r="C169" t="e">
        <f t="shared" si="2"/>
        <v>#REF!</v>
      </c>
    </row>
    <row r="170" spans="1:3" x14ac:dyDescent="0.3">
      <c r="A170">
        <f>IO_model!P172</f>
        <v>170</v>
      </c>
      <c r="B170" t="e">
        <f>IO_model!AH172</f>
        <v>#REF!</v>
      </c>
      <c r="C170" t="e">
        <f t="shared" si="2"/>
        <v>#REF!</v>
      </c>
    </row>
    <row r="171" spans="1:3" x14ac:dyDescent="0.3">
      <c r="A171">
        <f>IO_model!P173</f>
        <v>171</v>
      </c>
      <c r="B171" t="e">
        <f>IO_model!AH173</f>
        <v>#REF!</v>
      </c>
      <c r="C171" t="e">
        <f t="shared" si="2"/>
        <v>#REF!</v>
      </c>
    </row>
    <row r="172" spans="1:3" x14ac:dyDescent="0.3">
      <c r="A172">
        <f>IO_model!P174</f>
        <v>172</v>
      </c>
      <c r="B172" t="e">
        <f>IO_model!AH174</f>
        <v>#REF!</v>
      </c>
      <c r="C172" t="e">
        <f t="shared" si="2"/>
        <v>#REF!</v>
      </c>
    </row>
    <row r="173" spans="1:3" x14ac:dyDescent="0.3">
      <c r="A173">
        <f>IO_model!P175</f>
        <v>173</v>
      </c>
      <c r="B173" t="e">
        <f>IO_model!AH175</f>
        <v>#REF!</v>
      </c>
      <c r="C173" t="e">
        <f t="shared" si="2"/>
        <v>#REF!</v>
      </c>
    </row>
    <row r="174" spans="1:3" x14ac:dyDescent="0.3">
      <c r="A174">
        <f>IO_model!P176</f>
        <v>174</v>
      </c>
      <c r="B174" t="e">
        <f>IO_model!AH176</f>
        <v>#REF!</v>
      </c>
      <c r="C174" t="e">
        <f t="shared" si="2"/>
        <v>#REF!</v>
      </c>
    </row>
    <row r="175" spans="1:3" x14ac:dyDescent="0.3">
      <c r="A175">
        <f>IO_model!P177</f>
        <v>175</v>
      </c>
      <c r="B175" t="e">
        <f>IO_model!AH177</f>
        <v>#REF!</v>
      </c>
      <c r="C175" t="e">
        <f t="shared" si="2"/>
        <v>#REF!</v>
      </c>
    </row>
    <row r="176" spans="1:3" x14ac:dyDescent="0.3">
      <c r="A176">
        <f>IO_model!P178</f>
        <v>176</v>
      </c>
      <c r="B176" t="e">
        <f>IO_model!AH178</f>
        <v>#REF!</v>
      </c>
      <c r="C176" t="e">
        <f t="shared" si="2"/>
        <v>#REF!</v>
      </c>
    </row>
    <row r="177" spans="1:3" x14ac:dyDescent="0.3">
      <c r="A177">
        <f>IO_model!P179</f>
        <v>177</v>
      </c>
      <c r="B177" t="e">
        <f>IO_model!AH179</f>
        <v>#REF!</v>
      </c>
      <c r="C177" t="e">
        <f t="shared" si="2"/>
        <v>#REF!</v>
      </c>
    </row>
    <row r="178" spans="1:3" x14ac:dyDescent="0.3">
      <c r="A178">
        <f>IO_model!P180</f>
        <v>178</v>
      </c>
      <c r="B178" t="e">
        <f>IO_model!AH180</f>
        <v>#REF!</v>
      </c>
      <c r="C178" t="e">
        <f t="shared" si="2"/>
        <v>#REF!</v>
      </c>
    </row>
    <row r="179" spans="1:3" x14ac:dyDescent="0.3">
      <c r="A179">
        <f>IO_model!P181</f>
        <v>179</v>
      </c>
      <c r="B179" t="e">
        <f>IO_model!AH181</f>
        <v>#REF!</v>
      </c>
      <c r="C179" t="e">
        <f t="shared" si="2"/>
        <v>#REF!</v>
      </c>
    </row>
    <row r="180" spans="1:3" x14ac:dyDescent="0.3">
      <c r="A180">
        <f>IO_model!P182</f>
        <v>180</v>
      </c>
      <c r="B180" t="e">
        <f>IO_model!AH182</f>
        <v>#REF!</v>
      </c>
      <c r="C180" t="e">
        <f t="shared" si="2"/>
        <v>#REF!</v>
      </c>
    </row>
    <row r="181" spans="1:3" x14ac:dyDescent="0.3">
      <c r="A181">
        <f>IO_model!P183</f>
        <v>181</v>
      </c>
      <c r="B181" t="e">
        <f>IO_model!AH183</f>
        <v>#REF!</v>
      </c>
      <c r="C181" t="e">
        <f t="shared" si="2"/>
        <v>#REF!</v>
      </c>
    </row>
    <row r="182" spans="1:3" x14ac:dyDescent="0.3">
      <c r="A182">
        <f>IO_model!P184</f>
        <v>182</v>
      </c>
      <c r="B182" t="e">
        <f>IO_model!AH184</f>
        <v>#REF!</v>
      </c>
      <c r="C182" t="e">
        <f t="shared" si="2"/>
        <v>#REF!</v>
      </c>
    </row>
    <row r="183" spans="1:3" x14ac:dyDescent="0.3">
      <c r="A183">
        <f>IO_model!P185</f>
        <v>183</v>
      </c>
      <c r="B183" t="e">
        <f>IO_model!AH185</f>
        <v>#REF!</v>
      </c>
      <c r="C183" t="e">
        <f t="shared" si="2"/>
        <v>#REF!</v>
      </c>
    </row>
    <row r="184" spans="1:3" x14ac:dyDescent="0.3">
      <c r="A184">
        <f>IO_model!P186</f>
        <v>184</v>
      </c>
      <c r="B184" t="e">
        <f>IO_model!AH186</f>
        <v>#REF!</v>
      </c>
      <c r="C184" t="e">
        <f t="shared" si="2"/>
        <v>#REF!</v>
      </c>
    </row>
    <row r="185" spans="1:3" x14ac:dyDescent="0.3">
      <c r="A185">
        <f>IO_model!P187</f>
        <v>185</v>
      </c>
      <c r="B185" t="e">
        <f>IO_model!AH187</f>
        <v>#REF!</v>
      </c>
      <c r="C185" t="e">
        <f t="shared" si="2"/>
        <v>#REF!</v>
      </c>
    </row>
    <row r="186" spans="1:3" x14ac:dyDescent="0.3">
      <c r="A186">
        <f>IO_model!P188</f>
        <v>186</v>
      </c>
      <c r="B186" t="e">
        <f>IO_model!AH188</f>
        <v>#REF!</v>
      </c>
      <c r="C186" t="e">
        <f t="shared" si="2"/>
        <v>#REF!</v>
      </c>
    </row>
    <row r="187" spans="1:3" x14ac:dyDescent="0.3">
      <c r="A187">
        <f>IO_model!P189</f>
        <v>187</v>
      </c>
      <c r="B187" t="e">
        <f>IO_model!AH189</f>
        <v>#REF!</v>
      </c>
      <c r="C187" t="e">
        <f t="shared" si="2"/>
        <v>#REF!</v>
      </c>
    </row>
    <row r="188" spans="1:3" x14ac:dyDescent="0.3">
      <c r="A188">
        <f>IO_model!P190</f>
        <v>188</v>
      </c>
      <c r="B188" t="e">
        <f>IO_model!AH190</f>
        <v>#REF!</v>
      </c>
      <c r="C188" t="e">
        <f t="shared" si="2"/>
        <v>#REF!</v>
      </c>
    </row>
    <row r="189" spans="1:3" x14ac:dyDescent="0.3">
      <c r="A189">
        <f>IO_model!P191</f>
        <v>189</v>
      </c>
      <c r="B189" t="e">
        <f>IO_model!AH191</f>
        <v>#REF!</v>
      </c>
      <c r="C189" t="e">
        <f t="shared" si="2"/>
        <v>#REF!</v>
      </c>
    </row>
    <row r="190" spans="1:3" x14ac:dyDescent="0.3">
      <c r="A190">
        <f>IO_model!P192</f>
        <v>190</v>
      </c>
      <c r="B190" t="e">
        <f>IO_model!AH192</f>
        <v>#REF!</v>
      </c>
      <c r="C190" t="e">
        <f t="shared" si="2"/>
        <v>#REF!</v>
      </c>
    </row>
    <row r="191" spans="1:3" x14ac:dyDescent="0.3">
      <c r="A191">
        <f>IO_model!P193</f>
        <v>191</v>
      </c>
      <c r="B191" t="e">
        <f>IO_model!AH193</f>
        <v>#REF!</v>
      </c>
      <c r="C191" t="e">
        <f t="shared" si="2"/>
        <v>#REF!</v>
      </c>
    </row>
    <row r="192" spans="1:3" x14ac:dyDescent="0.3">
      <c r="A192">
        <f>IO_model!P194</f>
        <v>192</v>
      </c>
      <c r="B192" t="e">
        <f>IO_model!AH194</f>
        <v>#REF!</v>
      </c>
      <c r="C192" t="e">
        <f t="shared" si="2"/>
        <v>#REF!</v>
      </c>
    </row>
    <row r="193" spans="1:3" x14ac:dyDescent="0.3">
      <c r="A193">
        <f>IO_model!P195</f>
        <v>193</v>
      </c>
      <c r="B193" t="e">
        <f>IO_model!AH195</f>
        <v>#REF!</v>
      </c>
      <c r="C193" t="e">
        <f t="shared" si="2"/>
        <v>#REF!</v>
      </c>
    </row>
    <row r="194" spans="1:3" x14ac:dyDescent="0.3">
      <c r="A194">
        <f>IO_model!P196</f>
        <v>194</v>
      </c>
      <c r="B194" t="e">
        <f>IO_model!AH196</f>
        <v>#REF!</v>
      </c>
      <c r="C194" t="e">
        <f t="shared" ref="C194:C257" si="3">A194&amp;"."&amp;B194</f>
        <v>#REF!</v>
      </c>
    </row>
    <row r="195" spans="1:3" x14ac:dyDescent="0.3">
      <c r="A195">
        <f>IO_model!P197</f>
        <v>195</v>
      </c>
      <c r="B195" t="e">
        <f>IO_model!AH197</f>
        <v>#REF!</v>
      </c>
      <c r="C195" t="e">
        <f t="shared" si="3"/>
        <v>#REF!</v>
      </c>
    </row>
    <row r="196" spans="1:3" x14ac:dyDescent="0.3">
      <c r="A196">
        <f>IO_model!P198</f>
        <v>196</v>
      </c>
      <c r="B196" t="e">
        <f>IO_model!AH198</f>
        <v>#REF!</v>
      </c>
      <c r="C196" t="e">
        <f t="shared" si="3"/>
        <v>#REF!</v>
      </c>
    </row>
    <row r="197" spans="1:3" x14ac:dyDescent="0.3">
      <c r="A197">
        <f>IO_model!P199</f>
        <v>197</v>
      </c>
      <c r="B197" t="e">
        <f>IO_model!AH199</f>
        <v>#REF!</v>
      </c>
      <c r="C197" t="e">
        <f t="shared" si="3"/>
        <v>#REF!</v>
      </c>
    </row>
    <row r="198" spans="1:3" x14ac:dyDescent="0.3">
      <c r="A198">
        <f>IO_model!P200</f>
        <v>198</v>
      </c>
      <c r="B198" t="e">
        <f>IO_model!AH200</f>
        <v>#REF!</v>
      </c>
      <c r="C198" t="e">
        <f t="shared" si="3"/>
        <v>#REF!</v>
      </c>
    </row>
    <row r="199" spans="1:3" x14ac:dyDescent="0.3">
      <c r="A199">
        <f>IO_model!P201</f>
        <v>199</v>
      </c>
      <c r="B199" t="e">
        <f>IO_model!AH201</f>
        <v>#REF!</v>
      </c>
      <c r="C199" t="e">
        <f t="shared" si="3"/>
        <v>#REF!</v>
      </c>
    </row>
    <row r="200" spans="1:3" x14ac:dyDescent="0.3">
      <c r="A200">
        <f>IO_model!P202</f>
        <v>200</v>
      </c>
      <c r="B200" t="e">
        <f>IO_model!AH202</f>
        <v>#REF!</v>
      </c>
      <c r="C200" t="e">
        <f t="shared" si="3"/>
        <v>#REF!</v>
      </c>
    </row>
    <row r="201" spans="1:3" x14ac:dyDescent="0.3">
      <c r="A201">
        <f>IO_model!P203</f>
        <v>201</v>
      </c>
      <c r="B201" t="e">
        <f>IO_model!AH203</f>
        <v>#REF!</v>
      </c>
      <c r="C201" t="e">
        <f t="shared" si="3"/>
        <v>#REF!</v>
      </c>
    </row>
    <row r="202" spans="1:3" x14ac:dyDescent="0.3">
      <c r="A202">
        <f>IO_model!P204</f>
        <v>202</v>
      </c>
      <c r="B202" t="e">
        <f>IO_model!AH204</f>
        <v>#REF!</v>
      </c>
      <c r="C202" t="e">
        <f t="shared" si="3"/>
        <v>#REF!</v>
      </c>
    </row>
    <row r="203" spans="1:3" x14ac:dyDescent="0.3">
      <c r="A203">
        <f>IO_model!P205</f>
        <v>203</v>
      </c>
      <c r="B203" t="e">
        <f>IO_model!AH205</f>
        <v>#REF!</v>
      </c>
      <c r="C203" t="e">
        <f t="shared" si="3"/>
        <v>#REF!</v>
      </c>
    </row>
    <row r="204" spans="1:3" x14ac:dyDescent="0.3">
      <c r="A204">
        <f>IO_model!P206</f>
        <v>204</v>
      </c>
      <c r="B204" t="e">
        <f>IO_model!AH206</f>
        <v>#REF!</v>
      </c>
      <c r="C204" t="e">
        <f t="shared" si="3"/>
        <v>#REF!</v>
      </c>
    </row>
    <row r="205" spans="1:3" x14ac:dyDescent="0.3">
      <c r="A205">
        <f>IO_model!P207</f>
        <v>205</v>
      </c>
      <c r="B205" t="e">
        <f>IO_model!AH207</f>
        <v>#REF!</v>
      </c>
      <c r="C205" t="e">
        <f t="shared" si="3"/>
        <v>#REF!</v>
      </c>
    </row>
    <row r="206" spans="1:3" x14ac:dyDescent="0.3">
      <c r="A206">
        <f>IO_model!P208</f>
        <v>206</v>
      </c>
      <c r="B206" t="e">
        <f>IO_model!AH208</f>
        <v>#REF!</v>
      </c>
      <c r="C206" t="e">
        <f t="shared" si="3"/>
        <v>#REF!</v>
      </c>
    </row>
    <row r="207" spans="1:3" x14ac:dyDescent="0.3">
      <c r="A207">
        <f>IO_model!P209</f>
        <v>207</v>
      </c>
      <c r="B207" t="e">
        <f>IO_model!AH209</f>
        <v>#REF!</v>
      </c>
      <c r="C207" t="e">
        <f t="shared" si="3"/>
        <v>#REF!</v>
      </c>
    </row>
    <row r="208" spans="1:3" x14ac:dyDescent="0.3">
      <c r="A208">
        <f>IO_model!P210</f>
        <v>208</v>
      </c>
      <c r="B208" t="e">
        <f>IO_model!AH210</f>
        <v>#REF!</v>
      </c>
      <c r="C208" t="e">
        <f t="shared" si="3"/>
        <v>#REF!</v>
      </c>
    </row>
    <row r="209" spans="1:3" x14ac:dyDescent="0.3">
      <c r="A209">
        <f>IO_model!P211</f>
        <v>209</v>
      </c>
      <c r="B209" t="e">
        <f>IO_model!AH211</f>
        <v>#REF!</v>
      </c>
      <c r="C209" t="e">
        <f t="shared" si="3"/>
        <v>#REF!</v>
      </c>
    </row>
    <row r="210" spans="1:3" x14ac:dyDescent="0.3">
      <c r="A210">
        <f>IO_model!P212</f>
        <v>210</v>
      </c>
      <c r="B210" t="e">
        <f>IO_model!AH212</f>
        <v>#REF!</v>
      </c>
      <c r="C210" t="e">
        <f t="shared" si="3"/>
        <v>#REF!</v>
      </c>
    </row>
    <row r="211" spans="1:3" x14ac:dyDescent="0.3">
      <c r="A211">
        <f>IO_model!P213</f>
        <v>211</v>
      </c>
      <c r="B211" t="e">
        <f>IO_model!AH213</f>
        <v>#REF!</v>
      </c>
      <c r="C211" t="e">
        <f t="shared" si="3"/>
        <v>#REF!</v>
      </c>
    </row>
    <row r="212" spans="1:3" x14ac:dyDescent="0.3">
      <c r="A212">
        <f>IO_model!P214</f>
        <v>212</v>
      </c>
      <c r="B212" t="e">
        <f>IO_model!AH214</f>
        <v>#REF!</v>
      </c>
      <c r="C212" t="e">
        <f t="shared" si="3"/>
        <v>#REF!</v>
      </c>
    </row>
    <row r="213" spans="1:3" x14ac:dyDescent="0.3">
      <c r="A213">
        <f>IO_model!P215</f>
        <v>213</v>
      </c>
      <c r="B213" t="e">
        <f>IO_model!AH215</f>
        <v>#REF!</v>
      </c>
      <c r="C213" t="e">
        <f t="shared" si="3"/>
        <v>#REF!</v>
      </c>
    </row>
    <row r="214" spans="1:3" x14ac:dyDescent="0.3">
      <c r="A214">
        <f>IO_model!P216</f>
        <v>214</v>
      </c>
      <c r="B214" t="e">
        <f>IO_model!AH216</f>
        <v>#REF!</v>
      </c>
      <c r="C214" t="e">
        <f t="shared" si="3"/>
        <v>#REF!</v>
      </c>
    </row>
    <row r="215" spans="1:3" x14ac:dyDescent="0.3">
      <c r="A215">
        <f>IO_model!P217</f>
        <v>215</v>
      </c>
      <c r="B215" t="e">
        <f>IO_model!AH217</f>
        <v>#REF!</v>
      </c>
      <c r="C215" t="e">
        <f t="shared" si="3"/>
        <v>#REF!</v>
      </c>
    </row>
    <row r="216" spans="1:3" x14ac:dyDescent="0.3">
      <c r="A216">
        <f>IO_model!P218</f>
        <v>216</v>
      </c>
      <c r="B216" t="e">
        <f>IO_model!AH218</f>
        <v>#REF!</v>
      </c>
      <c r="C216" t="e">
        <f t="shared" si="3"/>
        <v>#REF!</v>
      </c>
    </row>
    <row r="217" spans="1:3" x14ac:dyDescent="0.3">
      <c r="A217">
        <f>IO_model!P219</f>
        <v>217</v>
      </c>
      <c r="B217" t="e">
        <f>IO_model!AH219</f>
        <v>#REF!</v>
      </c>
      <c r="C217" t="e">
        <f t="shared" si="3"/>
        <v>#REF!</v>
      </c>
    </row>
    <row r="218" spans="1:3" x14ac:dyDescent="0.3">
      <c r="A218">
        <f>IO_model!P220</f>
        <v>218</v>
      </c>
      <c r="B218" t="e">
        <f>IO_model!AH220</f>
        <v>#REF!</v>
      </c>
      <c r="C218" t="e">
        <f t="shared" si="3"/>
        <v>#REF!</v>
      </c>
    </row>
    <row r="219" spans="1:3" x14ac:dyDescent="0.3">
      <c r="A219">
        <f>IO_model!P221</f>
        <v>219</v>
      </c>
      <c r="B219" t="e">
        <f>IO_model!AH221</f>
        <v>#REF!</v>
      </c>
      <c r="C219" t="e">
        <f t="shared" si="3"/>
        <v>#REF!</v>
      </c>
    </row>
    <row r="220" spans="1:3" x14ac:dyDescent="0.3">
      <c r="A220">
        <f>IO_model!P222</f>
        <v>220</v>
      </c>
      <c r="B220" t="e">
        <f>IO_model!AH222</f>
        <v>#REF!</v>
      </c>
      <c r="C220" t="e">
        <f t="shared" si="3"/>
        <v>#REF!</v>
      </c>
    </row>
    <row r="221" spans="1:3" x14ac:dyDescent="0.3">
      <c r="A221">
        <f>IO_model!P223</f>
        <v>221</v>
      </c>
      <c r="B221" t="e">
        <f>IO_model!AH223</f>
        <v>#REF!</v>
      </c>
      <c r="C221" t="e">
        <f t="shared" si="3"/>
        <v>#REF!</v>
      </c>
    </row>
    <row r="222" spans="1:3" x14ac:dyDescent="0.3">
      <c r="A222">
        <f>IO_model!P224</f>
        <v>222</v>
      </c>
      <c r="B222" t="e">
        <f>IO_model!AH224</f>
        <v>#REF!</v>
      </c>
      <c r="C222" t="e">
        <f t="shared" si="3"/>
        <v>#REF!</v>
      </c>
    </row>
    <row r="223" spans="1:3" x14ac:dyDescent="0.3">
      <c r="A223">
        <f>IO_model!P225</f>
        <v>223</v>
      </c>
      <c r="B223" t="e">
        <f>IO_model!AH225</f>
        <v>#REF!</v>
      </c>
      <c r="C223" t="e">
        <f t="shared" si="3"/>
        <v>#REF!</v>
      </c>
    </row>
    <row r="224" spans="1:3" x14ac:dyDescent="0.3">
      <c r="A224">
        <f>IO_model!P226</f>
        <v>224</v>
      </c>
      <c r="B224" t="e">
        <f>IO_model!AH226</f>
        <v>#REF!</v>
      </c>
      <c r="C224" t="e">
        <f t="shared" si="3"/>
        <v>#REF!</v>
      </c>
    </row>
    <row r="225" spans="1:3" x14ac:dyDescent="0.3">
      <c r="A225">
        <f>IO_model!P227</f>
        <v>225</v>
      </c>
      <c r="B225" t="e">
        <f>IO_model!AH227</f>
        <v>#REF!</v>
      </c>
      <c r="C225" t="e">
        <f t="shared" si="3"/>
        <v>#REF!</v>
      </c>
    </row>
    <row r="226" spans="1:3" x14ac:dyDescent="0.3">
      <c r="A226">
        <f>IO_model!P228</f>
        <v>226</v>
      </c>
      <c r="B226" t="e">
        <f>IO_model!AH228</f>
        <v>#REF!</v>
      </c>
      <c r="C226" t="e">
        <f t="shared" si="3"/>
        <v>#REF!</v>
      </c>
    </row>
    <row r="227" spans="1:3" x14ac:dyDescent="0.3">
      <c r="A227">
        <f>IO_model!P229</f>
        <v>227</v>
      </c>
      <c r="B227" t="e">
        <f>IO_model!AH229</f>
        <v>#REF!</v>
      </c>
      <c r="C227" t="e">
        <f t="shared" si="3"/>
        <v>#REF!</v>
      </c>
    </row>
    <row r="228" spans="1:3" x14ac:dyDescent="0.3">
      <c r="A228">
        <f>IO_model!P230</f>
        <v>228</v>
      </c>
      <c r="B228" t="e">
        <f>IO_model!AH230</f>
        <v>#REF!</v>
      </c>
      <c r="C228" t="e">
        <f t="shared" si="3"/>
        <v>#REF!</v>
      </c>
    </row>
    <row r="229" spans="1:3" x14ac:dyDescent="0.3">
      <c r="A229">
        <f>IO_model!P231</f>
        <v>229</v>
      </c>
      <c r="B229" t="e">
        <f>IO_model!AH231</f>
        <v>#REF!</v>
      </c>
      <c r="C229" t="e">
        <f t="shared" si="3"/>
        <v>#REF!</v>
      </c>
    </row>
    <row r="230" spans="1:3" x14ac:dyDescent="0.3">
      <c r="A230">
        <f>IO_model!P232</f>
        <v>230</v>
      </c>
      <c r="B230" t="e">
        <f>IO_model!AH232</f>
        <v>#REF!</v>
      </c>
      <c r="C230" t="e">
        <f t="shared" si="3"/>
        <v>#REF!</v>
      </c>
    </row>
    <row r="231" spans="1:3" x14ac:dyDescent="0.3">
      <c r="A231">
        <f>IO_model!P233</f>
        <v>231</v>
      </c>
      <c r="B231" t="e">
        <f>IO_model!AH233</f>
        <v>#REF!</v>
      </c>
      <c r="C231" t="e">
        <f t="shared" si="3"/>
        <v>#REF!</v>
      </c>
    </row>
    <row r="232" spans="1:3" x14ac:dyDescent="0.3">
      <c r="A232">
        <f>IO_model!P234</f>
        <v>232</v>
      </c>
      <c r="B232" t="e">
        <f>IO_model!AH234</f>
        <v>#REF!</v>
      </c>
      <c r="C232" t="e">
        <f t="shared" si="3"/>
        <v>#REF!</v>
      </c>
    </row>
    <row r="233" spans="1:3" x14ac:dyDescent="0.3">
      <c r="A233">
        <f>IO_model!P235</f>
        <v>233</v>
      </c>
      <c r="B233" t="e">
        <f>IO_model!AH235</f>
        <v>#REF!</v>
      </c>
      <c r="C233" t="e">
        <f t="shared" si="3"/>
        <v>#REF!</v>
      </c>
    </row>
    <row r="234" spans="1:3" x14ac:dyDescent="0.3">
      <c r="A234">
        <f>IO_model!P236</f>
        <v>234</v>
      </c>
      <c r="B234" t="e">
        <f>IO_model!AH236</f>
        <v>#REF!</v>
      </c>
      <c r="C234" t="e">
        <f t="shared" si="3"/>
        <v>#REF!</v>
      </c>
    </row>
    <row r="235" spans="1:3" x14ac:dyDescent="0.3">
      <c r="A235">
        <f>IO_model!P237</f>
        <v>235</v>
      </c>
      <c r="B235" t="e">
        <f>IO_model!AH237</f>
        <v>#REF!</v>
      </c>
      <c r="C235" t="e">
        <f t="shared" si="3"/>
        <v>#REF!</v>
      </c>
    </row>
    <row r="236" spans="1:3" x14ac:dyDescent="0.3">
      <c r="A236">
        <f>IO_model!P238</f>
        <v>236</v>
      </c>
      <c r="B236" t="e">
        <f>IO_model!AH238</f>
        <v>#REF!</v>
      </c>
      <c r="C236" t="e">
        <f t="shared" si="3"/>
        <v>#REF!</v>
      </c>
    </row>
    <row r="237" spans="1:3" x14ac:dyDescent="0.3">
      <c r="A237">
        <f>IO_model!P239</f>
        <v>237</v>
      </c>
      <c r="B237" t="e">
        <f>IO_model!AH239</f>
        <v>#REF!</v>
      </c>
      <c r="C237" t="e">
        <f t="shared" si="3"/>
        <v>#REF!</v>
      </c>
    </row>
    <row r="238" spans="1:3" x14ac:dyDescent="0.3">
      <c r="A238">
        <f>IO_model!P240</f>
        <v>238</v>
      </c>
      <c r="B238" t="e">
        <f>IO_model!AH240</f>
        <v>#REF!</v>
      </c>
      <c r="C238" t="e">
        <f t="shared" si="3"/>
        <v>#REF!</v>
      </c>
    </row>
    <row r="239" spans="1:3" x14ac:dyDescent="0.3">
      <c r="A239">
        <f>IO_model!P241</f>
        <v>239</v>
      </c>
      <c r="B239" t="e">
        <f>IO_model!AH241</f>
        <v>#REF!</v>
      </c>
      <c r="C239" t="e">
        <f t="shared" si="3"/>
        <v>#REF!</v>
      </c>
    </row>
    <row r="240" spans="1:3" x14ac:dyDescent="0.3">
      <c r="A240">
        <f>IO_model!P242</f>
        <v>240</v>
      </c>
      <c r="B240" t="e">
        <f>IO_model!AH242</f>
        <v>#REF!</v>
      </c>
      <c r="C240" t="e">
        <f t="shared" si="3"/>
        <v>#REF!</v>
      </c>
    </row>
    <row r="241" spans="1:3" x14ac:dyDescent="0.3">
      <c r="A241">
        <f>IO_model!P243</f>
        <v>241</v>
      </c>
      <c r="B241" t="e">
        <f>IO_model!AH243</f>
        <v>#REF!</v>
      </c>
      <c r="C241" t="e">
        <f t="shared" si="3"/>
        <v>#REF!</v>
      </c>
    </row>
    <row r="242" spans="1:3" x14ac:dyDescent="0.3">
      <c r="A242">
        <f>IO_model!P244</f>
        <v>242</v>
      </c>
      <c r="B242" t="e">
        <f>IO_model!AH244</f>
        <v>#REF!</v>
      </c>
      <c r="C242" t="e">
        <f t="shared" si="3"/>
        <v>#REF!</v>
      </c>
    </row>
    <row r="243" spans="1:3" x14ac:dyDescent="0.3">
      <c r="A243">
        <f>IO_model!P245</f>
        <v>243</v>
      </c>
      <c r="B243" t="e">
        <f>IO_model!AH245</f>
        <v>#REF!</v>
      </c>
      <c r="C243" t="e">
        <f t="shared" si="3"/>
        <v>#REF!</v>
      </c>
    </row>
    <row r="244" spans="1:3" x14ac:dyDescent="0.3">
      <c r="A244">
        <f>IO_model!P246</f>
        <v>244</v>
      </c>
      <c r="B244" t="e">
        <f>IO_model!AH246</f>
        <v>#REF!</v>
      </c>
      <c r="C244" t="e">
        <f t="shared" si="3"/>
        <v>#REF!</v>
      </c>
    </row>
    <row r="245" spans="1:3" x14ac:dyDescent="0.3">
      <c r="A245">
        <f>IO_model!P247</f>
        <v>245</v>
      </c>
      <c r="B245" t="e">
        <f>IO_model!AH247</f>
        <v>#REF!</v>
      </c>
      <c r="C245" t="e">
        <f t="shared" si="3"/>
        <v>#REF!</v>
      </c>
    </row>
    <row r="246" spans="1:3" x14ac:dyDescent="0.3">
      <c r="A246">
        <f>IO_model!P248</f>
        <v>246</v>
      </c>
      <c r="B246" t="e">
        <f>IO_model!AH248</f>
        <v>#REF!</v>
      </c>
      <c r="C246" t="e">
        <f t="shared" si="3"/>
        <v>#REF!</v>
      </c>
    </row>
    <row r="247" spans="1:3" x14ac:dyDescent="0.3">
      <c r="A247">
        <f>IO_model!P249</f>
        <v>247</v>
      </c>
      <c r="B247" t="e">
        <f>IO_model!AH249</f>
        <v>#REF!</v>
      </c>
      <c r="C247" t="e">
        <f t="shared" si="3"/>
        <v>#REF!</v>
      </c>
    </row>
    <row r="248" spans="1:3" x14ac:dyDescent="0.3">
      <c r="A248">
        <f>IO_model!P250</f>
        <v>248</v>
      </c>
      <c r="B248" t="e">
        <f>IO_model!AH250</f>
        <v>#REF!</v>
      </c>
      <c r="C248" t="e">
        <f t="shared" si="3"/>
        <v>#REF!</v>
      </c>
    </row>
    <row r="249" spans="1:3" x14ac:dyDescent="0.3">
      <c r="A249">
        <f>IO_model!P251</f>
        <v>249</v>
      </c>
      <c r="B249" t="e">
        <f>IO_model!AH251</f>
        <v>#REF!</v>
      </c>
      <c r="C249" t="e">
        <f t="shared" si="3"/>
        <v>#REF!</v>
      </c>
    </row>
    <row r="250" spans="1:3" x14ac:dyDescent="0.3">
      <c r="A250">
        <f>IO_model!P252</f>
        <v>250</v>
      </c>
      <c r="B250" t="e">
        <f>IO_model!AH252</f>
        <v>#REF!</v>
      </c>
      <c r="C250" t="e">
        <f t="shared" si="3"/>
        <v>#REF!</v>
      </c>
    </row>
    <row r="251" spans="1:3" x14ac:dyDescent="0.3">
      <c r="A251">
        <f>IO_model!P253</f>
        <v>251</v>
      </c>
      <c r="B251" t="e">
        <f>IO_model!AH253</f>
        <v>#REF!</v>
      </c>
      <c r="C251" t="e">
        <f t="shared" si="3"/>
        <v>#REF!</v>
      </c>
    </row>
    <row r="252" spans="1:3" x14ac:dyDescent="0.3">
      <c r="A252">
        <f>IO_model!P254</f>
        <v>252</v>
      </c>
      <c r="B252" t="e">
        <f>IO_model!AH254</f>
        <v>#REF!</v>
      </c>
      <c r="C252" t="e">
        <f t="shared" si="3"/>
        <v>#REF!</v>
      </c>
    </row>
    <row r="253" spans="1:3" x14ac:dyDescent="0.3">
      <c r="A253">
        <f>IO_model!P255</f>
        <v>253</v>
      </c>
      <c r="B253" t="e">
        <f>IO_model!AH255</f>
        <v>#REF!</v>
      </c>
      <c r="C253" t="e">
        <f t="shared" si="3"/>
        <v>#REF!</v>
      </c>
    </row>
    <row r="254" spans="1:3" x14ac:dyDescent="0.3">
      <c r="A254">
        <f>IO_model!P256</f>
        <v>254</v>
      </c>
      <c r="B254" t="e">
        <f>IO_model!AH256</f>
        <v>#REF!</v>
      </c>
      <c r="C254" t="e">
        <f t="shared" si="3"/>
        <v>#REF!</v>
      </c>
    </row>
    <row r="255" spans="1:3" x14ac:dyDescent="0.3">
      <c r="A255">
        <f>IO_model!P257</f>
        <v>255</v>
      </c>
      <c r="B255" t="e">
        <f>IO_model!AH257</f>
        <v>#REF!</v>
      </c>
      <c r="C255" t="e">
        <f t="shared" si="3"/>
        <v>#REF!</v>
      </c>
    </row>
    <row r="256" spans="1:3" x14ac:dyDescent="0.3">
      <c r="A256">
        <f>IO_model!P258</f>
        <v>256</v>
      </c>
      <c r="B256" t="e">
        <f>IO_model!AH258</f>
        <v>#REF!</v>
      </c>
      <c r="C256" t="e">
        <f t="shared" si="3"/>
        <v>#REF!</v>
      </c>
    </row>
    <row r="257" spans="1:3" x14ac:dyDescent="0.3">
      <c r="A257">
        <f>IO_model!P259</f>
        <v>257</v>
      </c>
      <c r="B257" t="e">
        <f>IO_model!AH259</f>
        <v>#REF!</v>
      </c>
      <c r="C257" t="e">
        <f t="shared" si="3"/>
        <v>#REF!</v>
      </c>
    </row>
    <row r="258" spans="1:3" x14ac:dyDescent="0.3">
      <c r="A258">
        <f>IO_model!P260</f>
        <v>258</v>
      </c>
      <c r="B258" t="e">
        <f>IO_model!AH260</f>
        <v>#REF!</v>
      </c>
      <c r="C258" t="e">
        <f t="shared" ref="C258:C321" si="4">A258&amp;"."&amp;B258</f>
        <v>#REF!</v>
      </c>
    </row>
    <row r="259" spans="1:3" x14ac:dyDescent="0.3">
      <c r="A259">
        <f>IO_model!P261</f>
        <v>259</v>
      </c>
      <c r="B259" t="e">
        <f>IO_model!AH261</f>
        <v>#REF!</v>
      </c>
      <c r="C259" t="e">
        <f t="shared" si="4"/>
        <v>#REF!</v>
      </c>
    </row>
    <row r="260" spans="1:3" x14ac:dyDescent="0.3">
      <c r="A260">
        <f>IO_model!P262</f>
        <v>260</v>
      </c>
      <c r="B260" t="e">
        <f>IO_model!AH262</f>
        <v>#REF!</v>
      </c>
      <c r="C260" t="e">
        <f t="shared" si="4"/>
        <v>#REF!</v>
      </c>
    </row>
    <row r="261" spans="1:3" x14ac:dyDescent="0.3">
      <c r="A261">
        <f>IO_model!P263</f>
        <v>261</v>
      </c>
      <c r="B261" t="e">
        <f>IO_model!AH263</f>
        <v>#REF!</v>
      </c>
      <c r="C261" t="e">
        <f t="shared" si="4"/>
        <v>#REF!</v>
      </c>
    </row>
    <row r="262" spans="1:3" x14ac:dyDescent="0.3">
      <c r="A262">
        <f>IO_model!P264</f>
        <v>262</v>
      </c>
      <c r="B262" t="e">
        <f>IO_model!AH264</f>
        <v>#REF!</v>
      </c>
      <c r="C262" t="e">
        <f t="shared" si="4"/>
        <v>#REF!</v>
      </c>
    </row>
    <row r="263" spans="1:3" x14ac:dyDescent="0.3">
      <c r="A263">
        <f>IO_model!P265</f>
        <v>263</v>
      </c>
      <c r="B263" t="e">
        <f>IO_model!AH265</f>
        <v>#REF!</v>
      </c>
      <c r="C263" t="e">
        <f t="shared" si="4"/>
        <v>#REF!</v>
      </c>
    </row>
    <row r="264" spans="1:3" x14ac:dyDescent="0.3">
      <c r="A264">
        <f>IO_model!P266</f>
        <v>264</v>
      </c>
      <c r="B264" t="e">
        <f>IO_model!AH266</f>
        <v>#REF!</v>
      </c>
      <c r="C264" t="e">
        <f t="shared" si="4"/>
        <v>#REF!</v>
      </c>
    </row>
    <row r="265" spans="1:3" x14ac:dyDescent="0.3">
      <c r="A265">
        <f>IO_model!P267</f>
        <v>265</v>
      </c>
      <c r="B265" t="e">
        <f>IO_model!AH267</f>
        <v>#REF!</v>
      </c>
      <c r="C265" t="e">
        <f t="shared" si="4"/>
        <v>#REF!</v>
      </c>
    </row>
    <row r="266" spans="1:3" x14ac:dyDescent="0.3">
      <c r="A266">
        <f>IO_model!P268</f>
        <v>266</v>
      </c>
      <c r="B266" t="e">
        <f>IO_model!AH268</f>
        <v>#REF!</v>
      </c>
      <c r="C266" t="e">
        <f t="shared" si="4"/>
        <v>#REF!</v>
      </c>
    </row>
    <row r="267" spans="1:3" x14ac:dyDescent="0.3">
      <c r="A267">
        <f>IO_model!P269</f>
        <v>267</v>
      </c>
      <c r="B267" t="e">
        <f>IO_model!AH269</f>
        <v>#REF!</v>
      </c>
      <c r="C267" t="e">
        <f t="shared" si="4"/>
        <v>#REF!</v>
      </c>
    </row>
    <row r="268" spans="1:3" x14ac:dyDescent="0.3">
      <c r="A268">
        <f>IO_model!P270</f>
        <v>268</v>
      </c>
      <c r="B268" t="e">
        <f>IO_model!AH270</f>
        <v>#REF!</v>
      </c>
      <c r="C268" t="e">
        <f t="shared" si="4"/>
        <v>#REF!</v>
      </c>
    </row>
    <row r="269" spans="1:3" x14ac:dyDescent="0.3">
      <c r="A269">
        <f>IO_model!P271</f>
        <v>269</v>
      </c>
      <c r="B269" t="e">
        <f>IO_model!AH271</f>
        <v>#REF!</v>
      </c>
      <c r="C269" t="e">
        <f t="shared" si="4"/>
        <v>#REF!</v>
      </c>
    </row>
    <row r="270" spans="1:3" x14ac:dyDescent="0.3">
      <c r="A270">
        <f>IO_model!P272</f>
        <v>270</v>
      </c>
      <c r="B270" t="e">
        <f>IO_model!AH272</f>
        <v>#REF!</v>
      </c>
      <c r="C270" t="e">
        <f t="shared" si="4"/>
        <v>#REF!</v>
      </c>
    </row>
    <row r="271" spans="1:3" x14ac:dyDescent="0.3">
      <c r="A271">
        <f>IO_model!P273</f>
        <v>271</v>
      </c>
      <c r="B271" t="e">
        <f>IO_model!AH273</f>
        <v>#REF!</v>
      </c>
      <c r="C271" t="e">
        <f t="shared" si="4"/>
        <v>#REF!</v>
      </c>
    </row>
    <row r="272" spans="1:3" x14ac:dyDescent="0.3">
      <c r="A272">
        <f>IO_model!P274</f>
        <v>272</v>
      </c>
      <c r="B272" t="e">
        <f>IO_model!AH274</f>
        <v>#REF!</v>
      </c>
      <c r="C272" t="e">
        <f t="shared" si="4"/>
        <v>#REF!</v>
      </c>
    </row>
    <row r="273" spans="1:3" x14ac:dyDescent="0.3">
      <c r="A273">
        <f>IO_model!P275</f>
        <v>273</v>
      </c>
      <c r="B273" t="e">
        <f>IO_model!AH275</f>
        <v>#REF!</v>
      </c>
      <c r="C273" t="e">
        <f t="shared" si="4"/>
        <v>#REF!</v>
      </c>
    </row>
    <row r="274" spans="1:3" x14ac:dyDescent="0.3">
      <c r="A274">
        <f>IO_model!P276</f>
        <v>274</v>
      </c>
      <c r="B274" t="e">
        <f>IO_model!AH276</f>
        <v>#REF!</v>
      </c>
      <c r="C274" t="e">
        <f t="shared" si="4"/>
        <v>#REF!</v>
      </c>
    </row>
    <row r="275" spans="1:3" x14ac:dyDescent="0.3">
      <c r="A275">
        <f>IO_model!P277</f>
        <v>275</v>
      </c>
      <c r="B275" t="e">
        <f>IO_model!AH277</f>
        <v>#REF!</v>
      </c>
      <c r="C275" t="e">
        <f t="shared" si="4"/>
        <v>#REF!</v>
      </c>
    </row>
    <row r="276" spans="1:3" x14ac:dyDescent="0.3">
      <c r="A276">
        <f>IO_model!P278</f>
        <v>276</v>
      </c>
      <c r="B276" t="e">
        <f>IO_model!AH278</f>
        <v>#REF!</v>
      </c>
      <c r="C276" t="e">
        <f t="shared" si="4"/>
        <v>#REF!</v>
      </c>
    </row>
    <row r="277" spans="1:3" x14ac:dyDescent="0.3">
      <c r="A277">
        <f>IO_model!P279</f>
        <v>277</v>
      </c>
      <c r="B277" t="e">
        <f>IO_model!AH279</f>
        <v>#REF!</v>
      </c>
      <c r="C277" t="e">
        <f t="shared" si="4"/>
        <v>#REF!</v>
      </c>
    </row>
    <row r="278" spans="1:3" x14ac:dyDescent="0.3">
      <c r="A278">
        <f>IO_model!P280</f>
        <v>278</v>
      </c>
      <c r="B278" t="e">
        <f>IO_model!AH280</f>
        <v>#REF!</v>
      </c>
      <c r="C278" t="e">
        <f t="shared" si="4"/>
        <v>#REF!</v>
      </c>
    </row>
    <row r="279" spans="1:3" x14ac:dyDescent="0.3">
      <c r="A279">
        <f>IO_model!P281</f>
        <v>279</v>
      </c>
      <c r="B279" t="e">
        <f>IO_model!AH281</f>
        <v>#REF!</v>
      </c>
      <c r="C279" t="e">
        <f t="shared" si="4"/>
        <v>#REF!</v>
      </c>
    </row>
    <row r="280" spans="1:3" x14ac:dyDescent="0.3">
      <c r="A280">
        <f>IO_model!P282</f>
        <v>280</v>
      </c>
      <c r="B280" t="e">
        <f>IO_model!AH282</f>
        <v>#REF!</v>
      </c>
      <c r="C280" t="e">
        <f t="shared" si="4"/>
        <v>#REF!</v>
      </c>
    </row>
    <row r="281" spans="1:3" x14ac:dyDescent="0.3">
      <c r="A281">
        <f>IO_model!P283</f>
        <v>281</v>
      </c>
      <c r="B281" t="e">
        <f>IO_model!AH283</f>
        <v>#REF!</v>
      </c>
      <c r="C281" t="e">
        <f t="shared" si="4"/>
        <v>#REF!</v>
      </c>
    </row>
    <row r="282" spans="1:3" x14ac:dyDescent="0.3">
      <c r="A282">
        <f>IO_model!P284</f>
        <v>282</v>
      </c>
      <c r="B282" t="e">
        <f>IO_model!AH284</f>
        <v>#REF!</v>
      </c>
      <c r="C282" t="e">
        <f t="shared" si="4"/>
        <v>#REF!</v>
      </c>
    </row>
    <row r="283" spans="1:3" x14ac:dyDescent="0.3">
      <c r="A283">
        <f>IO_model!P285</f>
        <v>283</v>
      </c>
      <c r="B283" t="e">
        <f>IO_model!AH285</f>
        <v>#REF!</v>
      </c>
      <c r="C283" t="e">
        <f t="shared" si="4"/>
        <v>#REF!</v>
      </c>
    </row>
    <row r="284" spans="1:3" x14ac:dyDescent="0.3">
      <c r="A284">
        <f>IO_model!P286</f>
        <v>284</v>
      </c>
      <c r="B284" t="e">
        <f>IO_model!AH286</f>
        <v>#REF!</v>
      </c>
      <c r="C284" t="e">
        <f t="shared" si="4"/>
        <v>#REF!</v>
      </c>
    </row>
    <row r="285" spans="1:3" x14ac:dyDescent="0.3">
      <c r="A285">
        <f>IO_model!P287</f>
        <v>285</v>
      </c>
      <c r="B285" t="e">
        <f>IO_model!AH287</f>
        <v>#REF!</v>
      </c>
      <c r="C285" t="e">
        <f t="shared" si="4"/>
        <v>#REF!</v>
      </c>
    </row>
    <row r="286" spans="1:3" x14ac:dyDescent="0.3">
      <c r="A286">
        <f>IO_model!P288</f>
        <v>286</v>
      </c>
      <c r="B286" t="e">
        <f>IO_model!AH288</f>
        <v>#REF!</v>
      </c>
      <c r="C286" t="e">
        <f t="shared" si="4"/>
        <v>#REF!</v>
      </c>
    </row>
    <row r="287" spans="1:3" x14ac:dyDescent="0.3">
      <c r="A287">
        <f>IO_model!P289</f>
        <v>287</v>
      </c>
      <c r="B287" t="e">
        <f>IO_model!AH289</f>
        <v>#REF!</v>
      </c>
      <c r="C287" t="e">
        <f t="shared" si="4"/>
        <v>#REF!</v>
      </c>
    </row>
    <row r="288" spans="1:3" x14ac:dyDescent="0.3">
      <c r="A288">
        <f>IO_model!P290</f>
        <v>288</v>
      </c>
      <c r="B288" t="e">
        <f>IO_model!AH290</f>
        <v>#REF!</v>
      </c>
      <c r="C288" t="e">
        <f t="shared" si="4"/>
        <v>#REF!</v>
      </c>
    </row>
    <row r="289" spans="1:3" x14ac:dyDescent="0.3">
      <c r="A289">
        <f>IO_model!P291</f>
        <v>289</v>
      </c>
      <c r="B289" t="e">
        <f>IO_model!AH291</f>
        <v>#REF!</v>
      </c>
      <c r="C289" t="e">
        <f t="shared" si="4"/>
        <v>#REF!</v>
      </c>
    </row>
    <row r="290" spans="1:3" x14ac:dyDescent="0.3">
      <c r="A290">
        <f>IO_model!P292</f>
        <v>290</v>
      </c>
      <c r="B290" t="e">
        <f>IO_model!AH292</f>
        <v>#REF!</v>
      </c>
      <c r="C290" t="e">
        <f t="shared" si="4"/>
        <v>#REF!</v>
      </c>
    </row>
    <row r="291" spans="1:3" x14ac:dyDescent="0.3">
      <c r="A291">
        <f>IO_model!P293</f>
        <v>291</v>
      </c>
      <c r="B291" t="e">
        <f>IO_model!AH293</f>
        <v>#REF!</v>
      </c>
      <c r="C291" t="e">
        <f t="shared" si="4"/>
        <v>#REF!</v>
      </c>
    </row>
    <row r="292" spans="1:3" x14ac:dyDescent="0.3">
      <c r="A292">
        <f>IO_model!P294</f>
        <v>292</v>
      </c>
      <c r="B292" t="e">
        <f>IO_model!AH294</f>
        <v>#REF!</v>
      </c>
      <c r="C292" t="e">
        <f t="shared" si="4"/>
        <v>#REF!</v>
      </c>
    </row>
    <row r="293" spans="1:3" x14ac:dyDescent="0.3">
      <c r="A293">
        <f>IO_model!P295</f>
        <v>293</v>
      </c>
      <c r="B293" t="e">
        <f>IO_model!AH295</f>
        <v>#REF!</v>
      </c>
      <c r="C293" t="e">
        <f t="shared" si="4"/>
        <v>#REF!</v>
      </c>
    </row>
    <row r="294" spans="1:3" x14ac:dyDescent="0.3">
      <c r="A294">
        <f>IO_model!P296</f>
        <v>294</v>
      </c>
      <c r="B294" t="e">
        <f>IO_model!AH296</f>
        <v>#REF!</v>
      </c>
      <c r="C294" t="e">
        <f t="shared" si="4"/>
        <v>#REF!</v>
      </c>
    </row>
    <row r="295" spans="1:3" x14ac:dyDescent="0.3">
      <c r="A295">
        <f>IO_model!P297</f>
        <v>295</v>
      </c>
      <c r="B295" t="e">
        <f>IO_model!AH297</f>
        <v>#REF!</v>
      </c>
      <c r="C295" t="e">
        <f t="shared" si="4"/>
        <v>#REF!</v>
      </c>
    </row>
    <row r="296" spans="1:3" x14ac:dyDescent="0.3">
      <c r="A296">
        <f>IO_model!P298</f>
        <v>296</v>
      </c>
      <c r="B296" t="e">
        <f>IO_model!AH298</f>
        <v>#REF!</v>
      </c>
      <c r="C296" t="e">
        <f t="shared" si="4"/>
        <v>#REF!</v>
      </c>
    </row>
    <row r="297" spans="1:3" x14ac:dyDescent="0.3">
      <c r="A297">
        <f>IO_model!P299</f>
        <v>297</v>
      </c>
      <c r="B297" t="e">
        <f>IO_model!AH299</f>
        <v>#REF!</v>
      </c>
      <c r="C297" t="e">
        <f t="shared" si="4"/>
        <v>#REF!</v>
      </c>
    </row>
    <row r="298" spans="1:3" x14ac:dyDescent="0.3">
      <c r="A298">
        <f>IO_model!P300</f>
        <v>298</v>
      </c>
      <c r="B298" t="e">
        <f>IO_model!AH300</f>
        <v>#REF!</v>
      </c>
      <c r="C298" t="e">
        <f t="shared" si="4"/>
        <v>#REF!</v>
      </c>
    </row>
    <row r="299" spans="1:3" x14ac:dyDescent="0.3">
      <c r="A299">
        <f>IO_model!P301</f>
        <v>299</v>
      </c>
      <c r="B299" t="e">
        <f>IO_model!AH301</f>
        <v>#REF!</v>
      </c>
      <c r="C299" t="e">
        <f t="shared" si="4"/>
        <v>#REF!</v>
      </c>
    </row>
    <row r="300" spans="1:3" x14ac:dyDescent="0.3">
      <c r="A300">
        <f>IO_model!P302</f>
        <v>300</v>
      </c>
      <c r="B300" t="e">
        <f>IO_model!AH302</f>
        <v>#REF!</v>
      </c>
      <c r="C300" t="e">
        <f t="shared" si="4"/>
        <v>#REF!</v>
      </c>
    </row>
    <row r="301" spans="1:3" x14ac:dyDescent="0.3">
      <c r="A301">
        <f>IO_model!P303</f>
        <v>301</v>
      </c>
      <c r="B301" t="e">
        <f>IO_model!AH303</f>
        <v>#REF!</v>
      </c>
      <c r="C301" t="e">
        <f t="shared" si="4"/>
        <v>#REF!</v>
      </c>
    </row>
    <row r="302" spans="1:3" x14ac:dyDescent="0.3">
      <c r="A302">
        <f>IO_model!P304</f>
        <v>302</v>
      </c>
      <c r="B302" t="e">
        <f>IO_model!AH304</f>
        <v>#REF!</v>
      </c>
      <c r="C302" t="e">
        <f t="shared" si="4"/>
        <v>#REF!</v>
      </c>
    </row>
    <row r="303" spans="1:3" x14ac:dyDescent="0.3">
      <c r="A303">
        <f>IO_model!P305</f>
        <v>303</v>
      </c>
      <c r="B303" t="e">
        <f>IO_model!AH305</f>
        <v>#REF!</v>
      </c>
      <c r="C303" t="e">
        <f t="shared" si="4"/>
        <v>#REF!</v>
      </c>
    </row>
    <row r="304" spans="1:3" x14ac:dyDescent="0.3">
      <c r="A304">
        <f>IO_model!P306</f>
        <v>304</v>
      </c>
      <c r="B304" t="e">
        <f>IO_model!AH306</f>
        <v>#REF!</v>
      </c>
      <c r="C304" t="e">
        <f t="shared" si="4"/>
        <v>#REF!</v>
      </c>
    </row>
    <row r="305" spans="1:3" x14ac:dyDescent="0.3">
      <c r="A305">
        <f>IO_model!P307</f>
        <v>305</v>
      </c>
      <c r="B305" t="e">
        <f>IO_model!AH307</f>
        <v>#REF!</v>
      </c>
      <c r="C305" t="e">
        <f t="shared" si="4"/>
        <v>#REF!</v>
      </c>
    </row>
    <row r="306" spans="1:3" x14ac:dyDescent="0.3">
      <c r="A306">
        <f>IO_model!P308</f>
        <v>306</v>
      </c>
      <c r="B306" t="e">
        <f>IO_model!AH308</f>
        <v>#REF!</v>
      </c>
      <c r="C306" t="e">
        <f t="shared" si="4"/>
        <v>#REF!</v>
      </c>
    </row>
    <row r="307" spans="1:3" x14ac:dyDescent="0.3">
      <c r="A307">
        <f>IO_model!P309</f>
        <v>307</v>
      </c>
      <c r="B307" t="e">
        <f>IO_model!AH309</f>
        <v>#REF!</v>
      </c>
      <c r="C307" t="e">
        <f t="shared" si="4"/>
        <v>#REF!</v>
      </c>
    </row>
    <row r="308" spans="1:3" x14ac:dyDescent="0.3">
      <c r="A308">
        <f>IO_model!P310</f>
        <v>308</v>
      </c>
      <c r="B308" t="e">
        <f>IO_model!AH310</f>
        <v>#REF!</v>
      </c>
      <c r="C308" t="e">
        <f t="shared" si="4"/>
        <v>#REF!</v>
      </c>
    </row>
    <row r="309" spans="1:3" x14ac:dyDescent="0.3">
      <c r="A309">
        <f>IO_model!P311</f>
        <v>309</v>
      </c>
      <c r="B309" t="e">
        <f>IO_model!AH311</f>
        <v>#REF!</v>
      </c>
      <c r="C309" t="e">
        <f t="shared" si="4"/>
        <v>#REF!</v>
      </c>
    </row>
    <row r="310" spans="1:3" x14ac:dyDescent="0.3">
      <c r="A310">
        <f>IO_model!P312</f>
        <v>310</v>
      </c>
      <c r="B310" t="e">
        <f>IO_model!AH312</f>
        <v>#REF!</v>
      </c>
      <c r="C310" t="e">
        <f t="shared" si="4"/>
        <v>#REF!</v>
      </c>
    </row>
    <row r="311" spans="1:3" x14ac:dyDescent="0.3">
      <c r="A311">
        <f>IO_model!P313</f>
        <v>311</v>
      </c>
      <c r="B311" t="e">
        <f>IO_model!AH313</f>
        <v>#REF!</v>
      </c>
      <c r="C311" t="e">
        <f t="shared" si="4"/>
        <v>#REF!</v>
      </c>
    </row>
    <row r="312" spans="1:3" x14ac:dyDescent="0.3">
      <c r="A312">
        <f>IO_model!P314</f>
        <v>312</v>
      </c>
      <c r="B312" t="e">
        <f>IO_model!AH314</f>
        <v>#REF!</v>
      </c>
      <c r="C312" t="e">
        <f t="shared" si="4"/>
        <v>#REF!</v>
      </c>
    </row>
    <row r="313" spans="1:3" x14ac:dyDescent="0.3">
      <c r="A313">
        <f>IO_model!P315</f>
        <v>313</v>
      </c>
      <c r="B313" t="e">
        <f>IO_model!AH315</f>
        <v>#REF!</v>
      </c>
      <c r="C313" t="e">
        <f t="shared" si="4"/>
        <v>#REF!</v>
      </c>
    </row>
    <row r="314" spans="1:3" x14ac:dyDescent="0.3">
      <c r="A314">
        <f>IO_model!P316</f>
        <v>314</v>
      </c>
      <c r="B314" t="e">
        <f>IO_model!AH316</f>
        <v>#REF!</v>
      </c>
      <c r="C314" t="e">
        <f t="shared" si="4"/>
        <v>#REF!</v>
      </c>
    </row>
    <row r="315" spans="1:3" x14ac:dyDescent="0.3">
      <c r="A315">
        <f>IO_model!P317</f>
        <v>315</v>
      </c>
      <c r="B315" t="e">
        <f>IO_model!AH317</f>
        <v>#REF!</v>
      </c>
      <c r="C315" t="e">
        <f t="shared" si="4"/>
        <v>#REF!</v>
      </c>
    </row>
    <row r="316" spans="1:3" x14ac:dyDescent="0.3">
      <c r="A316">
        <f>IO_model!P318</f>
        <v>316</v>
      </c>
      <c r="B316" t="e">
        <f>IO_model!AH318</f>
        <v>#REF!</v>
      </c>
      <c r="C316" t="e">
        <f t="shared" si="4"/>
        <v>#REF!</v>
      </c>
    </row>
    <row r="317" spans="1:3" x14ac:dyDescent="0.3">
      <c r="A317">
        <f>IO_model!P319</f>
        <v>317</v>
      </c>
      <c r="B317" t="e">
        <f>IO_model!AH319</f>
        <v>#REF!</v>
      </c>
      <c r="C317" t="e">
        <f t="shared" si="4"/>
        <v>#REF!</v>
      </c>
    </row>
    <row r="318" spans="1:3" x14ac:dyDescent="0.3">
      <c r="A318">
        <f>IO_model!P320</f>
        <v>318</v>
      </c>
      <c r="B318" t="e">
        <f>IO_model!AH320</f>
        <v>#REF!</v>
      </c>
      <c r="C318" t="e">
        <f t="shared" si="4"/>
        <v>#REF!</v>
      </c>
    </row>
    <row r="319" spans="1:3" x14ac:dyDescent="0.3">
      <c r="A319">
        <f>IO_model!P321</f>
        <v>319</v>
      </c>
      <c r="B319" t="e">
        <f>IO_model!AH321</f>
        <v>#REF!</v>
      </c>
      <c r="C319" t="e">
        <f t="shared" si="4"/>
        <v>#REF!</v>
      </c>
    </row>
    <row r="320" spans="1:3" x14ac:dyDescent="0.3">
      <c r="A320">
        <f>IO_model!P322</f>
        <v>320</v>
      </c>
      <c r="B320" t="e">
        <f>IO_model!AH322</f>
        <v>#REF!</v>
      </c>
      <c r="C320" t="e">
        <f t="shared" si="4"/>
        <v>#REF!</v>
      </c>
    </row>
    <row r="321" spans="1:3" x14ac:dyDescent="0.3">
      <c r="A321">
        <f>IO_model!P323</f>
        <v>321</v>
      </c>
      <c r="B321" t="e">
        <f>IO_model!AH323</f>
        <v>#REF!</v>
      </c>
      <c r="C321" t="e">
        <f t="shared" si="4"/>
        <v>#REF!</v>
      </c>
    </row>
    <row r="322" spans="1:3" x14ac:dyDescent="0.3">
      <c r="A322">
        <f>IO_model!P324</f>
        <v>322</v>
      </c>
      <c r="B322" t="e">
        <f>IO_model!AH324</f>
        <v>#REF!</v>
      </c>
      <c r="C322" t="e">
        <f t="shared" ref="C322:C385" si="5">A322&amp;"."&amp;B322</f>
        <v>#REF!</v>
      </c>
    </row>
    <row r="323" spans="1:3" x14ac:dyDescent="0.3">
      <c r="A323">
        <f>IO_model!P325</f>
        <v>323</v>
      </c>
      <c r="B323" t="e">
        <f>IO_model!AH325</f>
        <v>#REF!</v>
      </c>
      <c r="C323" t="e">
        <f t="shared" si="5"/>
        <v>#REF!</v>
      </c>
    </row>
    <row r="324" spans="1:3" x14ac:dyDescent="0.3">
      <c r="A324">
        <f>IO_model!P326</f>
        <v>324</v>
      </c>
      <c r="B324" t="e">
        <f>IO_model!AH326</f>
        <v>#REF!</v>
      </c>
      <c r="C324" t="e">
        <f t="shared" si="5"/>
        <v>#REF!</v>
      </c>
    </row>
    <row r="325" spans="1:3" x14ac:dyDescent="0.3">
      <c r="A325">
        <f>IO_model!P327</f>
        <v>325</v>
      </c>
      <c r="B325" t="e">
        <f>IO_model!AH327</f>
        <v>#REF!</v>
      </c>
      <c r="C325" t="e">
        <f t="shared" si="5"/>
        <v>#REF!</v>
      </c>
    </row>
    <row r="326" spans="1:3" x14ac:dyDescent="0.3">
      <c r="A326">
        <f>IO_model!P328</f>
        <v>326</v>
      </c>
      <c r="B326" t="e">
        <f>IO_model!AH328</f>
        <v>#REF!</v>
      </c>
      <c r="C326" t="e">
        <f t="shared" si="5"/>
        <v>#REF!</v>
      </c>
    </row>
    <row r="327" spans="1:3" x14ac:dyDescent="0.3">
      <c r="A327">
        <f>IO_model!P329</f>
        <v>327</v>
      </c>
      <c r="B327" t="e">
        <f>IO_model!AH329</f>
        <v>#REF!</v>
      </c>
      <c r="C327" t="e">
        <f t="shared" si="5"/>
        <v>#REF!</v>
      </c>
    </row>
    <row r="328" spans="1:3" x14ac:dyDescent="0.3">
      <c r="A328">
        <f>IO_model!P330</f>
        <v>328</v>
      </c>
      <c r="B328" t="e">
        <f>IO_model!AH330</f>
        <v>#REF!</v>
      </c>
      <c r="C328" t="e">
        <f t="shared" si="5"/>
        <v>#REF!</v>
      </c>
    </row>
    <row r="329" spans="1:3" x14ac:dyDescent="0.3">
      <c r="A329">
        <f>IO_model!P331</f>
        <v>329</v>
      </c>
      <c r="B329" t="e">
        <f>IO_model!AH331</f>
        <v>#REF!</v>
      </c>
      <c r="C329" t="e">
        <f t="shared" si="5"/>
        <v>#REF!</v>
      </c>
    </row>
    <row r="330" spans="1:3" x14ac:dyDescent="0.3">
      <c r="A330">
        <f>IO_model!P332</f>
        <v>330</v>
      </c>
      <c r="B330" t="e">
        <f>IO_model!AH332</f>
        <v>#REF!</v>
      </c>
      <c r="C330" t="e">
        <f t="shared" si="5"/>
        <v>#REF!</v>
      </c>
    </row>
    <row r="331" spans="1:3" x14ac:dyDescent="0.3">
      <c r="A331">
        <f>IO_model!P333</f>
        <v>331</v>
      </c>
      <c r="B331" t="e">
        <f>IO_model!AH333</f>
        <v>#REF!</v>
      </c>
      <c r="C331" t="e">
        <f t="shared" si="5"/>
        <v>#REF!</v>
      </c>
    </row>
    <row r="332" spans="1:3" x14ac:dyDescent="0.3">
      <c r="A332">
        <f>IO_model!P334</f>
        <v>332</v>
      </c>
      <c r="B332" t="e">
        <f>IO_model!AH334</f>
        <v>#REF!</v>
      </c>
      <c r="C332" t="e">
        <f t="shared" si="5"/>
        <v>#REF!</v>
      </c>
    </row>
    <row r="333" spans="1:3" x14ac:dyDescent="0.3">
      <c r="A333">
        <f>IO_model!P335</f>
        <v>333</v>
      </c>
      <c r="B333" t="e">
        <f>IO_model!AH335</f>
        <v>#REF!</v>
      </c>
      <c r="C333" t="e">
        <f t="shared" si="5"/>
        <v>#REF!</v>
      </c>
    </row>
    <row r="334" spans="1:3" x14ac:dyDescent="0.3">
      <c r="A334">
        <f>IO_model!P336</f>
        <v>334</v>
      </c>
      <c r="B334" t="e">
        <f>IO_model!AH336</f>
        <v>#REF!</v>
      </c>
      <c r="C334" t="e">
        <f t="shared" si="5"/>
        <v>#REF!</v>
      </c>
    </row>
    <row r="335" spans="1:3" x14ac:dyDescent="0.3">
      <c r="A335">
        <f>IO_model!P337</f>
        <v>335</v>
      </c>
      <c r="B335" t="e">
        <f>IO_model!AH337</f>
        <v>#REF!</v>
      </c>
      <c r="C335" t="e">
        <f t="shared" si="5"/>
        <v>#REF!</v>
      </c>
    </row>
    <row r="336" spans="1:3" x14ac:dyDescent="0.3">
      <c r="A336">
        <f>IO_model!P338</f>
        <v>336</v>
      </c>
      <c r="B336" t="e">
        <f>IO_model!AH338</f>
        <v>#REF!</v>
      </c>
      <c r="C336" t="e">
        <f t="shared" si="5"/>
        <v>#REF!</v>
      </c>
    </row>
    <row r="337" spans="1:3" x14ac:dyDescent="0.3">
      <c r="A337">
        <f>IO_model!P339</f>
        <v>337</v>
      </c>
      <c r="B337" t="e">
        <f>IO_model!AH339</f>
        <v>#REF!</v>
      </c>
      <c r="C337" t="e">
        <f t="shared" si="5"/>
        <v>#REF!</v>
      </c>
    </row>
    <row r="338" spans="1:3" x14ac:dyDescent="0.3">
      <c r="A338">
        <f>IO_model!P340</f>
        <v>338</v>
      </c>
      <c r="B338" t="e">
        <f>IO_model!AH340</f>
        <v>#REF!</v>
      </c>
      <c r="C338" t="e">
        <f t="shared" si="5"/>
        <v>#REF!</v>
      </c>
    </row>
    <row r="339" spans="1:3" x14ac:dyDescent="0.3">
      <c r="A339">
        <f>IO_model!P341</f>
        <v>339</v>
      </c>
      <c r="B339" t="e">
        <f>IO_model!AH341</f>
        <v>#REF!</v>
      </c>
      <c r="C339" t="e">
        <f t="shared" si="5"/>
        <v>#REF!</v>
      </c>
    </row>
    <row r="340" spans="1:3" x14ac:dyDescent="0.3">
      <c r="A340">
        <f>IO_model!P342</f>
        <v>340</v>
      </c>
      <c r="B340" t="e">
        <f>IO_model!AH342</f>
        <v>#REF!</v>
      </c>
      <c r="C340" t="e">
        <f t="shared" si="5"/>
        <v>#REF!</v>
      </c>
    </row>
    <row r="341" spans="1:3" x14ac:dyDescent="0.3">
      <c r="A341">
        <f>IO_model!P343</f>
        <v>341</v>
      </c>
      <c r="B341" t="e">
        <f>IO_model!AH343</f>
        <v>#REF!</v>
      </c>
      <c r="C341" t="e">
        <f t="shared" si="5"/>
        <v>#REF!</v>
      </c>
    </row>
    <row r="342" spans="1:3" x14ac:dyDescent="0.3">
      <c r="A342">
        <f>IO_model!P344</f>
        <v>342</v>
      </c>
      <c r="B342" t="e">
        <f>IO_model!AH344</f>
        <v>#REF!</v>
      </c>
      <c r="C342" t="e">
        <f t="shared" si="5"/>
        <v>#REF!</v>
      </c>
    </row>
    <row r="343" spans="1:3" x14ac:dyDescent="0.3">
      <c r="A343">
        <f>IO_model!P345</f>
        <v>343</v>
      </c>
      <c r="B343" t="e">
        <f>IO_model!AH345</f>
        <v>#REF!</v>
      </c>
      <c r="C343" t="e">
        <f t="shared" si="5"/>
        <v>#REF!</v>
      </c>
    </row>
    <row r="344" spans="1:3" x14ac:dyDescent="0.3">
      <c r="A344">
        <f>IO_model!P346</f>
        <v>344</v>
      </c>
      <c r="B344" t="e">
        <f>IO_model!AH346</f>
        <v>#REF!</v>
      </c>
      <c r="C344" t="e">
        <f t="shared" si="5"/>
        <v>#REF!</v>
      </c>
    </row>
    <row r="345" spans="1:3" x14ac:dyDescent="0.3">
      <c r="A345">
        <f>IO_model!P347</f>
        <v>345</v>
      </c>
      <c r="B345" t="e">
        <f>IO_model!AH347</f>
        <v>#REF!</v>
      </c>
      <c r="C345" t="e">
        <f t="shared" si="5"/>
        <v>#REF!</v>
      </c>
    </row>
    <row r="346" spans="1:3" x14ac:dyDescent="0.3">
      <c r="A346">
        <f>IO_model!P348</f>
        <v>346</v>
      </c>
      <c r="B346" t="e">
        <f>IO_model!AH348</f>
        <v>#REF!</v>
      </c>
      <c r="C346" t="e">
        <f t="shared" si="5"/>
        <v>#REF!</v>
      </c>
    </row>
    <row r="347" spans="1:3" x14ac:dyDescent="0.3">
      <c r="A347">
        <f>IO_model!P349</f>
        <v>347</v>
      </c>
      <c r="B347" t="e">
        <f>IO_model!AH349</f>
        <v>#REF!</v>
      </c>
      <c r="C347" t="e">
        <f t="shared" si="5"/>
        <v>#REF!</v>
      </c>
    </row>
    <row r="348" spans="1:3" x14ac:dyDescent="0.3">
      <c r="A348">
        <f>IO_model!P350</f>
        <v>348</v>
      </c>
      <c r="B348" t="e">
        <f>IO_model!AH350</f>
        <v>#REF!</v>
      </c>
      <c r="C348" t="e">
        <f t="shared" si="5"/>
        <v>#REF!</v>
      </c>
    </row>
    <row r="349" spans="1:3" x14ac:dyDescent="0.3">
      <c r="A349">
        <f>IO_model!P351</f>
        <v>349</v>
      </c>
      <c r="B349" t="e">
        <f>IO_model!AH351</f>
        <v>#REF!</v>
      </c>
      <c r="C349" t="e">
        <f t="shared" si="5"/>
        <v>#REF!</v>
      </c>
    </row>
    <row r="350" spans="1:3" x14ac:dyDescent="0.3">
      <c r="A350">
        <f>IO_model!P352</f>
        <v>350</v>
      </c>
      <c r="B350" t="e">
        <f>IO_model!AH352</f>
        <v>#REF!</v>
      </c>
      <c r="C350" t="e">
        <f t="shared" si="5"/>
        <v>#REF!</v>
      </c>
    </row>
    <row r="351" spans="1:3" x14ac:dyDescent="0.3">
      <c r="A351">
        <f>IO_model!P353</f>
        <v>351</v>
      </c>
      <c r="B351" t="e">
        <f>IO_model!AH353</f>
        <v>#REF!</v>
      </c>
      <c r="C351" t="e">
        <f t="shared" si="5"/>
        <v>#REF!</v>
      </c>
    </row>
    <row r="352" spans="1:3" x14ac:dyDescent="0.3">
      <c r="A352">
        <f>IO_model!P354</f>
        <v>352</v>
      </c>
      <c r="B352" t="e">
        <f>IO_model!AH354</f>
        <v>#REF!</v>
      </c>
      <c r="C352" t="e">
        <f t="shared" si="5"/>
        <v>#REF!</v>
      </c>
    </row>
    <row r="353" spans="1:3" x14ac:dyDescent="0.3">
      <c r="A353">
        <f>IO_model!P355</f>
        <v>353</v>
      </c>
      <c r="B353" t="e">
        <f>IO_model!AH355</f>
        <v>#REF!</v>
      </c>
      <c r="C353" t="e">
        <f t="shared" si="5"/>
        <v>#REF!</v>
      </c>
    </row>
    <row r="354" spans="1:3" x14ac:dyDescent="0.3">
      <c r="A354">
        <f>IO_model!P356</f>
        <v>354</v>
      </c>
      <c r="B354" t="e">
        <f>IO_model!AH356</f>
        <v>#REF!</v>
      </c>
      <c r="C354" t="e">
        <f t="shared" si="5"/>
        <v>#REF!</v>
      </c>
    </row>
    <row r="355" spans="1:3" x14ac:dyDescent="0.3">
      <c r="A355">
        <f>IO_model!P357</f>
        <v>355</v>
      </c>
      <c r="B355" t="e">
        <f>IO_model!AH357</f>
        <v>#REF!</v>
      </c>
      <c r="C355" t="e">
        <f t="shared" si="5"/>
        <v>#REF!</v>
      </c>
    </row>
    <row r="356" spans="1:3" x14ac:dyDescent="0.3">
      <c r="A356">
        <f>IO_model!P358</f>
        <v>356</v>
      </c>
      <c r="B356" t="e">
        <f>IO_model!AH358</f>
        <v>#REF!</v>
      </c>
      <c r="C356" t="e">
        <f t="shared" si="5"/>
        <v>#REF!</v>
      </c>
    </row>
    <row r="357" spans="1:3" x14ac:dyDescent="0.3">
      <c r="A357">
        <f>IO_model!P359</f>
        <v>357</v>
      </c>
      <c r="B357" t="e">
        <f>IO_model!AH359</f>
        <v>#REF!</v>
      </c>
      <c r="C357" t="e">
        <f t="shared" si="5"/>
        <v>#REF!</v>
      </c>
    </row>
    <row r="358" spans="1:3" x14ac:dyDescent="0.3">
      <c r="A358">
        <f>IO_model!P360</f>
        <v>358</v>
      </c>
      <c r="B358" t="e">
        <f>IO_model!AH360</f>
        <v>#REF!</v>
      </c>
      <c r="C358" t="e">
        <f t="shared" si="5"/>
        <v>#REF!</v>
      </c>
    </row>
    <row r="359" spans="1:3" x14ac:dyDescent="0.3">
      <c r="A359">
        <f>IO_model!P361</f>
        <v>359</v>
      </c>
      <c r="B359" t="e">
        <f>IO_model!AH361</f>
        <v>#REF!</v>
      </c>
      <c r="C359" t="e">
        <f t="shared" si="5"/>
        <v>#REF!</v>
      </c>
    </row>
    <row r="360" spans="1:3" x14ac:dyDescent="0.3">
      <c r="A360">
        <f>IO_model!P362</f>
        <v>360</v>
      </c>
      <c r="B360" t="e">
        <f>IO_model!AH362</f>
        <v>#REF!</v>
      </c>
      <c r="C360" t="e">
        <f t="shared" si="5"/>
        <v>#REF!</v>
      </c>
    </row>
    <row r="361" spans="1:3" x14ac:dyDescent="0.3">
      <c r="A361">
        <f>IO_model!P363</f>
        <v>361</v>
      </c>
      <c r="B361" t="e">
        <f>IO_model!AH363</f>
        <v>#REF!</v>
      </c>
      <c r="C361" t="e">
        <f t="shared" si="5"/>
        <v>#REF!</v>
      </c>
    </row>
    <row r="362" spans="1:3" x14ac:dyDescent="0.3">
      <c r="A362">
        <f>IO_model!P364</f>
        <v>362</v>
      </c>
      <c r="B362" t="e">
        <f>IO_model!AH364</f>
        <v>#REF!</v>
      </c>
      <c r="C362" t="e">
        <f t="shared" si="5"/>
        <v>#REF!</v>
      </c>
    </row>
    <row r="363" spans="1:3" x14ac:dyDescent="0.3">
      <c r="A363">
        <f>IO_model!P365</f>
        <v>363</v>
      </c>
      <c r="B363" t="e">
        <f>IO_model!AH365</f>
        <v>#REF!</v>
      </c>
      <c r="C363" t="e">
        <f t="shared" si="5"/>
        <v>#REF!</v>
      </c>
    </row>
    <row r="364" spans="1:3" x14ac:dyDescent="0.3">
      <c r="A364">
        <f>IO_model!P366</f>
        <v>364</v>
      </c>
      <c r="B364" t="e">
        <f>IO_model!AH366</f>
        <v>#REF!</v>
      </c>
      <c r="C364" t="e">
        <f t="shared" si="5"/>
        <v>#REF!</v>
      </c>
    </row>
    <row r="365" spans="1:3" x14ac:dyDescent="0.3">
      <c r="A365">
        <f>IO_model!P367</f>
        <v>365</v>
      </c>
      <c r="B365" t="e">
        <f>IO_model!AH367</f>
        <v>#REF!</v>
      </c>
      <c r="C365" t="e">
        <f t="shared" si="5"/>
        <v>#REF!</v>
      </c>
    </row>
    <row r="366" spans="1:3" x14ac:dyDescent="0.3">
      <c r="A366">
        <f>IO_model!P368</f>
        <v>366</v>
      </c>
      <c r="B366" t="e">
        <f>IO_model!AH368</f>
        <v>#REF!</v>
      </c>
      <c r="C366" t="e">
        <f t="shared" si="5"/>
        <v>#REF!</v>
      </c>
    </row>
    <row r="367" spans="1:3" x14ac:dyDescent="0.3">
      <c r="A367">
        <f>IO_model!P369</f>
        <v>367</v>
      </c>
      <c r="B367" t="e">
        <f>IO_model!AH369</f>
        <v>#REF!</v>
      </c>
      <c r="C367" t="e">
        <f t="shared" si="5"/>
        <v>#REF!</v>
      </c>
    </row>
    <row r="368" spans="1:3" x14ac:dyDescent="0.3">
      <c r="A368">
        <f>IO_model!P370</f>
        <v>368</v>
      </c>
      <c r="B368" t="e">
        <f>IO_model!AH370</f>
        <v>#REF!</v>
      </c>
      <c r="C368" t="e">
        <f t="shared" si="5"/>
        <v>#REF!</v>
      </c>
    </row>
    <row r="369" spans="1:3" x14ac:dyDescent="0.3">
      <c r="A369">
        <f>IO_model!P371</f>
        <v>369</v>
      </c>
      <c r="B369" t="e">
        <f>IO_model!AH371</f>
        <v>#REF!</v>
      </c>
      <c r="C369" t="e">
        <f t="shared" si="5"/>
        <v>#REF!</v>
      </c>
    </row>
    <row r="370" spans="1:3" x14ac:dyDescent="0.3">
      <c r="A370">
        <f>IO_model!P372</f>
        <v>370</v>
      </c>
      <c r="B370" t="e">
        <f>IO_model!AH372</f>
        <v>#REF!</v>
      </c>
      <c r="C370" t="e">
        <f t="shared" si="5"/>
        <v>#REF!</v>
      </c>
    </row>
    <row r="371" spans="1:3" x14ac:dyDescent="0.3">
      <c r="A371">
        <f>IO_model!P373</f>
        <v>371</v>
      </c>
      <c r="B371" t="e">
        <f>IO_model!AH373</f>
        <v>#REF!</v>
      </c>
      <c r="C371" t="e">
        <f t="shared" si="5"/>
        <v>#REF!</v>
      </c>
    </row>
    <row r="372" spans="1:3" x14ac:dyDescent="0.3">
      <c r="A372">
        <f>IO_model!P374</f>
        <v>372</v>
      </c>
      <c r="B372" t="e">
        <f>IO_model!AH374</f>
        <v>#REF!</v>
      </c>
      <c r="C372" t="e">
        <f t="shared" si="5"/>
        <v>#REF!</v>
      </c>
    </row>
    <row r="373" spans="1:3" x14ac:dyDescent="0.3">
      <c r="A373">
        <f>IO_model!P375</f>
        <v>373</v>
      </c>
      <c r="B373" t="e">
        <f>IO_model!AH375</f>
        <v>#REF!</v>
      </c>
      <c r="C373" t="e">
        <f t="shared" si="5"/>
        <v>#REF!</v>
      </c>
    </row>
    <row r="374" spans="1:3" x14ac:dyDescent="0.3">
      <c r="A374">
        <f>IO_model!P376</f>
        <v>374</v>
      </c>
      <c r="B374" t="e">
        <f>IO_model!AH376</f>
        <v>#REF!</v>
      </c>
      <c r="C374" t="e">
        <f t="shared" si="5"/>
        <v>#REF!</v>
      </c>
    </row>
    <row r="375" spans="1:3" x14ac:dyDescent="0.3">
      <c r="A375">
        <f>IO_model!P377</f>
        <v>375</v>
      </c>
      <c r="B375" t="e">
        <f>IO_model!AH377</f>
        <v>#REF!</v>
      </c>
      <c r="C375" t="e">
        <f t="shared" si="5"/>
        <v>#REF!</v>
      </c>
    </row>
    <row r="376" spans="1:3" x14ac:dyDescent="0.3">
      <c r="A376">
        <f>IO_model!P378</f>
        <v>376</v>
      </c>
      <c r="B376" t="e">
        <f>IO_model!AH378</f>
        <v>#REF!</v>
      </c>
      <c r="C376" t="e">
        <f t="shared" si="5"/>
        <v>#REF!</v>
      </c>
    </row>
    <row r="377" spans="1:3" x14ac:dyDescent="0.3">
      <c r="A377">
        <f>IO_model!P379</f>
        <v>377</v>
      </c>
      <c r="B377" t="e">
        <f>IO_model!AH379</f>
        <v>#REF!</v>
      </c>
      <c r="C377" t="e">
        <f t="shared" si="5"/>
        <v>#REF!</v>
      </c>
    </row>
    <row r="378" spans="1:3" x14ac:dyDescent="0.3">
      <c r="A378">
        <f>IO_model!P380</f>
        <v>378</v>
      </c>
      <c r="B378" t="e">
        <f>IO_model!AH380</f>
        <v>#REF!</v>
      </c>
      <c r="C378" t="e">
        <f t="shared" si="5"/>
        <v>#REF!</v>
      </c>
    </row>
    <row r="379" spans="1:3" x14ac:dyDescent="0.3">
      <c r="A379">
        <f>IO_model!P381</f>
        <v>379</v>
      </c>
      <c r="B379" t="e">
        <f>IO_model!AH381</f>
        <v>#REF!</v>
      </c>
      <c r="C379" t="e">
        <f t="shared" si="5"/>
        <v>#REF!</v>
      </c>
    </row>
    <row r="380" spans="1:3" x14ac:dyDescent="0.3">
      <c r="A380">
        <f>IO_model!P382</f>
        <v>380</v>
      </c>
      <c r="B380" t="e">
        <f>IO_model!AH382</f>
        <v>#REF!</v>
      </c>
      <c r="C380" t="e">
        <f t="shared" si="5"/>
        <v>#REF!</v>
      </c>
    </row>
    <row r="381" spans="1:3" x14ac:dyDescent="0.3">
      <c r="A381">
        <f>IO_model!P383</f>
        <v>381</v>
      </c>
      <c r="B381" t="e">
        <f>IO_model!AH383</f>
        <v>#REF!</v>
      </c>
      <c r="C381" t="e">
        <f t="shared" si="5"/>
        <v>#REF!</v>
      </c>
    </row>
    <row r="382" spans="1:3" x14ac:dyDescent="0.3">
      <c r="A382">
        <f>IO_model!P384</f>
        <v>382</v>
      </c>
      <c r="B382" t="e">
        <f>IO_model!AH384</f>
        <v>#REF!</v>
      </c>
      <c r="C382" t="e">
        <f t="shared" si="5"/>
        <v>#REF!</v>
      </c>
    </row>
    <row r="383" spans="1:3" x14ac:dyDescent="0.3">
      <c r="A383">
        <f>IO_model!P385</f>
        <v>383</v>
      </c>
      <c r="B383" t="e">
        <f>IO_model!AH385</f>
        <v>#REF!</v>
      </c>
      <c r="C383" t="e">
        <f t="shared" si="5"/>
        <v>#REF!</v>
      </c>
    </row>
    <row r="384" spans="1:3" x14ac:dyDescent="0.3">
      <c r="A384">
        <f>IO_model!P386</f>
        <v>384</v>
      </c>
      <c r="B384" t="e">
        <f>IO_model!AH386</f>
        <v>#REF!</v>
      </c>
      <c r="C384" t="e">
        <f t="shared" si="5"/>
        <v>#REF!</v>
      </c>
    </row>
    <row r="385" spans="1:3" x14ac:dyDescent="0.3">
      <c r="A385">
        <v>385</v>
      </c>
      <c r="B385" t="s">
        <v>2291</v>
      </c>
      <c r="C385" t="str">
        <f t="shared" si="5"/>
        <v>385.Ptaxin</v>
      </c>
    </row>
    <row r="386" spans="1:3" x14ac:dyDescent="0.3">
      <c r="A386">
        <v>386</v>
      </c>
      <c r="B386" t="s">
        <v>2292</v>
      </c>
      <c r="C386" t="str">
        <f t="shared" ref="C386:C390" si="6">A386&amp;"."&amp;B386</f>
        <v>386.Nres</v>
      </c>
    </row>
    <row r="387" spans="1:3" x14ac:dyDescent="0.3">
      <c r="A387">
        <v>388</v>
      </c>
      <c r="B387" t="s">
        <v>2293</v>
      </c>
      <c r="C387" t="str">
        <f t="shared" si="6"/>
        <v>388.Labor</v>
      </c>
    </row>
    <row r="388" spans="1:3" x14ac:dyDescent="0.3">
      <c r="A388">
        <v>389</v>
      </c>
      <c r="B388" t="s">
        <v>2294</v>
      </c>
      <c r="C388" t="str">
        <f t="shared" si="6"/>
        <v>389.Capital</v>
      </c>
    </row>
    <row r="389" spans="1:3" x14ac:dyDescent="0.3">
      <c r="A389">
        <v>390</v>
      </c>
      <c r="B389" t="s">
        <v>2294</v>
      </c>
      <c r="C389" t="str">
        <f t="shared" si="6"/>
        <v>390.Capital</v>
      </c>
    </row>
    <row r="390" spans="1:3" x14ac:dyDescent="0.3">
      <c r="A390">
        <v>391</v>
      </c>
      <c r="B390" t="s">
        <v>2295</v>
      </c>
      <c r="C390" t="str">
        <f t="shared" si="6"/>
        <v>391.Ptaxetc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6"/>
  <sheetViews>
    <sheetView topLeftCell="P1" workbookViewId="0">
      <selection activeCell="N63" sqref="N63"/>
    </sheetView>
  </sheetViews>
  <sheetFormatPr defaultRowHeight="16.5" x14ac:dyDescent="0.3"/>
  <cols>
    <col min="2" max="2" width="18.125" customWidth="1"/>
    <col min="3" max="3" width="17.875" customWidth="1"/>
    <col min="5" max="5" width="18.625" customWidth="1"/>
    <col min="9" max="10" width="17.875" customWidth="1"/>
    <col min="12" max="12" width="18.125" customWidth="1"/>
    <col min="13" max="13" width="17.875" customWidth="1"/>
    <col min="14" max="15" width="18.125" customWidth="1"/>
    <col min="17" max="17" width="23.25" customWidth="1"/>
    <col min="18" max="22" width="9" customWidth="1"/>
    <col min="23" max="23" width="16.25" customWidth="1"/>
    <col min="24" max="24" width="19.5" customWidth="1"/>
    <col min="25" max="30" width="19.5" style="121" customWidth="1"/>
    <col min="31" max="31" width="9" style="121"/>
    <col min="32" max="32" width="11.375" customWidth="1"/>
  </cols>
  <sheetData>
    <row r="1" spans="1:34" x14ac:dyDescent="0.3">
      <c r="P1" s="117" t="s">
        <v>1953</v>
      </c>
      <c r="Q1" s="115"/>
      <c r="R1" s="115"/>
      <c r="S1" s="115"/>
      <c r="T1" s="115"/>
      <c r="U1" s="115"/>
      <c r="V1" s="115"/>
      <c r="W1" s="115"/>
      <c r="X1" s="118" t="s">
        <v>2314</v>
      </c>
      <c r="Y1" s="120"/>
      <c r="Z1" s="120"/>
      <c r="AA1" s="120" t="s">
        <v>2315</v>
      </c>
      <c r="AB1" s="120"/>
      <c r="AC1" s="120"/>
      <c r="AD1" s="120"/>
      <c r="AE1" s="120"/>
      <c r="AF1" s="118"/>
    </row>
    <row r="2" spans="1:34" x14ac:dyDescent="0.3">
      <c r="A2" t="s">
        <v>1927</v>
      </c>
      <c r="C2" t="s">
        <v>1583</v>
      </c>
      <c r="D2" t="s">
        <v>1928</v>
      </c>
      <c r="F2" t="s">
        <v>1582</v>
      </c>
      <c r="I2" t="s">
        <v>2322</v>
      </c>
      <c r="J2" t="s">
        <v>2323</v>
      </c>
      <c r="K2" t="s">
        <v>2316</v>
      </c>
      <c r="L2" t="s">
        <v>2317</v>
      </c>
      <c r="M2" t="s">
        <v>2323</v>
      </c>
      <c r="N2" t="s">
        <v>2318</v>
      </c>
      <c r="O2" t="s">
        <v>2319</v>
      </c>
      <c r="P2" s="115" t="s">
        <v>1762</v>
      </c>
      <c r="Q2" s="115" t="s">
        <v>1763</v>
      </c>
      <c r="R2" s="115" t="s">
        <v>1764</v>
      </c>
      <c r="S2" s="115" t="s">
        <v>1765</v>
      </c>
      <c r="T2" s="115" t="s">
        <v>1766</v>
      </c>
      <c r="U2" s="115" t="s">
        <v>1767</v>
      </c>
      <c r="V2" s="115" t="s">
        <v>1768</v>
      </c>
      <c r="W2" s="115" t="s">
        <v>1769</v>
      </c>
      <c r="X2" s="118" t="s">
        <v>1929</v>
      </c>
      <c r="Y2" s="120" t="s">
        <v>1936</v>
      </c>
      <c r="Z2" s="120" t="s">
        <v>2030</v>
      </c>
      <c r="AA2" s="118" t="s">
        <v>1929</v>
      </c>
      <c r="AB2" s="120" t="s">
        <v>1936</v>
      </c>
      <c r="AC2" s="120" t="s">
        <v>2030</v>
      </c>
      <c r="AD2" s="120" t="s">
        <v>2340</v>
      </c>
      <c r="AE2" s="120" t="s">
        <v>1928</v>
      </c>
      <c r="AF2" s="118" t="s">
        <v>1954</v>
      </c>
      <c r="AG2" s="120" t="s">
        <v>2260</v>
      </c>
      <c r="AH2" s="120" t="s">
        <v>2261</v>
      </c>
    </row>
    <row r="3" spans="1:34" x14ac:dyDescent="0.3">
      <c r="A3">
        <v>1</v>
      </c>
      <c r="B3" t="s">
        <v>1993</v>
      </c>
      <c r="C3" t="s">
        <v>1589</v>
      </c>
      <c r="D3">
        <v>1</v>
      </c>
      <c r="E3" t="s">
        <v>2031</v>
      </c>
      <c r="F3" t="s">
        <v>1588</v>
      </c>
      <c r="G3" t="s">
        <v>1588</v>
      </c>
      <c r="I3" t="s">
        <v>1589</v>
      </c>
      <c r="J3" t="s">
        <v>1589</v>
      </c>
      <c r="K3">
        <v>1</v>
      </c>
      <c r="L3" t="s">
        <v>1993</v>
      </c>
      <c r="M3" t="s">
        <v>1589</v>
      </c>
      <c r="N3">
        <v>1</v>
      </c>
      <c r="O3" t="s">
        <v>1993</v>
      </c>
      <c r="P3" s="115">
        <v>1</v>
      </c>
      <c r="Q3" s="115" t="s">
        <v>1</v>
      </c>
      <c r="R3" s="115">
        <v>1</v>
      </c>
      <c r="S3" s="115" t="s">
        <v>1770</v>
      </c>
      <c r="T3" s="115">
        <v>1</v>
      </c>
      <c r="U3" s="115" t="s">
        <v>1771</v>
      </c>
      <c r="V3" s="115">
        <v>1</v>
      </c>
      <c r="W3" s="115" t="s">
        <v>1706</v>
      </c>
      <c r="X3" s="118" t="s">
        <v>2211</v>
      </c>
      <c r="Y3" s="120">
        <f t="shared" ref="Y3:Y66" si="0">VLOOKUP(X3,$I$3:$K$58,3,FALSE)</f>
        <v>35</v>
      </c>
      <c r="Z3" s="120" t="str">
        <f t="shared" ref="Z3:Z66" si="1">VLOOKUP(Y3,$K$3:$L$58,2,FALSE)</f>
        <v>Rice</v>
      </c>
      <c r="AA3" s="118" t="s">
        <v>2211</v>
      </c>
      <c r="AB3" s="120">
        <f t="shared" ref="AB3:AB66" si="2">VLOOKUP(AA3,$M$3:$O$56,2,FALSE)</f>
        <v>39</v>
      </c>
      <c r="AC3" s="120" t="str">
        <f t="shared" ref="AC3:AC66" si="3">VLOOKUP(AB3,$N$3:$O$56,2,FALSE)</f>
        <v>Rice</v>
      </c>
      <c r="AD3" s="120" t="str">
        <f>IF(Z3=AC3,"KEEP","CHANGE")</f>
        <v>KEEP</v>
      </c>
      <c r="AE3" s="120">
        <f t="shared" ref="AE3:AE66" si="4">VLOOKUP(X3,$C$3:$F$58,2,FALSE)</f>
        <v>7</v>
      </c>
      <c r="AF3" s="118" t="str">
        <f t="shared" ref="AF3:AF66" si="5">VLOOKUP(X3,$C$3:$F$58,3,FALSE)</f>
        <v>Agri</v>
      </c>
      <c r="AG3" t="e">
        <f>VLOOKUP(Y3,#REF!,11,FALSE)</f>
        <v>#REF!</v>
      </c>
      <c r="AH3" t="e">
        <f>VLOOKUP(Y3,#REF!,12,FALSE)</f>
        <v>#REF!</v>
      </c>
    </row>
    <row r="4" spans="1:34" x14ac:dyDescent="0.3">
      <c r="A4">
        <v>2</v>
      </c>
      <c r="B4" t="s">
        <v>1994</v>
      </c>
      <c r="C4" t="s">
        <v>530</v>
      </c>
      <c r="D4">
        <v>1</v>
      </c>
      <c r="E4" t="s">
        <v>2031</v>
      </c>
      <c r="F4" t="s">
        <v>1588</v>
      </c>
      <c r="G4" t="s">
        <v>1588</v>
      </c>
      <c r="I4" t="s">
        <v>530</v>
      </c>
      <c r="J4" t="s">
        <v>530</v>
      </c>
      <c r="K4">
        <v>2</v>
      </c>
      <c r="L4" t="s">
        <v>1994</v>
      </c>
      <c r="M4" t="s">
        <v>530</v>
      </c>
      <c r="N4">
        <v>2</v>
      </c>
      <c r="O4" t="s">
        <v>1994</v>
      </c>
      <c r="P4" s="115">
        <v>2</v>
      </c>
      <c r="Q4" s="115" t="s">
        <v>634</v>
      </c>
      <c r="R4" s="115">
        <v>1</v>
      </c>
      <c r="S4" s="115" t="s">
        <v>1770</v>
      </c>
      <c r="T4" s="115">
        <v>1</v>
      </c>
      <c r="U4" s="115" t="s">
        <v>1771</v>
      </c>
      <c r="V4" s="115">
        <v>1</v>
      </c>
      <c r="W4" s="115" t="s">
        <v>1706</v>
      </c>
      <c r="X4" s="118" t="s">
        <v>2212</v>
      </c>
      <c r="Y4" s="120">
        <f t="shared" si="0"/>
        <v>36</v>
      </c>
      <c r="Z4" s="120" t="str">
        <f t="shared" si="1"/>
        <v>Barley</v>
      </c>
      <c r="AA4" s="118" t="s">
        <v>2212</v>
      </c>
      <c r="AB4" s="120">
        <f t="shared" si="2"/>
        <v>40</v>
      </c>
      <c r="AC4" s="120" t="str">
        <f t="shared" si="3"/>
        <v>Barley</v>
      </c>
      <c r="AD4" s="120" t="str">
        <f t="shared" ref="AD4:AD67" si="6">IF(Z4=AC4,"KEEP","CHANGE")</f>
        <v>KEEP</v>
      </c>
      <c r="AE4" s="120">
        <f t="shared" si="4"/>
        <v>7</v>
      </c>
      <c r="AF4" s="118" t="str">
        <f t="shared" si="5"/>
        <v>Agri</v>
      </c>
      <c r="AG4" t="e">
        <f>VLOOKUP(Y4,#REF!,11,FALSE)</f>
        <v>#REF!</v>
      </c>
      <c r="AH4" t="e">
        <f>VLOOKUP(Y4,#REF!,12,FALSE)</f>
        <v>#REF!</v>
      </c>
    </row>
    <row r="5" spans="1:34" x14ac:dyDescent="0.3">
      <c r="A5">
        <v>3</v>
      </c>
      <c r="B5" t="s">
        <v>1995</v>
      </c>
      <c r="C5" t="s">
        <v>1593</v>
      </c>
      <c r="D5">
        <v>1</v>
      </c>
      <c r="E5" t="s">
        <v>2031</v>
      </c>
      <c r="F5" t="s">
        <v>1588</v>
      </c>
      <c r="G5" t="s">
        <v>1588</v>
      </c>
      <c r="I5" t="s">
        <v>1593</v>
      </c>
      <c r="J5" t="s">
        <v>1593</v>
      </c>
      <c r="K5">
        <v>3</v>
      </c>
      <c r="L5" t="s">
        <v>1995</v>
      </c>
      <c r="M5" t="s">
        <v>1593</v>
      </c>
      <c r="N5">
        <v>3</v>
      </c>
      <c r="O5" t="s">
        <v>1995</v>
      </c>
      <c r="P5" s="115">
        <v>3</v>
      </c>
      <c r="Q5" s="115" t="s">
        <v>4</v>
      </c>
      <c r="R5" s="115">
        <v>1</v>
      </c>
      <c r="S5" s="115" t="s">
        <v>1770</v>
      </c>
      <c r="T5" s="115">
        <v>1</v>
      </c>
      <c r="U5" s="115" t="s">
        <v>1771</v>
      </c>
      <c r="V5" s="115">
        <v>1</v>
      </c>
      <c r="W5" s="115" t="s">
        <v>1706</v>
      </c>
      <c r="X5" s="118" t="s">
        <v>2213</v>
      </c>
      <c r="Y5" s="120">
        <f t="shared" si="0"/>
        <v>37</v>
      </c>
      <c r="Z5" s="120" t="str">
        <f t="shared" si="1"/>
        <v>Bean</v>
      </c>
      <c r="AA5" s="118" t="s">
        <v>2213</v>
      </c>
      <c r="AB5" s="120">
        <f t="shared" si="2"/>
        <v>41</v>
      </c>
      <c r="AC5" s="120" t="str">
        <f t="shared" si="3"/>
        <v>Bean</v>
      </c>
      <c r="AD5" s="120" t="str">
        <f t="shared" si="6"/>
        <v>KEEP</v>
      </c>
      <c r="AE5" s="120">
        <f t="shared" si="4"/>
        <v>7</v>
      </c>
      <c r="AF5" s="118" t="str">
        <f t="shared" si="5"/>
        <v>Agri</v>
      </c>
      <c r="AG5" t="e">
        <f>VLOOKUP(Y5,#REF!,11,FALSE)</f>
        <v>#REF!</v>
      </c>
      <c r="AH5" t="e">
        <f>VLOOKUP(Y5,#REF!,12,FALSE)</f>
        <v>#REF!</v>
      </c>
    </row>
    <row r="6" spans="1:34" x14ac:dyDescent="0.3">
      <c r="A6">
        <v>4</v>
      </c>
      <c r="B6" t="s">
        <v>1996</v>
      </c>
      <c r="C6" t="s">
        <v>1596</v>
      </c>
      <c r="D6">
        <v>2</v>
      </c>
      <c r="E6" t="s">
        <v>2032</v>
      </c>
      <c r="F6" t="s">
        <v>1595</v>
      </c>
      <c r="G6" t="s">
        <v>1596</v>
      </c>
      <c r="I6" t="s">
        <v>1596</v>
      </c>
      <c r="J6" t="s">
        <v>1596</v>
      </c>
      <c r="K6">
        <v>4</v>
      </c>
      <c r="L6" t="s">
        <v>1996</v>
      </c>
      <c r="M6" t="s">
        <v>2351</v>
      </c>
      <c r="N6">
        <v>4</v>
      </c>
      <c r="O6" t="s">
        <v>2346</v>
      </c>
      <c r="P6" s="115">
        <v>4</v>
      </c>
      <c r="Q6" s="115" t="s">
        <v>635</v>
      </c>
      <c r="R6" s="115">
        <v>1</v>
      </c>
      <c r="S6" s="115" t="s">
        <v>1770</v>
      </c>
      <c r="T6" s="115">
        <v>1</v>
      </c>
      <c r="U6" s="115" t="s">
        <v>1771</v>
      </c>
      <c r="V6" s="115">
        <v>1</v>
      </c>
      <c r="W6" s="115" t="s">
        <v>1706</v>
      </c>
      <c r="X6" s="118" t="s">
        <v>2214</v>
      </c>
      <c r="Y6" s="120">
        <f t="shared" si="0"/>
        <v>38</v>
      </c>
      <c r="Z6" s="120" t="str">
        <f t="shared" si="1"/>
        <v>Potato</v>
      </c>
      <c r="AA6" s="118" t="s">
        <v>2214</v>
      </c>
      <c r="AB6" s="120">
        <f t="shared" si="2"/>
        <v>42</v>
      </c>
      <c r="AC6" s="120" t="str">
        <f t="shared" si="3"/>
        <v>Potato</v>
      </c>
      <c r="AD6" s="120" t="str">
        <f t="shared" si="6"/>
        <v>KEEP</v>
      </c>
      <c r="AE6" s="120">
        <f t="shared" si="4"/>
        <v>7</v>
      </c>
      <c r="AF6" s="118" t="str">
        <f t="shared" si="5"/>
        <v>Agri</v>
      </c>
      <c r="AG6" t="e">
        <f>VLOOKUP(Y6,#REF!,11,FALSE)</f>
        <v>#REF!</v>
      </c>
      <c r="AH6" t="e">
        <f>VLOOKUP(Y6,#REF!,12,FALSE)</f>
        <v>#REF!</v>
      </c>
    </row>
    <row r="7" spans="1:34" x14ac:dyDescent="0.3">
      <c r="M7" t="s">
        <v>2352</v>
      </c>
      <c r="N7">
        <v>5</v>
      </c>
      <c r="O7" t="s">
        <v>2347</v>
      </c>
      <c r="P7" s="115">
        <v>5</v>
      </c>
      <c r="Q7" s="115" t="s">
        <v>7</v>
      </c>
      <c r="R7" s="115">
        <v>2</v>
      </c>
      <c r="S7" s="115" t="s">
        <v>1772</v>
      </c>
      <c r="T7" s="115">
        <v>1</v>
      </c>
      <c r="U7" s="115" t="s">
        <v>1771</v>
      </c>
      <c r="V7" s="115">
        <v>1</v>
      </c>
      <c r="W7" s="115" t="s">
        <v>1706</v>
      </c>
      <c r="X7" s="118" t="s">
        <v>2227</v>
      </c>
      <c r="Y7" s="120">
        <f t="shared" si="0"/>
        <v>39</v>
      </c>
      <c r="Z7" s="120" t="str">
        <f t="shared" si="1"/>
        <v>Vegi</v>
      </c>
      <c r="AA7" s="118" t="s">
        <v>2227</v>
      </c>
      <c r="AB7" s="120">
        <f t="shared" si="2"/>
        <v>43</v>
      </c>
      <c r="AC7" s="120" t="str">
        <f t="shared" si="3"/>
        <v>Vegi</v>
      </c>
      <c r="AD7" s="120" t="str">
        <f t="shared" si="6"/>
        <v>KEEP</v>
      </c>
      <c r="AE7" s="120">
        <f t="shared" si="4"/>
        <v>7</v>
      </c>
      <c r="AF7" s="118" t="str">
        <f t="shared" si="5"/>
        <v>Agri</v>
      </c>
      <c r="AG7" t="e">
        <f>VLOOKUP(Y7,#REF!,11,FALSE)</f>
        <v>#REF!</v>
      </c>
      <c r="AH7" t="e">
        <f>VLOOKUP(Y7,#REF!,12,FALSE)</f>
        <v>#REF!</v>
      </c>
    </row>
    <row r="8" spans="1:34" x14ac:dyDescent="0.3">
      <c r="M8" t="s">
        <v>2353</v>
      </c>
      <c r="N8">
        <v>6</v>
      </c>
      <c r="O8" t="s">
        <v>2345</v>
      </c>
      <c r="P8" s="115">
        <v>6</v>
      </c>
      <c r="Q8" s="115" t="s">
        <v>9</v>
      </c>
      <c r="R8" s="115">
        <v>2</v>
      </c>
      <c r="S8" s="115" t="s">
        <v>1772</v>
      </c>
      <c r="T8" s="115">
        <v>1</v>
      </c>
      <c r="U8" s="115" t="s">
        <v>1771</v>
      </c>
      <c r="V8" s="115">
        <v>1</v>
      </c>
      <c r="W8" s="115" t="s">
        <v>1706</v>
      </c>
      <c r="X8" s="118" t="s">
        <v>2215</v>
      </c>
      <c r="Y8" s="120">
        <f t="shared" si="0"/>
        <v>40</v>
      </c>
      <c r="Z8" s="120" t="str">
        <f t="shared" si="1"/>
        <v>Fruit</v>
      </c>
      <c r="AA8" s="118" t="s">
        <v>2215</v>
      </c>
      <c r="AB8" s="120">
        <f t="shared" si="2"/>
        <v>44</v>
      </c>
      <c r="AC8" s="120" t="str">
        <f t="shared" si="3"/>
        <v>Fruit</v>
      </c>
      <c r="AD8" s="120" t="str">
        <f t="shared" si="6"/>
        <v>KEEP</v>
      </c>
      <c r="AE8" s="120">
        <f t="shared" si="4"/>
        <v>7</v>
      </c>
      <c r="AF8" s="118" t="str">
        <f t="shared" si="5"/>
        <v>Agri</v>
      </c>
      <c r="AG8" t="e">
        <f>VLOOKUP(Y8,#REF!,11,FALSE)</f>
        <v>#REF!</v>
      </c>
      <c r="AH8" t="e">
        <f>VLOOKUP(Y8,#REF!,12,FALSE)</f>
        <v>#REF!</v>
      </c>
    </row>
    <row r="9" spans="1:34" x14ac:dyDescent="0.3">
      <c r="M9" t="s">
        <v>2354</v>
      </c>
      <c r="N9">
        <v>7</v>
      </c>
      <c r="O9" t="s">
        <v>2348</v>
      </c>
      <c r="P9" s="115">
        <v>7</v>
      </c>
      <c r="Q9" s="115" t="s">
        <v>11</v>
      </c>
      <c r="R9" s="115">
        <v>3</v>
      </c>
      <c r="S9" s="115" t="s">
        <v>1773</v>
      </c>
      <c r="T9" s="115">
        <v>1</v>
      </c>
      <c r="U9" s="115" t="s">
        <v>1771</v>
      </c>
      <c r="V9" s="115">
        <v>1</v>
      </c>
      <c r="W9" s="115" t="s">
        <v>1706</v>
      </c>
      <c r="X9" s="118" t="s">
        <v>2216</v>
      </c>
      <c r="Y9" s="120">
        <f t="shared" si="0"/>
        <v>42</v>
      </c>
      <c r="Z9" s="120" t="str">
        <f t="shared" si="1"/>
        <v>MissCrop</v>
      </c>
      <c r="AA9" s="118" t="s">
        <v>2216</v>
      </c>
      <c r="AB9" s="120">
        <f t="shared" si="2"/>
        <v>46</v>
      </c>
      <c r="AC9" s="120" t="str">
        <f t="shared" si="3"/>
        <v>MissCrop</v>
      </c>
      <c r="AD9" s="120" t="str">
        <f t="shared" si="6"/>
        <v>KEEP</v>
      </c>
      <c r="AE9" s="120">
        <f t="shared" si="4"/>
        <v>7</v>
      </c>
      <c r="AF9" s="118" t="str">
        <f t="shared" si="5"/>
        <v>Agri</v>
      </c>
      <c r="AG9" t="e">
        <f>VLOOKUP(Y9,#REF!,11,FALSE)</f>
        <v>#REF!</v>
      </c>
      <c r="AH9" t="e">
        <f>VLOOKUP(Y9,#REF!,12,FALSE)</f>
        <v>#REF!</v>
      </c>
    </row>
    <row r="10" spans="1:34" x14ac:dyDescent="0.3">
      <c r="M10" t="s">
        <v>2365</v>
      </c>
      <c r="N10">
        <v>8</v>
      </c>
      <c r="O10" t="s">
        <v>2366</v>
      </c>
      <c r="P10" s="115">
        <v>8</v>
      </c>
      <c r="Q10" s="115" t="s">
        <v>13</v>
      </c>
      <c r="R10" s="115">
        <v>3</v>
      </c>
      <c r="S10" s="115" t="s">
        <v>1773</v>
      </c>
      <c r="T10" s="115">
        <v>1</v>
      </c>
      <c r="U10" s="115" t="s">
        <v>1771</v>
      </c>
      <c r="V10" s="115">
        <v>1</v>
      </c>
      <c r="W10" s="115" t="s">
        <v>1706</v>
      </c>
      <c r="X10" s="118" t="s">
        <v>2216</v>
      </c>
      <c r="Y10" s="120">
        <f t="shared" si="0"/>
        <v>42</v>
      </c>
      <c r="Z10" s="120" t="str">
        <f t="shared" si="1"/>
        <v>MissCrop</v>
      </c>
      <c r="AA10" s="118" t="s">
        <v>2216</v>
      </c>
      <c r="AB10" s="120">
        <f t="shared" si="2"/>
        <v>46</v>
      </c>
      <c r="AC10" s="120" t="str">
        <f t="shared" si="3"/>
        <v>MissCrop</v>
      </c>
      <c r="AD10" s="120" t="str">
        <f t="shared" si="6"/>
        <v>KEEP</v>
      </c>
      <c r="AE10" s="120">
        <f t="shared" si="4"/>
        <v>7</v>
      </c>
      <c r="AF10" s="118" t="str">
        <f t="shared" si="5"/>
        <v>Agri</v>
      </c>
      <c r="AG10" t="e">
        <f>VLOOKUP(Y10,#REF!,11,FALSE)</f>
        <v>#REF!</v>
      </c>
      <c r="AH10" t="e">
        <f>VLOOKUP(Y10,#REF!,12,FALSE)</f>
        <v>#REF!</v>
      </c>
    </row>
    <row r="11" spans="1:34" x14ac:dyDescent="0.3">
      <c r="M11" t="s">
        <v>2355</v>
      </c>
      <c r="N11">
        <v>9</v>
      </c>
      <c r="O11" t="s">
        <v>2349</v>
      </c>
      <c r="P11" s="115">
        <v>9</v>
      </c>
      <c r="Q11" s="115" t="s">
        <v>14</v>
      </c>
      <c r="R11" s="115">
        <v>3</v>
      </c>
      <c r="S11" s="115" t="s">
        <v>1773</v>
      </c>
      <c r="T11" s="115">
        <v>1</v>
      </c>
      <c r="U11" s="115" t="s">
        <v>1771</v>
      </c>
      <c r="V11" s="115">
        <v>1</v>
      </c>
      <c r="W11" s="115" t="s">
        <v>1706</v>
      </c>
      <c r="X11" s="118" t="s">
        <v>2216</v>
      </c>
      <c r="Y11" s="120">
        <f t="shared" si="0"/>
        <v>42</v>
      </c>
      <c r="Z11" s="120" t="str">
        <f t="shared" si="1"/>
        <v>MissCrop</v>
      </c>
      <c r="AA11" s="118" t="s">
        <v>2216</v>
      </c>
      <c r="AB11" s="120">
        <f t="shared" si="2"/>
        <v>46</v>
      </c>
      <c r="AC11" s="120" t="str">
        <f t="shared" si="3"/>
        <v>MissCrop</v>
      </c>
      <c r="AD11" s="120" t="str">
        <f t="shared" si="6"/>
        <v>KEEP</v>
      </c>
      <c r="AE11" s="120">
        <f t="shared" si="4"/>
        <v>7</v>
      </c>
      <c r="AF11" s="118" t="str">
        <f t="shared" si="5"/>
        <v>Agri</v>
      </c>
      <c r="AG11" t="e">
        <f>VLOOKUP(Y11,#REF!,11,FALSE)</f>
        <v>#REF!</v>
      </c>
      <c r="AH11" t="e">
        <f>VLOOKUP(Y11,#REF!,12,FALSE)</f>
        <v>#REF!</v>
      </c>
    </row>
    <row r="12" spans="1:34" x14ac:dyDescent="0.3">
      <c r="M12" t="s">
        <v>2356</v>
      </c>
      <c r="N12">
        <v>10</v>
      </c>
      <c r="O12" t="s">
        <v>2350</v>
      </c>
      <c r="P12" s="115">
        <v>10</v>
      </c>
      <c r="Q12" s="115" t="s">
        <v>16</v>
      </c>
      <c r="R12" s="115">
        <v>3</v>
      </c>
      <c r="S12" s="115" t="s">
        <v>1773</v>
      </c>
      <c r="T12" s="115">
        <v>1</v>
      </c>
      <c r="U12" s="115" t="s">
        <v>1771</v>
      </c>
      <c r="V12" s="115">
        <v>1</v>
      </c>
      <c r="W12" s="115" t="s">
        <v>1706</v>
      </c>
      <c r="X12" s="118" t="s">
        <v>2217</v>
      </c>
      <c r="Y12" s="120">
        <f t="shared" si="0"/>
        <v>41</v>
      </c>
      <c r="Z12" s="120" t="str">
        <f t="shared" si="1"/>
        <v>Flower</v>
      </c>
      <c r="AA12" s="118" t="s">
        <v>2217</v>
      </c>
      <c r="AB12" s="120">
        <f t="shared" si="2"/>
        <v>45</v>
      </c>
      <c r="AC12" s="120" t="str">
        <f t="shared" si="3"/>
        <v>Flower</v>
      </c>
      <c r="AD12" s="120" t="str">
        <f t="shared" si="6"/>
        <v>KEEP</v>
      </c>
      <c r="AE12" s="120">
        <f t="shared" si="4"/>
        <v>7</v>
      </c>
      <c r="AF12" s="118" t="str">
        <f t="shared" si="5"/>
        <v>Agri</v>
      </c>
      <c r="AG12" t="e">
        <f>VLOOKUP(Y12,#REF!,11,FALSE)</f>
        <v>#REF!</v>
      </c>
      <c r="AH12" t="e">
        <f>VLOOKUP(Y12,#REF!,12,FALSE)</f>
        <v>#REF!</v>
      </c>
    </row>
    <row r="13" spans="1:34" x14ac:dyDescent="0.3">
      <c r="A13">
        <v>5</v>
      </c>
      <c r="B13" t="s">
        <v>1997</v>
      </c>
      <c r="C13" t="s">
        <v>1599</v>
      </c>
      <c r="D13">
        <v>2</v>
      </c>
      <c r="E13" t="s">
        <v>2032</v>
      </c>
      <c r="F13" t="s">
        <v>1595</v>
      </c>
      <c r="G13" t="s">
        <v>1596</v>
      </c>
      <c r="I13" t="s">
        <v>1599</v>
      </c>
      <c r="J13" t="s">
        <v>1599</v>
      </c>
      <c r="K13">
        <v>5</v>
      </c>
      <c r="L13" t="s">
        <v>1997</v>
      </c>
      <c r="M13" t="s">
        <v>1599</v>
      </c>
      <c r="N13">
        <v>11</v>
      </c>
      <c r="O13" t="s">
        <v>1997</v>
      </c>
      <c r="P13" s="115">
        <v>11</v>
      </c>
      <c r="Q13" s="115" t="s">
        <v>18</v>
      </c>
      <c r="R13" s="115">
        <v>3</v>
      </c>
      <c r="S13" s="115" t="s">
        <v>1773</v>
      </c>
      <c r="T13" s="115">
        <v>1</v>
      </c>
      <c r="U13" s="115" t="s">
        <v>1771</v>
      </c>
      <c r="V13" s="115">
        <v>1</v>
      </c>
      <c r="W13" s="115" t="s">
        <v>1706</v>
      </c>
      <c r="X13" s="118" t="s">
        <v>2216</v>
      </c>
      <c r="Y13" s="120">
        <f t="shared" si="0"/>
        <v>42</v>
      </c>
      <c r="Z13" s="120" t="str">
        <f t="shared" si="1"/>
        <v>MissCrop</v>
      </c>
      <c r="AA13" s="118" t="s">
        <v>2216</v>
      </c>
      <c r="AB13" s="120">
        <f t="shared" si="2"/>
        <v>46</v>
      </c>
      <c r="AC13" s="120" t="str">
        <f t="shared" si="3"/>
        <v>MissCrop</v>
      </c>
      <c r="AD13" s="120" t="str">
        <f t="shared" si="6"/>
        <v>KEEP</v>
      </c>
      <c r="AE13" s="120">
        <f t="shared" si="4"/>
        <v>7</v>
      </c>
      <c r="AF13" s="118" t="str">
        <f t="shared" si="5"/>
        <v>Agri</v>
      </c>
      <c r="AG13" t="e">
        <f>VLOOKUP(Y13,#REF!,11,FALSE)</f>
        <v>#REF!</v>
      </c>
      <c r="AH13" t="e">
        <f>VLOOKUP(Y13,#REF!,12,FALSE)</f>
        <v>#REF!</v>
      </c>
    </row>
    <row r="14" spans="1:34" x14ac:dyDescent="0.3">
      <c r="A14">
        <v>6</v>
      </c>
      <c r="B14" t="s">
        <v>1998</v>
      </c>
      <c r="C14" t="s">
        <v>1600</v>
      </c>
      <c r="D14">
        <v>2</v>
      </c>
      <c r="E14" t="s">
        <v>2032</v>
      </c>
      <c r="F14" t="s">
        <v>1595</v>
      </c>
      <c r="G14" t="s">
        <v>1207</v>
      </c>
      <c r="I14" t="s">
        <v>1600</v>
      </c>
      <c r="J14" t="s">
        <v>1600</v>
      </c>
      <c r="K14">
        <v>6</v>
      </c>
      <c r="L14" t="s">
        <v>1998</v>
      </c>
      <c r="M14" t="s">
        <v>1600</v>
      </c>
      <c r="N14">
        <v>12</v>
      </c>
      <c r="O14" t="s">
        <v>1998</v>
      </c>
      <c r="P14" s="115">
        <v>12</v>
      </c>
      <c r="Q14" s="115" t="s">
        <v>20</v>
      </c>
      <c r="R14" s="115">
        <v>3</v>
      </c>
      <c r="S14" s="115" t="s">
        <v>1773</v>
      </c>
      <c r="T14" s="115">
        <v>1</v>
      </c>
      <c r="U14" s="115" t="s">
        <v>1771</v>
      </c>
      <c r="V14" s="115">
        <v>1</v>
      </c>
      <c r="W14" s="115" t="s">
        <v>1706</v>
      </c>
      <c r="X14" s="118" t="s">
        <v>2224</v>
      </c>
      <c r="Y14" s="120">
        <f t="shared" si="0"/>
        <v>42</v>
      </c>
      <c r="Z14" s="120" t="str">
        <f t="shared" si="1"/>
        <v>MissCrop</v>
      </c>
      <c r="AA14" s="118" t="s">
        <v>2224</v>
      </c>
      <c r="AB14" s="120">
        <f t="shared" si="2"/>
        <v>46</v>
      </c>
      <c r="AC14" s="120" t="str">
        <f t="shared" si="3"/>
        <v>MissCrop</v>
      </c>
      <c r="AD14" s="120" t="str">
        <f t="shared" si="6"/>
        <v>KEEP</v>
      </c>
      <c r="AE14" s="120">
        <f t="shared" si="4"/>
        <v>7</v>
      </c>
      <c r="AF14" s="118" t="str">
        <f t="shared" si="5"/>
        <v>Agri</v>
      </c>
      <c r="AG14" t="e">
        <f>VLOOKUP(Y14,#REF!,11,FALSE)</f>
        <v>#REF!</v>
      </c>
      <c r="AH14" t="e">
        <f>VLOOKUP(Y14,#REF!,12,FALSE)</f>
        <v>#REF!</v>
      </c>
    </row>
    <row r="15" spans="1:34" x14ac:dyDescent="0.3">
      <c r="A15">
        <v>7</v>
      </c>
      <c r="B15" t="s">
        <v>1999</v>
      </c>
      <c r="C15" t="s">
        <v>50</v>
      </c>
      <c r="D15">
        <v>2</v>
      </c>
      <c r="E15" t="s">
        <v>2032</v>
      </c>
      <c r="F15" t="s">
        <v>1595</v>
      </c>
      <c r="G15" t="s">
        <v>1207</v>
      </c>
      <c r="I15" t="s">
        <v>50</v>
      </c>
      <c r="J15" t="s">
        <v>50</v>
      </c>
      <c r="K15">
        <v>7</v>
      </c>
      <c r="L15" t="s">
        <v>1999</v>
      </c>
      <c r="M15" t="s">
        <v>50</v>
      </c>
      <c r="N15">
        <v>13</v>
      </c>
      <c r="O15" t="s">
        <v>1999</v>
      </c>
      <c r="P15" s="115">
        <v>13</v>
      </c>
      <c r="Q15" s="115" t="s">
        <v>22</v>
      </c>
      <c r="R15" s="115">
        <v>3</v>
      </c>
      <c r="S15" s="115" t="s">
        <v>1773</v>
      </c>
      <c r="T15" s="115">
        <v>1</v>
      </c>
      <c r="U15" s="115" t="s">
        <v>1771</v>
      </c>
      <c r="V15" s="115">
        <v>1</v>
      </c>
      <c r="W15" s="115" t="s">
        <v>1706</v>
      </c>
      <c r="X15" s="118" t="s">
        <v>2218</v>
      </c>
      <c r="Y15" s="120">
        <f t="shared" si="0"/>
        <v>42</v>
      </c>
      <c r="Z15" s="120" t="str">
        <f t="shared" si="1"/>
        <v>MissCrop</v>
      </c>
      <c r="AA15" s="118" t="s">
        <v>2218</v>
      </c>
      <c r="AB15" s="120">
        <f t="shared" si="2"/>
        <v>46</v>
      </c>
      <c r="AC15" s="120" t="str">
        <f t="shared" si="3"/>
        <v>MissCrop</v>
      </c>
      <c r="AD15" s="120" t="str">
        <f t="shared" si="6"/>
        <v>KEEP</v>
      </c>
      <c r="AE15" s="120">
        <f t="shared" si="4"/>
        <v>7</v>
      </c>
      <c r="AF15" s="118" t="str">
        <f t="shared" si="5"/>
        <v>Agri</v>
      </c>
      <c r="AG15" t="e">
        <f>VLOOKUP(Y15,#REF!,11,FALSE)</f>
        <v>#REF!</v>
      </c>
      <c r="AH15" t="e">
        <f>VLOOKUP(Y15,#REF!,12,FALSE)</f>
        <v>#REF!</v>
      </c>
    </row>
    <row r="16" spans="1:34" x14ac:dyDescent="0.3">
      <c r="A16">
        <v>8</v>
      </c>
      <c r="B16" t="s">
        <v>2000</v>
      </c>
      <c r="C16" t="s">
        <v>1603</v>
      </c>
      <c r="D16">
        <v>2</v>
      </c>
      <c r="E16" t="s">
        <v>2032</v>
      </c>
      <c r="F16" t="s">
        <v>1595</v>
      </c>
      <c r="G16" t="s">
        <v>1207</v>
      </c>
      <c r="I16" t="s">
        <v>1603</v>
      </c>
      <c r="J16" t="s">
        <v>1603</v>
      </c>
      <c r="K16">
        <v>8</v>
      </c>
      <c r="L16" t="s">
        <v>2000</v>
      </c>
      <c r="M16" t="s">
        <v>1603</v>
      </c>
      <c r="N16">
        <v>14</v>
      </c>
      <c r="O16" t="s">
        <v>2000</v>
      </c>
      <c r="P16" s="115">
        <v>14</v>
      </c>
      <c r="Q16" s="115" t="s">
        <v>24</v>
      </c>
      <c r="R16" s="115">
        <v>4</v>
      </c>
      <c r="S16" s="115" t="s">
        <v>1774</v>
      </c>
      <c r="T16" s="115">
        <v>2</v>
      </c>
      <c r="U16" s="115" t="s">
        <v>1775</v>
      </c>
      <c r="V16" s="115">
        <v>1</v>
      </c>
      <c r="W16" s="115" t="s">
        <v>1706</v>
      </c>
      <c r="X16" s="118" t="s">
        <v>2219</v>
      </c>
      <c r="Y16" s="120">
        <f t="shared" si="0"/>
        <v>43</v>
      </c>
      <c r="Z16" s="120" t="str">
        <f t="shared" si="1"/>
        <v>Dairy</v>
      </c>
      <c r="AA16" s="118" t="s">
        <v>2219</v>
      </c>
      <c r="AB16" s="120">
        <f t="shared" si="2"/>
        <v>47</v>
      </c>
      <c r="AC16" s="120" t="str">
        <f t="shared" si="3"/>
        <v>Dairy</v>
      </c>
      <c r="AD16" s="120" t="str">
        <f t="shared" si="6"/>
        <v>KEEP</v>
      </c>
      <c r="AE16" s="120">
        <f t="shared" si="4"/>
        <v>7</v>
      </c>
      <c r="AF16" s="118" t="str">
        <f t="shared" si="5"/>
        <v>Agri</v>
      </c>
      <c r="AG16" t="e">
        <f>VLOOKUP(Y16,#REF!,11,FALSE)</f>
        <v>#REF!</v>
      </c>
      <c r="AH16" t="e">
        <f>VLOOKUP(Y16,#REF!,12,FALSE)</f>
        <v>#REF!</v>
      </c>
    </row>
    <row r="17" spans="1:34" x14ac:dyDescent="0.3">
      <c r="A17">
        <v>9</v>
      </c>
      <c r="B17" t="s">
        <v>2001</v>
      </c>
      <c r="C17" t="s">
        <v>1604</v>
      </c>
      <c r="D17">
        <v>2</v>
      </c>
      <c r="E17" t="s">
        <v>2032</v>
      </c>
      <c r="F17" t="s">
        <v>1595</v>
      </c>
      <c r="G17" t="s">
        <v>1207</v>
      </c>
      <c r="I17" t="s">
        <v>1604</v>
      </c>
      <c r="J17" t="s">
        <v>1604</v>
      </c>
      <c r="K17">
        <v>9</v>
      </c>
      <c r="L17" t="s">
        <v>2001</v>
      </c>
      <c r="M17" t="s">
        <v>1604</v>
      </c>
      <c r="N17">
        <v>15</v>
      </c>
      <c r="O17" t="s">
        <v>2001</v>
      </c>
      <c r="P17" s="115">
        <v>15</v>
      </c>
      <c r="Q17" s="115" t="s">
        <v>1776</v>
      </c>
      <c r="R17" s="115">
        <v>4</v>
      </c>
      <c r="S17" s="115" t="s">
        <v>1774</v>
      </c>
      <c r="T17" s="115">
        <v>2</v>
      </c>
      <c r="U17" s="115" t="s">
        <v>1775</v>
      </c>
      <c r="V17" s="115">
        <v>1</v>
      </c>
      <c r="W17" s="115" t="s">
        <v>1706</v>
      </c>
      <c r="X17" s="118" t="s">
        <v>2220</v>
      </c>
      <c r="Y17" s="120">
        <f t="shared" si="0"/>
        <v>44</v>
      </c>
      <c r="Z17" s="120" t="str">
        <f t="shared" si="1"/>
        <v>Meat</v>
      </c>
      <c r="AA17" s="118" t="s">
        <v>2220</v>
      </c>
      <c r="AB17" s="120">
        <f t="shared" si="2"/>
        <v>48</v>
      </c>
      <c r="AC17" s="120" t="str">
        <f t="shared" si="3"/>
        <v>Meat</v>
      </c>
      <c r="AD17" s="120" t="str">
        <f t="shared" si="6"/>
        <v>KEEP</v>
      </c>
      <c r="AE17" s="120">
        <f t="shared" si="4"/>
        <v>7</v>
      </c>
      <c r="AF17" s="118" t="str">
        <f t="shared" si="5"/>
        <v>Agri</v>
      </c>
      <c r="AG17" t="e">
        <f>VLOOKUP(Y17,#REF!,11,FALSE)</f>
        <v>#REF!</v>
      </c>
      <c r="AH17" t="e">
        <f>VLOOKUP(Y17,#REF!,12,FALSE)</f>
        <v>#REF!</v>
      </c>
    </row>
    <row r="18" spans="1:34" x14ac:dyDescent="0.3">
      <c r="A18">
        <v>10</v>
      </c>
      <c r="B18" t="s">
        <v>2002</v>
      </c>
      <c r="C18" t="s">
        <v>1607</v>
      </c>
      <c r="D18">
        <v>2</v>
      </c>
      <c r="E18" t="s">
        <v>2032</v>
      </c>
      <c r="F18" t="s">
        <v>1595</v>
      </c>
      <c r="G18" t="s">
        <v>1607</v>
      </c>
      <c r="I18" t="s">
        <v>1607</v>
      </c>
      <c r="J18" t="s">
        <v>1607</v>
      </c>
      <c r="K18">
        <v>10</v>
      </c>
      <c r="L18" t="s">
        <v>2002</v>
      </c>
      <c r="M18" t="s">
        <v>1607</v>
      </c>
      <c r="N18">
        <v>16</v>
      </c>
      <c r="O18" t="s">
        <v>2002</v>
      </c>
      <c r="P18" s="115">
        <v>16</v>
      </c>
      <c r="Q18" s="115" t="s">
        <v>27</v>
      </c>
      <c r="R18" s="115">
        <v>5</v>
      </c>
      <c r="S18" s="115" t="s">
        <v>31</v>
      </c>
      <c r="T18" s="115">
        <v>2</v>
      </c>
      <c r="U18" s="115" t="s">
        <v>1775</v>
      </c>
      <c r="V18" s="115">
        <v>1</v>
      </c>
      <c r="W18" s="115" t="s">
        <v>1706</v>
      </c>
      <c r="X18" s="118" t="s">
        <v>2221</v>
      </c>
      <c r="Y18" s="120">
        <f t="shared" si="0"/>
        <v>45</v>
      </c>
      <c r="Z18" s="120" t="str">
        <f t="shared" si="1"/>
        <v>Pork</v>
      </c>
      <c r="AA18" s="118" t="s">
        <v>2221</v>
      </c>
      <c r="AB18" s="120">
        <f t="shared" si="2"/>
        <v>49</v>
      </c>
      <c r="AC18" s="120" t="str">
        <f t="shared" si="3"/>
        <v>Pork</v>
      </c>
      <c r="AD18" s="120" t="str">
        <f t="shared" si="6"/>
        <v>KEEP</v>
      </c>
      <c r="AE18" s="120">
        <f t="shared" si="4"/>
        <v>7</v>
      </c>
      <c r="AF18" s="118" t="str">
        <f t="shared" si="5"/>
        <v>Agri</v>
      </c>
      <c r="AG18" t="e">
        <f>VLOOKUP(Y18,#REF!,11,FALSE)</f>
        <v>#REF!</v>
      </c>
      <c r="AH18" t="e">
        <f>VLOOKUP(Y18,#REF!,12,FALSE)</f>
        <v>#REF!</v>
      </c>
    </row>
    <row r="19" spans="1:34" x14ac:dyDescent="0.3">
      <c r="A19">
        <v>11</v>
      </c>
      <c r="B19" t="s">
        <v>2003</v>
      </c>
      <c r="C19" t="s">
        <v>284</v>
      </c>
      <c r="D19">
        <v>2</v>
      </c>
      <c r="E19" t="s">
        <v>2032</v>
      </c>
      <c r="F19" t="s">
        <v>1595</v>
      </c>
      <c r="G19" t="s">
        <v>284</v>
      </c>
      <c r="I19" t="s">
        <v>284</v>
      </c>
      <c r="J19" t="s">
        <v>284</v>
      </c>
      <c r="K19">
        <v>11</v>
      </c>
      <c r="L19" t="s">
        <v>2003</v>
      </c>
      <c r="M19" t="s">
        <v>284</v>
      </c>
      <c r="N19">
        <v>17</v>
      </c>
      <c r="O19" t="s">
        <v>2003</v>
      </c>
      <c r="P19" s="115">
        <v>17</v>
      </c>
      <c r="Q19" s="115" t="s">
        <v>29</v>
      </c>
      <c r="R19" s="115">
        <v>5</v>
      </c>
      <c r="S19" s="115" t="s">
        <v>31</v>
      </c>
      <c r="T19" s="115">
        <v>2</v>
      </c>
      <c r="U19" s="115" t="s">
        <v>1775</v>
      </c>
      <c r="V19" s="115">
        <v>1</v>
      </c>
      <c r="W19" s="115" t="s">
        <v>1706</v>
      </c>
      <c r="X19" s="118" t="s">
        <v>2222</v>
      </c>
      <c r="Y19" s="120">
        <f t="shared" si="0"/>
        <v>46</v>
      </c>
      <c r="Z19" s="120" t="str">
        <f t="shared" si="1"/>
        <v>Poultry</v>
      </c>
      <c r="AA19" s="118" t="s">
        <v>2222</v>
      </c>
      <c r="AB19" s="120">
        <f t="shared" si="2"/>
        <v>50</v>
      </c>
      <c r="AC19" s="120" t="str">
        <f t="shared" si="3"/>
        <v>Poultry</v>
      </c>
      <c r="AD19" s="120" t="str">
        <f t="shared" si="6"/>
        <v>KEEP</v>
      </c>
      <c r="AE19" s="120">
        <f t="shared" si="4"/>
        <v>7</v>
      </c>
      <c r="AF19" s="118" t="str">
        <f t="shared" si="5"/>
        <v>Agri</v>
      </c>
      <c r="AG19" t="e">
        <f>VLOOKUP(Y19,#REF!,11,FALSE)</f>
        <v>#REF!</v>
      </c>
      <c r="AH19" t="e">
        <f>VLOOKUP(Y19,#REF!,12,FALSE)</f>
        <v>#REF!</v>
      </c>
    </row>
    <row r="20" spans="1:34" x14ac:dyDescent="0.3">
      <c r="A20">
        <v>12</v>
      </c>
      <c r="B20" t="s">
        <v>2004</v>
      </c>
      <c r="C20" t="s">
        <v>1613</v>
      </c>
      <c r="D20">
        <v>2</v>
      </c>
      <c r="E20" t="s">
        <v>2032</v>
      </c>
      <c r="F20" t="s">
        <v>1595</v>
      </c>
      <c r="G20" t="s">
        <v>1613</v>
      </c>
      <c r="I20" t="s">
        <v>1613</v>
      </c>
      <c r="J20" t="s">
        <v>2324</v>
      </c>
      <c r="K20">
        <v>12</v>
      </c>
      <c r="L20" t="s">
        <v>2004</v>
      </c>
      <c r="M20" t="s">
        <v>2324</v>
      </c>
      <c r="N20">
        <v>18</v>
      </c>
      <c r="O20" t="s">
        <v>2320</v>
      </c>
      <c r="P20" s="115">
        <v>18</v>
      </c>
      <c r="Q20" s="115" t="s">
        <v>31</v>
      </c>
      <c r="R20" s="115">
        <v>5</v>
      </c>
      <c r="S20" s="115" t="s">
        <v>31</v>
      </c>
      <c r="T20" s="115">
        <v>2</v>
      </c>
      <c r="U20" s="115" t="s">
        <v>1775</v>
      </c>
      <c r="V20" s="115">
        <v>1</v>
      </c>
      <c r="W20" s="115" t="s">
        <v>1706</v>
      </c>
      <c r="X20" s="118" t="s">
        <v>2223</v>
      </c>
      <c r="Y20" s="120">
        <f t="shared" si="0"/>
        <v>47</v>
      </c>
      <c r="Z20" s="120" t="str">
        <f t="shared" si="1"/>
        <v>MissLstock</v>
      </c>
      <c r="AA20" s="118" t="s">
        <v>2223</v>
      </c>
      <c r="AB20" s="120">
        <f t="shared" si="2"/>
        <v>51</v>
      </c>
      <c r="AC20" s="120" t="str">
        <f t="shared" si="3"/>
        <v>MissLstock</v>
      </c>
      <c r="AD20" s="120" t="str">
        <f t="shared" si="6"/>
        <v>KEEP</v>
      </c>
      <c r="AE20" s="120">
        <f t="shared" si="4"/>
        <v>7</v>
      </c>
      <c r="AF20" s="118" t="str">
        <f t="shared" si="5"/>
        <v>Agri</v>
      </c>
      <c r="AG20" t="e">
        <f>VLOOKUP(Y20,#REF!,11,FALSE)</f>
        <v>#REF!</v>
      </c>
      <c r="AH20" t="e">
        <f>VLOOKUP(Y20,#REF!,12,FALSE)</f>
        <v>#REF!</v>
      </c>
    </row>
    <row r="21" spans="1:34" x14ac:dyDescent="0.3">
      <c r="A21">
        <v>13</v>
      </c>
      <c r="B21" t="s">
        <v>2005</v>
      </c>
      <c r="C21" t="s">
        <v>1940</v>
      </c>
      <c r="D21">
        <v>2</v>
      </c>
      <c r="E21" t="s">
        <v>2032</v>
      </c>
      <c r="F21" t="s">
        <v>1595</v>
      </c>
      <c r="G21" t="s">
        <v>1619</v>
      </c>
      <c r="I21" t="s">
        <v>1940</v>
      </c>
      <c r="J21" t="s">
        <v>1940</v>
      </c>
      <c r="K21">
        <v>13</v>
      </c>
      <c r="L21" t="s">
        <v>2005</v>
      </c>
      <c r="M21" t="s">
        <v>1940</v>
      </c>
      <c r="N21">
        <v>19</v>
      </c>
      <c r="O21" t="s">
        <v>2005</v>
      </c>
      <c r="P21" s="115">
        <v>19</v>
      </c>
      <c r="Q21" s="115" t="s">
        <v>33</v>
      </c>
      <c r="R21" s="115">
        <v>6</v>
      </c>
      <c r="S21" s="115" t="s">
        <v>1777</v>
      </c>
      <c r="T21" s="115">
        <v>3</v>
      </c>
      <c r="U21" s="115" t="s">
        <v>1777</v>
      </c>
      <c r="V21" s="115">
        <v>1</v>
      </c>
      <c r="W21" s="115" t="s">
        <v>1706</v>
      </c>
      <c r="X21" s="118" t="s">
        <v>2178</v>
      </c>
      <c r="Y21" s="120">
        <f t="shared" si="0"/>
        <v>48</v>
      </c>
      <c r="Z21" s="120" t="str">
        <f t="shared" si="1"/>
        <v>FF</v>
      </c>
      <c r="AA21" s="118" t="s">
        <v>2178</v>
      </c>
      <c r="AB21" s="120">
        <f t="shared" si="2"/>
        <v>52</v>
      </c>
      <c r="AC21" s="120" t="str">
        <f t="shared" si="3"/>
        <v>FF</v>
      </c>
      <c r="AD21" s="120" t="str">
        <f t="shared" si="6"/>
        <v>KEEP</v>
      </c>
      <c r="AE21" s="120">
        <f t="shared" si="4"/>
        <v>7</v>
      </c>
      <c r="AF21" s="118" t="str">
        <f t="shared" si="5"/>
        <v>Agri</v>
      </c>
      <c r="AG21" t="e">
        <f>VLOOKUP(Y21,#REF!,11,FALSE)</f>
        <v>#REF!</v>
      </c>
      <c r="AH21" t="e">
        <f>VLOOKUP(Y21,#REF!,12,FALSE)</f>
        <v>#REF!</v>
      </c>
    </row>
    <row r="22" spans="1:34" x14ac:dyDescent="0.3">
      <c r="A22">
        <v>14</v>
      </c>
      <c r="B22" t="s">
        <v>2006</v>
      </c>
      <c r="C22" t="s">
        <v>1938</v>
      </c>
      <c r="D22">
        <v>2</v>
      </c>
      <c r="E22" t="s">
        <v>2032</v>
      </c>
      <c r="F22" t="s">
        <v>1595</v>
      </c>
      <c r="G22" t="s">
        <v>1622</v>
      </c>
      <c r="I22" t="s">
        <v>1938</v>
      </c>
      <c r="J22" t="s">
        <v>1931</v>
      </c>
      <c r="K22">
        <v>14</v>
      </c>
      <c r="L22" t="s">
        <v>2006</v>
      </c>
      <c r="M22" t="s">
        <v>1931</v>
      </c>
      <c r="N22">
        <v>20</v>
      </c>
      <c r="O22" t="s">
        <v>2006</v>
      </c>
      <c r="P22" s="115">
        <v>20</v>
      </c>
      <c r="Q22" s="115" t="s">
        <v>35</v>
      </c>
      <c r="R22" s="115">
        <v>6</v>
      </c>
      <c r="S22" s="115" t="s">
        <v>1777</v>
      </c>
      <c r="T22" s="115">
        <v>3</v>
      </c>
      <c r="U22" s="115" t="s">
        <v>1777</v>
      </c>
      <c r="V22" s="115">
        <v>1</v>
      </c>
      <c r="W22" s="115" t="s">
        <v>1706</v>
      </c>
      <c r="X22" s="118" t="s">
        <v>2179</v>
      </c>
      <c r="Y22" s="120">
        <f t="shared" si="0"/>
        <v>48</v>
      </c>
      <c r="Z22" s="120" t="str">
        <f t="shared" si="1"/>
        <v>FF</v>
      </c>
      <c r="AA22" s="118" t="s">
        <v>2179</v>
      </c>
      <c r="AB22" s="120">
        <f t="shared" si="2"/>
        <v>52</v>
      </c>
      <c r="AC22" s="120" t="str">
        <f t="shared" si="3"/>
        <v>FF</v>
      </c>
      <c r="AD22" s="120" t="str">
        <f t="shared" si="6"/>
        <v>KEEP</v>
      </c>
      <c r="AE22" s="120">
        <f t="shared" si="4"/>
        <v>7</v>
      </c>
      <c r="AF22" s="118" t="str">
        <f t="shared" si="5"/>
        <v>Agri</v>
      </c>
      <c r="AG22" t="e">
        <f>VLOOKUP(Y22,#REF!,11,FALSE)</f>
        <v>#REF!</v>
      </c>
      <c r="AH22" t="e">
        <f>VLOOKUP(Y22,#REF!,12,FALSE)</f>
        <v>#REF!</v>
      </c>
    </row>
    <row r="23" spans="1:34" x14ac:dyDescent="0.3">
      <c r="A23">
        <v>15</v>
      </c>
      <c r="B23" t="s">
        <v>2007</v>
      </c>
      <c r="C23" t="s">
        <v>1624</v>
      </c>
      <c r="D23">
        <v>2</v>
      </c>
      <c r="E23" t="s">
        <v>2032</v>
      </c>
      <c r="F23" t="s">
        <v>1595</v>
      </c>
      <c r="G23" t="s">
        <v>1624</v>
      </c>
      <c r="I23" t="s">
        <v>1624</v>
      </c>
      <c r="J23" t="s">
        <v>1624</v>
      </c>
      <c r="K23">
        <v>15</v>
      </c>
      <c r="L23" t="s">
        <v>2007</v>
      </c>
      <c r="M23" t="s">
        <v>1624</v>
      </c>
      <c r="N23">
        <v>21</v>
      </c>
      <c r="O23" t="s">
        <v>2007</v>
      </c>
      <c r="P23" s="115">
        <v>21</v>
      </c>
      <c r="Q23" s="115" t="s">
        <v>37</v>
      </c>
      <c r="R23" s="115">
        <v>6</v>
      </c>
      <c r="S23" s="115" t="s">
        <v>1777</v>
      </c>
      <c r="T23" s="115">
        <v>3</v>
      </c>
      <c r="U23" s="115" t="s">
        <v>1777</v>
      </c>
      <c r="V23" s="115">
        <v>1</v>
      </c>
      <c r="W23" s="115" t="s">
        <v>1706</v>
      </c>
      <c r="X23" s="118" t="s">
        <v>2179</v>
      </c>
      <c r="Y23" s="120">
        <f t="shared" si="0"/>
        <v>48</v>
      </c>
      <c r="Z23" s="120" t="str">
        <f t="shared" si="1"/>
        <v>FF</v>
      </c>
      <c r="AA23" s="118" t="s">
        <v>2179</v>
      </c>
      <c r="AB23" s="120">
        <f t="shared" si="2"/>
        <v>52</v>
      </c>
      <c r="AC23" s="120" t="str">
        <f t="shared" si="3"/>
        <v>FF</v>
      </c>
      <c r="AD23" s="120" t="str">
        <f t="shared" si="6"/>
        <v>KEEP</v>
      </c>
      <c r="AE23" s="120">
        <f t="shared" si="4"/>
        <v>7</v>
      </c>
      <c r="AF23" s="118" t="str">
        <f t="shared" si="5"/>
        <v>Agri</v>
      </c>
      <c r="AG23" t="e">
        <f>VLOOKUP(Y23,#REF!,11,FALSE)</f>
        <v>#REF!</v>
      </c>
      <c r="AH23" t="e">
        <f>VLOOKUP(Y23,#REF!,12,FALSE)</f>
        <v>#REF!</v>
      </c>
    </row>
    <row r="24" spans="1:34" x14ac:dyDescent="0.3">
      <c r="A24">
        <v>16</v>
      </c>
      <c r="B24" t="s">
        <v>2008</v>
      </c>
      <c r="C24" t="s">
        <v>1627</v>
      </c>
      <c r="D24">
        <v>2</v>
      </c>
      <c r="E24" t="s">
        <v>2032</v>
      </c>
      <c r="F24" t="s">
        <v>1595</v>
      </c>
      <c r="G24" t="s">
        <v>1627</v>
      </c>
      <c r="I24" t="s">
        <v>1627</v>
      </c>
      <c r="J24" t="s">
        <v>1627</v>
      </c>
      <c r="K24">
        <v>16</v>
      </c>
      <c r="L24" t="s">
        <v>2008</v>
      </c>
      <c r="M24" t="s">
        <v>1627</v>
      </c>
      <c r="N24">
        <v>22</v>
      </c>
      <c r="O24" t="s">
        <v>2008</v>
      </c>
      <c r="P24" s="115">
        <v>22</v>
      </c>
      <c r="Q24" s="115" t="s">
        <v>39</v>
      </c>
      <c r="R24" s="115">
        <v>6</v>
      </c>
      <c r="S24" s="115" t="s">
        <v>1777</v>
      </c>
      <c r="T24" s="115">
        <v>3</v>
      </c>
      <c r="U24" s="115" t="s">
        <v>1777</v>
      </c>
      <c r="V24" s="115">
        <v>1</v>
      </c>
      <c r="W24" s="115" t="s">
        <v>1706</v>
      </c>
      <c r="X24" s="118" t="s">
        <v>2179</v>
      </c>
      <c r="Y24" s="120">
        <f t="shared" si="0"/>
        <v>48</v>
      </c>
      <c r="Z24" s="120" t="str">
        <f t="shared" si="1"/>
        <v>FF</v>
      </c>
      <c r="AA24" s="118" t="s">
        <v>2179</v>
      </c>
      <c r="AB24" s="120">
        <f t="shared" si="2"/>
        <v>52</v>
      </c>
      <c r="AC24" s="120" t="str">
        <f t="shared" si="3"/>
        <v>FF</v>
      </c>
      <c r="AD24" s="120" t="str">
        <f t="shared" si="6"/>
        <v>KEEP</v>
      </c>
      <c r="AE24" s="120">
        <f t="shared" si="4"/>
        <v>7</v>
      </c>
      <c r="AF24" s="118" t="str">
        <f t="shared" si="5"/>
        <v>Agri</v>
      </c>
      <c r="AG24" t="e">
        <f>VLOOKUP(Y24,#REF!,11,FALSE)</f>
        <v>#REF!</v>
      </c>
      <c r="AH24" t="e">
        <f>VLOOKUP(Y24,#REF!,12,FALSE)</f>
        <v>#REF!</v>
      </c>
    </row>
    <row r="25" spans="1:34" x14ac:dyDescent="0.3">
      <c r="A25">
        <v>17</v>
      </c>
      <c r="B25" t="s">
        <v>2009</v>
      </c>
      <c r="C25" t="s">
        <v>1629</v>
      </c>
      <c r="D25">
        <v>2</v>
      </c>
      <c r="E25" t="s">
        <v>2032</v>
      </c>
      <c r="F25" t="s">
        <v>1595</v>
      </c>
      <c r="G25" t="s">
        <v>1629</v>
      </c>
      <c r="I25" t="s">
        <v>1629</v>
      </c>
      <c r="J25" t="s">
        <v>1629</v>
      </c>
      <c r="K25">
        <v>17</v>
      </c>
      <c r="L25" t="s">
        <v>2009</v>
      </c>
      <c r="M25" t="s">
        <v>1629</v>
      </c>
      <c r="N25">
        <v>23</v>
      </c>
      <c r="O25" t="s">
        <v>2009</v>
      </c>
      <c r="P25" s="115">
        <v>23</v>
      </c>
      <c r="Q25" s="115" t="s">
        <v>41</v>
      </c>
      <c r="R25" s="115">
        <v>7</v>
      </c>
      <c r="S25" s="115" t="s">
        <v>1778</v>
      </c>
      <c r="T25" s="115">
        <v>4</v>
      </c>
      <c r="U25" s="115" t="s">
        <v>1778</v>
      </c>
      <c r="V25" s="115">
        <v>1</v>
      </c>
      <c r="W25" s="115" t="s">
        <v>1706</v>
      </c>
      <c r="X25" s="118" t="s">
        <v>2179</v>
      </c>
      <c r="Y25" s="120">
        <f t="shared" si="0"/>
        <v>48</v>
      </c>
      <c r="Z25" s="120" t="str">
        <f t="shared" si="1"/>
        <v>FF</v>
      </c>
      <c r="AA25" s="118" t="s">
        <v>2179</v>
      </c>
      <c r="AB25" s="120">
        <f t="shared" si="2"/>
        <v>52</v>
      </c>
      <c r="AC25" s="120" t="str">
        <f t="shared" si="3"/>
        <v>FF</v>
      </c>
      <c r="AD25" s="120" t="str">
        <f t="shared" si="6"/>
        <v>KEEP</v>
      </c>
      <c r="AE25" s="120">
        <f t="shared" si="4"/>
        <v>7</v>
      </c>
      <c r="AF25" s="118" t="str">
        <f t="shared" si="5"/>
        <v>Agri</v>
      </c>
      <c r="AG25" t="e">
        <f>VLOOKUP(Y25,#REF!,11,FALSE)</f>
        <v>#REF!</v>
      </c>
      <c r="AH25" t="e">
        <f>VLOOKUP(Y25,#REF!,12,FALSE)</f>
        <v>#REF!</v>
      </c>
    </row>
    <row r="26" spans="1:34" x14ac:dyDescent="0.3">
      <c r="A26">
        <v>18</v>
      </c>
      <c r="B26" t="s">
        <v>2010</v>
      </c>
      <c r="C26" t="s">
        <v>1932</v>
      </c>
      <c r="D26">
        <v>2</v>
      </c>
      <c r="E26" t="s">
        <v>2032</v>
      </c>
      <c r="F26" t="s">
        <v>1595</v>
      </c>
      <c r="G26" t="s">
        <v>1665</v>
      </c>
      <c r="H26" t="s">
        <v>1666</v>
      </c>
      <c r="I26" t="s">
        <v>1932</v>
      </c>
      <c r="J26" t="s">
        <v>2325</v>
      </c>
      <c r="K26">
        <v>18</v>
      </c>
      <c r="L26" t="s">
        <v>2010</v>
      </c>
      <c r="M26" t="s">
        <v>2325</v>
      </c>
      <c r="N26">
        <v>24</v>
      </c>
      <c r="O26" t="s">
        <v>2321</v>
      </c>
      <c r="P26" s="115">
        <v>24</v>
      </c>
      <c r="Q26" s="115" t="s">
        <v>43</v>
      </c>
      <c r="R26" s="115">
        <v>7</v>
      </c>
      <c r="S26" s="115" t="s">
        <v>1778</v>
      </c>
      <c r="T26" s="115">
        <v>4</v>
      </c>
      <c r="U26" s="115" t="s">
        <v>1778</v>
      </c>
      <c r="V26" s="115">
        <v>1</v>
      </c>
      <c r="W26" s="115" t="s">
        <v>1706</v>
      </c>
      <c r="X26" s="118" t="s">
        <v>2179</v>
      </c>
      <c r="Y26" s="120">
        <f t="shared" si="0"/>
        <v>48</v>
      </c>
      <c r="Z26" s="120" t="str">
        <f t="shared" si="1"/>
        <v>FF</v>
      </c>
      <c r="AA26" s="118" t="s">
        <v>2179</v>
      </c>
      <c r="AB26" s="120">
        <f t="shared" si="2"/>
        <v>52</v>
      </c>
      <c r="AC26" s="120" t="str">
        <f t="shared" si="3"/>
        <v>FF</v>
      </c>
      <c r="AD26" s="120" t="str">
        <f t="shared" si="6"/>
        <v>KEEP</v>
      </c>
      <c r="AE26" s="120">
        <f t="shared" si="4"/>
        <v>7</v>
      </c>
      <c r="AF26" s="118" t="str">
        <f t="shared" si="5"/>
        <v>Agri</v>
      </c>
      <c r="AG26" t="e">
        <f>VLOOKUP(Y26,#REF!,11,FALSE)</f>
        <v>#REF!</v>
      </c>
      <c r="AH26" t="e">
        <f>VLOOKUP(Y26,#REF!,12,FALSE)</f>
        <v>#REF!</v>
      </c>
    </row>
    <row r="27" spans="1:34" x14ac:dyDescent="0.3">
      <c r="A27">
        <v>19</v>
      </c>
      <c r="B27" t="s">
        <v>2011</v>
      </c>
      <c r="C27" t="s">
        <v>1933</v>
      </c>
      <c r="D27">
        <v>2</v>
      </c>
      <c r="E27" t="s">
        <v>2032</v>
      </c>
      <c r="F27" t="s">
        <v>1595</v>
      </c>
      <c r="H27" t="s">
        <v>1669</v>
      </c>
      <c r="I27" t="s">
        <v>1933</v>
      </c>
      <c r="J27" t="s">
        <v>2326</v>
      </c>
      <c r="K27">
        <v>19</v>
      </c>
      <c r="L27" t="s">
        <v>2011</v>
      </c>
      <c r="M27" t="s">
        <v>2338</v>
      </c>
      <c r="N27">
        <v>25</v>
      </c>
      <c r="O27" t="s">
        <v>2343</v>
      </c>
      <c r="P27" s="115">
        <v>25</v>
      </c>
      <c r="Q27" s="115" t="s">
        <v>1779</v>
      </c>
      <c r="R27" s="115">
        <v>8</v>
      </c>
      <c r="S27" s="115" t="s">
        <v>1779</v>
      </c>
      <c r="T27" s="115">
        <v>5</v>
      </c>
      <c r="U27" s="115" t="s">
        <v>1779</v>
      </c>
      <c r="V27" s="115">
        <v>1</v>
      </c>
      <c r="W27" s="115" t="s">
        <v>1706</v>
      </c>
      <c r="X27" s="118" t="s">
        <v>2180</v>
      </c>
      <c r="Y27" s="120">
        <f t="shared" si="0"/>
        <v>33</v>
      </c>
      <c r="Z27" s="120" t="str">
        <f t="shared" si="1"/>
        <v>Commercial</v>
      </c>
      <c r="AA27" s="118" t="s">
        <v>2328</v>
      </c>
      <c r="AB27" s="120">
        <f t="shared" si="2"/>
        <v>37</v>
      </c>
      <c r="AC27" s="120" t="str">
        <f t="shared" si="3"/>
        <v>Commercial</v>
      </c>
      <c r="AD27" s="120" t="str">
        <f t="shared" si="6"/>
        <v>KEEP</v>
      </c>
      <c r="AE27" s="120">
        <f t="shared" si="4"/>
        <v>5</v>
      </c>
      <c r="AF27" s="118" t="str">
        <f t="shared" si="5"/>
        <v>Commercial</v>
      </c>
      <c r="AG27" t="e">
        <f>VLOOKUP(Y27,#REF!,11,FALSE)</f>
        <v>#REF!</v>
      </c>
      <c r="AH27" t="e">
        <f>VLOOKUP(Y27,#REF!,12,FALSE)</f>
        <v>#REF!</v>
      </c>
    </row>
    <row r="28" spans="1:34" x14ac:dyDescent="0.3">
      <c r="A28">
        <v>20</v>
      </c>
      <c r="B28" t="s">
        <v>2012</v>
      </c>
      <c r="C28" t="s">
        <v>1675</v>
      </c>
      <c r="D28">
        <v>2</v>
      </c>
      <c r="E28" t="s">
        <v>2032</v>
      </c>
      <c r="F28" t="s">
        <v>1595</v>
      </c>
      <c r="G28" t="s">
        <v>1675</v>
      </c>
      <c r="I28" t="s">
        <v>1675</v>
      </c>
      <c r="J28" t="s">
        <v>2327</v>
      </c>
      <c r="K28">
        <v>20</v>
      </c>
      <c r="L28" t="s">
        <v>2012</v>
      </c>
      <c r="M28" t="s">
        <v>1677</v>
      </c>
      <c r="N28">
        <v>26</v>
      </c>
      <c r="O28" t="s">
        <v>2014</v>
      </c>
      <c r="P28" s="115">
        <v>26</v>
      </c>
      <c r="Q28" s="115" t="s">
        <v>46</v>
      </c>
      <c r="R28" s="115">
        <v>9</v>
      </c>
      <c r="S28" s="115" t="s">
        <v>1600</v>
      </c>
      <c r="T28" s="115">
        <v>6</v>
      </c>
      <c r="U28" s="115" t="s">
        <v>1716</v>
      </c>
      <c r="V28" s="115">
        <v>2</v>
      </c>
      <c r="W28" s="115" t="s">
        <v>1601</v>
      </c>
      <c r="X28" s="118" t="s">
        <v>1955</v>
      </c>
      <c r="Y28" s="120">
        <f t="shared" si="0"/>
        <v>6</v>
      </c>
      <c r="Z28" s="120" t="str">
        <f t="shared" si="1"/>
        <v>Coal</v>
      </c>
      <c r="AA28" s="118" t="s">
        <v>1955</v>
      </c>
      <c r="AB28" s="120">
        <f t="shared" si="2"/>
        <v>12</v>
      </c>
      <c r="AC28" s="120" t="str">
        <f t="shared" si="3"/>
        <v>Coal</v>
      </c>
      <c r="AD28" s="120" t="str">
        <f t="shared" si="6"/>
        <v>KEEP</v>
      </c>
      <c r="AE28" s="120">
        <f t="shared" si="4"/>
        <v>2</v>
      </c>
      <c r="AF28" s="118" t="str">
        <f t="shared" si="5"/>
        <v>Ind</v>
      </c>
      <c r="AG28" t="e">
        <f>VLOOKUP(Y28,#REF!,11,FALSE)</f>
        <v>#REF!</v>
      </c>
      <c r="AH28" t="e">
        <f>VLOOKUP(Y28,#REF!,12,FALSE)</f>
        <v>#REF!</v>
      </c>
    </row>
    <row r="29" spans="1:34" x14ac:dyDescent="0.3">
      <c r="A29">
        <v>21</v>
      </c>
      <c r="B29" t="s">
        <v>2013</v>
      </c>
      <c r="C29" t="s">
        <v>1676</v>
      </c>
      <c r="D29">
        <v>2</v>
      </c>
      <c r="E29" t="s">
        <v>2032</v>
      </c>
      <c r="F29" t="s">
        <v>1595</v>
      </c>
      <c r="G29" t="s">
        <v>1676</v>
      </c>
      <c r="I29" t="s">
        <v>1676</v>
      </c>
      <c r="J29" t="s">
        <v>2327</v>
      </c>
      <c r="K29">
        <v>21</v>
      </c>
      <c r="L29" t="s">
        <v>2013</v>
      </c>
      <c r="M29" t="s">
        <v>1679</v>
      </c>
      <c r="N29">
        <v>27</v>
      </c>
      <c r="O29" t="s">
        <v>2015</v>
      </c>
      <c r="P29" s="115">
        <v>27</v>
      </c>
      <c r="Q29" s="115" t="s">
        <v>48</v>
      </c>
      <c r="R29" s="115">
        <v>9</v>
      </c>
      <c r="S29" s="115" t="s">
        <v>1600</v>
      </c>
      <c r="T29" s="115">
        <v>6</v>
      </c>
      <c r="U29" s="115" t="s">
        <v>1716</v>
      </c>
      <c r="V29" s="115">
        <v>2</v>
      </c>
      <c r="W29" s="115" t="s">
        <v>1601</v>
      </c>
      <c r="X29" s="118" t="s">
        <v>1955</v>
      </c>
      <c r="Y29" s="120">
        <f t="shared" si="0"/>
        <v>6</v>
      </c>
      <c r="Z29" s="120" t="str">
        <f t="shared" si="1"/>
        <v>Coal</v>
      </c>
      <c r="AA29" s="118" t="s">
        <v>1955</v>
      </c>
      <c r="AB29" s="120">
        <f t="shared" si="2"/>
        <v>12</v>
      </c>
      <c r="AC29" s="120" t="str">
        <f t="shared" si="3"/>
        <v>Coal</v>
      </c>
      <c r="AD29" s="120" t="str">
        <f t="shared" si="6"/>
        <v>KEEP</v>
      </c>
      <c r="AE29" s="120">
        <f t="shared" si="4"/>
        <v>2</v>
      </c>
      <c r="AF29" s="118" t="str">
        <f t="shared" si="5"/>
        <v>Ind</v>
      </c>
      <c r="AG29" t="e">
        <f>VLOOKUP(Y29,#REF!,11,FALSE)</f>
        <v>#REF!</v>
      </c>
      <c r="AH29" t="e">
        <f>VLOOKUP(Y29,#REF!,12,FALSE)</f>
        <v>#REF!</v>
      </c>
    </row>
    <row r="30" spans="1:34" x14ac:dyDescent="0.3">
      <c r="A30">
        <v>22</v>
      </c>
      <c r="B30" t="s">
        <v>2014</v>
      </c>
      <c r="C30" t="s">
        <v>1677</v>
      </c>
      <c r="D30">
        <v>2</v>
      </c>
      <c r="E30" t="s">
        <v>2032</v>
      </c>
      <c r="F30" t="s">
        <v>1595</v>
      </c>
      <c r="G30" t="s">
        <v>1677</v>
      </c>
      <c r="H30" t="s">
        <v>1666</v>
      </c>
      <c r="I30" t="s">
        <v>1677</v>
      </c>
      <c r="J30" t="s">
        <v>1677</v>
      </c>
      <c r="K30">
        <v>22</v>
      </c>
      <c r="L30" t="s">
        <v>2014</v>
      </c>
      <c r="M30" t="s">
        <v>1681</v>
      </c>
      <c r="N30">
        <v>28</v>
      </c>
      <c r="O30" t="s">
        <v>2016</v>
      </c>
      <c r="P30" s="115">
        <v>28</v>
      </c>
      <c r="Q30" s="115" t="s">
        <v>50</v>
      </c>
      <c r="R30" s="115">
        <v>10</v>
      </c>
      <c r="S30" s="115" t="s">
        <v>1780</v>
      </c>
      <c r="T30" s="115">
        <v>6</v>
      </c>
      <c r="U30" s="115" t="s">
        <v>1716</v>
      </c>
      <c r="V30" s="115">
        <v>2</v>
      </c>
      <c r="W30" s="115" t="s">
        <v>1601</v>
      </c>
      <c r="X30" s="118" t="s">
        <v>1956</v>
      </c>
      <c r="Y30" s="120">
        <f t="shared" si="0"/>
        <v>7</v>
      </c>
      <c r="Z30" s="120" t="str">
        <f t="shared" si="1"/>
        <v>Oil</v>
      </c>
      <c r="AA30" s="118" t="s">
        <v>1956</v>
      </c>
      <c r="AB30" s="120">
        <f t="shared" si="2"/>
        <v>13</v>
      </c>
      <c r="AC30" s="120" t="str">
        <f t="shared" si="3"/>
        <v>Oil</v>
      </c>
      <c r="AD30" s="120" t="str">
        <f t="shared" si="6"/>
        <v>KEEP</v>
      </c>
      <c r="AE30" s="120">
        <f t="shared" si="4"/>
        <v>2</v>
      </c>
      <c r="AF30" s="118" t="str">
        <f t="shared" si="5"/>
        <v>Ind</v>
      </c>
      <c r="AG30" t="e">
        <f>VLOOKUP(Y30,#REF!,11,FALSE)</f>
        <v>#REF!</v>
      </c>
      <c r="AH30" t="e">
        <f>VLOOKUP(Y30,#REF!,12,FALSE)</f>
        <v>#REF!</v>
      </c>
    </row>
    <row r="31" spans="1:34" x14ac:dyDescent="0.3">
      <c r="D31">
        <v>2</v>
      </c>
      <c r="E31" t="s">
        <v>2032</v>
      </c>
      <c r="F31" t="s">
        <v>1595</v>
      </c>
      <c r="H31" t="s">
        <v>1669</v>
      </c>
      <c r="P31" s="115">
        <v>29</v>
      </c>
      <c r="Q31" s="115" t="s">
        <v>1781</v>
      </c>
      <c r="R31" s="115">
        <v>10</v>
      </c>
      <c r="S31" s="115" t="s">
        <v>1780</v>
      </c>
      <c r="T31" s="115">
        <v>6</v>
      </c>
      <c r="U31" s="115" t="s">
        <v>1716</v>
      </c>
      <c r="V31" s="115">
        <v>2</v>
      </c>
      <c r="W31" s="115" t="s">
        <v>1601</v>
      </c>
      <c r="X31" s="118" t="s">
        <v>1930</v>
      </c>
      <c r="Y31" s="120">
        <f t="shared" si="0"/>
        <v>8</v>
      </c>
      <c r="Z31" s="120" t="str">
        <f t="shared" si="1"/>
        <v>LNG</v>
      </c>
      <c r="AA31" s="118" t="s">
        <v>1930</v>
      </c>
      <c r="AB31" s="120">
        <f t="shared" si="2"/>
        <v>14</v>
      </c>
      <c r="AC31" s="120" t="str">
        <f t="shared" si="3"/>
        <v>LNG</v>
      </c>
      <c r="AD31" s="120" t="str">
        <f t="shared" si="6"/>
        <v>KEEP</v>
      </c>
      <c r="AE31" s="120">
        <f t="shared" si="4"/>
        <v>2</v>
      </c>
      <c r="AF31" s="118" t="str">
        <f t="shared" si="5"/>
        <v>Ind</v>
      </c>
      <c r="AG31" t="e">
        <f>VLOOKUP(Y31,#REF!,11,FALSE)</f>
        <v>#REF!</v>
      </c>
      <c r="AH31" t="e">
        <f>VLOOKUP(Y31,#REF!,12,FALSE)</f>
        <v>#REF!</v>
      </c>
    </row>
    <row r="32" spans="1:34" x14ac:dyDescent="0.3">
      <c r="A32">
        <v>23</v>
      </c>
      <c r="B32" t="s">
        <v>2015</v>
      </c>
      <c r="C32" t="s">
        <v>1679</v>
      </c>
      <c r="D32">
        <v>2</v>
      </c>
      <c r="E32" t="s">
        <v>2032</v>
      </c>
      <c r="F32" t="s">
        <v>1595</v>
      </c>
      <c r="G32" t="s">
        <v>1679</v>
      </c>
      <c r="I32" t="s">
        <v>1679</v>
      </c>
      <c r="J32" t="s">
        <v>1679</v>
      </c>
      <c r="K32">
        <v>23</v>
      </c>
      <c r="L32" t="s">
        <v>2015</v>
      </c>
      <c r="M32" t="s">
        <v>1682</v>
      </c>
      <c r="N32">
        <v>29</v>
      </c>
      <c r="O32" t="s">
        <v>2017</v>
      </c>
      <c r="P32" s="115">
        <v>30</v>
      </c>
      <c r="Q32" s="115" t="s">
        <v>53</v>
      </c>
      <c r="R32" s="115">
        <v>11</v>
      </c>
      <c r="S32" s="115" t="s">
        <v>1782</v>
      </c>
      <c r="T32" s="115">
        <v>7</v>
      </c>
      <c r="U32" s="115" t="s">
        <v>1717</v>
      </c>
      <c r="V32" s="115">
        <v>2</v>
      </c>
      <c r="W32" s="115" t="s">
        <v>1601</v>
      </c>
      <c r="X32" s="118" t="s">
        <v>1943</v>
      </c>
      <c r="Y32" s="120">
        <f t="shared" si="0"/>
        <v>9</v>
      </c>
      <c r="Z32" s="120" t="str">
        <f t="shared" si="1"/>
        <v>Mining</v>
      </c>
      <c r="AA32" s="118" t="s">
        <v>1943</v>
      </c>
      <c r="AB32" s="120">
        <f t="shared" si="2"/>
        <v>15</v>
      </c>
      <c r="AC32" s="120" t="str">
        <f t="shared" si="3"/>
        <v>Mining</v>
      </c>
      <c r="AD32" s="120" t="str">
        <f t="shared" si="6"/>
        <v>KEEP</v>
      </c>
      <c r="AE32" s="120">
        <f t="shared" si="4"/>
        <v>2</v>
      </c>
      <c r="AF32" s="118" t="str">
        <f t="shared" si="5"/>
        <v>Ind</v>
      </c>
      <c r="AG32" t="e">
        <f>VLOOKUP(Y32,#REF!,11,FALSE)</f>
        <v>#REF!</v>
      </c>
      <c r="AH32" t="e">
        <f>VLOOKUP(Y32,#REF!,12,FALSE)</f>
        <v>#REF!</v>
      </c>
    </row>
    <row r="33" spans="1:34" x14ac:dyDescent="0.3">
      <c r="A33">
        <v>24</v>
      </c>
      <c r="B33" t="s">
        <v>2016</v>
      </c>
      <c r="C33" t="s">
        <v>1681</v>
      </c>
      <c r="D33">
        <v>2</v>
      </c>
      <c r="E33" t="s">
        <v>2032</v>
      </c>
      <c r="F33" t="s">
        <v>1595</v>
      </c>
      <c r="G33" t="s">
        <v>1681</v>
      </c>
      <c r="I33" t="s">
        <v>1681</v>
      </c>
      <c r="J33" t="s">
        <v>1681</v>
      </c>
      <c r="K33">
        <v>24</v>
      </c>
      <c r="L33" t="s">
        <v>2016</v>
      </c>
      <c r="M33" t="s">
        <v>1684</v>
      </c>
      <c r="N33">
        <v>30</v>
      </c>
      <c r="O33" t="s">
        <v>2018</v>
      </c>
      <c r="P33" s="115">
        <v>31</v>
      </c>
      <c r="Q33" s="115" t="s">
        <v>57</v>
      </c>
      <c r="R33" s="115">
        <v>11</v>
      </c>
      <c r="S33" s="115" t="s">
        <v>1782</v>
      </c>
      <c r="T33" s="115">
        <v>7</v>
      </c>
      <c r="U33" s="115" t="s">
        <v>1717</v>
      </c>
      <c r="V33" s="115">
        <v>2</v>
      </c>
      <c r="W33" s="115" t="s">
        <v>1601</v>
      </c>
      <c r="X33" s="118" t="s">
        <v>1943</v>
      </c>
      <c r="Y33" s="120">
        <f t="shared" si="0"/>
        <v>9</v>
      </c>
      <c r="Z33" s="120" t="str">
        <f t="shared" si="1"/>
        <v>Mining</v>
      </c>
      <c r="AA33" s="118" t="s">
        <v>1943</v>
      </c>
      <c r="AB33" s="120">
        <f t="shared" si="2"/>
        <v>15</v>
      </c>
      <c r="AC33" s="120" t="str">
        <f t="shared" si="3"/>
        <v>Mining</v>
      </c>
      <c r="AD33" s="120" t="str">
        <f t="shared" si="6"/>
        <v>KEEP</v>
      </c>
      <c r="AE33" s="120">
        <f t="shared" si="4"/>
        <v>2</v>
      </c>
      <c r="AF33" s="118" t="str">
        <f t="shared" si="5"/>
        <v>Ind</v>
      </c>
      <c r="AG33" t="e">
        <f>VLOOKUP(Y33,#REF!,11,FALSE)</f>
        <v>#REF!</v>
      </c>
      <c r="AH33" t="e">
        <f>VLOOKUP(Y33,#REF!,12,FALSE)</f>
        <v>#REF!</v>
      </c>
    </row>
    <row r="34" spans="1:34" x14ac:dyDescent="0.3">
      <c r="A34">
        <v>25</v>
      </c>
      <c r="B34" t="s">
        <v>2017</v>
      </c>
      <c r="C34" t="s">
        <v>1682</v>
      </c>
      <c r="D34">
        <v>2</v>
      </c>
      <c r="E34" t="s">
        <v>2032</v>
      </c>
      <c r="F34" t="s">
        <v>1595</v>
      </c>
      <c r="G34" t="s">
        <v>1682</v>
      </c>
      <c r="I34" t="s">
        <v>1682</v>
      </c>
      <c r="J34" t="s">
        <v>1682</v>
      </c>
      <c r="K34">
        <v>25</v>
      </c>
      <c r="L34" t="s">
        <v>2017</v>
      </c>
      <c r="M34" t="s">
        <v>1688</v>
      </c>
      <c r="N34">
        <v>31</v>
      </c>
      <c r="O34" t="s">
        <v>2019</v>
      </c>
      <c r="P34" s="115">
        <v>32</v>
      </c>
      <c r="Q34" s="115" t="s">
        <v>59</v>
      </c>
      <c r="R34" s="115">
        <v>12</v>
      </c>
      <c r="S34" s="115" t="s">
        <v>1606</v>
      </c>
      <c r="T34" s="115">
        <v>7</v>
      </c>
      <c r="U34" s="115" t="s">
        <v>1717</v>
      </c>
      <c r="V34" s="115">
        <v>2</v>
      </c>
      <c r="W34" s="115" t="s">
        <v>1601</v>
      </c>
      <c r="X34" s="118" t="s">
        <v>1943</v>
      </c>
      <c r="Y34" s="120">
        <f t="shared" si="0"/>
        <v>9</v>
      </c>
      <c r="Z34" s="120" t="str">
        <f t="shared" si="1"/>
        <v>Mining</v>
      </c>
      <c r="AA34" s="118" t="s">
        <v>1943</v>
      </c>
      <c r="AB34" s="120">
        <f t="shared" si="2"/>
        <v>15</v>
      </c>
      <c r="AC34" s="120" t="str">
        <f t="shared" si="3"/>
        <v>Mining</v>
      </c>
      <c r="AD34" s="120" t="str">
        <f t="shared" si="6"/>
        <v>KEEP</v>
      </c>
      <c r="AE34" s="120">
        <f t="shared" si="4"/>
        <v>2</v>
      </c>
      <c r="AF34" s="118" t="str">
        <f t="shared" si="5"/>
        <v>Ind</v>
      </c>
      <c r="AG34" t="e">
        <f>VLOOKUP(Y34,#REF!,11,FALSE)</f>
        <v>#REF!</v>
      </c>
      <c r="AH34" t="e">
        <f>VLOOKUP(Y34,#REF!,12,FALSE)</f>
        <v>#REF!</v>
      </c>
    </row>
    <row r="35" spans="1:34" x14ac:dyDescent="0.3">
      <c r="A35">
        <v>26</v>
      </c>
      <c r="B35" t="s">
        <v>2018</v>
      </c>
      <c r="C35" t="s">
        <v>1684</v>
      </c>
      <c r="D35">
        <v>2</v>
      </c>
      <c r="E35" t="s">
        <v>2032</v>
      </c>
      <c r="F35" t="s">
        <v>1595</v>
      </c>
      <c r="G35" t="s">
        <v>1684</v>
      </c>
      <c r="I35" t="s">
        <v>1684</v>
      </c>
      <c r="J35" t="s">
        <v>1684</v>
      </c>
      <c r="K35">
        <v>26</v>
      </c>
      <c r="L35" t="s">
        <v>2018</v>
      </c>
      <c r="M35" t="s">
        <v>1693</v>
      </c>
      <c r="N35">
        <v>32</v>
      </c>
      <c r="O35" t="s">
        <v>2020</v>
      </c>
      <c r="P35" s="115">
        <v>33</v>
      </c>
      <c r="Q35" s="115" t="s">
        <v>61</v>
      </c>
      <c r="R35" s="115">
        <v>12</v>
      </c>
      <c r="S35" s="115" t="s">
        <v>1606</v>
      </c>
      <c r="T35" s="115">
        <v>7</v>
      </c>
      <c r="U35" s="115" t="s">
        <v>1717</v>
      </c>
      <c r="V35" s="115">
        <v>2</v>
      </c>
      <c r="W35" s="115" t="s">
        <v>1601</v>
      </c>
      <c r="X35" s="118" t="s">
        <v>1943</v>
      </c>
      <c r="Y35" s="120">
        <f t="shared" si="0"/>
        <v>9</v>
      </c>
      <c r="Z35" s="120" t="str">
        <f t="shared" si="1"/>
        <v>Mining</v>
      </c>
      <c r="AA35" s="118" t="s">
        <v>1943</v>
      </c>
      <c r="AB35" s="120">
        <f t="shared" si="2"/>
        <v>15</v>
      </c>
      <c r="AC35" s="120" t="str">
        <f t="shared" si="3"/>
        <v>Mining</v>
      </c>
      <c r="AD35" s="120" t="str">
        <f t="shared" si="6"/>
        <v>KEEP</v>
      </c>
      <c r="AE35" s="120">
        <f t="shared" si="4"/>
        <v>2</v>
      </c>
      <c r="AF35" s="118" t="str">
        <f t="shared" si="5"/>
        <v>Ind</v>
      </c>
      <c r="AG35" t="e">
        <f>VLOOKUP(Y35,#REF!,11,FALSE)</f>
        <v>#REF!</v>
      </c>
      <c r="AH35" t="e">
        <f>VLOOKUP(Y35,#REF!,12,FALSE)</f>
        <v>#REF!</v>
      </c>
    </row>
    <row r="36" spans="1:34" x14ac:dyDescent="0.3">
      <c r="A36">
        <v>27</v>
      </c>
      <c r="B36" t="s">
        <v>2019</v>
      </c>
      <c r="C36" t="s">
        <v>1688</v>
      </c>
      <c r="D36">
        <v>3</v>
      </c>
      <c r="E36" t="s">
        <v>2033</v>
      </c>
      <c r="F36" t="s">
        <v>1686</v>
      </c>
      <c r="I36" t="s">
        <v>1688</v>
      </c>
      <c r="J36" t="s">
        <v>1688</v>
      </c>
      <c r="K36">
        <v>27</v>
      </c>
      <c r="L36" t="s">
        <v>2019</v>
      </c>
      <c r="M36" t="s">
        <v>1695</v>
      </c>
      <c r="N36">
        <v>33</v>
      </c>
      <c r="O36" t="s">
        <v>2021</v>
      </c>
      <c r="P36" s="115">
        <v>34</v>
      </c>
      <c r="Q36" s="115" t="s">
        <v>63</v>
      </c>
      <c r="R36" s="115">
        <v>12</v>
      </c>
      <c r="S36" s="115" t="s">
        <v>1606</v>
      </c>
      <c r="T36" s="115">
        <v>7</v>
      </c>
      <c r="U36" s="115" t="s">
        <v>1717</v>
      </c>
      <c r="V36" s="115">
        <v>2</v>
      </c>
      <c r="W36" s="115" t="s">
        <v>1601</v>
      </c>
      <c r="X36" s="118" t="s">
        <v>1943</v>
      </c>
      <c r="Y36" s="120">
        <f t="shared" si="0"/>
        <v>9</v>
      </c>
      <c r="Z36" s="120" t="str">
        <f t="shared" si="1"/>
        <v>Mining</v>
      </c>
      <c r="AA36" s="118" t="s">
        <v>1943</v>
      </c>
      <c r="AB36" s="120">
        <f t="shared" si="2"/>
        <v>15</v>
      </c>
      <c r="AC36" s="120" t="str">
        <f t="shared" si="3"/>
        <v>Mining</v>
      </c>
      <c r="AD36" s="120" t="str">
        <f t="shared" si="6"/>
        <v>KEEP</v>
      </c>
      <c r="AE36" s="120">
        <f t="shared" si="4"/>
        <v>2</v>
      </c>
      <c r="AF36" s="118" t="str">
        <f t="shared" si="5"/>
        <v>Ind</v>
      </c>
      <c r="AG36" t="e">
        <f>VLOOKUP(Y36,#REF!,11,FALSE)</f>
        <v>#REF!</v>
      </c>
      <c r="AH36" t="e">
        <f>VLOOKUP(Y36,#REF!,12,FALSE)</f>
        <v>#REF!</v>
      </c>
    </row>
    <row r="37" spans="1:34" x14ac:dyDescent="0.3">
      <c r="A37">
        <v>28</v>
      </c>
      <c r="B37" t="s">
        <v>2020</v>
      </c>
      <c r="C37" t="s">
        <v>1693</v>
      </c>
      <c r="D37">
        <v>3</v>
      </c>
      <c r="E37" t="s">
        <v>2033</v>
      </c>
      <c r="F37" t="s">
        <v>1686</v>
      </c>
      <c r="G37" t="s">
        <v>1687</v>
      </c>
      <c r="I37" t="s">
        <v>1693</v>
      </c>
      <c r="J37" t="s">
        <v>1693</v>
      </c>
      <c r="K37">
        <v>28</v>
      </c>
      <c r="L37" t="s">
        <v>2020</v>
      </c>
      <c r="M37" t="s">
        <v>1698</v>
      </c>
      <c r="N37">
        <v>34</v>
      </c>
      <c r="O37" t="s">
        <v>2022</v>
      </c>
      <c r="P37" s="115">
        <v>35</v>
      </c>
      <c r="Q37" s="115" t="s">
        <v>65</v>
      </c>
      <c r="R37" s="115">
        <v>13</v>
      </c>
      <c r="S37" s="115" t="s">
        <v>1783</v>
      </c>
      <c r="T37" s="115">
        <v>8</v>
      </c>
      <c r="U37" s="115" t="s">
        <v>1784</v>
      </c>
      <c r="V37" s="115">
        <v>3</v>
      </c>
      <c r="W37" s="115" t="s">
        <v>1681</v>
      </c>
      <c r="X37" s="118" t="s">
        <v>2226</v>
      </c>
      <c r="Y37" s="120">
        <f t="shared" si="0"/>
        <v>24</v>
      </c>
      <c r="Z37" s="120" t="str">
        <f t="shared" si="1"/>
        <v>Food</v>
      </c>
      <c r="AA37" s="118" t="s">
        <v>2226</v>
      </c>
      <c r="AB37" s="120">
        <f t="shared" si="2"/>
        <v>28</v>
      </c>
      <c r="AC37" s="120" t="str">
        <f t="shared" si="3"/>
        <v>Food</v>
      </c>
      <c r="AD37" s="120" t="str">
        <f t="shared" si="6"/>
        <v>KEEP</v>
      </c>
      <c r="AE37" s="120">
        <f t="shared" si="4"/>
        <v>2</v>
      </c>
      <c r="AF37" s="118" t="str">
        <f t="shared" si="5"/>
        <v>Ind</v>
      </c>
      <c r="AG37" t="e">
        <f>VLOOKUP(Y37,#REF!,11,FALSE)</f>
        <v>#REF!</v>
      </c>
      <c r="AH37" t="e">
        <f>VLOOKUP(Y37,#REF!,12,FALSE)</f>
        <v>#REF!</v>
      </c>
    </row>
    <row r="38" spans="1:34" x14ac:dyDescent="0.3">
      <c r="A38">
        <v>29</v>
      </c>
      <c r="B38" t="s">
        <v>2021</v>
      </c>
      <c r="C38" t="s">
        <v>1695</v>
      </c>
      <c r="D38">
        <v>3</v>
      </c>
      <c r="E38" t="s">
        <v>2033</v>
      </c>
      <c r="F38" t="s">
        <v>1686</v>
      </c>
      <c r="I38" t="s">
        <v>1695</v>
      </c>
      <c r="J38" t="s">
        <v>1695</v>
      </c>
      <c r="K38">
        <v>29</v>
      </c>
      <c r="L38" t="s">
        <v>2021</v>
      </c>
      <c r="M38" t="s">
        <v>1947</v>
      </c>
      <c r="N38">
        <v>35</v>
      </c>
      <c r="O38" t="s">
        <v>2023</v>
      </c>
      <c r="P38" s="115">
        <v>36</v>
      </c>
      <c r="Q38" s="115" t="s">
        <v>67</v>
      </c>
      <c r="R38" s="115">
        <v>13</v>
      </c>
      <c r="S38" s="115" t="s">
        <v>1783</v>
      </c>
      <c r="T38" s="115">
        <v>8</v>
      </c>
      <c r="U38" s="115" t="s">
        <v>1784</v>
      </c>
      <c r="V38" s="115">
        <v>3</v>
      </c>
      <c r="W38" s="115" t="s">
        <v>1681</v>
      </c>
      <c r="X38" s="118" t="s">
        <v>2226</v>
      </c>
      <c r="Y38" s="120">
        <f t="shared" si="0"/>
        <v>24</v>
      </c>
      <c r="Z38" s="120" t="str">
        <f t="shared" si="1"/>
        <v>Food</v>
      </c>
      <c r="AA38" s="118" t="s">
        <v>2226</v>
      </c>
      <c r="AB38" s="120">
        <f t="shared" si="2"/>
        <v>28</v>
      </c>
      <c r="AC38" s="120" t="str">
        <f t="shared" si="3"/>
        <v>Food</v>
      </c>
      <c r="AD38" s="120" t="str">
        <f t="shared" si="6"/>
        <v>KEEP</v>
      </c>
      <c r="AE38" s="120">
        <f t="shared" si="4"/>
        <v>2</v>
      </c>
      <c r="AF38" s="118" t="str">
        <f t="shared" si="5"/>
        <v>Ind</v>
      </c>
      <c r="AG38" t="e">
        <f>VLOOKUP(Y38,#REF!,11,FALSE)</f>
        <v>#REF!</v>
      </c>
      <c r="AH38" t="e">
        <f>VLOOKUP(Y38,#REF!,12,FALSE)</f>
        <v>#REF!</v>
      </c>
    </row>
    <row r="39" spans="1:34" x14ac:dyDescent="0.3">
      <c r="A39">
        <v>30</v>
      </c>
      <c r="B39" t="s">
        <v>2022</v>
      </c>
      <c r="C39" t="s">
        <v>1698</v>
      </c>
      <c r="D39">
        <v>3</v>
      </c>
      <c r="E39" t="s">
        <v>2033</v>
      </c>
      <c r="F39" t="s">
        <v>1686</v>
      </c>
      <c r="I39" t="s">
        <v>1698</v>
      </c>
      <c r="J39" t="s">
        <v>1698</v>
      </c>
      <c r="K39">
        <v>30</v>
      </c>
      <c r="L39" t="s">
        <v>2022</v>
      </c>
      <c r="M39" t="s">
        <v>1709</v>
      </c>
      <c r="N39">
        <v>36</v>
      </c>
      <c r="O39" t="s">
        <v>2034</v>
      </c>
      <c r="P39" s="115">
        <v>37</v>
      </c>
      <c r="Q39" s="115" t="s">
        <v>69</v>
      </c>
      <c r="R39" s="115">
        <v>13</v>
      </c>
      <c r="S39" s="115" t="s">
        <v>1783</v>
      </c>
      <c r="T39" s="115">
        <v>8</v>
      </c>
      <c r="U39" s="115" t="s">
        <v>1784</v>
      </c>
      <c r="V39" s="115">
        <v>3</v>
      </c>
      <c r="W39" s="115" t="s">
        <v>1681</v>
      </c>
      <c r="X39" s="118" t="s">
        <v>1957</v>
      </c>
      <c r="Y39" s="120">
        <f t="shared" si="0"/>
        <v>24</v>
      </c>
      <c r="Z39" s="120" t="str">
        <f t="shared" si="1"/>
        <v>Food</v>
      </c>
      <c r="AA39" s="118" t="s">
        <v>1957</v>
      </c>
      <c r="AB39" s="120">
        <f t="shared" si="2"/>
        <v>28</v>
      </c>
      <c r="AC39" s="120" t="str">
        <f t="shared" si="3"/>
        <v>Food</v>
      </c>
      <c r="AD39" s="120" t="str">
        <f t="shared" si="6"/>
        <v>KEEP</v>
      </c>
      <c r="AE39" s="120">
        <f t="shared" si="4"/>
        <v>2</v>
      </c>
      <c r="AF39" s="118" t="str">
        <f t="shared" si="5"/>
        <v>Ind</v>
      </c>
      <c r="AG39" t="e">
        <f>VLOOKUP(Y39,#REF!,11,FALSE)</f>
        <v>#REF!</v>
      </c>
      <c r="AH39" t="e">
        <f>VLOOKUP(Y39,#REF!,12,FALSE)</f>
        <v>#REF!</v>
      </c>
    </row>
    <row r="40" spans="1:34" x14ac:dyDescent="0.3">
      <c r="A40">
        <v>31</v>
      </c>
      <c r="B40" t="s">
        <v>2023</v>
      </c>
      <c r="C40" t="s">
        <v>1947</v>
      </c>
      <c r="D40">
        <v>3</v>
      </c>
      <c r="E40" t="s">
        <v>2033</v>
      </c>
      <c r="F40" t="s">
        <v>1686</v>
      </c>
      <c r="I40" t="s">
        <v>1947</v>
      </c>
      <c r="J40" t="s">
        <v>1947</v>
      </c>
      <c r="K40">
        <v>31</v>
      </c>
      <c r="L40" t="s">
        <v>2023</v>
      </c>
      <c r="M40" t="s">
        <v>1710</v>
      </c>
      <c r="N40">
        <v>37</v>
      </c>
      <c r="O40" t="s">
        <v>2024</v>
      </c>
      <c r="P40" s="115">
        <v>38</v>
      </c>
      <c r="Q40" s="115" t="s">
        <v>71</v>
      </c>
      <c r="R40" s="115">
        <v>13</v>
      </c>
      <c r="S40" s="115" t="s">
        <v>1783</v>
      </c>
      <c r="T40" s="115">
        <v>8</v>
      </c>
      <c r="U40" s="115" t="s">
        <v>1784</v>
      </c>
      <c r="V40" s="115">
        <v>3</v>
      </c>
      <c r="W40" s="115" t="s">
        <v>1681</v>
      </c>
      <c r="X40" s="118" t="s">
        <v>1957</v>
      </c>
      <c r="Y40" s="120">
        <f t="shared" si="0"/>
        <v>24</v>
      </c>
      <c r="Z40" s="120" t="str">
        <f t="shared" si="1"/>
        <v>Food</v>
      </c>
      <c r="AA40" s="118" t="s">
        <v>1957</v>
      </c>
      <c r="AB40" s="120">
        <f t="shared" si="2"/>
        <v>28</v>
      </c>
      <c r="AC40" s="120" t="str">
        <f t="shared" si="3"/>
        <v>Food</v>
      </c>
      <c r="AD40" s="120" t="str">
        <f t="shared" si="6"/>
        <v>KEEP</v>
      </c>
      <c r="AE40" s="120">
        <f t="shared" si="4"/>
        <v>2</v>
      </c>
      <c r="AF40" s="118" t="str">
        <f t="shared" si="5"/>
        <v>Ind</v>
      </c>
      <c r="AG40" t="e">
        <f>VLOOKUP(Y40,#REF!,11,FALSE)</f>
        <v>#REF!</v>
      </c>
      <c r="AH40" t="e">
        <f>VLOOKUP(Y40,#REF!,12,FALSE)</f>
        <v>#REF!</v>
      </c>
    </row>
    <row r="41" spans="1:34" x14ac:dyDescent="0.3">
      <c r="A41">
        <v>32</v>
      </c>
      <c r="B41" t="s">
        <v>2034</v>
      </c>
      <c r="C41" t="s">
        <v>1709</v>
      </c>
      <c r="D41">
        <v>4</v>
      </c>
      <c r="E41" t="s">
        <v>2034</v>
      </c>
      <c r="F41" t="s">
        <v>1708</v>
      </c>
      <c r="G41" t="s">
        <v>1709</v>
      </c>
      <c r="I41" t="s">
        <v>1709</v>
      </c>
      <c r="J41" t="s">
        <v>1709</v>
      </c>
      <c r="K41">
        <v>32</v>
      </c>
      <c r="L41" t="s">
        <v>2034</v>
      </c>
      <c r="M41" t="s">
        <v>1945</v>
      </c>
      <c r="N41">
        <v>38</v>
      </c>
      <c r="O41" t="s">
        <v>2025</v>
      </c>
      <c r="P41" s="115">
        <v>39</v>
      </c>
      <c r="Q41" s="115" t="s">
        <v>73</v>
      </c>
      <c r="R41" s="115">
        <v>13</v>
      </c>
      <c r="S41" s="115" t="s">
        <v>1783</v>
      </c>
      <c r="T41" s="115">
        <v>8</v>
      </c>
      <c r="U41" s="115" t="s">
        <v>1784</v>
      </c>
      <c r="V41" s="115">
        <v>3</v>
      </c>
      <c r="W41" s="115" t="s">
        <v>1681</v>
      </c>
      <c r="X41" s="118" t="s">
        <v>1957</v>
      </c>
      <c r="Y41" s="120">
        <f t="shared" si="0"/>
        <v>24</v>
      </c>
      <c r="Z41" s="120" t="str">
        <f t="shared" si="1"/>
        <v>Food</v>
      </c>
      <c r="AA41" s="118" t="s">
        <v>1957</v>
      </c>
      <c r="AB41" s="120">
        <f t="shared" si="2"/>
        <v>28</v>
      </c>
      <c r="AC41" s="120" t="str">
        <f t="shared" si="3"/>
        <v>Food</v>
      </c>
      <c r="AD41" s="120" t="str">
        <f t="shared" si="6"/>
        <v>KEEP</v>
      </c>
      <c r="AE41" s="120">
        <f t="shared" si="4"/>
        <v>2</v>
      </c>
      <c r="AF41" s="118" t="str">
        <f t="shared" si="5"/>
        <v>Ind</v>
      </c>
      <c r="AG41" t="e">
        <f>VLOOKUP(Y41,#REF!,11,FALSE)</f>
        <v>#REF!</v>
      </c>
      <c r="AH41" t="e">
        <f>VLOOKUP(Y41,#REF!,12,FALSE)</f>
        <v>#REF!</v>
      </c>
    </row>
    <row r="42" spans="1:34" x14ac:dyDescent="0.3">
      <c r="A42">
        <v>33</v>
      </c>
      <c r="B42" t="s">
        <v>2024</v>
      </c>
      <c r="C42" t="s">
        <v>1710</v>
      </c>
      <c r="D42">
        <v>5</v>
      </c>
      <c r="E42" t="s">
        <v>2181</v>
      </c>
      <c r="F42" t="s">
        <v>1708</v>
      </c>
      <c r="G42" t="s">
        <v>1710</v>
      </c>
      <c r="I42" t="s">
        <v>1710</v>
      </c>
      <c r="J42" t="s">
        <v>1710</v>
      </c>
      <c r="K42">
        <v>33</v>
      </c>
      <c r="L42" t="s">
        <v>2024</v>
      </c>
      <c r="M42" t="s">
        <v>2189</v>
      </c>
      <c r="N42">
        <v>39</v>
      </c>
      <c r="O42" t="s">
        <v>2190</v>
      </c>
      <c r="P42" s="115">
        <v>40</v>
      </c>
      <c r="Q42" s="115" t="s">
        <v>75</v>
      </c>
      <c r="R42" s="115">
        <v>14</v>
      </c>
      <c r="S42" s="115" t="s">
        <v>1785</v>
      </c>
      <c r="T42" s="115">
        <v>8</v>
      </c>
      <c r="U42" s="115" t="s">
        <v>1784</v>
      </c>
      <c r="V42" s="115">
        <v>3</v>
      </c>
      <c r="W42" s="115" t="s">
        <v>1681</v>
      </c>
      <c r="X42" s="118" t="s">
        <v>1957</v>
      </c>
      <c r="Y42" s="120">
        <f t="shared" si="0"/>
        <v>24</v>
      </c>
      <c r="Z42" s="120" t="str">
        <f t="shared" si="1"/>
        <v>Food</v>
      </c>
      <c r="AA42" s="118" t="s">
        <v>1957</v>
      </c>
      <c r="AB42" s="120">
        <f t="shared" si="2"/>
        <v>28</v>
      </c>
      <c r="AC42" s="120" t="str">
        <f t="shared" si="3"/>
        <v>Food</v>
      </c>
      <c r="AD42" s="120" t="str">
        <f t="shared" si="6"/>
        <v>KEEP</v>
      </c>
      <c r="AE42" s="120">
        <f t="shared" si="4"/>
        <v>2</v>
      </c>
      <c r="AF42" s="118" t="str">
        <f t="shared" si="5"/>
        <v>Ind</v>
      </c>
      <c r="AG42" t="e">
        <f>VLOOKUP(Y42,#REF!,11,FALSE)</f>
        <v>#REF!</v>
      </c>
      <c r="AH42" t="e">
        <f>VLOOKUP(Y42,#REF!,12,FALSE)</f>
        <v>#REF!</v>
      </c>
    </row>
    <row r="43" spans="1:34" x14ac:dyDescent="0.3">
      <c r="A43">
        <v>34</v>
      </c>
      <c r="B43" t="s">
        <v>2025</v>
      </c>
      <c r="C43" t="s">
        <v>1945</v>
      </c>
      <c r="D43">
        <v>6</v>
      </c>
      <c r="E43" t="s">
        <v>2025</v>
      </c>
      <c r="F43" t="s">
        <v>1702</v>
      </c>
      <c r="G43" t="s">
        <v>1702</v>
      </c>
      <c r="I43" t="s">
        <v>1945</v>
      </c>
      <c r="J43" t="s">
        <v>1945</v>
      </c>
      <c r="K43">
        <v>34</v>
      </c>
      <c r="L43" t="s">
        <v>2025</v>
      </c>
      <c r="M43" t="s">
        <v>2191</v>
      </c>
      <c r="N43">
        <v>40</v>
      </c>
      <c r="O43" t="s">
        <v>2247</v>
      </c>
      <c r="P43" s="115">
        <v>41</v>
      </c>
      <c r="Q43" s="115" t="s">
        <v>77</v>
      </c>
      <c r="R43" s="115">
        <v>14</v>
      </c>
      <c r="S43" s="115" t="s">
        <v>1785</v>
      </c>
      <c r="T43" s="115">
        <v>8</v>
      </c>
      <c r="U43" s="115" t="s">
        <v>1784</v>
      </c>
      <c r="V43" s="115">
        <v>3</v>
      </c>
      <c r="W43" s="115" t="s">
        <v>1681</v>
      </c>
      <c r="X43" s="118" t="s">
        <v>1957</v>
      </c>
      <c r="Y43" s="120">
        <f t="shared" si="0"/>
        <v>24</v>
      </c>
      <c r="Z43" s="120" t="str">
        <f t="shared" si="1"/>
        <v>Food</v>
      </c>
      <c r="AA43" s="118" t="s">
        <v>1957</v>
      </c>
      <c r="AB43" s="120">
        <f t="shared" si="2"/>
        <v>28</v>
      </c>
      <c r="AC43" s="120" t="str">
        <f t="shared" si="3"/>
        <v>Food</v>
      </c>
      <c r="AD43" s="120" t="str">
        <f t="shared" si="6"/>
        <v>KEEP</v>
      </c>
      <c r="AE43" s="120">
        <f t="shared" si="4"/>
        <v>2</v>
      </c>
      <c r="AF43" s="118" t="str">
        <f t="shared" si="5"/>
        <v>Ind</v>
      </c>
      <c r="AG43" t="e">
        <f>VLOOKUP(Y43,#REF!,11,FALSE)</f>
        <v>#REF!</v>
      </c>
      <c r="AH43" t="e">
        <f>VLOOKUP(Y43,#REF!,12,FALSE)</f>
        <v>#REF!</v>
      </c>
    </row>
    <row r="44" spans="1:34" x14ac:dyDescent="0.3">
      <c r="A44">
        <v>35</v>
      </c>
      <c r="B44" t="s">
        <v>2190</v>
      </c>
      <c r="C44" t="s">
        <v>2189</v>
      </c>
      <c r="D44">
        <v>7</v>
      </c>
      <c r="E44" t="s">
        <v>2026</v>
      </c>
      <c r="F44" t="s">
        <v>1227</v>
      </c>
      <c r="G44" t="s">
        <v>1227</v>
      </c>
      <c r="I44" t="s">
        <v>2189</v>
      </c>
      <c r="J44" t="s">
        <v>2189</v>
      </c>
      <c r="K44">
        <v>35</v>
      </c>
      <c r="L44" t="s">
        <v>2190</v>
      </c>
      <c r="M44" t="s">
        <v>2192</v>
      </c>
      <c r="N44">
        <v>41</v>
      </c>
      <c r="O44" t="s">
        <v>2197</v>
      </c>
      <c r="P44" s="115">
        <v>42</v>
      </c>
      <c r="Q44" s="115" t="s">
        <v>79</v>
      </c>
      <c r="R44" s="115">
        <v>15</v>
      </c>
      <c r="S44" s="115" t="s">
        <v>1786</v>
      </c>
      <c r="T44" s="115">
        <v>8</v>
      </c>
      <c r="U44" s="115" t="s">
        <v>1784</v>
      </c>
      <c r="V44" s="115">
        <v>3</v>
      </c>
      <c r="W44" s="115" t="s">
        <v>1681</v>
      </c>
      <c r="X44" s="118" t="s">
        <v>2225</v>
      </c>
      <c r="Y44" s="120">
        <f t="shared" si="0"/>
        <v>35</v>
      </c>
      <c r="Z44" s="120" t="str">
        <f t="shared" si="1"/>
        <v>Rice</v>
      </c>
      <c r="AA44" s="118" t="s">
        <v>1957</v>
      </c>
      <c r="AB44" s="120">
        <f t="shared" si="2"/>
        <v>28</v>
      </c>
      <c r="AC44" s="120" t="str">
        <f t="shared" si="3"/>
        <v>Food</v>
      </c>
      <c r="AD44" s="120" t="str">
        <f t="shared" si="6"/>
        <v>CHANGE</v>
      </c>
      <c r="AE44" s="120">
        <f t="shared" si="4"/>
        <v>7</v>
      </c>
      <c r="AF44" s="118" t="str">
        <f t="shared" si="5"/>
        <v>Agri</v>
      </c>
      <c r="AG44" t="e">
        <f>VLOOKUP(Y44,#REF!,11,FALSE)</f>
        <v>#REF!</v>
      </c>
      <c r="AH44" t="e">
        <f>VLOOKUP(Y44,#REF!,12,FALSE)</f>
        <v>#REF!</v>
      </c>
    </row>
    <row r="45" spans="1:34" x14ac:dyDescent="0.3">
      <c r="A45">
        <v>36</v>
      </c>
      <c r="B45" t="s">
        <v>2196</v>
      </c>
      <c r="C45" t="s">
        <v>2191</v>
      </c>
      <c r="D45">
        <v>7</v>
      </c>
      <c r="E45" t="s">
        <v>2026</v>
      </c>
      <c r="F45" t="s">
        <v>1227</v>
      </c>
      <c r="G45" t="s">
        <v>1227</v>
      </c>
      <c r="I45" t="s">
        <v>2191</v>
      </c>
      <c r="J45" t="s">
        <v>2191</v>
      </c>
      <c r="K45">
        <v>36</v>
      </c>
      <c r="L45" t="s">
        <v>2247</v>
      </c>
      <c r="M45" t="s">
        <v>2193</v>
      </c>
      <c r="N45">
        <v>42</v>
      </c>
      <c r="O45" t="s">
        <v>2198</v>
      </c>
      <c r="P45" s="115">
        <v>43</v>
      </c>
      <c r="Q45" s="115" t="s">
        <v>81</v>
      </c>
      <c r="R45" s="115">
        <v>15</v>
      </c>
      <c r="S45" s="115" t="s">
        <v>1786</v>
      </c>
      <c r="T45" s="115">
        <v>8</v>
      </c>
      <c r="U45" s="115" t="s">
        <v>1784</v>
      </c>
      <c r="V45" s="115">
        <v>3</v>
      </c>
      <c r="W45" s="115" t="s">
        <v>1681</v>
      </c>
      <c r="X45" s="118" t="s">
        <v>1957</v>
      </c>
      <c r="Y45" s="120">
        <f t="shared" si="0"/>
        <v>24</v>
      </c>
      <c r="Z45" s="120" t="str">
        <f t="shared" si="1"/>
        <v>Food</v>
      </c>
      <c r="AA45" s="118" t="s">
        <v>1957</v>
      </c>
      <c r="AB45" s="120">
        <f t="shared" si="2"/>
        <v>28</v>
      </c>
      <c r="AC45" s="120" t="str">
        <f t="shared" si="3"/>
        <v>Food</v>
      </c>
      <c r="AD45" s="120" t="str">
        <f t="shared" si="6"/>
        <v>KEEP</v>
      </c>
      <c r="AE45" s="120">
        <f t="shared" si="4"/>
        <v>2</v>
      </c>
      <c r="AF45" s="118" t="str">
        <f t="shared" si="5"/>
        <v>Ind</v>
      </c>
      <c r="AG45" t="e">
        <f>VLOOKUP(Y45,#REF!,11,FALSE)</f>
        <v>#REF!</v>
      </c>
      <c r="AH45" t="e">
        <f>VLOOKUP(Y45,#REF!,12,FALSE)</f>
        <v>#REF!</v>
      </c>
    </row>
    <row r="46" spans="1:34" x14ac:dyDescent="0.3">
      <c r="A46">
        <v>37</v>
      </c>
      <c r="B46" t="s">
        <v>2197</v>
      </c>
      <c r="C46" t="s">
        <v>2192</v>
      </c>
      <c r="D46">
        <v>7</v>
      </c>
      <c r="E46" t="s">
        <v>2026</v>
      </c>
      <c r="F46" t="s">
        <v>1227</v>
      </c>
      <c r="G46" t="s">
        <v>1227</v>
      </c>
      <c r="I46" t="s">
        <v>2192</v>
      </c>
      <c r="J46" t="s">
        <v>2192</v>
      </c>
      <c r="K46">
        <v>37</v>
      </c>
      <c r="L46" t="s">
        <v>2197</v>
      </c>
      <c r="M46" t="s">
        <v>2227</v>
      </c>
      <c r="N46">
        <v>43</v>
      </c>
      <c r="O46" t="s">
        <v>2234</v>
      </c>
      <c r="P46" s="115">
        <v>44</v>
      </c>
      <c r="Q46" s="115" t="s">
        <v>83</v>
      </c>
      <c r="R46" s="115">
        <v>16</v>
      </c>
      <c r="S46" s="115" t="s">
        <v>1787</v>
      </c>
      <c r="T46" s="115">
        <v>8</v>
      </c>
      <c r="U46" s="115" t="s">
        <v>1784</v>
      </c>
      <c r="V46" s="115">
        <v>3</v>
      </c>
      <c r="W46" s="115" t="s">
        <v>1681</v>
      </c>
      <c r="X46" s="118" t="s">
        <v>1957</v>
      </c>
      <c r="Y46" s="120">
        <f t="shared" si="0"/>
        <v>24</v>
      </c>
      <c r="Z46" s="120" t="str">
        <f t="shared" si="1"/>
        <v>Food</v>
      </c>
      <c r="AA46" s="118" t="s">
        <v>1957</v>
      </c>
      <c r="AB46" s="120">
        <f t="shared" si="2"/>
        <v>28</v>
      </c>
      <c r="AC46" s="120" t="str">
        <f t="shared" si="3"/>
        <v>Food</v>
      </c>
      <c r="AD46" s="120" t="str">
        <f t="shared" si="6"/>
        <v>KEEP</v>
      </c>
      <c r="AE46" s="120">
        <f t="shared" si="4"/>
        <v>2</v>
      </c>
      <c r="AF46" s="118" t="str">
        <f t="shared" si="5"/>
        <v>Ind</v>
      </c>
      <c r="AG46" t="e">
        <f>VLOOKUP(Y46,#REF!,11,FALSE)</f>
        <v>#REF!</v>
      </c>
      <c r="AH46" t="e">
        <f>VLOOKUP(Y46,#REF!,12,FALSE)</f>
        <v>#REF!</v>
      </c>
    </row>
    <row r="47" spans="1:34" x14ac:dyDescent="0.3">
      <c r="A47">
        <v>38</v>
      </c>
      <c r="B47" t="s">
        <v>2198</v>
      </c>
      <c r="C47" t="s">
        <v>2193</v>
      </c>
      <c r="D47">
        <v>7</v>
      </c>
      <c r="E47" t="s">
        <v>2026</v>
      </c>
      <c r="F47" t="s">
        <v>1227</v>
      </c>
      <c r="G47" t="s">
        <v>1227</v>
      </c>
      <c r="I47" t="s">
        <v>2193</v>
      </c>
      <c r="J47" t="s">
        <v>2193</v>
      </c>
      <c r="K47">
        <v>38</v>
      </c>
      <c r="L47" t="s">
        <v>2198</v>
      </c>
      <c r="M47" t="s">
        <v>2194</v>
      </c>
      <c r="N47">
        <v>44</v>
      </c>
      <c r="O47" t="s">
        <v>2199</v>
      </c>
      <c r="P47" s="115">
        <v>45</v>
      </c>
      <c r="Q47" s="115" t="s">
        <v>85</v>
      </c>
      <c r="R47" s="115">
        <v>16</v>
      </c>
      <c r="S47" s="115" t="s">
        <v>1787</v>
      </c>
      <c r="T47" s="115">
        <v>8</v>
      </c>
      <c r="U47" s="115" t="s">
        <v>1784</v>
      </c>
      <c r="V47" s="115">
        <v>3</v>
      </c>
      <c r="W47" s="115" t="s">
        <v>1681</v>
      </c>
      <c r="X47" s="118" t="s">
        <v>1957</v>
      </c>
      <c r="Y47" s="120">
        <f t="shared" si="0"/>
        <v>24</v>
      </c>
      <c r="Z47" s="120" t="str">
        <f t="shared" si="1"/>
        <v>Food</v>
      </c>
      <c r="AA47" s="118" t="s">
        <v>1957</v>
      </c>
      <c r="AB47" s="120">
        <f t="shared" si="2"/>
        <v>28</v>
      </c>
      <c r="AC47" s="120" t="str">
        <f t="shared" si="3"/>
        <v>Food</v>
      </c>
      <c r="AD47" s="120" t="str">
        <f t="shared" si="6"/>
        <v>KEEP</v>
      </c>
      <c r="AE47" s="120">
        <f t="shared" si="4"/>
        <v>2</v>
      </c>
      <c r="AF47" s="118" t="str">
        <f t="shared" si="5"/>
        <v>Ind</v>
      </c>
      <c r="AG47" t="e">
        <f>VLOOKUP(Y47,#REF!,11,FALSE)</f>
        <v>#REF!</v>
      </c>
      <c r="AH47" t="e">
        <f>VLOOKUP(Y47,#REF!,12,FALSE)</f>
        <v>#REF!</v>
      </c>
    </row>
    <row r="48" spans="1:34" x14ac:dyDescent="0.3">
      <c r="A48">
        <v>39</v>
      </c>
      <c r="B48" t="s">
        <v>2234</v>
      </c>
      <c r="C48" t="s">
        <v>2227</v>
      </c>
      <c r="D48">
        <v>7</v>
      </c>
      <c r="E48" t="s">
        <v>2026</v>
      </c>
      <c r="F48" t="s">
        <v>1227</v>
      </c>
      <c r="G48" t="s">
        <v>1227</v>
      </c>
      <c r="I48" t="s">
        <v>2228</v>
      </c>
      <c r="J48" t="s">
        <v>2227</v>
      </c>
      <c r="K48">
        <v>39</v>
      </c>
      <c r="L48" t="s">
        <v>2234</v>
      </c>
      <c r="M48" t="s">
        <v>2195</v>
      </c>
      <c r="N48">
        <v>45</v>
      </c>
      <c r="O48" t="s">
        <v>2200</v>
      </c>
      <c r="P48" s="115">
        <v>46</v>
      </c>
      <c r="Q48" s="115" t="s">
        <v>87</v>
      </c>
      <c r="R48" s="115">
        <v>16</v>
      </c>
      <c r="S48" s="115" t="s">
        <v>1787</v>
      </c>
      <c r="T48" s="115">
        <v>8</v>
      </c>
      <c r="U48" s="115" t="s">
        <v>1784</v>
      </c>
      <c r="V48" s="115">
        <v>3</v>
      </c>
      <c r="W48" s="115" t="s">
        <v>1681</v>
      </c>
      <c r="X48" s="118" t="s">
        <v>1957</v>
      </c>
      <c r="Y48" s="120">
        <f t="shared" si="0"/>
        <v>24</v>
      </c>
      <c r="Z48" s="120" t="str">
        <f t="shared" si="1"/>
        <v>Food</v>
      </c>
      <c r="AA48" s="118" t="s">
        <v>1957</v>
      </c>
      <c r="AB48" s="120">
        <f t="shared" si="2"/>
        <v>28</v>
      </c>
      <c r="AC48" s="120" t="str">
        <f t="shared" si="3"/>
        <v>Food</v>
      </c>
      <c r="AD48" s="120" t="str">
        <f t="shared" si="6"/>
        <v>KEEP</v>
      </c>
      <c r="AE48" s="120">
        <f t="shared" si="4"/>
        <v>2</v>
      </c>
      <c r="AF48" s="118" t="str">
        <f t="shared" si="5"/>
        <v>Ind</v>
      </c>
      <c r="AG48" t="e">
        <f>VLOOKUP(Y48,#REF!,11,FALSE)</f>
        <v>#REF!</v>
      </c>
      <c r="AH48" t="e">
        <f>VLOOKUP(Y48,#REF!,12,FALSE)</f>
        <v>#REF!</v>
      </c>
    </row>
    <row r="49" spans="1:34" x14ac:dyDescent="0.3">
      <c r="A49">
        <v>40</v>
      </c>
      <c r="B49" t="s">
        <v>2199</v>
      </c>
      <c r="C49" t="s">
        <v>2194</v>
      </c>
      <c r="D49">
        <v>7</v>
      </c>
      <c r="E49" t="s">
        <v>2026</v>
      </c>
      <c r="F49" t="s">
        <v>1227</v>
      </c>
      <c r="G49" t="s">
        <v>1227</v>
      </c>
      <c r="I49" t="s">
        <v>2194</v>
      </c>
      <c r="J49" t="s">
        <v>2194</v>
      </c>
      <c r="K49">
        <v>40</v>
      </c>
      <c r="L49" t="s">
        <v>2199</v>
      </c>
      <c r="M49" t="s">
        <v>689</v>
      </c>
      <c r="N49">
        <v>46</v>
      </c>
      <c r="O49" t="s">
        <v>2201</v>
      </c>
      <c r="P49" s="115">
        <v>47</v>
      </c>
      <c r="Q49" s="115" t="s">
        <v>89</v>
      </c>
      <c r="R49" s="115">
        <v>17</v>
      </c>
      <c r="S49" s="115" t="s">
        <v>1788</v>
      </c>
      <c r="T49" s="115">
        <v>8</v>
      </c>
      <c r="U49" s="115" t="s">
        <v>1784</v>
      </c>
      <c r="V49" s="115">
        <v>3</v>
      </c>
      <c r="W49" s="115" t="s">
        <v>1681</v>
      </c>
      <c r="X49" s="118" t="s">
        <v>1957</v>
      </c>
      <c r="Y49" s="120">
        <f t="shared" si="0"/>
        <v>24</v>
      </c>
      <c r="Z49" s="120" t="str">
        <f t="shared" si="1"/>
        <v>Food</v>
      </c>
      <c r="AA49" s="118" t="s">
        <v>1957</v>
      </c>
      <c r="AB49" s="120">
        <f t="shared" si="2"/>
        <v>28</v>
      </c>
      <c r="AC49" s="120" t="str">
        <f t="shared" si="3"/>
        <v>Food</v>
      </c>
      <c r="AD49" s="120" t="str">
        <f t="shared" si="6"/>
        <v>KEEP</v>
      </c>
      <c r="AE49" s="120">
        <f t="shared" si="4"/>
        <v>2</v>
      </c>
      <c r="AF49" s="118" t="str">
        <f t="shared" si="5"/>
        <v>Ind</v>
      </c>
      <c r="AG49" t="e">
        <f>VLOOKUP(Y49,#REF!,11,FALSE)</f>
        <v>#REF!</v>
      </c>
      <c r="AH49" t="e">
        <f>VLOOKUP(Y49,#REF!,12,FALSE)</f>
        <v>#REF!</v>
      </c>
    </row>
    <row r="50" spans="1:34" x14ac:dyDescent="0.3">
      <c r="A50">
        <v>41</v>
      </c>
      <c r="B50" t="s">
        <v>2200</v>
      </c>
      <c r="C50" t="s">
        <v>2195</v>
      </c>
      <c r="D50">
        <v>7</v>
      </c>
      <c r="E50" t="s">
        <v>2026</v>
      </c>
      <c r="F50" t="s">
        <v>1227</v>
      </c>
      <c r="G50" t="s">
        <v>1227</v>
      </c>
      <c r="I50" t="s">
        <v>2195</v>
      </c>
      <c r="J50" t="s">
        <v>2195</v>
      </c>
      <c r="K50">
        <v>41</v>
      </c>
      <c r="L50" t="s">
        <v>2200</v>
      </c>
      <c r="M50" t="s">
        <v>2202</v>
      </c>
      <c r="N50">
        <v>47</v>
      </c>
      <c r="O50" t="s">
        <v>2250</v>
      </c>
      <c r="P50" s="115">
        <v>48</v>
      </c>
      <c r="Q50" s="115" t="s">
        <v>91</v>
      </c>
      <c r="R50" s="115">
        <v>17</v>
      </c>
      <c r="S50" s="115" t="s">
        <v>1788</v>
      </c>
      <c r="T50" s="115">
        <v>8</v>
      </c>
      <c r="U50" s="115" t="s">
        <v>1784</v>
      </c>
      <c r="V50" s="115">
        <v>3</v>
      </c>
      <c r="W50" s="115" t="s">
        <v>1681</v>
      </c>
      <c r="X50" s="118" t="s">
        <v>1957</v>
      </c>
      <c r="Y50" s="120">
        <f t="shared" si="0"/>
        <v>24</v>
      </c>
      <c r="Z50" s="120" t="str">
        <f t="shared" si="1"/>
        <v>Food</v>
      </c>
      <c r="AA50" s="118" t="s">
        <v>1957</v>
      </c>
      <c r="AB50" s="120">
        <f t="shared" si="2"/>
        <v>28</v>
      </c>
      <c r="AC50" s="120" t="str">
        <f t="shared" si="3"/>
        <v>Food</v>
      </c>
      <c r="AD50" s="120" t="str">
        <f t="shared" si="6"/>
        <v>KEEP</v>
      </c>
      <c r="AE50" s="120">
        <f t="shared" si="4"/>
        <v>2</v>
      </c>
      <c r="AF50" s="118" t="str">
        <f t="shared" si="5"/>
        <v>Ind</v>
      </c>
      <c r="AG50" t="e">
        <f>VLOOKUP(Y50,#REF!,11,FALSE)</f>
        <v>#REF!</v>
      </c>
      <c r="AH50" t="e">
        <f>VLOOKUP(Y50,#REF!,12,FALSE)</f>
        <v>#REF!</v>
      </c>
    </row>
    <row r="51" spans="1:34" x14ac:dyDescent="0.3">
      <c r="A51">
        <v>42</v>
      </c>
      <c r="B51" t="s">
        <v>2201</v>
      </c>
      <c r="C51" t="s">
        <v>689</v>
      </c>
      <c r="D51">
        <v>7</v>
      </c>
      <c r="E51" t="s">
        <v>2026</v>
      </c>
      <c r="F51" t="s">
        <v>1227</v>
      </c>
      <c r="G51" t="s">
        <v>1227</v>
      </c>
      <c r="I51" t="s">
        <v>689</v>
      </c>
      <c r="J51" t="s">
        <v>689</v>
      </c>
      <c r="K51">
        <v>42</v>
      </c>
      <c r="L51" t="s">
        <v>2201</v>
      </c>
      <c r="M51" t="s">
        <v>1248</v>
      </c>
      <c r="N51">
        <v>48</v>
      </c>
      <c r="O51" t="s">
        <v>2204</v>
      </c>
      <c r="P51" s="115">
        <v>49</v>
      </c>
      <c r="Q51" s="115" t="s">
        <v>93</v>
      </c>
      <c r="R51" s="115">
        <v>18</v>
      </c>
      <c r="S51" s="115" t="s">
        <v>1789</v>
      </c>
      <c r="T51" s="115">
        <v>8</v>
      </c>
      <c r="U51" s="115" t="s">
        <v>1784</v>
      </c>
      <c r="V51" s="115">
        <v>3</v>
      </c>
      <c r="W51" s="115" t="s">
        <v>1681</v>
      </c>
      <c r="X51" s="118" t="s">
        <v>1957</v>
      </c>
      <c r="Y51" s="120">
        <f t="shared" si="0"/>
        <v>24</v>
      </c>
      <c r="Z51" s="120" t="str">
        <f t="shared" si="1"/>
        <v>Food</v>
      </c>
      <c r="AA51" s="118" t="s">
        <v>1957</v>
      </c>
      <c r="AB51" s="120">
        <f t="shared" si="2"/>
        <v>28</v>
      </c>
      <c r="AC51" s="120" t="str">
        <f t="shared" si="3"/>
        <v>Food</v>
      </c>
      <c r="AD51" s="120" t="str">
        <f t="shared" si="6"/>
        <v>KEEP</v>
      </c>
      <c r="AE51" s="120">
        <f t="shared" si="4"/>
        <v>2</v>
      </c>
      <c r="AF51" s="118" t="str">
        <f t="shared" si="5"/>
        <v>Ind</v>
      </c>
      <c r="AG51" t="e">
        <f>VLOOKUP(Y51,#REF!,11,FALSE)</f>
        <v>#REF!</v>
      </c>
      <c r="AH51" t="e">
        <f>VLOOKUP(Y51,#REF!,12,FALSE)</f>
        <v>#REF!</v>
      </c>
    </row>
    <row r="52" spans="1:34" x14ac:dyDescent="0.3">
      <c r="A52">
        <v>43</v>
      </c>
      <c r="B52" t="s">
        <v>2203</v>
      </c>
      <c r="C52" t="s">
        <v>2202</v>
      </c>
      <c r="D52">
        <v>7</v>
      </c>
      <c r="E52" t="s">
        <v>2026</v>
      </c>
      <c r="F52" t="s">
        <v>1227</v>
      </c>
      <c r="G52" t="s">
        <v>1227</v>
      </c>
      <c r="I52" t="s">
        <v>2202</v>
      </c>
      <c r="J52" t="s">
        <v>2202</v>
      </c>
      <c r="K52">
        <v>43</v>
      </c>
      <c r="L52" t="s">
        <v>2250</v>
      </c>
      <c r="M52" t="s">
        <v>2205</v>
      </c>
      <c r="N52">
        <v>49</v>
      </c>
      <c r="O52" t="s">
        <v>2206</v>
      </c>
      <c r="P52" s="115">
        <v>50</v>
      </c>
      <c r="Q52" s="115" t="s">
        <v>95</v>
      </c>
      <c r="R52" s="115">
        <v>18</v>
      </c>
      <c r="S52" s="115" t="s">
        <v>1789</v>
      </c>
      <c r="T52" s="115">
        <v>8</v>
      </c>
      <c r="U52" s="115" t="s">
        <v>1784</v>
      </c>
      <c r="V52" s="115">
        <v>3</v>
      </c>
      <c r="W52" s="115" t="s">
        <v>1681</v>
      </c>
      <c r="X52" s="118" t="s">
        <v>1957</v>
      </c>
      <c r="Y52" s="120">
        <f t="shared" si="0"/>
        <v>24</v>
      </c>
      <c r="Z52" s="120" t="str">
        <f t="shared" si="1"/>
        <v>Food</v>
      </c>
      <c r="AA52" s="118" t="s">
        <v>1957</v>
      </c>
      <c r="AB52" s="120">
        <f t="shared" si="2"/>
        <v>28</v>
      </c>
      <c r="AC52" s="120" t="str">
        <f t="shared" si="3"/>
        <v>Food</v>
      </c>
      <c r="AD52" s="120" t="str">
        <f t="shared" si="6"/>
        <v>KEEP</v>
      </c>
      <c r="AE52" s="120">
        <f t="shared" si="4"/>
        <v>2</v>
      </c>
      <c r="AF52" s="118" t="str">
        <f t="shared" si="5"/>
        <v>Ind</v>
      </c>
      <c r="AG52" t="e">
        <f>VLOOKUP(Y52,#REF!,11,FALSE)</f>
        <v>#REF!</v>
      </c>
      <c r="AH52" t="e">
        <f>VLOOKUP(Y52,#REF!,12,FALSE)</f>
        <v>#REF!</v>
      </c>
    </row>
    <row r="53" spans="1:34" x14ac:dyDescent="0.3">
      <c r="A53">
        <v>44</v>
      </c>
      <c r="B53" t="s">
        <v>2204</v>
      </c>
      <c r="C53" t="s">
        <v>1248</v>
      </c>
      <c r="D53">
        <v>7</v>
      </c>
      <c r="E53" t="s">
        <v>2026</v>
      </c>
      <c r="F53" t="s">
        <v>1227</v>
      </c>
      <c r="G53" t="s">
        <v>1227</v>
      </c>
      <c r="I53" t="s">
        <v>1248</v>
      </c>
      <c r="J53" t="s">
        <v>1248</v>
      </c>
      <c r="K53">
        <v>44</v>
      </c>
      <c r="L53" t="s">
        <v>2204</v>
      </c>
      <c r="M53" t="s">
        <v>2207</v>
      </c>
      <c r="N53">
        <v>50</v>
      </c>
      <c r="O53" t="s">
        <v>2248</v>
      </c>
      <c r="P53" s="115">
        <v>51</v>
      </c>
      <c r="Q53" s="115" t="s">
        <v>97</v>
      </c>
      <c r="R53" s="115">
        <v>19</v>
      </c>
      <c r="S53" s="115" t="s">
        <v>102</v>
      </c>
      <c r="T53" s="115">
        <v>8</v>
      </c>
      <c r="U53" s="115" t="s">
        <v>1784</v>
      </c>
      <c r="V53" s="115">
        <v>3</v>
      </c>
      <c r="W53" s="115" t="s">
        <v>1681</v>
      </c>
      <c r="X53" s="118" t="s">
        <v>1957</v>
      </c>
      <c r="Y53" s="120">
        <f t="shared" si="0"/>
        <v>24</v>
      </c>
      <c r="Z53" s="120" t="str">
        <f t="shared" si="1"/>
        <v>Food</v>
      </c>
      <c r="AA53" s="118" t="s">
        <v>1957</v>
      </c>
      <c r="AB53" s="120">
        <f t="shared" si="2"/>
        <v>28</v>
      </c>
      <c r="AC53" s="120" t="str">
        <f t="shared" si="3"/>
        <v>Food</v>
      </c>
      <c r="AD53" s="120" t="str">
        <f t="shared" si="6"/>
        <v>KEEP</v>
      </c>
      <c r="AE53" s="120">
        <f t="shared" si="4"/>
        <v>2</v>
      </c>
      <c r="AF53" s="118" t="str">
        <f t="shared" si="5"/>
        <v>Ind</v>
      </c>
      <c r="AG53" t="e">
        <f>VLOOKUP(Y53,#REF!,11,FALSE)</f>
        <v>#REF!</v>
      </c>
      <c r="AH53" t="e">
        <f>VLOOKUP(Y53,#REF!,12,FALSE)</f>
        <v>#REF!</v>
      </c>
    </row>
    <row r="54" spans="1:34" x14ac:dyDescent="0.3">
      <c r="A54">
        <v>45</v>
      </c>
      <c r="B54" t="s">
        <v>2206</v>
      </c>
      <c r="C54" t="s">
        <v>2205</v>
      </c>
      <c r="D54">
        <v>7</v>
      </c>
      <c r="E54" t="s">
        <v>2026</v>
      </c>
      <c r="F54" t="s">
        <v>1227</v>
      </c>
      <c r="G54" t="s">
        <v>1227</v>
      </c>
      <c r="I54" t="s">
        <v>2205</v>
      </c>
      <c r="J54" t="s">
        <v>2205</v>
      </c>
      <c r="K54">
        <v>45</v>
      </c>
      <c r="L54" t="s">
        <v>2206</v>
      </c>
      <c r="M54" t="s">
        <v>2209</v>
      </c>
      <c r="N54">
        <v>51</v>
      </c>
      <c r="O54" t="s">
        <v>2249</v>
      </c>
      <c r="P54" s="115">
        <v>52</v>
      </c>
      <c r="Q54" s="115" t="s">
        <v>99</v>
      </c>
      <c r="R54" s="115">
        <v>19</v>
      </c>
      <c r="S54" s="115" t="s">
        <v>102</v>
      </c>
      <c r="T54" s="115">
        <v>8</v>
      </c>
      <c r="U54" s="115" t="s">
        <v>1784</v>
      </c>
      <c r="V54" s="115">
        <v>3</v>
      </c>
      <c r="W54" s="115" t="s">
        <v>1681</v>
      </c>
      <c r="X54" s="118" t="s">
        <v>1957</v>
      </c>
      <c r="Y54" s="120">
        <f t="shared" si="0"/>
        <v>24</v>
      </c>
      <c r="Z54" s="120" t="str">
        <f t="shared" si="1"/>
        <v>Food</v>
      </c>
      <c r="AA54" s="118" t="s">
        <v>1957</v>
      </c>
      <c r="AB54" s="120">
        <f t="shared" si="2"/>
        <v>28</v>
      </c>
      <c r="AC54" s="120" t="str">
        <f t="shared" si="3"/>
        <v>Food</v>
      </c>
      <c r="AD54" s="120" t="str">
        <f t="shared" si="6"/>
        <v>KEEP</v>
      </c>
      <c r="AE54" s="120">
        <f t="shared" si="4"/>
        <v>2</v>
      </c>
      <c r="AF54" s="118" t="str">
        <f t="shared" si="5"/>
        <v>Ind</v>
      </c>
      <c r="AG54" t="e">
        <f>VLOOKUP(Y54,#REF!,11,FALSE)</f>
        <v>#REF!</v>
      </c>
      <c r="AH54" t="e">
        <f>VLOOKUP(Y54,#REF!,12,FALSE)</f>
        <v>#REF!</v>
      </c>
    </row>
    <row r="55" spans="1:34" x14ac:dyDescent="0.3">
      <c r="A55">
        <v>46</v>
      </c>
      <c r="B55" t="s">
        <v>2208</v>
      </c>
      <c r="C55" t="s">
        <v>2207</v>
      </c>
      <c r="D55">
        <v>7</v>
      </c>
      <c r="E55" t="s">
        <v>2026</v>
      </c>
      <c r="F55" t="s">
        <v>1227</v>
      </c>
      <c r="G55" t="s">
        <v>1227</v>
      </c>
      <c r="I55" t="s">
        <v>2207</v>
      </c>
      <c r="J55" t="s">
        <v>2207</v>
      </c>
      <c r="K55">
        <v>46</v>
      </c>
      <c r="L55" t="s">
        <v>2248</v>
      </c>
      <c r="M55" t="s">
        <v>2177</v>
      </c>
      <c r="N55">
        <v>52</v>
      </c>
      <c r="O55" t="s">
        <v>2174</v>
      </c>
      <c r="P55" s="115">
        <v>53</v>
      </c>
      <c r="Q55" s="115" t="s">
        <v>1790</v>
      </c>
      <c r="R55" s="115">
        <v>19</v>
      </c>
      <c r="S55" s="115" t="s">
        <v>102</v>
      </c>
      <c r="T55" s="115">
        <v>8</v>
      </c>
      <c r="U55" s="115" t="s">
        <v>1784</v>
      </c>
      <c r="V55" s="115">
        <v>3</v>
      </c>
      <c r="W55" s="115" t="s">
        <v>1681</v>
      </c>
      <c r="X55" s="118" t="s">
        <v>1957</v>
      </c>
      <c r="Y55" s="120">
        <f t="shared" si="0"/>
        <v>24</v>
      </c>
      <c r="Z55" s="120" t="str">
        <f t="shared" si="1"/>
        <v>Food</v>
      </c>
      <c r="AA55" s="118" t="s">
        <v>1957</v>
      </c>
      <c r="AB55" s="120">
        <f t="shared" si="2"/>
        <v>28</v>
      </c>
      <c r="AC55" s="120" t="str">
        <f t="shared" si="3"/>
        <v>Food</v>
      </c>
      <c r="AD55" s="120" t="str">
        <f t="shared" si="6"/>
        <v>KEEP</v>
      </c>
      <c r="AE55" s="120">
        <f t="shared" si="4"/>
        <v>2</v>
      </c>
      <c r="AF55" s="118" t="str">
        <f t="shared" si="5"/>
        <v>Ind</v>
      </c>
      <c r="AG55" t="e">
        <f>VLOOKUP(Y55,#REF!,11,FALSE)</f>
        <v>#REF!</v>
      </c>
      <c r="AH55" t="e">
        <f>VLOOKUP(Y55,#REF!,12,FALSE)</f>
        <v>#REF!</v>
      </c>
    </row>
    <row r="56" spans="1:34" x14ac:dyDescent="0.3">
      <c r="A56">
        <v>47</v>
      </c>
      <c r="B56" t="s">
        <v>2210</v>
      </c>
      <c r="C56" t="s">
        <v>2209</v>
      </c>
      <c r="D56">
        <v>7</v>
      </c>
      <c r="E56" t="s">
        <v>2026</v>
      </c>
      <c r="F56" t="s">
        <v>1227</v>
      </c>
      <c r="G56" t="s">
        <v>1227</v>
      </c>
      <c r="I56" t="s">
        <v>2209</v>
      </c>
      <c r="J56" t="s">
        <v>2209</v>
      </c>
      <c r="K56">
        <v>47</v>
      </c>
      <c r="L56" t="s">
        <v>2249</v>
      </c>
      <c r="M56" t="s">
        <v>1707</v>
      </c>
      <c r="N56">
        <v>53</v>
      </c>
      <c r="O56" t="s">
        <v>2027</v>
      </c>
      <c r="P56" s="115">
        <v>54</v>
      </c>
      <c r="Q56" s="115" t="s">
        <v>102</v>
      </c>
      <c r="R56" s="115">
        <v>19</v>
      </c>
      <c r="S56" s="115" t="s">
        <v>102</v>
      </c>
      <c r="T56" s="115">
        <v>8</v>
      </c>
      <c r="U56" s="115" t="s">
        <v>1784</v>
      </c>
      <c r="V56" s="115">
        <v>3</v>
      </c>
      <c r="W56" s="115" t="s">
        <v>1681</v>
      </c>
      <c r="X56" s="118" t="s">
        <v>1957</v>
      </c>
      <c r="Y56" s="120">
        <f t="shared" si="0"/>
        <v>24</v>
      </c>
      <c r="Z56" s="120" t="str">
        <f t="shared" si="1"/>
        <v>Food</v>
      </c>
      <c r="AA56" s="118" t="s">
        <v>1957</v>
      </c>
      <c r="AB56" s="120">
        <f t="shared" si="2"/>
        <v>28</v>
      </c>
      <c r="AC56" s="120" t="str">
        <f t="shared" si="3"/>
        <v>Food</v>
      </c>
      <c r="AD56" s="120" t="str">
        <f t="shared" si="6"/>
        <v>KEEP</v>
      </c>
      <c r="AE56" s="120">
        <f t="shared" si="4"/>
        <v>2</v>
      </c>
      <c r="AF56" s="118" t="str">
        <f t="shared" si="5"/>
        <v>Ind</v>
      </c>
      <c r="AG56" t="e">
        <f>VLOOKUP(Y56,#REF!,11,FALSE)</f>
        <v>#REF!</v>
      </c>
      <c r="AH56" t="e">
        <f>VLOOKUP(Y56,#REF!,12,FALSE)</f>
        <v>#REF!</v>
      </c>
    </row>
    <row r="57" spans="1:34" x14ac:dyDescent="0.3">
      <c r="A57">
        <v>48</v>
      </c>
      <c r="B57" t="s">
        <v>2174</v>
      </c>
      <c r="C57" t="s">
        <v>2177</v>
      </c>
      <c r="D57">
        <v>7</v>
      </c>
      <c r="E57" t="s">
        <v>2026</v>
      </c>
      <c r="F57" t="s">
        <v>1227</v>
      </c>
      <c r="G57" t="s">
        <v>1227</v>
      </c>
      <c r="I57" t="s">
        <v>2177</v>
      </c>
      <c r="J57" t="s">
        <v>2177</v>
      </c>
      <c r="K57">
        <v>48</v>
      </c>
      <c r="L57" t="s">
        <v>2174</v>
      </c>
      <c r="P57" s="115">
        <v>55</v>
      </c>
      <c r="Q57" s="115" t="s">
        <v>114</v>
      </c>
      <c r="R57" s="115">
        <v>20</v>
      </c>
      <c r="S57" s="115" t="s">
        <v>114</v>
      </c>
      <c r="T57" s="115">
        <v>8</v>
      </c>
      <c r="U57" s="115" t="s">
        <v>1784</v>
      </c>
      <c r="V57" s="115">
        <v>3</v>
      </c>
      <c r="W57" s="115" t="s">
        <v>1681</v>
      </c>
      <c r="X57" s="118" t="s">
        <v>1957</v>
      </c>
      <c r="Y57" s="120">
        <f t="shared" si="0"/>
        <v>24</v>
      </c>
      <c r="Z57" s="120" t="str">
        <f t="shared" si="1"/>
        <v>Food</v>
      </c>
      <c r="AA57" s="118" t="s">
        <v>1957</v>
      </c>
      <c r="AB57" s="120">
        <f t="shared" si="2"/>
        <v>28</v>
      </c>
      <c r="AC57" s="120" t="str">
        <f t="shared" si="3"/>
        <v>Food</v>
      </c>
      <c r="AD57" s="120" t="str">
        <f t="shared" si="6"/>
        <v>KEEP</v>
      </c>
      <c r="AE57" s="120">
        <f t="shared" si="4"/>
        <v>2</v>
      </c>
      <c r="AF57" s="118" t="str">
        <f t="shared" si="5"/>
        <v>Ind</v>
      </c>
      <c r="AG57" t="e">
        <f>VLOOKUP(Y57,#REF!,11,FALSE)</f>
        <v>#REF!</v>
      </c>
      <c r="AH57" t="e">
        <f>VLOOKUP(Y57,#REF!,12,FALSE)</f>
        <v>#REF!</v>
      </c>
    </row>
    <row r="58" spans="1:34" x14ac:dyDescent="0.3">
      <c r="A58">
        <v>49</v>
      </c>
      <c r="B58" t="s">
        <v>2027</v>
      </c>
      <c r="C58" t="s">
        <v>1707</v>
      </c>
      <c r="D58">
        <v>8</v>
      </c>
      <c r="E58" t="s">
        <v>2027</v>
      </c>
      <c r="F58" t="s">
        <v>1707</v>
      </c>
      <c r="G58" t="s">
        <v>1707</v>
      </c>
      <c r="I58" t="s">
        <v>1707</v>
      </c>
      <c r="J58" t="s">
        <v>1707</v>
      </c>
      <c r="K58">
        <v>49</v>
      </c>
      <c r="L58" t="s">
        <v>2027</v>
      </c>
      <c r="P58" s="115">
        <v>56</v>
      </c>
      <c r="Q58" s="115" t="s">
        <v>104</v>
      </c>
      <c r="R58" s="115">
        <v>21</v>
      </c>
      <c r="S58" s="115" t="s">
        <v>1791</v>
      </c>
      <c r="T58" s="115">
        <v>9</v>
      </c>
      <c r="U58" s="115" t="s">
        <v>1792</v>
      </c>
      <c r="V58" s="115">
        <v>3</v>
      </c>
      <c r="W58" s="115" t="s">
        <v>1681</v>
      </c>
      <c r="X58" s="118" t="s">
        <v>1957</v>
      </c>
      <c r="Y58" s="120">
        <f t="shared" si="0"/>
        <v>24</v>
      </c>
      <c r="Z58" s="120" t="str">
        <f t="shared" si="1"/>
        <v>Food</v>
      </c>
      <c r="AA58" s="118" t="s">
        <v>1957</v>
      </c>
      <c r="AB58" s="120">
        <f t="shared" si="2"/>
        <v>28</v>
      </c>
      <c r="AC58" s="120" t="str">
        <f t="shared" si="3"/>
        <v>Food</v>
      </c>
      <c r="AD58" s="120" t="str">
        <f t="shared" si="6"/>
        <v>KEEP</v>
      </c>
      <c r="AE58" s="120">
        <f t="shared" si="4"/>
        <v>2</v>
      </c>
      <c r="AF58" s="118" t="str">
        <f t="shared" si="5"/>
        <v>Ind</v>
      </c>
      <c r="AG58" t="e">
        <f>VLOOKUP(Y58,#REF!,11,FALSE)</f>
        <v>#REF!</v>
      </c>
      <c r="AH58" t="e">
        <f>VLOOKUP(Y58,#REF!,12,FALSE)</f>
        <v>#REF!</v>
      </c>
    </row>
    <row r="59" spans="1:34" x14ac:dyDescent="0.3">
      <c r="P59" s="115">
        <v>57</v>
      </c>
      <c r="Q59" s="115" t="s">
        <v>106</v>
      </c>
      <c r="R59" s="115">
        <v>21</v>
      </c>
      <c r="S59" s="115" t="s">
        <v>1791</v>
      </c>
      <c r="T59" s="115">
        <v>9</v>
      </c>
      <c r="U59" s="115" t="s">
        <v>1792</v>
      </c>
      <c r="V59" s="115">
        <v>3</v>
      </c>
      <c r="W59" s="115" t="s">
        <v>1681</v>
      </c>
      <c r="X59" s="118" t="s">
        <v>1957</v>
      </c>
      <c r="Y59" s="120">
        <f t="shared" si="0"/>
        <v>24</v>
      </c>
      <c r="Z59" s="120" t="str">
        <f t="shared" si="1"/>
        <v>Food</v>
      </c>
      <c r="AA59" s="118" t="s">
        <v>1957</v>
      </c>
      <c r="AB59" s="120">
        <f t="shared" si="2"/>
        <v>28</v>
      </c>
      <c r="AC59" s="120" t="str">
        <f t="shared" si="3"/>
        <v>Food</v>
      </c>
      <c r="AD59" s="120" t="str">
        <f t="shared" si="6"/>
        <v>KEEP</v>
      </c>
      <c r="AE59" s="120">
        <f t="shared" si="4"/>
        <v>2</v>
      </c>
      <c r="AF59" s="118" t="str">
        <f t="shared" si="5"/>
        <v>Ind</v>
      </c>
      <c r="AG59" t="e">
        <f>VLOOKUP(Y59,#REF!,11,FALSE)</f>
        <v>#REF!</v>
      </c>
      <c r="AH59" t="e">
        <f>VLOOKUP(Y59,#REF!,12,FALSE)</f>
        <v>#REF!</v>
      </c>
    </row>
    <row r="60" spans="1:34" x14ac:dyDescent="0.3">
      <c r="P60" s="115">
        <v>58</v>
      </c>
      <c r="Q60" s="115" t="s">
        <v>108</v>
      </c>
      <c r="R60" s="115">
        <v>21</v>
      </c>
      <c r="S60" s="115" t="s">
        <v>1791</v>
      </c>
      <c r="T60" s="115">
        <v>9</v>
      </c>
      <c r="U60" s="115" t="s">
        <v>1792</v>
      </c>
      <c r="V60" s="115">
        <v>3</v>
      </c>
      <c r="W60" s="115" t="s">
        <v>1681</v>
      </c>
      <c r="X60" s="118" t="s">
        <v>1957</v>
      </c>
      <c r="Y60" s="120">
        <f t="shared" si="0"/>
        <v>24</v>
      </c>
      <c r="Z60" s="120" t="str">
        <f t="shared" si="1"/>
        <v>Food</v>
      </c>
      <c r="AA60" s="118" t="s">
        <v>1957</v>
      </c>
      <c r="AB60" s="120">
        <f t="shared" si="2"/>
        <v>28</v>
      </c>
      <c r="AC60" s="120" t="str">
        <f t="shared" si="3"/>
        <v>Food</v>
      </c>
      <c r="AD60" s="120" t="str">
        <f t="shared" si="6"/>
        <v>KEEP</v>
      </c>
      <c r="AE60" s="120">
        <f t="shared" si="4"/>
        <v>2</v>
      </c>
      <c r="AF60" s="118" t="str">
        <f t="shared" si="5"/>
        <v>Ind</v>
      </c>
      <c r="AG60" t="e">
        <f>VLOOKUP(Y60,#REF!,11,FALSE)</f>
        <v>#REF!</v>
      </c>
      <c r="AH60" t="e">
        <f>VLOOKUP(Y60,#REF!,12,FALSE)</f>
        <v>#REF!</v>
      </c>
    </row>
    <row r="61" spans="1:34" x14ac:dyDescent="0.3">
      <c r="P61" s="115">
        <v>59</v>
      </c>
      <c r="Q61" s="115" t="s">
        <v>110</v>
      </c>
      <c r="R61" s="115">
        <v>21</v>
      </c>
      <c r="S61" s="115" t="s">
        <v>1791</v>
      </c>
      <c r="T61" s="115">
        <v>9</v>
      </c>
      <c r="U61" s="115" t="s">
        <v>1792</v>
      </c>
      <c r="V61" s="115">
        <v>3</v>
      </c>
      <c r="W61" s="115" t="s">
        <v>1681</v>
      </c>
      <c r="X61" s="118" t="s">
        <v>1957</v>
      </c>
      <c r="Y61" s="120">
        <f t="shared" si="0"/>
        <v>24</v>
      </c>
      <c r="Z61" s="120" t="str">
        <f t="shared" si="1"/>
        <v>Food</v>
      </c>
      <c r="AA61" s="118" t="s">
        <v>1957</v>
      </c>
      <c r="AB61" s="120">
        <f t="shared" si="2"/>
        <v>28</v>
      </c>
      <c r="AC61" s="120" t="str">
        <f t="shared" si="3"/>
        <v>Food</v>
      </c>
      <c r="AD61" s="120" t="str">
        <f t="shared" si="6"/>
        <v>KEEP</v>
      </c>
      <c r="AE61" s="120">
        <f t="shared" si="4"/>
        <v>2</v>
      </c>
      <c r="AF61" s="118" t="str">
        <f t="shared" si="5"/>
        <v>Ind</v>
      </c>
      <c r="AG61" t="e">
        <f>VLOOKUP(Y61,#REF!,11,FALSE)</f>
        <v>#REF!</v>
      </c>
      <c r="AH61" t="e">
        <f>VLOOKUP(Y61,#REF!,12,FALSE)</f>
        <v>#REF!</v>
      </c>
    </row>
    <row r="62" spans="1:34" x14ac:dyDescent="0.3">
      <c r="P62" s="115">
        <v>60</v>
      </c>
      <c r="Q62" s="115" t="s">
        <v>112</v>
      </c>
      <c r="R62" s="115">
        <v>22</v>
      </c>
      <c r="S62" s="115" t="s">
        <v>112</v>
      </c>
      <c r="T62" s="115">
        <v>9</v>
      </c>
      <c r="U62" s="115" t="s">
        <v>1792</v>
      </c>
      <c r="V62" s="115">
        <v>3</v>
      </c>
      <c r="W62" s="115" t="s">
        <v>1681</v>
      </c>
      <c r="X62" s="118" t="s">
        <v>1957</v>
      </c>
      <c r="Y62" s="120">
        <f t="shared" si="0"/>
        <v>24</v>
      </c>
      <c r="Z62" s="120" t="str">
        <f t="shared" si="1"/>
        <v>Food</v>
      </c>
      <c r="AA62" s="118" t="s">
        <v>1957</v>
      </c>
      <c r="AB62" s="120">
        <f t="shared" si="2"/>
        <v>28</v>
      </c>
      <c r="AC62" s="120" t="str">
        <f t="shared" si="3"/>
        <v>Food</v>
      </c>
      <c r="AD62" s="120" t="str">
        <f t="shared" si="6"/>
        <v>KEEP</v>
      </c>
      <c r="AE62" s="120">
        <f t="shared" si="4"/>
        <v>2</v>
      </c>
      <c r="AF62" s="118" t="str">
        <f t="shared" si="5"/>
        <v>Ind</v>
      </c>
      <c r="AG62" t="e">
        <f>VLOOKUP(Y62,#REF!,11,FALSE)</f>
        <v>#REF!</v>
      </c>
      <c r="AH62" t="e">
        <f>VLOOKUP(Y62,#REF!,12,FALSE)</f>
        <v>#REF!</v>
      </c>
    </row>
    <row r="63" spans="1:34" x14ac:dyDescent="0.3">
      <c r="P63" s="115">
        <v>61</v>
      </c>
      <c r="Q63" s="115" t="s">
        <v>116</v>
      </c>
      <c r="R63" s="115">
        <v>23</v>
      </c>
      <c r="S63" s="115" t="s">
        <v>116</v>
      </c>
      <c r="T63" s="115">
        <v>10</v>
      </c>
      <c r="U63" s="115" t="s">
        <v>116</v>
      </c>
      <c r="V63" s="115">
        <v>3</v>
      </c>
      <c r="W63" s="115" t="s">
        <v>1681</v>
      </c>
      <c r="X63" s="118" t="s">
        <v>1957</v>
      </c>
      <c r="Y63" s="120">
        <f t="shared" si="0"/>
        <v>24</v>
      </c>
      <c r="Z63" s="120" t="str">
        <f t="shared" si="1"/>
        <v>Food</v>
      </c>
      <c r="AA63" s="118" t="s">
        <v>1957</v>
      </c>
      <c r="AB63" s="120">
        <f t="shared" si="2"/>
        <v>28</v>
      </c>
      <c r="AC63" s="120" t="str">
        <f t="shared" si="3"/>
        <v>Food</v>
      </c>
      <c r="AD63" s="120" t="str">
        <f t="shared" si="6"/>
        <v>KEEP</v>
      </c>
      <c r="AE63" s="120">
        <f t="shared" si="4"/>
        <v>2</v>
      </c>
      <c r="AF63" s="118" t="str">
        <f t="shared" si="5"/>
        <v>Ind</v>
      </c>
      <c r="AG63" t="e">
        <f>VLOOKUP(Y63,#REF!,11,FALSE)</f>
        <v>#REF!</v>
      </c>
      <c r="AH63" t="e">
        <f>VLOOKUP(Y63,#REF!,12,FALSE)</f>
        <v>#REF!</v>
      </c>
    </row>
    <row r="64" spans="1:34" x14ac:dyDescent="0.3">
      <c r="P64" s="115">
        <v>62</v>
      </c>
      <c r="Q64" s="115" t="s">
        <v>118</v>
      </c>
      <c r="R64" s="115">
        <v>24</v>
      </c>
      <c r="S64" s="115" t="s">
        <v>1793</v>
      </c>
      <c r="T64" s="115">
        <v>11</v>
      </c>
      <c r="U64" s="115" t="s">
        <v>1794</v>
      </c>
      <c r="V64" s="115">
        <v>4</v>
      </c>
      <c r="W64" s="115" t="s">
        <v>1623</v>
      </c>
      <c r="X64" s="118" t="s">
        <v>1931</v>
      </c>
      <c r="Y64" s="120">
        <f t="shared" si="0"/>
        <v>14</v>
      </c>
      <c r="Z64" s="120" t="str">
        <f t="shared" si="1"/>
        <v>FiberLeather</v>
      </c>
      <c r="AA64" s="118" t="s">
        <v>1931</v>
      </c>
      <c r="AB64" s="120">
        <f t="shared" si="2"/>
        <v>20</v>
      </c>
      <c r="AC64" s="120" t="str">
        <f t="shared" si="3"/>
        <v>FiberLeather</v>
      </c>
      <c r="AD64" s="120" t="str">
        <f t="shared" si="6"/>
        <v>KEEP</v>
      </c>
      <c r="AE64" s="120">
        <f t="shared" si="4"/>
        <v>2</v>
      </c>
      <c r="AF64" s="118" t="str">
        <f t="shared" si="5"/>
        <v>Ind</v>
      </c>
      <c r="AG64" t="e">
        <f>VLOOKUP(Y64,#REF!,11,FALSE)</f>
        <v>#REF!</v>
      </c>
      <c r="AH64" t="e">
        <f>VLOOKUP(Y64,#REF!,12,FALSE)</f>
        <v>#REF!</v>
      </c>
    </row>
    <row r="65" spans="16:34" x14ac:dyDescent="0.3">
      <c r="P65" s="115">
        <v>63</v>
      </c>
      <c r="Q65" s="115" t="s">
        <v>120</v>
      </c>
      <c r="R65" s="115">
        <v>24</v>
      </c>
      <c r="S65" s="115" t="s">
        <v>1793</v>
      </c>
      <c r="T65" s="115">
        <v>11</v>
      </c>
      <c r="U65" s="115" t="s">
        <v>1794</v>
      </c>
      <c r="V65" s="115">
        <v>4</v>
      </c>
      <c r="W65" s="115" t="s">
        <v>1623</v>
      </c>
      <c r="X65" s="118" t="s">
        <v>1931</v>
      </c>
      <c r="Y65" s="120">
        <f t="shared" si="0"/>
        <v>14</v>
      </c>
      <c r="Z65" s="120" t="str">
        <f t="shared" si="1"/>
        <v>FiberLeather</v>
      </c>
      <c r="AA65" s="118" t="s">
        <v>1931</v>
      </c>
      <c r="AB65" s="120">
        <f t="shared" si="2"/>
        <v>20</v>
      </c>
      <c r="AC65" s="120" t="str">
        <f t="shared" si="3"/>
        <v>FiberLeather</v>
      </c>
      <c r="AD65" s="120" t="str">
        <f t="shared" si="6"/>
        <v>KEEP</v>
      </c>
      <c r="AE65" s="120">
        <f t="shared" si="4"/>
        <v>2</v>
      </c>
      <c r="AF65" s="118" t="str">
        <f t="shared" si="5"/>
        <v>Ind</v>
      </c>
      <c r="AG65" t="e">
        <f>VLOOKUP(Y65,#REF!,11,FALSE)</f>
        <v>#REF!</v>
      </c>
      <c r="AH65" t="e">
        <f>VLOOKUP(Y65,#REF!,12,FALSE)</f>
        <v>#REF!</v>
      </c>
    </row>
    <row r="66" spans="16:34" x14ac:dyDescent="0.3">
      <c r="P66" s="115">
        <v>64</v>
      </c>
      <c r="Q66" s="115" t="s">
        <v>122</v>
      </c>
      <c r="R66" s="115">
        <v>24</v>
      </c>
      <c r="S66" s="115" t="s">
        <v>1793</v>
      </c>
      <c r="T66" s="115">
        <v>11</v>
      </c>
      <c r="U66" s="115" t="s">
        <v>1794</v>
      </c>
      <c r="V66" s="115">
        <v>4</v>
      </c>
      <c r="W66" s="115" t="s">
        <v>1623</v>
      </c>
      <c r="X66" s="118" t="s">
        <v>1931</v>
      </c>
      <c r="Y66" s="120">
        <f t="shared" si="0"/>
        <v>14</v>
      </c>
      <c r="Z66" s="120" t="str">
        <f t="shared" si="1"/>
        <v>FiberLeather</v>
      </c>
      <c r="AA66" s="118" t="s">
        <v>1931</v>
      </c>
      <c r="AB66" s="120">
        <f t="shared" si="2"/>
        <v>20</v>
      </c>
      <c r="AC66" s="120" t="str">
        <f t="shared" si="3"/>
        <v>FiberLeather</v>
      </c>
      <c r="AD66" s="120" t="str">
        <f t="shared" si="6"/>
        <v>KEEP</v>
      </c>
      <c r="AE66" s="120">
        <f t="shared" si="4"/>
        <v>2</v>
      </c>
      <c r="AF66" s="118" t="str">
        <f t="shared" si="5"/>
        <v>Ind</v>
      </c>
      <c r="AG66" t="e">
        <f>VLOOKUP(Y66,#REF!,11,FALSE)</f>
        <v>#REF!</v>
      </c>
      <c r="AH66" t="e">
        <f>VLOOKUP(Y66,#REF!,12,FALSE)</f>
        <v>#REF!</v>
      </c>
    </row>
    <row r="67" spans="16:34" x14ac:dyDescent="0.3">
      <c r="P67" s="115">
        <v>65</v>
      </c>
      <c r="Q67" s="115" t="s">
        <v>124</v>
      </c>
      <c r="R67" s="115">
        <v>25</v>
      </c>
      <c r="S67" s="115" t="s">
        <v>1795</v>
      </c>
      <c r="T67" s="115">
        <v>11</v>
      </c>
      <c r="U67" s="115" t="s">
        <v>1794</v>
      </c>
      <c r="V67" s="115">
        <v>4</v>
      </c>
      <c r="W67" s="115" t="s">
        <v>1623</v>
      </c>
      <c r="X67" s="118" t="s">
        <v>1931</v>
      </c>
      <c r="Y67" s="120">
        <f t="shared" ref="Y67:Y130" si="7">VLOOKUP(X67,$I$3:$K$58,3,FALSE)</f>
        <v>14</v>
      </c>
      <c r="Z67" s="120" t="str">
        <f t="shared" ref="Z67:Z130" si="8">VLOOKUP(Y67,$K$3:$L$58,2,FALSE)</f>
        <v>FiberLeather</v>
      </c>
      <c r="AA67" s="118" t="s">
        <v>1931</v>
      </c>
      <c r="AB67" s="120">
        <f t="shared" ref="AB67:AB130" si="9">VLOOKUP(AA67,$M$3:$O$56,2,FALSE)</f>
        <v>20</v>
      </c>
      <c r="AC67" s="120" t="str">
        <f t="shared" ref="AC67:AC130" si="10">VLOOKUP(AB67,$N$3:$O$56,2,FALSE)</f>
        <v>FiberLeather</v>
      </c>
      <c r="AD67" s="120" t="str">
        <f t="shared" si="6"/>
        <v>KEEP</v>
      </c>
      <c r="AE67" s="120">
        <f t="shared" ref="AE67:AE130" si="11">VLOOKUP(X67,$C$3:$F$58,2,FALSE)</f>
        <v>2</v>
      </c>
      <c r="AF67" s="118" t="str">
        <f t="shared" ref="AF67:AF130" si="12">VLOOKUP(X67,$C$3:$F$58,3,FALSE)</f>
        <v>Ind</v>
      </c>
      <c r="AG67" t="e">
        <f>VLOOKUP(Y67,#REF!,11,FALSE)</f>
        <v>#REF!</v>
      </c>
      <c r="AH67" t="e">
        <f>VLOOKUP(Y67,#REF!,12,FALSE)</f>
        <v>#REF!</v>
      </c>
    </row>
    <row r="68" spans="16:34" x14ac:dyDescent="0.3">
      <c r="P68" s="115">
        <v>66</v>
      </c>
      <c r="Q68" s="115" t="s">
        <v>126</v>
      </c>
      <c r="R68" s="115">
        <v>25</v>
      </c>
      <c r="S68" s="115" t="s">
        <v>1795</v>
      </c>
      <c r="T68" s="115">
        <v>11</v>
      </c>
      <c r="U68" s="115" t="s">
        <v>1794</v>
      </c>
      <c r="V68" s="115">
        <v>4</v>
      </c>
      <c r="W68" s="115" t="s">
        <v>1623</v>
      </c>
      <c r="X68" s="118" t="s">
        <v>1931</v>
      </c>
      <c r="Y68" s="120">
        <f t="shared" si="7"/>
        <v>14</v>
      </c>
      <c r="Z68" s="120" t="str">
        <f t="shared" si="8"/>
        <v>FiberLeather</v>
      </c>
      <c r="AA68" s="118" t="s">
        <v>1931</v>
      </c>
      <c r="AB68" s="120">
        <f t="shared" si="9"/>
        <v>20</v>
      </c>
      <c r="AC68" s="120" t="str">
        <f t="shared" si="10"/>
        <v>FiberLeather</v>
      </c>
      <c r="AD68" s="120" t="str">
        <f t="shared" ref="AD68:AD131" si="13">IF(Z68=AC68,"KEEP","CHANGE")</f>
        <v>KEEP</v>
      </c>
      <c r="AE68" s="120">
        <f t="shared" si="11"/>
        <v>2</v>
      </c>
      <c r="AF68" s="118" t="str">
        <f t="shared" si="12"/>
        <v>Ind</v>
      </c>
      <c r="AG68" t="e">
        <f>VLOOKUP(Y68,#REF!,11,FALSE)</f>
        <v>#REF!</v>
      </c>
      <c r="AH68" t="e">
        <f>VLOOKUP(Y68,#REF!,12,FALSE)</f>
        <v>#REF!</v>
      </c>
    </row>
    <row r="69" spans="16:34" x14ac:dyDescent="0.3">
      <c r="P69" s="115">
        <v>67</v>
      </c>
      <c r="Q69" s="115" t="s">
        <v>128</v>
      </c>
      <c r="R69" s="115">
        <v>25</v>
      </c>
      <c r="S69" s="115" t="s">
        <v>1795</v>
      </c>
      <c r="T69" s="115">
        <v>11</v>
      </c>
      <c r="U69" s="115" t="s">
        <v>1794</v>
      </c>
      <c r="V69" s="115">
        <v>4</v>
      </c>
      <c r="W69" s="115" t="s">
        <v>1623</v>
      </c>
      <c r="X69" s="118" t="s">
        <v>1931</v>
      </c>
      <c r="Y69" s="120">
        <f t="shared" si="7"/>
        <v>14</v>
      </c>
      <c r="Z69" s="120" t="str">
        <f t="shared" si="8"/>
        <v>FiberLeather</v>
      </c>
      <c r="AA69" s="118" t="s">
        <v>1931</v>
      </c>
      <c r="AB69" s="120">
        <f t="shared" si="9"/>
        <v>20</v>
      </c>
      <c r="AC69" s="120" t="str">
        <f t="shared" si="10"/>
        <v>FiberLeather</v>
      </c>
      <c r="AD69" s="120" t="str">
        <f t="shared" si="13"/>
        <v>KEEP</v>
      </c>
      <c r="AE69" s="120">
        <f t="shared" si="11"/>
        <v>2</v>
      </c>
      <c r="AF69" s="118" t="str">
        <f t="shared" si="12"/>
        <v>Ind</v>
      </c>
      <c r="AG69" t="e">
        <f>VLOOKUP(Y69,#REF!,11,FALSE)</f>
        <v>#REF!</v>
      </c>
      <c r="AH69" t="e">
        <f>VLOOKUP(Y69,#REF!,12,FALSE)</f>
        <v>#REF!</v>
      </c>
    </row>
    <row r="70" spans="16:34" x14ac:dyDescent="0.3">
      <c r="P70" s="115">
        <v>68</v>
      </c>
      <c r="Q70" s="115" t="s">
        <v>130</v>
      </c>
      <c r="R70" s="115">
        <v>25</v>
      </c>
      <c r="S70" s="115" t="s">
        <v>1795</v>
      </c>
      <c r="T70" s="115">
        <v>11</v>
      </c>
      <c r="U70" s="115" t="s">
        <v>1794</v>
      </c>
      <c r="V70" s="115">
        <v>4</v>
      </c>
      <c r="W70" s="115" t="s">
        <v>1623</v>
      </c>
      <c r="X70" s="118" t="s">
        <v>1931</v>
      </c>
      <c r="Y70" s="120">
        <f t="shared" si="7"/>
        <v>14</v>
      </c>
      <c r="Z70" s="120" t="str">
        <f t="shared" si="8"/>
        <v>FiberLeather</v>
      </c>
      <c r="AA70" s="118" t="s">
        <v>1931</v>
      </c>
      <c r="AB70" s="120">
        <f t="shared" si="9"/>
        <v>20</v>
      </c>
      <c r="AC70" s="120" t="str">
        <f t="shared" si="10"/>
        <v>FiberLeather</v>
      </c>
      <c r="AD70" s="120" t="str">
        <f t="shared" si="13"/>
        <v>KEEP</v>
      </c>
      <c r="AE70" s="120">
        <f t="shared" si="11"/>
        <v>2</v>
      </c>
      <c r="AF70" s="118" t="str">
        <f t="shared" si="12"/>
        <v>Ind</v>
      </c>
      <c r="AG70" t="e">
        <f>VLOOKUP(Y70,#REF!,11,FALSE)</f>
        <v>#REF!</v>
      </c>
      <c r="AH70" t="e">
        <f>VLOOKUP(Y70,#REF!,12,FALSE)</f>
        <v>#REF!</v>
      </c>
    </row>
    <row r="71" spans="16:34" x14ac:dyDescent="0.3">
      <c r="P71" s="115">
        <v>69</v>
      </c>
      <c r="Q71" s="115" t="s">
        <v>132</v>
      </c>
      <c r="R71" s="115">
        <v>26</v>
      </c>
      <c r="S71" s="115" t="s">
        <v>132</v>
      </c>
      <c r="T71" s="115">
        <v>11</v>
      </c>
      <c r="U71" s="115" t="s">
        <v>1794</v>
      </c>
      <c r="V71" s="115">
        <v>4</v>
      </c>
      <c r="W71" s="115" t="s">
        <v>1623</v>
      </c>
      <c r="X71" s="118" t="s">
        <v>1931</v>
      </c>
      <c r="Y71" s="120">
        <f t="shared" si="7"/>
        <v>14</v>
      </c>
      <c r="Z71" s="120" t="str">
        <f t="shared" si="8"/>
        <v>FiberLeather</v>
      </c>
      <c r="AA71" s="118" t="s">
        <v>1931</v>
      </c>
      <c r="AB71" s="120">
        <f t="shared" si="9"/>
        <v>20</v>
      </c>
      <c r="AC71" s="120" t="str">
        <f t="shared" si="10"/>
        <v>FiberLeather</v>
      </c>
      <c r="AD71" s="120" t="str">
        <f t="shared" si="13"/>
        <v>KEEP</v>
      </c>
      <c r="AE71" s="120">
        <f t="shared" si="11"/>
        <v>2</v>
      </c>
      <c r="AF71" s="118" t="str">
        <f t="shared" si="12"/>
        <v>Ind</v>
      </c>
      <c r="AG71" t="e">
        <f>VLOOKUP(Y71,#REF!,11,FALSE)</f>
        <v>#REF!</v>
      </c>
      <c r="AH71" t="e">
        <f>VLOOKUP(Y71,#REF!,12,FALSE)</f>
        <v>#REF!</v>
      </c>
    </row>
    <row r="72" spans="16:34" x14ac:dyDescent="0.3">
      <c r="P72" s="115">
        <v>70</v>
      </c>
      <c r="Q72" s="115" t="s">
        <v>134</v>
      </c>
      <c r="R72" s="115">
        <v>27</v>
      </c>
      <c r="S72" s="115" t="s">
        <v>134</v>
      </c>
      <c r="T72" s="115">
        <v>11</v>
      </c>
      <c r="U72" s="115" t="s">
        <v>1794</v>
      </c>
      <c r="V72" s="115">
        <v>4</v>
      </c>
      <c r="W72" s="115" t="s">
        <v>1623</v>
      </c>
      <c r="X72" s="118" t="s">
        <v>1931</v>
      </c>
      <c r="Y72" s="120">
        <f t="shared" si="7"/>
        <v>14</v>
      </c>
      <c r="Z72" s="120" t="str">
        <f t="shared" si="8"/>
        <v>FiberLeather</v>
      </c>
      <c r="AA72" s="118" t="s">
        <v>1931</v>
      </c>
      <c r="AB72" s="120">
        <f t="shared" si="9"/>
        <v>20</v>
      </c>
      <c r="AC72" s="120" t="str">
        <f t="shared" si="10"/>
        <v>FiberLeather</v>
      </c>
      <c r="AD72" s="120" t="str">
        <f t="shared" si="13"/>
        <v>KEEP</v>
      </c>
      <c r="AE72" s="120">
        <f t="shared" si="11"/>
        <v>2</v>
      </c>
      <c r="AF72" s="118" t="str">
        <f t="shared" si="12"/>
        <v>Ind</v>
      </c>
      <c r="AG72" t="e">
        <f>VLOOKUP(Y72,#REF!,11,FALSE)</f>
        <v>#REF!</v>
      </c>
      <c r="AH72" t="e">
        <f>VLOOKUP(Y72,#REF!,12,FALSE)</f>
        <v>#REF!</v>
      </c>
    </row>
    <row r="73" spans="16:34" x14ac:dyDescent="0.3">
      <c r="P73" s="115">
        <v>71</v>
      </c>
      <c r="Q73" s="115" t="s">
        <v>136</v>
      </c>
      <c r="R73" s="115">
        <v>27</v>
      </c>
      <c r="S73" s="115" t="s">
        <v>134</v>
      </c>
      <c r="T73" s="115">
        <v>11</v>
      </c>
      <c r="U73" s="115" t="s">
        <v>1794</v>
      </c>
      <c r="V73" s="115">
        <v>4</v>
      </c>
      <c r="W73" s="115" t="s">
        <v>1623</v>
      </c>
      <c r="X73" s="118" t="s">
        <v>1931</v>
      </c>
      <c r="Y73" s="120">
        <f t="shared" si="7"/>
        <v>14</v>
      </c>
      <c r="Z73" s="120" t="str">
        <f t="shared" si="8"/>
        <v>FiberLeather</v>
      </c>
      <c r="AA73" s="118" t="s">
        <v>1931</v>
      </c>
      <c r="AB73" s="120">
        <f t="shared" si="9"/>
        <v>20</v>
      </c>
      <c r="AC73" s="120" t="str">
        <f t="shared" si="10"/>
        <v>FiberLeather</v>
      </c>
      <c r="AD73" s="120" t="str">
        <f t="shared" si="13"/>
        <v>KEEP</v>
      </c>
      <c r="AE73" s="120">
        <f t="shared" si="11"/>
        <v>2</v>
      </c>
      <c r="AF73" s="118" t="str">
        <f t="shared" si="12"/>
        <v>Ind</v>
      </c>
      <c r="AG73" t="e">
        <f>VLOOKUP(Y73,#REF!,11,FALSE)</f>
        <v>#REF!</v>
      </c>
      <c r="AH73" t="e">
        <f>VLOOKUP(Y73,#REF!,12,FALSE)</f>
        <v>#REF!</v>
      </c>
    </row>
    <row r="74" spans="16:34" x14ac:dyDescent="0.3">
      <c r="P74" s="115">
        <v>72</v>
      </c>
      <c r="Q74" s="115" t="s">
        <v>138</v>
      </c>
      <c r="R74" s="115">
        <v>27</v>
      </c>
      <c r="S74" s="115" t="s">
        <v>134</v>
      </c>
      <c r="T74" s="115">
        <v>11</v>
      </c>
      <c r="U74" s="115" t="s">
        <v>1794</v>
      </c>
      <c r="V74" s="115">
        <v>4</v>
      </c>
      <c r="W74" s="115" t="s">
        <v>1623</v>
      </c>
      <c r="X74" s="118" t="s">
        <v>1931</v>
      </c>
      <c r="Y74" s="120">
        <f t="shared" si="7"/>
        <v>14</v>
      </c>
      <c r="Z74" s="120" t="str">
        <f t="shared" si="8"/>
        <v>FiberLeather</v>
      </c>
      <c r="AA74" s="118" t="s">
        <v>1931</v>
      </c>
      <c r="AB74" s="120">
        <f t="shared" si="9"/>
        <v>20</v>
      </c>
      <c r="AC74" s="120" t="str">
        <f t="shared" si="10"/>
        <v>FiberLeather</v>
      </c>
      <c r="AD74" s="120" t="str">
        <f t="shared" si="13"/>
        <v>KEEP</v>
      </c>
      <c r="AE74" s="120">
        <f t="shared" si="11"/>
        <v>2</v>
      </c>
      <c r="AF74" s="118" t="str">
        <f t="shared" si="12"/>
        <v>Ind</v>
      </c>
      <c r="AG74" t="e">
        <f>VLOOKUP(Y74,#REF!,11,FALSE)</f>
        <v>#REF!</v>
      </c>
      <c r="AH74" t="e">
        <f>VLOOKUP(Y74,#REF!,12,FALSE)</f>
        <v>#REF!</v>
      </c>
    </row>
    <row r="75" spans="16:34" x14ac:dyDescent="0.3">
      <c r="P75" s="115">
        <v>73</v>
      </c>
      <c r="Q75" s="115" t="s">
        <v>1796</v>
      </c>
      <c r="R75" s="115">
        <v>28</v>
      </c>
      <c r="S75" s="115" t="s">
        <v>1797</v>
      </c>
      <c r="T75" s="115">
        <v>11</v>
      </c>
      <c r="U75" s="115" t="s">
        <v>1794</v>
      </c>
      <c r="V75" s="115">
        <v>4</v>
      </c>
      <c r="W75" s="115" t="s">
        <v>1623</v>
      </c>
      <c r="X75" s="118" t="s">
        <v>1931</v>
      </c>
      <c r="Y75" s="120">
        <f t="shared" si="7"/>
        <v>14</v>
      </c>
      <c r="Z75" s="120" t="str">
        <f t="shared" si="8"/>
        <v>FiberLeather</v>
      </c>
      <c r="AA75" s="118" t="s">
        <v>1931</v>
      </c>
      <c r="AB75" s="120">
        <f t="shared" si="9"/>
        <v>20</v>
      </c>
      <c r="AC75" s="120" t="str">
        <f t="shared" si="10"/>
        <v>FiberLeather</v>
      </c>
      <c r="AD75" s="120" t="str">
        <f t="shared" si="13"/>
        <v>KEEP</v>
      </c>
      <c r="AE75" s="120">
        <f t="shared" si="11"/>
        <v>2</v>
      </c>
      <c r="AF75" s="118" t="str">
        <f t="shared" si="12"/>
        <v>Ind</v>
      </c>
      <c r="AG75" t="e">
        <f>VLOOKUP(Y75,#REF!,11,FALSE)</f>
        <v>#REF!</v>
      </c>
      <c r="AH75" t="e">
        <f>VLOOKUP(Y75,#REF!,12,FALSE)</f>
        <v>#REF!</v>
      </c>
    </row>
    <row r="76" spans="16:34" x14ac:dyDescent="0.3">
      <c r="P76" s="115">
        <v>74</v>
      </c>
      <c r="Q76" s="115" t="s">
        <v>141</v>
      </c>
      <c r="R76" s="115">
        <v>28</v>
      </c>
      <c r="S76" s="115" t="s">
        <v>1797</v>
      </c>
      <c r="T76" s="115">
        <v>11</v>
      </c>
      <c r="U76" s="115" t="s">
        <v>1794</v>
      </c>
      <c r="V76" s="115">
        <v>4</v>
      </c>
      <c r="W76" s="115" t="s">
        <v>1623</v>
      </c>
      <c r="X76" s="118" t="s">
        <v>1931</v>
      </c>
      <c r="Y76" s="120">
        <f t="shared" si="7"/>
        <v>14</v>
      </c>
      <c r="Z76" s="120" t="str">
        <f t="shared" si="8"/>
        <v>FiberLeather</v>
      </c>
      <c r="AA76" s="118" t="s">
        <v>1931</v>
      </c>
      <c r="AB76" s="120">
        <f t="shared" si="9"/>
        <v>20</v>
      </c>
      <c r="AC76" s="120" t="str">
        <f t="shared" si="10"/>
        <v>FiberLeather</v>
      </c>
      <c r="AD76" s="120" t="str">
        <f t="shared" si="13"/>
        <v>KEEP</v>
      </c>
      <c r="AE76" s="120">
        <f t="shared" si="11"/>
        <v>2</v>
      </c>
      <c r="AF76" s="118" t="str">
        <f t="shared" si="12"/>
        <v>Ind</v>
      </c>
      <c r="AG76" t="e">
        <f>VLOOKUP(Y76,#REF!,11,FALSE)</f>
        <v>#REF!</v>
      </c>
      <c r="AH76" t="e">
        <f>VLOOKUP(Y76,#REF!,12,FALSE)</f>
        <v>#REF!</v>
      </c>
    </row>
    <row r="77" spans="16:34" x14ac:dyDescent="0.3">
      <c r="P77" s="115">
        <v>75</v>
      </c>
      <c r="Q77" s="115" t="s">
        <v>143</v>
      </c>
      <c r="R77" s="115">
        <v>28</v>
      </c>
      <c r="S77" s="115" t="s">
        <v>1797</v>
      </c>
      <c r="T77" s="115">
        <v>11</v>
      </c>
      <c r="U77" s="115" t="s">
        <v>1794</v>
      </c>
      <c r="V77" s="115">
        <v>4</v>
      </c>
      <c r="W77" s="115" t="s">
        <v>1623</v>
      </c>
      <c r="X77" s="118" t="s">
        <v>1931</v>
      </c>
      <c r="Y77" s="120">
        <f t="shared" si="7"/>
        <v>14</v>
      </c>
      <c r="Z77" s="120" t="str">
        <f t="shared" si="8"/>
        <v>FiberLeather</v>
      </c>
      <c r="AA77" s="118" t="s">
        <v>1931</v>
      </c>
      <c r="AB77" s="120">
        <f t="shared" si="9"/>
        <v>20</v>
      </c>
      <c r="AC77" s="120" t="str">
        <f t="shared" si="10"/>
        <v>FiberLeather</v>
      </c>
      <c r="AD77" s="120" t="str">
        <f t="shared" si="13"/>
        <v>KEEP</v>
      </c>
      <c r="AE77" s="120">
        <f t="shared" si="11"/>
        <v>2</v>
      </c>
      <c r="AF77" s="118" t="str">
        <f t="shared" si="12"/>
        <v>Ind</v>
      </c>
      <c r="AG77" t="e">
        <f>VLOOKUP(Y77,#REF!,11,FALSE)</f>
        <v>#REF!</v>
      </c>
      <c r="AH77" t="e">
        <f>VLOOKUP(Y77,#REF!,12,FALSE)</f>
        <v>#REF!</v>
      </c>
    </row>
    <row r="78" spans="16:34" x14ac:dyDescent="0.3">
      <c r="P78" s="115">
        <v>76</v>
      </c>
      <c r="Q78" s="115" t="s">
        <v>145</v>
      </c>
      <c r="R78" s="115">
        <v>28</v>
      </c>
      <c r="S78" s="115" t="s">
        <v>1797</v>
      </c>
      <c r="T78" s="115">
        <v>11</v>
      </c>
      <c r="U78" s="115" t="s">
        <v>1794</v>
      </c>
      <c r="V78" s="115">
        <v>4</v>
      </c>
      <c r="W78" s="115" t="s">
        <v>1623</v>
      </c>
      <c r="X78" s="118" t="s">
        <v>1931</v>
      </c>
      <c r="Y78" s="120">
        <f t="shared" si="7"/>
        <v>14</v>
      </c>
      <c r="Z78" s="120" t="str">
        <f t="shared" si="8"/>
        <v>FiberLeather</v>
      </c>
      <c r="AA78" s="118" t="s">
        <v>1931</v>
      </c>
      <c r="AB78" s="120">
        <f t="shared" si="9"/>
        <v>20</v>
      </c>
      <c r="AC78" s="120" t="str">
        <f t="shared" si="10"/>
        <v>FiberLeather</v>
      </c>
      <c r="AD78" s="120" t="str">
        <f t="shared" si="13"/>
        <v>KEEP</v>
      </c>
      <c r="AE78" s="120">
        <f t="shared" si="11"/>
        <v>2</v>
      </c>
      <c r="AF78" s="118" t="str">
        <f t="shared" si="12"/>
        <v>Ind</v>
      </c>
      <c r="AG78" t="e">
        <f>VLOOKUP(Y78,#REF!,11,FALSE)</f>
        <v>#REF!</v>
      </c>
      <c r="AH78" t="e">
        <f>VLOOKUP(Y78,#REF!,12,FALSE)</f>
        <v>#REF!</v>
      </c>
    </row>
    <row r="79" spans="16:34" x14ac:dyDescent="0.3">
      <c r="P79" s="115">
        <v>77</v>
      </c>
      <c r="Q79" s="115" t="s">
        <v>1798</v>
      </c>
      <c r="R79" s="115">
        <v>28</v>
      </c>
      <c r="S79" s="115" t="s">
        <v>1797</v>
      </c>
      <c r="T79" s="115">
        <v>11</v>
      </c>
      <c r="U79" s="115" t="s">
        <v>1794</v>
      </c>
      <c r="V79" s="115">
        <v>4</v>
      </c>
      <c r="W79" s="115" t="s">
        <v>1623</v>
      </c>
      <c r="X79" s="118" t="s">
        <v>1931</v>
      </c>
      <c r="Y79" s="120">
        <f t="shared" si="7"/>
        <v>14</v>
      </c>
      <c r="Z79" s="120" t="str">
        <f t="shared" si="8"/>
        <v>FiberLeather</v>
      </c>
      <c r="AA79" s="118" t="s">
        <v>1931</v>
      </c>
      <c r="AB79" s="120">
        <f t="shared" si="9"/>
        <v>20</v>
      </c>
      <c r="AC79" s="120" t="str">
        <f t="shared" si="10"/>
        <v>FiberLeather</v>
      </c>
      <c r="AD79" s="120" t="str">
        <f t="shared" si="13"/>
        <v>KEEP</v>
      </c>
      <c r="AE79" s="120">
        <f t="shared" si="11"/>
        <v>2</v>
      </c>
      <c r="AF79" s="118" t="str">
        <f t="shared" si="12"/>
        <v>Ind</v>
      </c>
      <c r="AG79" t="e">
        <f>VLOOKUP(Y79,#REF!,11,FALSE)</f>
        <v>#REF!</v>
      </c>
      <c r="AH79" t="e">
        <f>VLOOKUP(Y79,#REF!,12,FALSE)</f>
        <v>#REF!</v>
      </c>
    </row>
    <row r="80" spans="16:34" x14ac:dyDescent="0.3">
      <c r="P80" s="115">
        <v>78</v>
      </c>
      <c r="Q80" s="115" t="s">
        <v>148</v>
      </c>
      <c r="R80" s="115">
        <v>29</v>
      </c>
      <c r="S80" s="115" t="s">
        <v>1799</v>
      </c>
      <c r="T80" s="115">
        <v>12</v>
      </c>
      <c r="U80" s="115" t="s">
        <v>1800</v>
      </c>
      <c r="V80" s="115">
        <v>4</v>
      </c>
      <c r="W80" s="115" t="s">
        <v>1623</v>
      </c>
      <c r="X80" s="118" t="s">
        <v>1931</v>
      </c>
      <c r="Y80" s="120">
        <f t="shared" si="7"/>
        <v>14</v>
      </c>
      <c r="Z80" s="120" t="str">
        <f t="shared" si="8"/>
        <v>FiberLeather</v>
      </c>
      <c r="AA80" s="118" t="s">
        <v>1931</v>
      </c>
      <c r="AB80" s="120">
        <f t="shared" si="9"/>
        <v>20</v>
      </c>
      <c r="AC80" s="120" t="str">
        <f t="shared" si="10"/>
        <v>FiberLeather</v>
      </c>
      <c r="AD80" s="120" t="str">
        <f t="shared" si="13"/>
        <v>KEEP</v>
      </c>
      <c r="AE80" s="120">
        <f t="shared" si="11"/>
        <v>2</v>
      </c>
      <c r="AF80" s="118" t="str">
        <f t="shared" si="12"/>
        <v>Ind</v>
      </c>
      <c r="AG80" t="e">
        <f>VLOOKUP(Y80,#REF!,11,FALSE)</f>
        <v>#REF!</v>
      </c>
      <c r="AH80" t="e">
        <f>VLOOKUP(Y80,#REF!,12,FALSE)</f>
        <v>#REF!</v>
      </c>
    </row>
    <row r="81" spans="16:34" x14ac:dyDescent="0.3">
      <c r="P81" s="115">
        <v>79</v>
      </c>
      <c r="Q81" s="115" t="s">
        <v>150</v>
      </c>
      <c r="R81" s="115">
        <v>29</v>
      </c>
      <c r="S81" s="115" t="s">
        <v>1799</v>
      </c>
      <c r="T81" s="115">
        <v>12</v>
      </c>
      <c r="U81" s="115" t="s">
        <v>1800</v>
      </c>
      <c r="V81" s="115">
        <v>4</v>
      </c>
      <c r="W81" s="115" t="s">
        <v>1623</v>
      </c>
      <c r="X81" s="118" t="s">
        <v>1931</v>
      </c>
      <c r="Y81" s="120">
        <f t="shared" si="7"/>
        <v>14</v>
      </c>
      <c r="Z81" s="120" t="str">
        <f t="shared" si="8"/>
        <v>FiberLeather</v>
      </c>
      <c r="AA81" s="118" t="s">
        <v>1931</v>
      </c>
      <c r="AB81" s="120">
        <f t="shared" si="9"/>
        <v>20</v>
      </c>
      <c r="AC81" s="120" t="str">
        <f t="shared" si="10"/>
        <v>FiberLeather</v>
      </c>
      <c r="AD81" s="120" t="str">
        <f t="shared" si="13"/>
        <v>KEEP</v>
      </c>
      <c r="AE81" s="120">
        <f t="shared" si="11"/>
        <v>2</v>
      </c>
      <c r="AF81" s="118" t="str">
        <f t="shared" si="12"/>
        <v>Ind</v>
      </c>
      <c r="AG81" t="e">
        <f>VLOOKUP(Y81,#REF!,11,FALSE)</f>
        <v>#REF!</v>
      </c>
      <c r="AH81" t="e">
        <f>VLOOKUP(Y81,#REF!,12,FALSE)</f>
        <v>#REF!</v>
      </c>
    </row>
    <row r="82" spans="16:34" x14ac:dyDescent="0.3">
      <c r="P82" s="115">
        <v>80</v>
      </c>
      <c r="Q82" s="115" t="s">
        <v>152</v>
      </c>
      <c r="R82" s="115">
        <v>29</v>
      </c>
      <c r="S82" s="115" t="s">
        <v>1799</v>
      </c>
      <c r="T82" s="115">
        <v>12</v>
      </c>
      <c r="U82" s="115" t="s">
        <v>1800</v>
      </c>
      <c r="V82" s="115">
        <v>4</v>
      </c>
      <c r="W82" s="115" t="s">
        <v>1623</v>
      </c>
      <c r="X82" s="118" t="s">
        <v>1931</v>
      </c>
      <c r="Y82" s="120">
        <f t="shared" si="7"/>
        <v>14</v>
      </c>
      <c r="Z82" s="120" t="str">
        <f t="shared" si="8"/>
        <v>FiberLeather</v>
      </c>
      <c r="AA82" s="118" t="s">
        <v>1931</v>
      </c>
      <c r="AB82" s="120">
        <f t="shared" si="9"/>
        <v>20</v>
      </c>
      <c r="AC82" s="120" t="str">
        <f t="shared" si="10"/>
        <v>FiberLeather</v>
      </c>
      <c r="AD82" s="120" t="str">
        <f t="shared" si="13"/>
        <v>KEEP</v>
      </c>
      <c r="AE82" s="120">
        <f t="shared" si="11"/>
        <v>2</v>
      </c>
      <c r="AF82" s="118" t="str">
        <f t="shared" si="12"/>
        <v>Ind</v>
      </c>
      <c r="AG82" t="e">
        <f>VLOOKUP(Y82,#REF!,11,FALSE)</f>
        <v>#REF!</v>
      </c>
      <c r="AH82" t="e">
        <f>VLOOKUP(Y82,#REF!,12,FALSE)</f>
        <v>#REF!</v>
      </c>
    </row>
    <row r="83" spans="16:34" x14ac:dyDescent="0.3">
      <c r="P83" s="115">
        <v>81</v>
      </c>
      <c r="Q83" s="115" t="s">
        <v>154</v>
      </c>
      <c r="R83" s="115">
        <v>29</v>
      </c>
      <c r="S83" s="115" t="s">
        <v>1799</v>
      </c>
      <c r="T83" s="115">
        <v>12</v>
      </c>
      <c r="U83" s="115" t="s">
        <v>1800</v>
      </c>
      <c r="V83" s="115">
        <v>4</v>
      </c>
      <c r="W83" s="115" t="s">
        <v>1623</v>
      </c>
      <c r="X83" s="118" t="s">
        <v>1931</v>
      </c>
      <c r="Y83" s="120">
        <f t="shared" si="7"/>
        <v>14</v>
      </c>
      <c r="Z83" s="120" t="str">
        <f t="shared" si="8"/>
        <v>FiberLeather</v>
      </c>
      <c r="AA83" s="118" t="s">
        <v>1931</v>
      </c>
      <c r="AB83" s="120">
        <f t="shared" si="9"/>
        <v>20</v>
      </c>
      <c r="AC83" s="120" t="str">
        <f t="shared" si="10"/>
        <v>FiberLeather</v>
      </c>
      <c r="AD83" s="120" t="str">
        <f t="shared" si="13"/>
        <v>KEEP</v>
      </c>
      <c r="AE83" s="120">
        <f t="shared" si="11"/>
        <v>2</v>
      </c>
      <c r="AF83" s="118" t="str">
        <f t="shared" si="12"/>
        <v>Ind</v>
      </c>
      <c r="AG83" t="e">
        <f>VLOOKUP(Y83,#REF!,11,FALSE)</f>
        <v>#REF!</v>
      </c>
      <c r="AH83" t="e">
        <f>VLOOKUP(Y83,#REF!,12,FALSE)</f>
        <v>#REF!</v>
      </c>
    </row>
    <row r="84" spans="16:34" x14ac:dyDescent="0.3">
      <c r="P84" s="115">
        <v>82</v>
      </c>
      <c r="Q84" s="115" t="s">
        <v>156</v>
      </c>
      <c r="R84" s="115">
        <v>29</v>
      </c>
      <c r="S84" s="115" t="s">
        <v>1799</v>
      </c>
      <c r="T84" s="115">
        <v>12</v>
      </c>
      <c r="U84" s="115" t="s">
        <v>1800</v>
      </c>
      <c r="V84" s="115">
        <v>4</v>
      </c>
      <c r="W84" s="115" t="s">
        <v>1623</v>
      </c>
      <c r="X84" s="118" t="s">
        <v>1931</v>
      </c>
      <c r="Y84" s="120">
        <f t="shared" si="7"/>
        <v>14</v>
      </c>
      <c r="Z84" s="120" t="str">
        <f t="shared" si="8"/>
        <v>FiberLeather</v>
      </c>
      <c r="AA84" s="118" t="s">
        <v>1931</v>
      </c>
      <c r="AB84" s="120">
        <f t="shared" si="9"/>
        <v>20</v>
      </c>
      <c r="AC84" s="120" t="str">
        <f t="shared" si="10"/>
        <v>FiberLeather</v>
      </c>
      <c r="AD84" s="120" t="str">
        <f t="shared" si="13"/>
        <v>KEEP</v>
      </c>
      <c r="AE84" s="120">
        <f t="shared" si="11"/>
        <v>2</v>
      </c>
      <c r="AF84" s="118" t="str">
        <f t="shared" si="12"/>
        <v>Ind</v>
      </c>
      <c r="AG84" t="e">
        <f>VLOOKUP(Y84,#REF!,11,FALSE)</f>
        <v>#REF!</v>
      </c>
      <c r="AH84" t="e">
        <f>VLOOKUP(Y84,#REF!,12,FALSE)</f>
        <v>#REF!</v>
      </c>
    </row>
    <row r="85" spans="16:34" x14ac:dyDescent="0.3">
      <c r="P85" s="115">
        <v>83</v>
      </c>
      <c r="Q85" s="115" t="s">
        <v>158</v>
      </c>
      <c r="R85" s="115">
        <v>30</v>
      </c>
      <c r="S85" s="115" t="s">
        <v>1801</v>
      </c>
      <c r="T85" s="115">
        <v>13</v>
      </c>
      <c r="U85" s="115" t="s">
        <v>1802</v>
      </c>
      <c r="V85" s="115">
        <v>5</v>
      </c>
      <c r="W85" s="115" t="s">
        <v>1803</v>
      </c>
      <c r="X85" s="118" t="s">
        <v>1948</v>
      </c>
      <c r="Y85" s="120">
        <f t="shared" si="7"/>
        <v>13</v>
      </c>
      <c r="Z85" s="120" t="str">
        <f t="shared" si="8"/>
        <v>WoodPaper</v>
      </c>
      <c r="AA85" s="118" t="s">
        <v>1940</v>
      </c>
      <c r="AB85" s="120">
        <f t="shared" si="9"/>
        <v>19</v>
      </c>
      <c r="AC85" s="120" t="str">
        <f t="shared" si="10"/>
        <v>WoodPaper</v>
      </c>
      <c r="AD85" s="120" t="str">
        <f t="shared" si="13"/>
        <v>KEEP</v>
      </c>
      <c r="AE85" s="120">
        <f t="shared" si="11"/>
        <v>2</v>
      </c>
      <c r="AF85" s="118" t="str">
        <f t="shared" si="12"/>
        <v>Ind</v>
      </c>
      <c r="AG85" t="e">
        <f>VLOOKUP(Y85,#REF!,11,FALSE)</f>
        <v>#REF!</v>
      </c>
      <c r="AH85" t="e">
        <f>VLOOKUP(Y85,#REF!,12,FALSE)</f>
        <v>#REF!</v>
      </c>
    </row>
    <row r="86" spans="16:34" x14ac:dyDescent="0.3">
      <c r="P86" s="115">
        <v>84</v>
      </c>
      <c r="Q86" s="115" t="s">
        <v>160</v>
      </c>
      <c r="R86" s="115">
        <v>30</v>
      </c>
      <c r="S86" s="115" t="s">
        <v>1801</v>
      </c>
      <c r="T86" s="115">
        <v>13</v>
      </c>
      <c r="U86" s="115" t="s">
        <v>1802</v>
      </c>
      <c r="V86" s="115">
        <v>5</v>
      </c>
      <c r="W86" s="115" t="s">
        <v>1803</v>
      </c>
      <c r="X86" s="118" t="s">
        <v>1948</v>
      </c>
      <c r="Y86" s="120">
        <f t="shared" si="7"/>
        <v>13</v>
      </c>
      <c r="Z86" s="120" t="str">
        <f t="shared" si="8"/>
        <v>WoodPaper</v>
      </c>
      <c r="AA86" s="118" t="s">
        <v>1940</v>
      </c>
      <c r="AB86" s="120">
        <f t="shared" si="9"/>
        <v>19</v>
      </c>
      <c r="AC86" s="120" t="str">
        <f t="shared" si="10"/>
        <v>WoodPaper</v>
      </c>
      <c r="AD86" s="120" t="str">
        <f t="shared" si="13"/>
        <v>KEEP</v>
      </c>
      <c r="AE86" s="120">
        <f t="shared" si="11"/>
        <v>2</v>
      </c>
      <c r="AF86" s="118" t="str">
        <f t="shared" si="12"/>
        <v>Ind</v>
      </c>
      <c r="AG86" t="e">
        <f>VLOOKUP(Y86,#REF!,11,FALSE)</f>
        <v>#REF!</v>
      </c>
      <c r="AH86" t="e">
        <f>VLOOKUP(Y86,#REF!,12,FALSE)</f>
        <v>#REF!</v>
      </c>
    </row>
    <row r="87" spans="16:34" x14ac:dyDescent="0.3">
      <c r="P87" s="115">
        <v>85</v>
      </c>
      <c r="Q87" s="115" t="s">
        <v>162</v>
      </c>
      <c r="R87" s="115">
        <v>30</v>
      </c>
      <c r="S87" s="115" t="s">
        <v>1801</v>
      </c>
      <c r="T87" s="115">
        <v>13</v>
      </c>
      <c r="U87" s="115" t="s">
        <v>1802</v>
      </c>
      <c r="V87" s="115">
        <v>5</v>
      </c>
      <c r="W87" s="115" t="s">
        <v>1803</v>
      </c>
      <c r="X87" s="118" t="s">
        <v>1948</v>
      </c>
      <c r="Y87" s="120">
        <f t="shared" si="7"/>
        <v>13</v>
      </c>
      <c r="Z87" s="120" t="str">
        <f t="shared" si="8"/>
        <v>WoodPaper</v>
      </c>
      <c r="AA87" s="118" t="s">
        <v>1940</v>
      </c>
      <c r="AB87" s="120">
        <f t="shared" si="9"/>
        <v>19</v>
      </c>
      <c r="AC87" s="120" t="str">
        <f t="shared" si="10"/>
        <v>WoodPaper</v>
      </c>
      <c r="AD87" s="120" t="str">
        <f t="shared" si="13"/>
        <v>KEEP</v>
      </c>
      <c r="AE87" s="120">
        <f t="shared" si="11"/>
        <v>2</v>
      </c>
      <c r="AF87" s="118" t="str">
        <f t="shared" si="12"/>
        <v>Ind</v>
      </c>
      <c r="AG87" t="e">
        <f>VLOOKUP(Y87,#REF!,11,FALSE)</f>
        <v>#REF!</v>
      </c>
      <c r="AH87" t="e">
        <f>VLOOKUP(Y87,#REF!,12,FALSE)</f>
        <v>#REF!</v>
      </c>
    </row>
    <row r="88" spans="16:34" x14ac:dyDescent="0.3">
      <c r="P88" s="115">
        <v>86</v>
      </c>
      <c r="Q88" s="115" t="s">
        <v>164</v>
      </c>
      <c r="R88" s="115">
        <v>31</v>
      </c>
      <c r="S88" s="115" t="s">
        <v>1804</v>
      </c>
      <c r="T88" s="115">
        <v>13</v>
      </c>
      <c r="U88" s="115" t="s">
        <v>1802</v>
      </c>
      <c r="V88" s="115">
        <v>5</v>
      </c>
      <c r="W88" s="115" t="s">
        <v>1803</v>
      </c>
      <c r="X88" s="118" t="s">
        <v>1948</v>
      </c>
      <c r="Y88" s="120">
        <f t="shared" si="7"/>
        <v>13</v>
      </c>
      <c r="Z88" s="120" t="str">
        <f t="shared" si="8"/>
        <v>WoodPaper</v>
      </c>
      <c r="AA88" s="118" t="s">
        <v>1940</v>
      </c>
      <c r="AB88" s="120">
        <f t="shared" si="9"/>
        <v>19</v>
      </c>
      <c r="AC88" s="120" t="str">
        <f t="shared" si="10"/>
        <v>WoodPaper</v>
      </c>
      <c r="AD88" s="120" t="str">
        <f t="shared" si="13"/>
        <v>KEEP</v>
      </c>
      <c r="AE88" s="120">
        <f t="shared" si="11"/>
        <v>2</v>
      </c>
      <c r="AF88" s="118" t="str">
        <f t="shared" si="12"/>
        <v>Ind</v>
      </c>
      <c r="AG88" t="e">
        <f>VLOOKUP(Y88,#REF!,11,FALSE)</f>
        <v>#REF!</v>
      </c>
      <c r="AH88" t="e">
        <f>VLOOKUP(Y88,#REF!,12,FALSE)</f>
        <v>#REF!</v>
      </c>
    </row>
    <row r="89" spans="16:34" x14ac:dyDescent="0.3">
      <c r="P89" s="115">
        <v>87</v>
      </c>
      <c r="Q89" s="115" t="s">
        <v>166</v>
      </c>
      <c r="R89" s="115">
        <v>31</v>
      </c>
      <c r="S89" s="115" t="s">
        <v>1804</v>
      </c>
      <c r="T89" s="115">
        <v>13</v>
      </c>
      <c r="U89" s="115" t="s">
        <v>1802</v>
      </c>
      <c r="V89" s="115">
        <v>5</v>
      </c>
      <c r="W89" s="115" t="s">
        <v>1803</v>
      </c>
      <c r="X89" s="118" t="s">
        <v>1948</v>
      </c>
      <c r="Y89" s="120">
        <f t="shared" si="7"/>
        <v>13</v>
      </c>
      <c r="Z89" s="120" t="str">
        <f t="shared" si="8"/>
        <v>WoodPaper</v>
      </c>
      <c r="AA89" s="118" t="s">
        <v>1940</v>
      </c>
      <c r="AB89" s="120">
        <f t="shared" si="9"/>
        <v>19</v>
      </c>
      <c r="AC89" s="120" t="str">
        <f t="shared" si="10"/>
        <v>WoodPaper</v>
      </c>
      <c r="AD89" s="120" t="str">
        <f t="shared" si="13"/>
        <v>KEEP</v>
      </c>
      <c r="AE89" s="120">
        <f t="shared" si="11"/>
        <v>2</v>
      </c>
      <c r="AF89" s="118" t="str">
        <f t="shared" si="12"/>
        <v>Ind</v>
      </c>
      <c r="AG89" t="e">
        <f>VLOOKUP(Y89,#REF!,11,FALSE)</f>
        <v>#REF!</v>
      </c>
      <c r="AH89" t="e">
        <f>VLOOKUP(Y89,#REF!,12,FALSE)</f>
        <v>#REF!</v>
      </c>
    </row>
    <row r="90" spans="16:34" x14ac:dyDescent="0.3">
      <c r="P90" s="115">
        <v>88</v>
      </c>
      <c r="Q90" s="115" t="s">
        <v>168</v>
      </c>
      <c r="R90" s="115">
        <v>31</v>
      </c>
      <c r="S90" s="115" t="s">
        <v>1804</v>
      </c>
      <c r="T90" s="115">
        <v>13</v>
      </c>
      <c r="U90" s="115" t="s">
        <v>1802</v>
      </c>
      <c r="V90" s="115">
        <v>5</v>
      </c>
      <c r="W90" s="115" t="s">
        <v>1803</v>
      </c>
      <c r="X90" s="118" t="s">
        <v>1948</v>
      </c>
      <c r="Y90" s="120">
        <f t="shared" si="7"/>
        <v>13</v>
      </c>
      <c r="Z90" s="120" t="str">
        <f t="shared" si="8"/>
        <v>WoodPaper</v>
      </c>
      <c r="AA90" s="118" t="s">
        <v>1940</v>
      </c>
      <c r="AB90" s="120">
        <f t="shared" si="9"/>
        <v>19</v>
      </c>
      <c r="AC90" s="120" t="str">
        <f t="shared" si="10"/>
        <v>WoodPaper</v>
      </c>
      <c r="AD90" s="120" t="str">
        <f t="shared" si="13"/>
        <v>KEEP</v>
      </c>
      <c r="AE90" s="120">
        <f t="shared" si="11"/>
        <v>2</v>
      </c>
      <c r="AF90" s="118" t="str">
        <f t="shared" si="12"/>
        <v>Ind</v>
      </c>
      <c r="AG90" t="e">
        <f>VLOOKUP(Y90,#REF!,11,FALSE)</f>
        <v>#REF!</v>
      </c>
      <c r="AH90" t="e">
        <f>VLOOKUP(Y90,#REF!,12,FALSE)</f>
        <v>#REF!</v>
      </c>
    </row>
    <row r="91" spans="16:34" x14ac:dyDescent="0.3">
      <c r="P91" s="115">
        <v>89</v>
      </c>
      <c r="Q91" s="115" t="s">
        <v>170</v>
      </c>
      <c r="R91" s="115">
        <v>32</v>
      </c>
      <c r="S91" s="115" t="s">
        <v>170</v>
      </c>
      <c r="T91" s="115">
        <v>14</v>
      </c>
      <c r="U91" s="115" t="s">
        <v>1805</v>
      </c>
      <c r="V91" s="115">
        <v>5</v>
      </c>
      <c r="W91" s="115" t="s">
        <v>1803</v>
      </c>
      <c r="X91" s="118" t="s">
        <v>1948</v>
      </c>
      <c r="Y91" s="120">
        <f t="shared" si="7"/>
        <v>13</v>
      </c>
      <c r="Z91" s="120" t="str">
        <f t="shared" si="8"/>
        <v>WoodPaper</v>
      </c>
      <c r="AA91" s="118" t="s">
        <v>1940</v>
      </c>
      <c r="AB91" s="120">
        <f t="shared" si="9"/>
        <v>19</v>
      </c>
      <c r="AC91" s="120" t="str">
        <f t="shared" si="10"/>
        <v>WoodPaper</v>
      </c>
      <c r="AD91" s="120" t="str">
        <f t="shared" si="13"/>
        <v>KEEP</v>
      </c>
      <c r="AE91" s="120">
        <f t="shared" si="11"/>
        <v>2</v>
      </c>
      <c r="AF91" s="118" t="str">
        <f t="shared" si="12"/>
        <v>Ind</v>
      </c>
      <c r="AG91" t="e">
        <f>VLOOKUP(Y91,#REF!,11,FALSE)</f>
        <v>#REF!</v>
      </c>
      <c r="AH91" t="e">
        <f>VLOOKUP(Y91,#REF!,12,FALSE)</f>
        <v>#REF!</v>
      </c>
    </row>
    <row r="92" spans="16:34" x14ac:dyDescent="0.3">
      <c r="P92" s="115">
        <v>90</v>
      </c>
      <c r="Q92" s="115" t="s">
        <v>172</v>
      </c>
      <c r="R92" s="115">
        <v>33</v>
      </c>
      <c r="S92" s="115" t="s">
        <v>1806</v>
      </c>
      <c r="T92" s="115">
        <v>14</v>
      </c>
      <c r="U92" s="115" t="s">
        <v>1805</v>
      </c>
      <c r="V92" s="115">
        <v>5</v>
      </c>
      <c r="W92" s="115" t="s">
        <v>1803</v>
      </c>
      <c r="X92" s="118" t="s">
        <v>1948</v>
      </c>
      <c r="Y92" s="120">
        <f t="shared" si="7"/>
        <v>13</v>
      </c>
      <c r="Z92" s="120" t="str">
        <f t="shared" si="8"/>
        <v>WoodPaper</v>
      </c>
      <c r="AA92" s="118" t="s">
        <v>1940</v>
      </c>
      <c r="AB92" s="120">
        <f t="shared" si="9"/>
        <v>19</v>
      </c>
      <c r="AC92" s="120" t="str">
        <f t="shared" si="10"/>
        <v>WoodPaper</v>
      </c>
      <c r="AD92" s="120" t="str">
        <f t="shared" si="13"/>
        <v>KEEP</v>
      </c>
      <c r="AE92" s="120">
        <f t="shared" si="11"/>
        <v>2</v>
      </c>
      <c r="AF92" s="118" t="str">
        <f t="shared" si="12"/>
        <v>Ind</v>
      </c>
      <c r="AG92" t="e">
        <f>VLOOKUP(Y92,#REF!,11,FALSE)</f>
        <v>#REF!</v>
      </c>
      <c r="AH92" t="e">
        <f>VLOOKUP(Y92,#REF!,12,FALSE)</f>
        <v>#REF!</v>
      </c>
    </row>
    <row r="93" spans="16:34" x14ac:dyDescent="0.3">
      <c r="P93" s="115">
        <v>91</v>
      </c>
      <c r="Q93" s="115" t="s">
        <v>174</v>
      </c>
      <c r="R93" s="115">
        <v>33</v>
      </c>
      <c r="S93" s="115" t="s">
        <v>1806</v>
      </c>
      <c r="T93" s="115">
        <v>14</v>
      </c>
      <c r="U93" s="115" t="s">
        <v>1805</v>
      </c>
      <c r="V93" s="115">
        <v>5</v>
      </c>
      <c r="W93" s="115" t="s">
        <v>1803</v>
      </c>
      <c r="X93" s="118" t="s">
        <v>1948</v>
      </c>
      <c r="Y93" s="120">
        <f t="shared" si="7"/>
        <v>13</v>
      </c>
      <c r="Z93" s="120" t="str">
        <f t="shared" si="8"/>
        <v>WoodPaper</v>
      </c>
      <c r="AA93" s="118" t="s">
        <v>1940</v>
      </c>
      <c r="AB93" s="120">
        <f t="shared" si="9"/>
        <v>19</v>
      </c>
      <c r="AC93" s="120" t="str">
        <f t="shared" si="10"/>
        <v>WoodPaper</v>
      </c>
      <c r="AD93" s="120" t="str">
        <f t="shared" si="13"/>
        <v>KEEP</v>
      </c>
      <c r="AE93" s="120">
        <f t="shared" si="11"/>
        <v>2</v>
      </c>
      <c r="AF93" s="118" t="str">
        <f t="shared" si="12"/>
        <v>Ind</v>
      </c>
      <c r="AG93" t="e">
        <f>VLOOKUP(Y93,#REF!,11,FALSE)</f>
        <v>#REF!</v>
      </c>
      <c r="AH93" t="e">
        <f>VLOOKUP(Y93,#REF!,12,FALSE)</f>
        <v>#REF!</v>
      </c>
    </row>
    <row r="94" spans="16:34" x14ac:dyDescent="0.3">
      <c r="P94" s="115">
        <v>92</v>
      </c>
      <c r="Q94" s="115" t="s">
        <v>176</v>
      </c>
      <c r="R94" s="115">
        <v>34</v>
      </c>
      <c r="S94" s="115" t="s">
        <v>1807</v>
      </c>
      <c r="T94" s="115">
        <v>14</v>
      </c>
      <c r="U94" s="115" t="s">
        <v>1805</v>
      </c>
      <c r="V94" s="115">
        <v>5</v>
      </c>
      <c r="W94" s="115" t="s">
        <v>1803</v>
      </c>
      <c r="X94" s="118" t="s">
        <v>1948</v>
      </c>
      <c r="Y94" s="120">
        <f t="shared" si="7"/>
        <v>13</v>
      </c>
      <c r="Z94" s="120" t="str">
        <f t="shared" si="8"/>
        <v>WoodPaper</v>
      </c>
      <c r="AA94" s="118" t="s">
        <v>1940</v>
      </c>
      <c r="AB94" s="120">
        <f t="shared" si="9"/>
        <v>19</v>
      </c>
      <c r="AC94" s="120" t="str">
        <f t="shared" si="10"/>
        <v>WoodPaper</v>
      </c>
      <c r="AD94" s="120" t="str">
        <f t="shared" si="13"/>
        <v>KEEP</v>
      </c>
      <c r="AE94" s="120">
        <f t="shared" si="11"/>
        <v>2</v>
      </c>
      <c r="AF94" s="118" t="str">
        <f t="shared" si="12"/>
        <v>Ind</v>
      </c>
      <c r="AG94" t="e">
        <f>VLOOKUP(Y94,#REF!,11,FALSE)</f>
        <v>#REF!</v>
      </c>
      <c r="AH94" t="e">
        <f>VLOOKUP(Y94,#REF!,12,FALSE)</f>
        <v>#REF!</v>
      </c>
    </row>
    <row r="95" spans="16:34" x14ac:dyDescent="0.3">
      <c r="P95" s="115">
        <v>93</v>
      </c>
      <c r="Q95" s="115" t="s">
        <v>178</v>
      </c>
      <c r="R95" s="115">
        <v>34</v>
      </c>
      <c r="S95" s="115" t="s">
        <v>1807</v>
      </c>
      <c r="T95" s="115">
        <v>14</v>
      </c>
      <c r="U95" s="115" t="s">
        <v>1805</v>
      </c>
      <c r="V95" s="115">
        <v>5</v>
      </c>
      <c r="W95" s="115" t="s">
        <v>1803</v>
      </c>
      <c r="X95" s="118" t="s">
        <v>1948</v>
      </c>
      <c r="Y95" s="120">
        <f t="shared" si="7"/>
        <v>13</v>
      </c>
      <c r="Z95" s="120" t="str">
        <f t="shared" si="8"/>
        <v>WoodPaper</v>
      </c>
      <c r="AA95" s="118" t="s">
        <v>1940</v>
      </c>
      <c r="AB95" s="120">
        <f t="shared" si="9"/>
        <v>19</v>
      </c>
      <c r="AC95" s="120" t="str">
        <f t="shared" si="10"/>
        <v>WoodPaper</v>
      </c>
      <c r="AD95" s="120" t="str">
        <f t="shared" si="13"/>
        <v>KEEP</v>
      </c>
      <c r="AE95" s="120">
        <f t="shared" si="11"/>
        <v>2</v>
      </c>
      <c r="AF95" s="118" t="str">
        <f t="shared" si="12"/>
        <v>Ind</v>
      </c>
      <c r="AG95" t="e">
        <f>VLOOKUP(Y95,#REF!,11,FALSE)</f>
        <v>#REF!</v>
      </c>
      <c r="AH95" t="e">
        <f>VLOOKUP(Y95,#REF!,12,FALSE)</f>
        <v>#REF!</v>
      </c>
    </row>
    <row r="96" spans="16:34" x14ac:dyDescent="0.3">
      <c r="P96" s="115">
        <v>94</v>
      </c>
      <c r="Q96" s="115" t="s">
        <v>180</v>
      </c>
      <c r="R96" s="115">
        <v>34</v>
      </c>
      <c r="S96" s="115" t="s">
        <v>1807</v>
      </c>
      <c r="T96" s="115">
        <v>14</v>
      </c>
      <c r="U96" s="115" t="s">
        <v>1805</v>
      </c>
      <c r="V96" s="115">
        <v>5</v>
      </c>
      <c r="W96" s="115" t="s">
        <v>1803</v>
      </c>
      <c r="X96" s="118" t="s">
        <v>1948</v>
      </c>
      <c r="Y96" s="120">
        <f t="shared" si="7"/>
        <v>13</v>
      </c>
      <c r="Z96" s="120" t="str">
        <f t="shared" si="8"/>
        <v>WoodPaper</v>
      </c>
      <c r="AA96" s="118" t="s">
        <v>1940</v>
      </c>
      <c r="AB96" s="120">
        <f t="shared" si="9"/>
        <v>19</v>
      </c>
      <c r="AC96" s="120" t="str">
        <f t="shared" si="10"/>
        <v>WoodPaper</v>
      </c>
      <c r="AD96" s="120" t="str">
        <f t="shared" si="13"/>
        <v>KEEP</v>
      </c>
      <c r="AE96" s="120">
        <f t="shared" si="11"/>
        <v>2</v>
      </c>
      <c r="AF96" s="118" t="str">
        <f t="shared" si="12"/>
        <v>Ind</v>
      </c>
      <c r="AG96" t="e">
        <f>VLOOKUP(Y96,#REF!,11,FALSE)</f>
        <v>#REF!</v>
      </c>
      <c r="AH96" t="e">
        <f>VLOOKUP(Y96,#REF!,12,FALSE)</f>
        <v>#REF!</v>
      </c>
    </row>
    <row r="97" spans="16:34" x14ac:dyDescent="0.3">
      <c r="P97" s="115">
        <v>95</v>
      </c>
      <c r="Q97" s="115" t="s">
        <v>182</v>
      </c>
      <c r="R97" s="115">
        <v>34</v>
      </c>
      <c r="S97" s="115" t="s">
        <v>1807</v>
      </c>
      <c r="T97" s="115">
        <v>14</v>
      </c>
      <c r="U97" s="115" t="s">
        <v>1805</v>
      </c>
      <c r="V97" s="115">
        <v>5</v>
      </c>
      <c r="W97" s="115" t="s">
        <v>1803</v>
      </c>
      <c r="X97" s="118" t="s">
        <v>1948</v>
      </c>
      <c r="Y97" s="120">
        <f t="shared" si="7"/>
        <v>13</v>
      </c>
      <c r="Z97" s="120" t="str">
        <f t="shared" si="8"/>
        <v>WoodPaper</v>
      </c>
      <c r="AA97" s="118" t="s">
        <v>1940</v>
      </c>
      <c r="AB97" s="120">
        <f t="shared" si="9"/>
        <v>19</v>
      </c>
      <c r="AC97" s="120" t="str">
        <f t="shared" si="10"/>
        <v>WoodPaper</v>
      </c>
      <c r="AD97" s="120" t="str">
        <f t="shared" si="13"/>
        <v>KEEP</v>
      </c>
      <c r="AE97" s="120">
        <f t="shared" si="11"/>
        <v>2</v>
      </c>
      <c r="AF97" s="118" t="str">
        <f t="shared" si="12"/>
        <v>Ind</v>
      </c>
      <c r="AG97" t="e">
        <f>VLOOKUP(Y97,#REF!,11,FALSE)</f>
        <v>#REF!</v>
      </c>
      <c r="AH97" t="e">
        <f>VLOOKUP(Y97,#REF!,12,FALSE)</f>
        <v>#REF!</v>
      </c>
    </row>
    <row r="98" spans="16:34" x14ac:dyDescent="0.3">
      <c r="P98" s="115">
        <v>96</v>
      </c>
      <c r="Q98" s="115" t="s">
        <v>184</v>
      </c>
      <c r="R98" s="115">
        <v>34</v>
      </c>
      <c r="S98" s="115" t="s">
        <v>1807</v>
      </c>
      <c r="T98" s="115">
        <v>14</v>
      </c>
      <c r="U98" s="115" t="s">
        <v>1805</v>
      </c>
      <c r="V98" s="115">
        <v>5</v>
      </c>
      <c r="W98" s="115" t="s">
        <v>1803</v>
      </c>
      <c r="X98" s="118" t="s">
        <v>1948</v>
      </c>
      <c r="Y98" s="120">
        <f t="shared" si="7"/>
        <v>13</v>
      </c>
      <c r="Z98" s="120" t="str">
        <f t="shared" si="8"/>
        <v>WoodPaper</v>
      </c>
      <c r="AA98" s="118" t="s">
        <v>1940</v>
      </c>
      <c r="AB98" s="120">
        <f t="shared" si="9"/>
        <v>19</v>
      </c>
      <c r="AC98" s="120" t="str">
        <f t="shared" si="10"/>
        <v>WoodPaper</v>
      </c>
      <c r="AD98" s="120" t="str">
        <f t="shared" si="13"/>
        <v>KEEP</v>
      </c>
      <c r="AE98" s="120">
        <f t="shared" si="11"/>
        <v>2</v>
      </c>
      <c r="AF98" s="118" t="str">
        <f t="shared" si="12"/>
        <v>Ind</v>
      </c>
      <c r="AG98" t="e">
        <f>VLOOKUP(Y98,#REF!,11,FALSE)</f>
        <v>#REF!</v>
      </c>
      <c r="AH98" t="e">
        <f>VLOOKUP(Y98,#REF!,12,FALSE)</f>
        <v>#REF!</v>
      </c>
    </row>
    <row r="99" spans="16:34" x14ac:dyDescent="0.3">
      <c r="P99" s="115">
        <v>97</v>
      </c>
      <c r="Q99" s="115" t="s">
        <v>186</v>
      </c>
      <c r="R99" s="115">
        <v>35</v>
      </c>
      <c r="S99" s="115" t="s">
        <v>1621</v>
      </c>
      <c r="T99" s="115">
        <v>15</v>
      </c>
      <c r="U99" s="115" t="s">
        <v>1621</v>
      </c>
      <c r="V99" s="115">
        <v>5</v>
      </c>
      <c r="W99" s="115" t="s">
        <v>1803</v>
      </c>
      <c r="X99" s="118" t="s">
        <v>1948</v>
      </c>
      <c r="Y99" s="120">
        <f t="shared" si="7"/>
        <v>13</v>
      </c>
      <c r="Z99" s="120" t="str">
        <f t="shared" si="8"/>
        <v>WoodPaper</v>
      </c>
      <c r="AA99" s="118" t="s">
        <v>1940</v>
      </c>
      <c r="AB99" s="120">
        <f t="shared" si="9"/>
        <v>19</v>
      </c>
      <c r="AC99" s="120" t="str">
        <f t="shared" si="10"/>
        <v>WoodPaper</v>
      </c>
      <c r="AD99" s="120" t="str">
        <f t="shared" si="13"/>
        <v>KEEP</v>
      </c>
      <c r="AE99" s="120">
        <f t="shared" si="11"/>
        <v>2</v>
      </c>
      <c r="AF99" s="118" t="str">
        <f t="shared" si="12"/>
        <v>Ind</v>
      </c>
      <c r="AG99" t="e">
        <f>VLOOKUP(Y99,#REF!,11,FALSE)</f>
        <v>#REF!</v>
      </c>
      <c r="AH99" t="e">
        <f>VLOOKUP(Y99,#REF!,12,FALSE)</f>
        <v>#REF!</v>
      </c>
    </row>
    <row r="100" spans="16:34" x14ac:dyDescent="0.3">
      <c r="P100" s="116">
        <v>98</v>
      </c>
      <c r="Q100" s="116" t="s">
        <v>188</v>
      </c>
      <c r="R100" s="116">
        <v>35</v>
      </c>
      <c r="S100" s="116" t="s">
        <v>1621</v>
      </c>
      <c r="T100" s="116">
        <v>15</v>
      </c>
      <c r="U100" s="116" t="s">
        <v>1621</v>
      </c>
      <c r="V100" s="116">
        <v>5</v>
      </c>
      <c r="W100" s="116" t="s">
        <v>1803</v>
      </c>
      <c r="X100" s="119" t="s">
        <v>1949</v>
      </c>
      <c r="Y100" s="120">
        <f t="shared" si="7"/>
        <v>33</v>
      </c>
      <c r="Z100" s="120" t="str">
        <f t="shared" si="8"/>
        <v>Commercial</v>
      </c>
      <c r="AA100" s="119" t="s">
        <v>2344</v>
      </c>
      <c r="AB100" s="120">
        <f t="shared" si="9"/>
        <v>19</v>
      </c>
      <c r="AC100" s="120" t="str">
        <f t="shared" si="10"/>
        <v>WoodPaper</v>
      </c>
      <c r="AD100" s="120" t="str">
        <f t="shared" si="13"/>
        <v>CHANGE</v>
      </c>
      <c r="AE100" s="120">
        <f t="shared" si="11"/>
        <v>5</v>
      </c>
      <c r="AF100" s="118" t="str">
        <f t="shared" si="12"/>
        <v>Commercial</v>
      </c>
      <c r="AG100" t="e">
        <f>VLOOKUP(Y100,#REF!,11,FALSE)</f>
        <v>#REF!</v>
      </c>
      <c r="AH100" t="e">
        <f>VLOOKUP(Y100,#REF!,12,FALSE)</f>
        <v>#REF!</v>
      </c>
    </row>
    <row r="101" spans="16:34" x14ac:dyDescent="0.3">
      <c r="P101" s="115">
        <v>99</v>
      </c>
      <c r="Q101" s="115" t="s">
        <v>190</v>
      </c>
      <c r="R101" s="115">
        <v>36</v>
      </c>
      <c r="S101" s="115" t="s">
        <v>1599</v>
      </c>
      <c r="T101" s="115">
        <v>16</v>
      </c>
      <c r="U101" s="115" t="s">
        <v>1715</v>
      </c>
      <c r="V101" s="115">
        <v>6</v>
      </c>
      <c r="W101" s="115" t="s">
        <v>1715</v>
      </c>
      <c r="X101" s="118" t="s">
        <v>1958</v>
      </c>
      <c r="Y101" s="120">
        <f t="shared" si="7"/>
        <v>5</v>
      </c>
      <c r="Z101" s="120" t="str">
        <f t="shared" si="8"/>
        <v>CoalPro</v>
      </c>
      <c r="AA101" s="118" t="s">
        <v>1958</v>
      </c>
      <c r="AB101" s="120">
        <f t="shared" si="9"/>
        <v>11</v>
      </c>
      <c r="AC101" s="120" t="str">
        <f t="shared" si="10"/>
        <v>CoalPro</v>
      </c>
      <c r="AD101" s="120" t="str">
        <f t="shared" si="13"/>
        <v>KEEP</v>
      </c>
      <c r="AE101" s="120">
        <f t="shared" si="11"/>
        <v>2</v>
      </c>
      <c r="AF101" s="118" t="str">
        <f t="shared" si="12"/>
        <v>Ind</v>
      </c>
      <c r="AG101" t="e">
        <f>VLOOKUP(Y101,#REF!,11,FALSE)</f>
        <v>#REF!</v>
      </c>
      <c r="AH101" t="e">
        <f>VLOOKUP(Y101,#REF!,12,FALSE)</f>
        <v>#REF!</v>
      </c>
    </row>
    <row r="102" spans="16:34" x14ac:dyDescent="0.3">
      <c r="P102" s="115">
        <v>100</v>
      </c>
      <c r="Q102" s="115" t="s">
        <v>192</v>
      </c>
      <c r="R102" s="115">
        <v>36</v>
      </c>
      <c r="S102" s="115" t="s">
        <v>1599</v>
      </c>
      <c r="T102" s="115">
        <v>16</v>
      </c>
      <c r="U102" s="115" t="s">
        <v>1715</v>
      </c>
      <c r="V102" s="115">
        <v>6</v>
      </c>
      <c r="W102" s="115" t="s">
        <v>1715</v>
      </c>
      <c r="X102" s="118" t="s">
        <v>1958</v>
      </c>
      <c r="Y102" s="120">
        <f t="shared" si="7"/>
        <v>5</v>
      </c>
      <c r="Z102" s="120" t="str">
        <f t="shared" si="8"/>
        <v>CoalPro</v>
      </c>
      <c r="AA102" s="118" t="s">
        <v>1958</v>
      </c>
      <c r="AB102" s="120">
        <f t="shared" si="9"/>
        <v>11</v>
      </c>
      <c r="AC102" s="120" t="str">
        <f t="shared" si="10"/>
        <v>CoalPro</v>
      </c>
      <c r="AD102" s="120" t="str">
        <f t="shared" si="13"/>
        <v>KEEP</v>
      </c>
      <c r="AE102" s="120">
        <f t="shared" si="11"/>
        <v>2</v>
      </c>
      <c r="AF102" s="118" t="str">
        <f t="shared" si="12"/>
        <v>Ind</v>
      </c>
      <c r="AG102" t="e">
        <f>VLOOKUP(Y102,#REF!,11,FALSE)</f>
        <v>#REF!</v>
      </c>
      <c r="AH102" t="e">
        <f>VLOOKUP(Y102,#REF!,12,FALSE)</f>
        <v>#REF!</v>
      </c>
    </row>
    <row r="103" spans="16:34" x14ac:dyDescent="0.3">
      <c r="P103" s="115">
        <v>101</v>
      </c>
      <c r="Q103" s="115" t="s">
        <v>194</v>
      </c>
      <c r="R103" s="115">
        <v>37</v>
      </c>
      <c r="S103" s="115" t="s">
        <v>1598</v>
      </c>
      <c r="T103" s="115">
        <v>16</v>
      </c>
      <c r="U103" s="115" t="s">
        <v>1715</v>
      </c>
      <c r="V103" s="115">
        <v>6</v>
      </c>
      <c r="W103" s="115" t="s">
        <v>1715</v>
      </c>
      <c r="X103" s="118" t="s">
        <v>1959</v>
      </c>
      <c r="Y103" s="120">
        <f t="shared" si="7"/>
        <v>4</v>
      </c>
      <c r="Z103" s="120" t="str">
        <f t="shared" si="8"/>
        <v>ROIL</v>
      </c>
      <c r="AA103" s="118" t="s">
        <v>2357</v>
      </c>
      <c r="AB103" s="120">
        <f t="shared" si="9"/>
        <v>10</v>
      </c>
      <c r="AC103" s="120" t="str">
        <f t="shared" si="10"/>
        <v>Oilpro</v>
      </c>
      <c r="AD103" s="120" t="str">
        <f t="shared" si="13"/>
        <v>CHANGE</v>
      </c>
      <c r="AE103" s="120">
        <f t="shared" si="11"/>
        <v>2</v>
      </c>
      <c r="AF103" s="118" t="str">
        <f t="shared" si="12"/>
        <v>Ind</v>
      </c>
      <c r="AG103" t="e">
        <f>VLOOKUP(Y103,#REF!,11,FALSE)</f>
        <v>#REF!</v>
      </c>
      <c r="AH103" t="e">
        <f>VLOOKUP(Y103,#REF!,12,FALSE)</f>
        <v>#REF!</v>
      </c>
    </row>
    <row r="104" spans="16:34" x14ac:dyDescent="0.3">
      <c r="P104" s="115">
        <v>102</v>
      </c>
      <c r="Q104" s="115" t="s">
        <v>196</v>
      </c>
      <c r="R104" s="115">
        <v>37</v>
      </c>
      <c r="S104" s="115" t="s">
        <v>1598</v>
      </c>
      <c r="T104" s="115">
        <v>16</v>
      </c>
      <c r="U104" s="115" t="s">
        <v>1715</v>
      </c>
      <c r="V104" s="115">
        <v>6</v>
      </c>
      <c r="W104" s="115" t="s">
        <v>1715</v>
      </c>
      <c r="X104" s="118" t="s">
        <v>1960</v>
      </c>
      <c r="Y104" s="120">
        <f t="shared" si="7"/>
        <v>4</v>
      </c>
      <c r="Z104" s="120" t="str">
        <f t="shared" si="8"/>
        <v>ROIL</v>
      </c>
      <c r="AA104" s="118" t="s">
        <v>2358</v>
      </c>
      <c r="AB104" s="120">
        <f t="shared" si="9"/>
        <v>4</v>
      </c>
      <c r="AC104" s="120" t="str">
        <f t="shared" si="10"/>
        <v>Gasoline</v>
      </c>
      <c r="AD104" s="120" t="str">
        <f t="shared" si="13"/>
        <v>CHANGE</v>
      </c>
      <c r="AE104" s="120">
        <f t="shared" si="11"/>
        <v>2</v>
      </c>
      <c r="AF104" s="118" t="str">
        <f t="shared" si="12"/>
        <v>Ind</v>
      </c>
      <c r="AG104" t="e">
        <f>VLOOKUP(Y104,#REF!,11,FALSE)</f>
        <v>#REF!</v>
      </c>
      <c r="AH104" t="e">
        <f>VLOOKUP(Y104,#REF!,12,FALSE)</f>
        <v>#REF!</v>
      </c>
    </row>
    <row r="105" spans="16:34" x14ac:dyDescent="0.3">
      <c r="P105" s="115">
        <v>103</v>
      </c>
      <c r="Q105" s="115" t="s">
        <v>198</v>
      </c>
      <c r="R105" s="115">
        <v>37</v>
      </c>
      <c r="S105" s="115" t="s">
        <v>1598</v>
      </c>
      <c r="T105" s="115">
        <v>16</v>
      </c>
      <c r="U105" s="115" t="s">
        <v>1715</v>
      </c>
      <c r="V105" s="115">
        <v>6</v>
      </c>
      <c r="W105" s="115" t="s">
        <v>1715</v>
      </c>
      <c r="X105" s="118" t="s">
        <v>1960</v>
      </c>
      <c r="Y105" s="120">
        <f t="shared" si="7"/>
        <v>4</v>
      </c>
      <c r="Z105" s="120" t="str">
        <f t="shared" si="8"/>
        <v>ROIL</v>
      </c>
      <c r="AA105" s="118" t="s">
        <v>2359</v>
      </c>
      <c r="AB105" s="120">
        <f t="shared" si="9"/>
        <v>5</v>
      </c>
      <c r="AC105" s="120" t="str">
        <f t="shared" si="10"/>
        <v>Jetoil</v>
      </c>
      <c r="AD105" s="120" t="str">
        <f t="shared" si="13"/>
        <v>CHANGE</v>
      </c>
      <c r="AE105" s="120">
        <f t="shared" si="11"/>
        <v>2</v>
      </c>
      <c r="AF105" s="118" t="str">
        <f t="shared" si="12"/>
        <v>Ind</v>
      </c>
      <c r="AG105" t="e">
        <f>VLOOKUP(Y105,#REF!,11,FALSE)</f>
        <v>#REF!</v>
      </c>
      <c r="AH105" t="e">
        <f>VLOOKUP(Y105,#REF!,12,FALSE)</f>
        <v>#REF!</v>
      </c>
    </row>
    <row r="106" spans="16:34" x14ac:dyDescent="0.3">
      <c r="P106" s="115">
        <v>104</v>
      </c>
      <c r="Q106" s="115" t="s">
        <v>200</v>
      </c>
      <c r="R106" s="115">
        <v>37</v>
      </c>
      <c r="S106" s="115" t="s">
        <v>1598</v>
      </c>
      <c r="T106" s="115">
        <v>16</v>
      </c>
      <c r="U106" s="115" t="s">
        <v>1715</v>
      </c>
      <c r="V106" s="115">
        <v>6</v>
      </c>
      <c r="W106" s="115" t="s">
        <v>1715</v>
      </c>
      <c r="X106" s="118" t="s">
        <v>1960</v>
      </c>
      <c r="Y106" s="120">
        <f t="shared" si="7"/>
        <v>4</v>
      </c>
      <c r="Z106" s="120" t="str">
        <f t="shared" si="8"/>
        <v>ROIL</v>
      </c>
      <c r="AA106" s="118" t="s">
        <v>2360</v>
      </c>
      <c r="AB106" s="120">
        <f t="shared" si="9"/>
        <v>7</v>
      </c>
      <c r="AC106" s="120" t="str">
        <f t="shared" si="10"/>
        <v>Kerosene</v>
      </c>
      <c r="AD106" s="120" t="str">
        <f t="shared" si="13"/>
        <v>CHANGE</v>
      </c>
      <c r="AE106" s="120">
        <f t="shared" si="11"/>
        <v>2</v>
      </c>
      <c r="AF106" s="118" t="str">
        <f t="shared" si="12"/>
        <v>Ind</v>
      </c>
      <c r="AG106" t="e">
        <f>VLOOKUP(Y106,#REF!,11,FALSE)</f>
        <v>#REF!</v>
      </c>
      <c r="AH106" t="e">
        <f>VLOOKUP(Y106,#REF!,12,FALSE)</f>
        <v>#REF!</v>
      </c>
    </row>
    <row r="107" spans="16:34" x14ac:dyDescent="0.3">
      <c r="P107" s="115">
        <v>105</v>
      </c>
      <c r="Q107" s="115" t="s">
        <v>202</v>
      </c>
      <c r="R107" s="115">
        <v>37</v>
      </c>
      <c r="S107" s="115" t="s">
        <v>1598</v>
      </c>
      <c r="T107" s="115">
        <v>16</v>
      </c>
      <c r="U107" s="115" t="s">
        <v>1715</v>
      </c>
      <c r="V107" s="115">
        <v>6</v>
      </c>
      <c r="W107" s="115" t="s">
        <v>1715</v>
      </c>
      <c r="X107" s="118" t="s">
        <v>1960</v>
      </c>
      <c r="Y107" s="120">
        <f t="shared" si="7"/>
        <v>4</v>
      </c>
      <c r="Z107" s="120" t="str">
        <f t="shared" si="8"/>
        <v>ROIL</v>
      </c>
      <c r="AA107" s="118" t="s">
        <v>2361</v>
      </c>
      <c r="AB107" s="120">
        <f t="shared" si="9"/>
        <v>6</v>
      </c>
      <c r="AC107" s="120" t="str">
        <f t="shared" si="10"/>
        <v>Diesel</v>
      </c>
      <c r="AD107" s="120" t="str">
        <f t="shared" si="13"/>
        <v>CHANGE</v>
      </c>
      <c r="AE107" s="120">
        <f t="shared" si="11"/>
        <v>2</v>
      </c>
      <c r="AF107" s="118" t="str">
        <f t="shared" si="12"/>
        <v>Ind</v>
      </c>
      <c r="AG107" t="e">
        <f>VLOOKUP(Y107,#REF!,11,FALSE)</f>
        <v>#REF!</v>
      </c>
      <c r="AH107" t="e">
        <f>VLOOKUP(Y107,#REF!,12,FALSE)</f>
        <v>#REF!</v>
      </c>
    </row>
    <row r="108" spans="16:34" x14ac:dyDescent="0.3">
      <c r="P108" s="115">
        <v>106</v>
      </c>
      <c r="Q108" s="115" t="s">
        <v>204</v>
      </c>
      <c r="R108" s="115">
        <v>37</v>
      </c>
      <c r="S108" s="115" t="s">
        <v>1598</v>
      </c>
      <c r="T108" s="115">
        <v>16</v>
      </c>
      <c r="U108" s="115" t="s">
        <v>1715</v>
      </c>
      <c r="V108" s="115">
        <v>6</v>
      </c>
      <c r="W108" s="115" t="s">
        <v>1715</v>
      </c>
      <c r="X108" s="118" t="s">
        <v>1960</v>
      </c>
      <c r="Y108" s="120">
        <f t="shared" si="7"/>
        <v>4</v>
      </c>
      <c r="Z108" s="120" t="str">
        <f t="shared" si="8"/>
        <v>ROIL</v>
      </c>
      <c r="AA108" s="118" t="s">
        <v>2362</v>
      </c>
      <c r="AB108" s="120">
        <f t="shared" si="9"/>
        <v>8</v>
      </c>
      <c r="AC108" s="120" t="str">
        <f t="shared" si="10"/>
        <v>Fueloil</v>
      </c>
      <c r="AD108" s="120" t="str">
        <f t="shared" si="13"/>
        <v>CHANGE</v>
      </c>
      <c r="AE108" s="120">
        <f t="shared" si="11"/>
        <v>2</v>
      </c>
      <c r="AF108" s="118" t="str">
        <f t="shared" si="12"/>
        <v>Ind</v>
      </c>
      <c r="AG108" t="e">
        <f>VLOOKUP(Y108,#REF!,11,FALSE)</f>
        <v>#REF!</v>
      </c>
      <c r="AH108" t="e">
        <f>VLOOKUP(Y108,#REF!,12,FALSE)</f>
        <v>#REF!</v>
      </c>
    </row>
    <row r="109" spans="16:34" x14ac:dyDescent="0.3">
      <c r="P109" s="115">
        <v>107</v>
      </c>
      <c r="Q109" s="115" t="s">
        <v>206</v>
      </c>
      <c r="R109" s="115">
        <v>37</v>
      </c>
      <c r="S109" s="115" t="s">
        <v>1598</v>
      </c>
      <c r="T109" s="115">
        <v>16</v>
      </c>
      <c r="U109" s="115" t="s">
        <v>1715</v>
      </c>
      <c r="V109" s="115">
        <v>6</v>
      </c>
      <c r="W109" s="115" t="s">
        <v>1715</v>
      </c>
      <c r="X109" s="118" t="s">
        <v>1960</v>
      </c>
      <c r="Y109" s="120">
        <f t="shared" si="7"/>
        <v>4</v>
      </c>
      <c r="Z109" s="120" t="str">
        <f t="shared" si="8"/>
        <v>ROIL</v>
      </c>
      <c r="AA109" s="118" t="s">
        <v>2364</v>
      </c>
      <c r="AB109" s="120">
        <f t="shared" si="9"/>
        <v>9</v>
      </c>
      <c r="AC109" s="120" t="str">
        <f t="shared" si="10"/>
        <v>LPG</v>
      </c>
      <c r="AD109" s="120" t="str">
        <f t="shared" si="13"/>
        <v>CHANGE</v>
      </c>
      <c r="AE109" s="120">
        <f t="shared" si="11"/>
        <v>2</v>
      </c>
      <c r="AF109" s="118" t="str">
        <f t="shared" si="12"/>
        <v>Ind</v>
      </c>
      <c r="AG109" t="e">
        <f>VLOOKUP(Y109,#REF!,11,FALSE)</f>
        <v>#REF!</v>
      </c>
      <c r="AH109" t="e">
        <f>VLOOKUP(Y109,#REF!,12,FALSE)</f>
        <v>#REF!</v>
      </c>
    </row>
    <row r="110" spans="16:34" x14ac:dyDescent="0.3">
      <c r="P110" s="115">
        <v>108</v>
      </c>
      <c r="Q110" s="115" t="s">
        <v>208</v>
      </c>
      <c r="R110" s="115">
        <v>37</v>
      </c>
      <c r="S110" s="115" t="s">
        <v>1598</v>
      </c>
      <c r="T110" s="115">
        <v>16</v>
      </c>
      <c r="U110" s="115" t="s">
        <v>1715</v>
      </c>
      <c r="V110" s="115">
        <v>6</v>
      </c>
      <c r="W110" s="115" t="s">
        <v>1715</v>
      </c>
      <c r="X110" s="118" t="s">
        <v>1960</v>
      </c>
      <c r="Y110" s="120">
        <f t="shared" si="7"/>
        <v>4</v>
      </c>
      <c r="Z110" s="120" t="str">
        <f t="shared" si="8"/>
        <v>ROIL</v>
      </c>
      <c r="AA110" s="118" t="s">
        <v>2363</v>
      </c>
      <c r="AB110" s="120">
        <f t="shared" si="9"/>
        <v>10</v>
      </c>
      <c r="AC110" s="120" t="str">
        <f t="shared" si="10"/>
        <v>Oilpro</v>
      </c>
      <c r="AD110" s="120" t="str">
        <f t="shared" si="13"/>
        <v>CHANGE</v>
      </c>
      <c r="AE110" s="120">
        <f t="shared" si="11"/>
        <v>2</v>
      </c>
      <c r="AF110" s="118" t="str">
        <f t="shared" si="12"/>
        <v>Ind</v>
      </c>
      <c r="AG110" t="e">
        <f>VLOOKUP(Y110,#REF!,11,FALSE)</f>
        <v>#REF!</v>
      </c>
      <c r="AH110" t="e">
        <f>VLOOKUP(Y110,#REF!,12,FALSE)</f>
        <v>#REF!</v>
      </c>
    </row>
    <row r="111" spans="16:34" x14ac:dyDescent="0.3">
      <c r="P111" s="115">
        <v>109</v>
      </c>
      <c r="Q111" s="115" t="s">
        <v>210</v>
      </c>
      <c r="R111" s="115">
        <v>37</v>
      </c>
      <c r="S111" s="115" t="s">
        <v>1598</v>
      </c>
      <c r="T111" s="115">
        <v>16</v>
      </c>
      <c r="U111" s="115" t="s">
        <v>1715</v>
      </c>
      <c r="V111" s="115">
        <v>6</v>
      </c>
      <c r="W111" s="115" t="s">
        <v>1715</v>
      </c>
      <c r="X111" s="118" t="s">
        <v>1960</v>
      </c>
      <c r="Y111" s="120">
        <f t="shared" si="7"/>
        <v>4</v>
      </c>
      <c r="Z111" s="120" t="str">
        <f t="shared" si="8"/>
        <v>ROIL</v>
      </c>
      <c r="AA111" s="118" t="s">
        <v>2357</v>
      </c>
      <c r="AB111" s="120">
        <f t="shared" si="9"/>
        <v>10</v>
      </c>
      <c r="AC111" s="120" t="str">
        <f t="shared" si="10"/>
        <v>Oilpro</v>
      </c>
      <c r="AD111" s="120" t="str">
        <f t="shared" si="13"/>
        <v>CHANGE</v>
      </c>
      <c r="AE111" s="120">
        <f t="shared" si="11"/>
        <v>2</v>
      </c>
      <c r="AF111" s="118" t="str">
        <f t="shared" si="12"/>
        <v>Ind</v>
      </c>
      <c r="AG111" t="e">
        <f>VLOOKUP(Y111,#REF!,11,FALSE)</f>
        <v>#REF!</v>
      </c>
      <c r="AH111" t="e">
        <f>VLOOKUP(Y111,#REF!,12,FALSE)</f>
        <v>#REF!</v>
      </c>
    </row>
    <row r="112" spans="16:34" x14ac:dyDescent="0.3">
      <c r="P112" s="115">
        <v>110</v>
      </c>
      <c r="Q112" s="115" t="s">
        <v>212</v>
      </c>
      <c r="R112" s="115">
        <v>37</v>
      </c>
      <c r="S112" s="115" t="s">
        <v>1598</v>
      </c>
      <c r="T112" s="115">
        <v>16</v>
      </c>
      <c r="U112" s="115" t="s">
        <v>1715</v>
      </c>
      <c r="V112" s="115">
        <v>6</v>
      </c>
      <c r="W112" s="115" t="s">
        <v>1715</v>
      </c>
      <c r="X112" s="118" t="s">
        <v>1960</v>
      </c>
      <c r="Y112" s="120">
        <f t="shared" si="7"/>
        <v>4</v>
      </c>
      <c r="Z112" s="120" t="str">
        <f t="shared" si="8"/>
        <v>ROIL</v>
      </c>
      <c r="AA112" s="118" t="s">
        <v>2363</v>
      </c>
      <c r="AB112" s="120">
        <f t="shared" si="9"/>
        <v>10</v>
      </c>
      <c r="AC112" s="120" t="str">
        <f t="shared" si="10"/>
        <v>Oilpro</v>
      </c>
      <c r="AD112" s="120" t="str">
        <f t="shared" si="13"/>
        <v>CHANGE</v>
      </c>
      <c r="AE112" s="120">
        <f t="shared" si="11"/>
        <v>2</v>
      </c>
      <c r="AF112" s="118" t="str">
        <f t="shared" si="12"/>
        <v>Ind</v>
      </c>
      <c r="AG112" t="e">
        <f>VLOOKUP(Y112,#REF!,11,FALSE)</f>
        <v>#REF!</v>
      </c>
      <c r="AH112" t="e">
        <f>VLOOKUP(Y112,#REF!,12,FALSE)</f>
        <v>#REF!</v>
      </c>
    </row>
    <row r="113" spans="16:34" x14ac:dyDescent="0.3">
      <c r="P113" s="115">
        <v>111</v>
      </c>
      <c r="Q113" s="115" t="s">
        <v>214</v>
      </c>
      <c r="R113" s="115">
        <v>38</v>
      </c>
      <c r="S113" s="115" t="s">
        <v>1726</v>
      </c>
      <c r="T113" s="115">
        <v>17</v>
      </c>
      <c r="U113" s="115" t="s">
        <v>1724</v>
      </c>
      <c r="V113" s="115">
        <v>7</v>
      </c>
      <c r="W113" s="115" t="s">
        <v>1614</v>
      </c>
      <c r="X113" s="118" t="s">
        <v>1961</v>
      </c>
      <c r="Y113" s="120">
        <f t="shared" si="7"/>
        <v>12</v>
      </c>
      <c r="Z113" s="120" t="str">
        <f t="shared" si="8"/>
        <v>Orgchem</v>
      </c>
      <c r="AA113" s="118" t="s">
        <v>2329</v>
      </c>
      <c r="AB113" s="120">
        <f t="shared" si="9"/>
        <v>18</v>
      </c>
      <c r="AC113" s="120" t="str">
        <f t="shared" si="10"/>
        <v>Chemistry</v>
      </c>
      <c r="AD113" s="120" t="str">
        <f t="shared" si="13"/>
        <v>CHANGE</v>
      </c>
      <c r="AE113" s="120">
        <f t="shared" si="11"/>
        <v>2</v>
      </c>
      <c r="AF113" s="118" t="str">
        <f t="shared" si="12"/>
        <v>Ind</v>
      </c>
      <c r="AG113" t="e">
        <f>VLOOKUP(Y113,#REF!,11,FALSE)</f>
        <v>#REF!</v>
      </c>
      <c r="AH113" t="e">
        <f>VLOOKUP(Y113,#REF!,12,FALSE)</f>
        <v>#REF!</v>
      </c>
    </row>
    <row r="114" spans="16:34" x14ac:dyDescent="0.3">
      <c r="P114" s="115">
        <v>112</v>
      </c>
      <c r="Q114" s="115" t="s">
        <v>216</v>
      </c>
      <c r="R114" s="115">
        <v>38</v>
      </c>
      <c r="S114" s="115" t="s">
        <v>1726</v>
      </c>
      <c r="T114" s="115">
        <v>17</v>
      </c>
      <c r="U114" s="115" t="s">
        <v>1724</v>
      </c>
      <c r="V114" s="115">
        <v>7</v>
      </c>
      <c r="W114" s="115" t="s">
        <v>1614</v>
      </c>
      <c r="X114" s="118" t="s">
        <v>1961</v>
      </c>
      <c r="Y114" s="120">
        <f t="shared" si="7"/>
        <v>12</v>
      </c>
      <c r="Z114" s="120" t="str">
        <f t="shared" si="8"/>
        <v>Orgchem</v>
      </c>
      <c r="AA114" s="118" t="s">
        <v>2329</v>
      </c>
      <c r="AB114" s="120">
        <f t="shared" si="9"/>
        <v>18</v>
      </c>
      <c r="AC114" s="120" t="str">
        <f t="shared" si="10"/>
        <v>Chemistry</v>
      </c>
      <c r="AD114" s="120" t="str">
        <f t="shared" si="13"/>
        <v>CHANGE</v>
      </c>
      <c r="AE114" s="120">
        <f t="shared" si="11"/>
        <v>2</v>
      </c>
      <c r="AF114" s="118" t="str">
        <f t="shared" si="12"/>
        <v>Ind</v>
      </c>
      <c r="AG114" t="e">
        <f>VLOOKUP(Y114,#REF!,11,FALSE)</f>
        <v>#REF!</v>
      </c>
      <c r="AH114" t="e">
        <f>VLOOKUP(Y114,#REF!,12,FALSE)</f>
        <v>#REF!</v>
      </c>
    </row>
    <row r="115" spans="16:34" x14ac:dyDescent="0.3">
      <c r="P115" s="115">
        <v>113</v>
      </c>
      <c r="Q115" s="115" t="s">
        <v>218</v>
      </c>
      <c r="R115" s="115">
        <v>38</v>
      </c>
      <c r="S115" s="115" t="s">
        <v>1726</v>
      </c>
      <c r="T115" s="115">
        <v>17</v>
      </c>
      <c r="U115" s="115" t="s">
        <v>1724</v>
      </c>
      <c r="V115" s="115">
        <v>7</v>
      </c>
      <c r="W115" s="115" t="s">
        <v>1614</v>
      </c>
      <c r="X115" s="118" t="s">
        <v>1961</v>
      </c>
      <c r="Y115" s="120">
        <f t="shared" si="7"/>
        <v>12</v>
      </c>
      <c r="Z115" s="120" t="str">
        <f t="shared" si="8"/>
        <v>Orgchem</v>
      </c>
      <c r="AA115" s="118" t="s">
        <v>2329</v>
      </c>
      <c r="AB115" s="120">
        <f t="shared" si="9"/>
        <v>18</v>
      </c>
      <c r="AC115" s="120" t="str">
        <f t="shared" si="10"/>
        <v>Chemistry</v>
      </c>
      <c r="AD115" s="120" t="str">
        <f t="shared" si="13"/>
        <v>CHANGE</v>
      </c>
      <c r="AE115" s="120">
        <f t="shared" si="11"/>
        <v>2</v>
      </c>
      <c r="AF115" s="118" t="str">
        <f t="shared" si="12"/>
        <v>Ind</v>
      </c>
      <c r="AG115" t="e">
        <f>VLOOKUP(Y115,#REF!,11,FALSE)</f>
        <v>#REF!</v>
      </c>
      <c r="AH115" t="e">
        <f>VLOOKUP(Y115,#REF!,12,FALSE)</f>
        <v>#REF!</v>
      </c>
    </row>
    <row r="116" spans="16:34" x14ac:dyDescent="0.3">
      <c r="P116" s="115">
        <v>114</v>
      </c>
      <c r="Q116" s="115" t="s">
        <v>220</v>
      </c>
      <c r="R116" s="115">
        <v>38</v>
      </c>
      <c r="S116" s="115" t="s">
        <v>1726</v>
      </c>
      <c r="T116" s="115">
        <v>17</v>
      </c>
      <c r="U116" s="115" t="s">
        <v>1724</v>
      </c>
      <c r="V116" s="115">
        <v>7</v>
      </c>
      <c r="W116" s="115" t="s">
        <v>1614</v>
      </c>
      <c r="X116" s="118" t="s">
        <v>1962</v>
      </c>
      <c r="Y116" s="120">
        <f t="shared" si="7"/>
        <v>25</v>
      </c>
      <c r="Z116" s="120" t="str">
        <f t="shared" si="8"/>
        <v>MissManu</v>
      </c>
      <c r="AA116" s="118" t="s">
        <v>2329</v>
      </c>
      <c r="AB116" s="120">
        <f t="shared" si="9"/>
        <v>18</v>
      </c>
      <c r="AC116" s="120" t="str">
        <f t="shared" si="10"/>
        <v>Chemistry</v>
      </c>
      <c r="AD116" s="120" t="str">
        <f t="shared" si="13"/>
        <v>CHANGE</v>
      </c>
      <c r="AE116" s="120">
        <f t="shared" si="11"/>
        <v>2</v>
      </c>
      <c r="AF116" s="118" t="str">
        <f t="shared" si="12"/>
        <v>Ind</v>
      </c>
      <c r="AG116" t="e">
        <f>VLOOKUP(Y116,#REF!,11,FALSE)</f>
        <v>#REF!</v>
      </c>
      <c r="AH116" t="e">
        <f>VLOOKUP(Y116,#REF!,12,FALSE)</f>
        <v>#REF!</v>
      </c>
    </row>
    <row r="117" spans="16:34" x14ac:dyDescent="0.3">
      <c r="P117" s="115">
        <v>115</v>
      </c>
      <c r="Q117" s="115" t="s">
        <v>222</v>
      </c>
      <c r="R117" s="115">
        <v>38</v>
      </c>
      <c r="S117" s="115" t="s">
        <v>1726</v>
      </c>
      <c r="T117" s="115">
        <v>17</v>
      </c>
      <c r="U117" s="115" t="s">
        <v>1724</v>
      </c>
      <c r="V117" s="115">
        <v>7</v>
      </c>
      <c r="W117" s="115" t="s">
        <v>1614</v>
      </c>
      <c r="X117" s="118" t="s">
        <v>1962</v>
      </c>
      <c r="Y117" s="120">
        <f t="shared" si="7"/>
        <v>25</v>
      </c>
      <c r="Z117" s="120" t="str">
        <f t="shared" si="8"/>
        <v>MissManu</v>
      </c>
      <c r="AA117" s="118" t="s">
        <v>2329</v>
      </c>
      <c r="AB117" s="120">
        <f t="shared" si="9"/>
        <v>18</v>
      </c>
      <c r="AC117" s="120" t="str">
        <f t="shared" si="10"/>
        <v>Chemistry</v>
      </c>
      <c r="AD117" s="120" t="str">
        <f t="shared" si="13"/>
        <v>CHANGE</v>
      </c>
      <c r="AE117" s="120">
        <f t="shared" si="11"/>
        <v>2</v>
      </c>
      <c r="AF117" s="118" t="str">
        <f t="shared" si="12"/>
        <v>Ind</v>
      </c>
      <c r="AG117" t="e">
        <f>VLOOKUP(Y117,#REF!,11,FALSE)</f>
        <v>#REF!</v>
      </c>
      <c r="AH117" t="e">
        <f>VLOOKUP(Y117,#REF!,12,FALSE)</f>
        <v>#REF!</v>
      </c>
    </row>
    <row r="118" spans="16:34" x14ac:dyDescent="0.3">
      <c r="P118" s="115">
        <v>116</v>
      </c>
      <c r="Q118" s="115" t="s">
        <v>224</v>
      </c>
      <c r="R118" s="115">
        <v>39</v>
      </c>
      <c r="S118" s="115" t="s">
        <v>1808</v>
      </c>
      <c r="T118" s="115">
        <v>17</v>
      </c>
      <c r="U118" s="115" t="s">
        <v>1724</v>
      </c>
      <c r="V118" s="115">
        <v>7</v>
      </c>
      <c r="W118" s="115" t="s">
        <v>1614</v>
      </c>
      <c r="X118" s="118" t="s">
        <v>1962</v>
      </c>
      <c r="Y118" s="120">
        <f t="shared" si="7"/>
        <v>25</v>
      </c>
      <c r="Z118" s="120" t="str">
        <f t="shared" si="8"/>
        <v>MissManu</v>
      </c>
      <c r="AA118" s="118" t="s">
        <v>2329</v>
      </c>
      <c r="AB118" s="120">
        <f t="shared" si="9"/>
        <v>18</v>
      </c>
      <c r="AC118" s="120" t="str">
        <f t="shared" si="10"/>
        <v>Chemistry</v>
      </c>
      <c r="AD118" s="120" t="str">
        <f t="shared" si="13"/>
        <v>CHANGE</v>
      </c>
      <c r="AE118" s="120">
        <f t="shared" si="11"/>
        <v>2</v>
      </c>
      <c r="AF118" s="118" t="str">
        <f t="shared" si="12"/>
        <v>Ind</v>
      </c>
      <c r="AG118" t="e">
        <f>VLOOKUP(Y118,#REF!,11,FALSE)</f>
        <v>#REF!</v>
      </c>
      <c r="AH118" t="e">
        <f>VLOOKUP(Y118,#REF!,12,FALSE)</f>
        <v>#REF!</v>
      </c>
    </row>
    <row r="119" spans="16:34" x14ac:dyDescent="0.3">
      <c r="P119" s="115">
        <v>117</v>
      </c>
      <c r="Q119" s="115" t="s">
        <v>226</v>
      </c>
      <c r="R119" s="115">
        <v>39</v>
      </c>
      <c r="S119" s="115" t="s">
        <v>1808</v>
      </c>
      <c r="T119" s="115">
        <v>17</v>
      </c>
      <c r="U119" s="115" t="s">
        <v>1724</v>
      </c>
      <c r="V119" s="115">
        <v>7</v>
      </c>
      <c r="W119" s="115" t="s">
        <v>1614</v>
      </c>
      <c r="X119" s="118" t="s">
        <v>1962</v>
      </c>
      <c r="Y119" s="120">
        <f t="shared" si="7"/>
        <v>25</v>
      </c>
      <c r="Z119" s="120" t="str">
        <f t="shared" si="8"/>
        <v>MissManu</v>
      </c>
      <c r="AA119" s="118" t="s">
        <v>2329</v>
      </c>
      <c r="AB119" s="120">
        <f t="shared" si="9"/>
        <v>18</v>
      </c>
      <c r="AC119" s="120" t="str">
        <f t="shared" si="10"/>
        <v>Chemistry</v>
      </c>
      <c r="AD119" s="120" t="str">
        <f t="shared" si="13"/>
        <v>CHANGE</v>
      </c>
      <c r="AE119" s="120">
        <f t="shared" si="11"/>
        <v>2</v>
      </c>
      <c r="AF119" s="118" t="str">
        <f t="shared" si="12"/>
        <v>Ind</v>
      </c>
      <c r="AG119" t="e">
        <f>VLOOKUP(Y119,#REF!,11,FALSE)</f>
        <v>#REF!</v>
      </c>
      <c r="AH119" t="e">
        <f>VLOOKUP(Y119,#REF!,12,FALSE)</f>
        <v>#REF!</v>
      </c>
    </row>
    <row r="120" spans="16:34" x14ac:dyDescent="0.3">
      <c r="P120" s="115">
        <v>118</v>
      </c>
      <c r="Q120" s="115" t="s">
        <v>228</v>
      </c>
      <c r="R120" s="115">
        <v>39</v>
      </c>
      <c r="S120" s="115" t="s">
        <v>1808</v>
      </c>
      <c r="T120" s="115">
        <v>17</v>
      </c>
      <c r="U120" s="115" t="s">
        <v>1724</v>
      </c>
      <c r="V120" s="115">
        <v>7</v>
      </c>
      <c r="W120" s="115" t="s">
        <v>1614</v>
      </c>
      <c r="X120" s="118" t="s">
        <v>1962</v>
      </c>
      <c r="Y120" s="120">
        <f t="shared" si="7"/>
        <v>25</v>
      </c>
      <c r="Z120" s="120" t="str">
        <f t="shared" si="8"/>
        <v>MissManu</v>
      </c>
      <c r="AA120" s="118" t="s">
        <v>2329</v>
      </c>
      <c r="AB120" s="120">
        <f t="shared" si="9"/>
        <v>18</v>
      </c>
      <c r="AC120" s="120" t="str">
        <f t="shared" si="10"/>
        <v>Chemistry</v>
      </c>
      <c r="AD120" s="120" t="str">
        <f t="shared" si="13"/>
        <v>CHANGE</v>
      </c>
      <c r="AE120" s="120">
        <f t="shared" si="11"/>
        <v>2</v>
      </c>
      <c r="AF120" s="118" t="str">
        <f t="shared" si="12"/>
        <v>Ind</v>
      </c>
      <c r="AG120" t="e">
        <f>VLOOKUP(Y120,#REF!,11,FALSE)</f>
        <v>#REF!</v>
      </c>
      <c r="AH120" t="e">
        <f>VLOOKUP(Y120,#REF!,12,FALSE)</f>
        <v>#REF!</v>
      </c>
    </row>
    <row r="121" spans="16:34" x14ac:dyDescent="0.3">
      <c r="P121" s="115">
        <v>119</v>
      </c>
      <c r="Q121" s="115" t="s">
        <v>230</v>
      </c>
      <c r="R121" s="115">
        <v>40</v>
      </c>
      <c r="S121" s="115" t="s">
        <v>681</v>
      </c>
      <c r="T121" s="115">
        <v>18</v>
      </c>
      <c r="U121" s="115" t="s">
        <v>681</v>
      </c>
      <c r="V121" s="115">
        <v>7</v>
      </c>
      <c r="W121" s="115" t="s">
        <v>1614</v>
      </c>
      <c r="X121" s="118" t="s">
        <v>1961</v>
      </c>
      <c r="Y121" s="120">
        <f t="shared" si="7"/>
        <v>12</v>
      </c>
      <c r="Z121" s="120" t="str">
        <f t="shared" si="8"/>
        <v>Orgchem</v>
      </c>
      <c r="AA121" s="118" t="s">
        <v>2329</v>
      </c>
      <c r="AB121" s="120">
        <f t="shared" si="9"/>
        <v>18</v>
      </c>
      <c r="AC121" s="120" t="str">
        <f t="shared" si="10"/>
        <v>Chemistry</v>
      </c>
      <c r="AD121" s="120" t="str">
        <f t="shared" si="13"/>
        <v>CHANGE</v>
      </c>
      <c r="AE121" s="120">
        <f t="shared" si="11"/>
        <v>2</v>
      </c>
      <c r="AF121" s="118" t="str">
        <f t="shared" si="12"/>
        <v>Ind</v>
      </c>
      <c r="AG121" t="e">
        <f>VLOOKUP(Y121,#REF!,11,FALSE)</f>
        <v>#REF!</v>
      </c>
      <c r="AH121" t="e">
        <f>VLOOKUP(Y121,#REF!,12,FALSE)</f>
        <v>#REF!</v>
      </c>
    </row>
    <row r="122" spans="16:34" x14ac:dyDescent="0.3">
      <c r="P122" s="115">
        <v>120</v>
      </c>
      <c r="Q122" s="115" t="s">
        <v>232</v>
      </c>
      <c r="R122" s="115">
        <v>40</v>
      </c>
      <c r="S122" s="115" t="s">
        <v>681</v>
      </c>
      <c r="T122" s="115">
        <v>18</v>
      </c>
      <c r="U122" s="115" t="s">
        <v>681</v>
      </c>
      <c r="V122" s="115">
        <v>7</v>
      </c>
      <c r="W122" s="115" t="s">
        <v>1614</v>
      </c>
      <c r="X122" s="118" t="s">
        <v>1961</v>
      </c>
      <c r="Y122" s="120">
        <f t="shared" si="7"/>
        <v>12</v>
      </c>
      <c r="Z122" s="120" t="str">
        <f t="shared" si="8"/>
        <v>Orgchem</v>
      </c>
      <c r="AA122" s="118" t="s">
        <v>2329</v>
      </c>
      <c r="AB122" s="120">
        <f t="shared" si="9"/>
        <v>18</v>
      </c>
      <c r="AC122" s="120" t="str">
        <f t="shared" si="10"/>
        <v>Chemistry</v>
      </c>
      <c r="AD122" s="120" t="str">
        <f t="shared" si="13"/>
        <v>CHANGE</v>
      </c>
      <c r="AE122" s="120">
        <f t="shared" si="11"/>
        <v>2</v>
      </c>
      <c r="AF122" s="118" t="str">
        <f t="shared" si="12"/>
        <v>Ind</v>
      </c>
      <c r="AG122" t="e">
        <f>VLOOKUP(Y122,#REF!,11,FALSE)</f>
        <v>#REF!</v>
      </c>
      <c r="AH122" t="e">
        <f>VLOOKUP(Y122,#REF!,12,FALSE)</f>
        <v>#REF!</v>
      </c>
    </row>
    <row r="123" spans="16:34" x14ac:dyDescent="0.3">
      <c r="P123" s="115">
        <v>121</v>
      </c>
      <c r="Q123" s="115" t="s">
        <v>234</v>
      </c>
      <c r="R123" s="115">
        <v>41</v>
      </c>
      <c r="S123" s="115" t="s">
        <v>234</v>
      </c>
      <c r="T123" s="115">
        <v>19</v>
      </c>
      <c r="U123" s="115" t="s">
        <v>234</v>
      </c>
      <c r="V123" s="115">
        <v>7</v>
      </c>
      <c r="W123" s="115" t="s">
        <v>1614</v>
      </c>
      <c r="X123" s="118" t="s">
        <v>1961</v>
      </c>
      <c r="Y123" s="120">
        <f t="shared" si="7"/>
        <v>12</v>
      </c>
      <c r="Z123" s="120" t="str">
        <f t="shared" si="8"/>
        <v>Orgchem</v>
      </c>
      <c r="AA123" s="118" t="s">
        <v>2337</v>
      </c>
      <c r="AB123" s="120">
        <f t="shared" si="9"/>
        <v>20</v>
      </c>
      <c r="AC123" s="120" t="str">
        <f t="shared" si="10"/>
        <v>FiberLeather</v>
      </c>
      <c r="AD123" s="120" t="str">
        <f t="shared" si="13"/>
        <v>CHANGE</v>
      </c>
      <c r="AE123" s="120">
        <f t="shared" si="11"/>
        <v>2</v>
      </c>
      <c r="AF123" s="118" t="str">
        <f t="shared" si="12"/>
        <v>Ind</v>
      </c>
      <c r="AG123" t="e">
        <f>VLOOKUP(Y123,#REF!,11,FALSE)</f>
        <v>#REF!</v>
      </c>
      <c r="AH123" t="e">
        <f>VLOOKUP(Y123,#REF!,12,FALSE)</f>
        <v>#REF!</v>
      </c>
    </row>
    <row r="124" spans="16:34" x14ac:dyDescent="0.3">
      <c r="P124" s="115">
        <v>122</v>
      </c>
      <c r="Q124" s="115" t="s">
        <v>236</v>
      </c>
      <c r="R124" s="115">
        <v>42</v>
      </c>
      <c r="S124" s="115" t="s">
        <v>236</v>
      </c>
      <c r="T124" s="115">
        <v>20</v>
      </c>
      <c r="U124" s="115" t="s">
        <v>236</v>
      </c>
      <c r="V124" s="115">
        <v>7</v>
      </c>
      <c r="W124" s="115" t="s">
        <v>1614</v>
      </c>
      <c r="X124" s="118" t="s">
        <v>1962</v>
      </c>
      <c r="Y124" s="120">
        <f t="shared" si="7"/>
        <v>25</v>
      </c>
      <c r="Z124" s="120" t="str">
        <f t="shared" si="8"/>
        <v>MissManu</v>
      </c>
      <c r="AA124" s="118" t="s">
        <v>2329</v>
      </c>
      <c r="AB124" s="120">
        <f t="shared" si="9"/>
        <v>18</v>
      </c>
      <c r="AC124" s="120" t="str">
        <f t="shared" si="10"/>
        <v>Chemistry</v>
      </c>
      <c r="AD124" s="120" t="str">
        <f t="shared" si="13"/>
        <v>CHANGE</v>
      </c>
      <c r="AE124" s="120">
        <f t="shared" si="11"/>
        <v>2</v>
      </c>
      <c r="AF124" s="118" t="str">
        <f t="shared" si="12"/>
        <v>Ind</v>
      </c>
      <c r="AG124" t="e">
        <f>VLOOKUP(Y124,#REF!,11,FALSE)</f>
        <v>#REF!</v>
      </c>
      <c r="AH124" t="e">
        <f>VLOOKUP(Y124,#REF!,12,FALSE)</f>
        <v>#REF!</v>
      </c>
    </row>
    <row r="125" spans="16:34" x14ac:dyDescent="0.3">
      <c r="P125" s="115">
        <v>123</v>
      </c>
      <c r="Q125" s="115" t="s">
        <v>238</v>
      </c>
      <c r="R125" s="115">
        <v>43</v>
      </c>
      <c r="S125" s="115" t="s">
        <v>1725</v>
      </c>
      <c r="T125" s="115">
        <v>21</v>
      </c>
      <c r="U125" s="115" t="s">
        <v>1725</v>
      </c>
      <c r="V125" s="115">
        <v>7</v>
      </c>
      <c r="W125" s="115" t="s">
        <v>1614</v>
      </c>
      <c r="X125" s="118" t="s">
        <v>1962</v>
      </c>
      <c r="Y125" s="120">
        <f t="shared" si="7"/>
        <v>25</v>
      </c>
      <c r="Z125" s="120" t="str">
        <f t="shared" si="8"/>
        <v>MissManu</v>
      </c>
      <c r="AA125" s="118" t="s">
        <v>2329</v>
      </c>
      <c r="AB125" s="120">
        <f t="shared" si="9"/>
        <v>18</v>
      </c>
      <c r="AC125" s="120" t="str">
        <f t="shared" si="10"/>
        <v>Chemistry</v>
      </c>
      <c r="AD125" s="120" t="str">
        <f t="shared" si="13"/>
        <v>CHANGE</v>
      </c>
      <c r="AE125" s="120">
        <f t="shared" si="11"/>
        <v>2</v>
      </c>
      <c r="AF125" s="118" t="str">
        <f t="shared" si="12"/>
        <v>Ind</v>
      </c>
      <c r="AG125" t="e">
        <f>VLOOKUP(Y125,#REF!,11,FALSE)</f>
        <v>#REF!</v>
      </c>
      <c r="AH125" t="e">
        <f>VLOOKUP(Y125,#REF!,12,FALSE)</f>
        <v>#REF!</v>
      </c>
    </row>
    <row r="126" spans="16:34" x14ac:dyDescent="0.3">
      <c r="P126" s="115">
        <v>124</v>
      </c>
      <c r="Q126" s="115" t="s">
        <v>240</v>
      </c>
      <c r="R126" s="115">
        <v>43</v>
      </c>
      <c r="S126" s="115" t="s">
        <v>1725</v>
      </c>
      <c r="T126" s="115">
        <v>21</v>
      </c>
      <c r="U126" s="115" t="s">
        <v>1725</v>
      </c>
      <c r="V126" s="115">
        <v>7</v>
      </c>
      <c r="W126" s="115" t="s">
        <v>1614</v>
      </c>
      <c r="X126" s="118" t="s">
        <v>1962</v>
      </c>
      <c r="Y126" s="120">
        <f t="shared" si="7"/>
        <v>25</v>
      </c>
      <c r="Z126" s="120" t="str">
        <f t="shared" si="8"/>
        <v>MissManu</v>
      </c>
      <c r="AA126" s="118" t="s">
        <v>2329</v>
      </c>
      <c r="AB126" s="120">
        <f t="shared" si="9"/>
        <v>18</v>
      </c>
      <c r="AC126" s="120" t="str">
        <f t="shared" si="10"/>
        <v>Chemistry</v>
      </c>
      <c r="AD126" s="120" t="str">
        <f t="shared" si="13"/>
        <v>CHANGE</v>
      </c>
      <c r="AE126" s="120">
        <f t="shared" si="11"/>
        <v>2</v>
      </c>
      <c r="AF126" s="118" t="str">
        <f t="shared" si="12"/>
        <v>Ind</v>
      </c>
      <c r="AG126" t="e">
        <f>VLOOKUP(Y126,#REF!,11,FALSE)</f>
        <v>#REF!</v>
      </c>
      <c r="AH126" t="e">
        <f>VLOOKUP(Y126,#REF!,12,FALSE)</f>
        <v>#REF!</v>
      </c>
    </row>
    <row r="127" spans="16:34" x14ac:dyDescent="0.3">
      <c r="P127" s="115">
        <v>125</v>
      </c>
      <c r="Q127" s="115" t="s">
        <v>242</v>
      </c>
      <c r="R127" s="115">
        <v>44</v>
      </c>
      <c r="S127" s="115" t="s">
        <v>1809</v>
      </c>
      <c r="T127" s="115">
        <v>22</v>
      </c>
      <c r="U127" s="115" t="s">
        <v>254</v>
      </c>
      <c r="V127" s="115">
        <v>7</v>
      </c>
      <c r="W127" s="115" t="s">
        <v>1614</v>
      </c>
      <c r="X127" s="118" t="s">
        <v>1962</v>
      </c>
      <c r="Y127" s="120">
        <f t="shared" si="7"/>
        <v>25</v>
      </c>
      <c r="Z127" s="120" t="str">
        <f t="shared" si="8"/>
        <v>MissManu</v>
      </c>
      <c r="AA127" s="118" t="s">
        <v>2329</v>
      </c>
      <c r="AB127" s="120">
        <f t="shared" si="9"/>
        <v>18</v>
      </c>
      <c r="AC127" s="120" t="str">
        <f t="shared" si="10"/>
        <v>Chemistry</v>
      </c>
      <c r="AD127" s="120" t="str">
        <f t="shared" si="13"/>
        <v>CHANGE</v>
      </c>
      <c r="AE127" s="120">
        <f t="shared" si="11"/>
        <v>2</v>
      </c>
      <c r="AF127" s="118" t="str">
        <f t="shared" si="12"/>
        <v>Ind</v>
      </c>
      <c r="AG127" t="e">
        <f>VLOOKUP(Y127,#REF!,11,FALSE)</f>
        <v>#REF!</v>
      </c>
      <c r="AH127" t="e">
        <f>VLOOKUP(Y127,#REF!,12,FALSE)</f>
        <v>#REF!</v>
      </c>
    </row>
    <row r="128" spans="16:34" x14ac:dyDescent="0.3">
      <c r="P128" s="115">
        <v>126</v>
      </c>
      <c r="Q128" s="115" t="s">
        <v>244</v>
      </c>
      <c r="R128" s="115">
        <v>44</v>
      </c>
      <c r="S128" s="115" t="s">
        <v>1809</v>
      </c>
      <c r="T128" s="115">
        <v>22</v>
      </c>
      <c r="U128" s="115" t="s">
        <v>254</v>
      </c>
      <c r="V128" s="115">
        <v>7</v>
      </c>
      <c r="W128" s="115" t="s">
        <v>1614</v>
      </c>
      <c r="X128" s="118" t="s">
        <v>1962</v>
      </c>
      <c r="Y128" s="120">
        <f t="shared" si="7"/>
        <v>25</v>
      </c>
      <c r="Z128" s="120" t="str">
        <f t="shared" si="8"/>
        <v>MissManu</v>
      </c>
      <c r="AA128" s="118" t="s">
        <v>2329</v>
      </c>
      <c r="AB128" s="120">
        <f t="shared" si="9"/>
        <v>18</v>
      </c>
      <c r="AC128" s="120" t="str">
        <f t="shared" si="10"/>
        <v>Chemistry</v>
      </c>
      <c r="AD128" s="120" t="str">
        <f t="shared" si="13"/>
        <v>CHANGE</v>
      </c>
      <c r="AE128" s="120">
        <f t="shared" si="11"/>
        <v>2</v>
      </c>
      <c r="AF128" s="118" t="str">
        <f t="shared" si="12"/>
        <v>Ind</v>
      </c>
      <c r="AG128" t="e">
        <f>VLOOKUP(Y128,#REF!,11,FALSE)</f>
        <v>#REF!</v>
      </c>
      <c r="AH128" t="e">
        <f>VLOOKUP(Y128,#REF!,12,FALSE)</f>
        <v>#REF!</v>
      </c>
    </row>
    <row r="129" spans="16:34" x14ac:dyDescent="0.3">
      <c r="P129" s="115">
        <v>127</v>
      </c>
      <c r="Q129" s="115" t="s">
        <v>246</v>
      </c>
      <c r="R129" s="115">
        <v>45</v>
      </c>
      <c r="S129" s="115" t="s">
        <v>1810</v>
      </c>
      <c r="T129" s="115">
        <v>22</v>
      </c>
      <c r="U129" s="115" t="s">
        <v>254</v>
      </c>
      <c r="V129" s="115">
        <v>7</v>
      </c>
      <c r="W129" s="115" t="s">
        <v>1614</v>
      </c>
      <c r="X129" s="118" t="s">
        <v>1962</v>
      </c>
      <c r="Y129" s="120">
        <f t="shared" si="7"/>
        <v>25</v>
      </c>
      <c r="Z129" s="120" t="str">
        <f t="shared" si="8"/>
        <v>MissManu</v>
      </c>
      <c r="AA129" s="118" t="s">
        <v>2329</v>
      </c>
      <c r="AB129" s="120">
        <f t="shared" si="9"/>
        <v>18</v>
      </c>
      <c r="AC129" s="120" t="str">
        <f t="shared" si="10"/>
        <v>Chemistry</v>
      </c>
      <c r="AD129" s="120" t="str">
        <f t="shared" si="13"/>
        <v>CHANGE</v>
      </c>
      <c r="AE129" s="120">
        <f t="shared" si="11"/>
        <v>2</v>
      </c>
      <c r="AF129" s="118" t="str">
        <f t="shared" si="12"/>
        <v>Ind</v>
      </c>
      <c r="AG129" t="e">
        <f>VLOOKUP(Y129,#REF!,11,FALSE)</f>
        <v>#REF!</v>
      </c>
      <c r="AH129" t="e">
        <f>VLOOKUP(Y129,#REF!,12,FALSE)</f>
        <v>#REF!</v>
      </c>
    </row>
    <row r="130" spans="16:34" x14ac:dyDescent="0.3">
      <c r="P130" s="115">
        <v>128</v>
      </c>
      <c r="Q130" s="115" t="s">
        <v>248</v>
      </c>
      <c r="R130" s="115">
        <v>45</v>
      </c>
      <c r="S130" s="115" t="s">
        <v>1810</v>
      </c>
      <c r="T130" s="115">
        <v>22</v>
      </c>
      <c r="U130" s="115" t="s">
        <v>254</v>
      </c>
      <c r="V130" s="115">
        <v>7</v>
      </c>
      <c r="W130" s="115" t="s">
        <v>1614</v>
      </c>
      <c r="X130" s="118" t="s">
        <v>1962</v>
      </c>
      <c r="Y130" s="120">
        <f t="shared" si="7"/>
        <v>25</v>
      </c>
      <c r="Z130" s="120" t="str">
        <f t="shared" si="8"/>
        <v>MissManu</v>
      </c>
      <c r="AA130" s="118" t="s">
        <v>2329</v>
      </c>
      <c r="AB130" s="120">
        <f t="shared" si="9"/>
        <v>18</v>
      </c>
      <c r="AC130" s="120" t="str">
        <f t="shared" si="10"/>
        <v>Chemistry</v>
      </c>
      <c r="AD130" s="120" t="str">
        <f t="shared" si="13"/>
        <v>CHANGE</v>
      </c>
      <c r="AE130" s="120">
        <f t="shared" si="11"/>
        <v>2</v>
      </c>
      <c r="AF130" s="118" t="str">
        <f t="shared" si="12"/>
        <v>Ind</v>
      </c>
      <c r="AG130" t="e">
        <f>VLOOKUP(Y130,#REF!,11,FALSE)</f>
        <v>#REF!</v>
      </c>
      <c r="AH130" t="e">
        <f>VLOOKUP(Y130,#REF!,12,FALSE)</f>
        <v>#REF!</v>
      </c>
    </row>
    <row r="131" spans="16:34" x14ac:dyDescent="0.3">
      <c r="P131" s="115">
        <v>129</v>
      </c>
      <c r="Q131" s="115" t="s">
        <v>250</v>
      </c>
      <c r="R131" s="115">
        <v>46</v>
      </c>
      <c r="S131" s="115" t="s">
        <v>254</v>
      </c>
      <c r="T131" s="115">
        <v>22</v>
      </c>
      <c r="U131" s="115" t="s">
        <v>254</v>
      </c>
      <c r="V131" s="115">
        <v>7</v>
      </c>
      <c r="W131" s="115" t="s">
        <v>1614</v>
      </c>
      <c r="X131" s="118" t="s">
        <v>1962</v>
      </c>
      <c r="Y131" s="120">
        <f t="shared" ref="Y131:Y194" si="14">VLOOKUP(X131,$I$3:$K$58,3,FALSE)</f>
        <v>25</v>
      </c>
      <c r="Z131" s="120" t="str">
        <f t="shared" ref="Z131:Z194" si="15">VLOOKUP(Y131,$K$3:$L$58,2,FALSE)</f>
        <v>MissManu</v>
      </c>
      <c r="AA131" s="118" t="s">
        <v>2329</v>
      </c>
      <c r="AB131" s="120">
        <f t="shared" ref="AB131:AB194" si="16">VLOOKUP(AA131,$M$3:$O$56,2,FALSE)</f>
        <v>18</v>
      </c>
      <c r="AC131" s="120" t="str">
        <f t="shared" ref="AC131:AC194" si="17">VLOOKUP(AB131,$N$3:$O$56,2,FALSE)</f>
        <v>Chemistry</v>
      </c>
      <c r="AD131" s="120" t="str">
        <f t="shared" si="13"/>
        <v>CHANGE</v>
      </c>
      <c r="AE131" s="120">
        <f t="shared" ref="AE131:AE194" si="18">VLOOKUP(X131,$C$3:$F$58,2,FALSE)</f>
        <v>2</v>
      </c>
      <c r="AF131" s="118" t="str">
        <f t="shared" ref="AF131:AF194" si="19">VLOOKUP(X131,$C$3:$F$58,3,FALSE)</f>
        <v>Ind</v>
      </c>
      <c r="AG131" t="e">
        <f>VLOOKUP(Y131,#REF!,11,FALSE)</f>
        <v>#REF!</v>
      </c>
      <c r="AH131" t="e">
        <f>VLOOKUP(Y131,#REF!,12,FALSE)</f>
        <v>#REF!</v>
      </c>
    </row>
    <row r="132" spans="16:34" x14ac:dyDescent="0.3">
      <c r="P132" s="115">
        <v>130</v>
      </c>
      <c r="Q132" s="115" t="s">
        <v>252</v>
      </c>
      <c r="R132" s="115">
        <v>46</v>
      </c>
      <c r="S132" s="115" t="s">
        <v>254</v>
      </c>
      <c r="T132" s="115">
        <v>22</v>
      </c>
      <c r="U132" s="115" t="s">
        <v>254</v>
      </c>
      <c r="V132" s="115">
        <v>7</v>
      </c>
      <c r="W132" s="115" t="s">
        <v>1614</v>
      </c>
      <c r="X132" s="118" t="s">
        <v>1962</v>
      </c>
      <c r="Y132" s="120">
        <f t="shared" si="14"/>
        <v>25</v>
      </c>
      <c r="Z132" s="120" t="str">
        <f t="shared" si="15"/>
        <v>MissManu</v>
      </c>
      <c r="AA132" s="118" t="s">
        <v>2329</v>
      </c>
      <c r="AB132" s="120">
        <f t="shared" si="16"/>
        <v>18</v>
      </c>
      <c r="AC132" s="120" t="str">
        <f t="shared" si="17"/>
        <v>Chemistry</v>
      </c>
      <c r="AD132" s="120" t="str">
        <f t="shared" ref="AD132:AD195" si="20">IF(Z132=AC132,"KEEP","CHANGE")</f>
        <v>CHANGE</v>
      </c>
      <c r="AE132" s="120">
        <f t="shared" si="18"/>
        <v>2</v>
      </c>
      <c r="AF132" s="118" t="str">
        <f t="shared" si="19"/>
        <v>Ind</v>
      </c>
      <c r="AG132" t="e">
        <f>VLOOKUP(Y132,#REF!,11,FALSE)</f>
        <v>#REF!</v>
      </c>
      <c r="AH132" t="e">
        <f>VLOOKUP(Y132,#REF!,12,FALSE)</f>
        <v>#REF!</v>
      </c>
    </row>
    <row r="133" spans="16:34" x14ac:dyDescent="0.3">
      <c r="P133" s="115">
        <v>131</v>
      </c>
      <c r="Q133" s="115" t="s">
        <v>254</v>
      </c>
      <c r="R133" s="115">
        <v>46</v>
      </c>
      <c r="S133" s="115" t="s">
        <v>254</v>
      </c>
      <c r="T133" s="115">
        <v>22</v>
      </c>
      <c r="U133" s="115" t="s">
        <v>254</v>
      </c>
      <c r="V133" s="115">
        <v>7</v>
      </c>
      <c r="W133" s="115" t="s">
        <v>1614</v>
      </c>
      <c r="X133" s="118" t="s">
        <v>1962</v>
      </c>
      <c r="Y133" s="120">
        <f t="shared" si="14"/>
        <v>25</v>
      </c>
      <c r="Z133" s="120" t="str">
        <f t="shared" si="15"/>
        <v>MissManu</v>
      </c>
      <c r="AA133" s="118" t="s">
        <v>2329</v>
      </c>
      <c r="AB133" s="120">
        <f t="shared" si="16"/>
        <v>18</v>
      </c>
      <c r="AC133" s="120" t="str">
        <f t="shared" si="17"/>
        <v>Chemistry</v>
      </c>
      <c r="AD133" s="120" t="str">
        <f t="shared" si="20"/>
        <v>CHANGE</v>
      </c>
      <c r="AE133" s="120">
        <f t="shared" si="18"/>
        <v>2</v>
      </c>
      <c r="AF133" s="118" t="str">
        <f t="shared" si="19"/>
        <v>Ind</v>
      </c>
      <c r="AG133" t="e">
        <f>VLOOKUP(Y133,#REF!,11,FALSE)</f>
        <v>#REF!</v>
      </c>
      <c r="AH133" t="e">
        <f>VLOOKUP(Y133,#REF!,12,FALSE)</f>
        <v>#REF!</v>
      </c>
    </row>
    <row r="134" spans="16:34" x14ac:dyDescent="0.3">
      <c r="P134" s="115">
        <v>132</v>
      </c>
      <c r="Q134" s="115" t="s">
        <v>1811</v>
      </c>
      <c r="R134" s="115">
        <v>47</v>
      </c>
      <c r="S134" s="115" t="s">
        <v>1811</v>
      </c>
      <c r="T134" s="115">
        <v>23</v>
      </c>
      <c r="U134" s="115" t="s">
        <v>1617</v>
      </c>
      <c r="V134" s="115">
        <v>7</v>
      </c>
      <c r="W134" s="115" t="s">
        <v>1614</v>
      </c>
      <c r="X134" s="118" t="s">
        <v>1961</v>
      </c>
      <c r="Y134" s="120">
        <f t="shared" si="14"/>
        <v>12</v>
      </c>
      <c r="Z134" s="120" t="str">
        <f t="shared" si="15"/>
        <v>Orgchem</v>
      </c>
      <c r="AA134" s="118" t="s">
        <v>2339</v>
      </c>
      <c r="AB134" s="120">
        <f t="shared" si="16"/>
        <v>18</v>
      </c>
      <c r="AC134" s="120" t="str">
        <f t="shared" si="17"/>
        <v>Chemistry</v>
      </c>
      <c r="AD134" s="120" t="str">
        <f t="shared" si="20"/>
        <v>CHANGE</v>
      </c>
      <c r="AE134" s="120">
        <f t="shared" si="18"/>
        <v>2</v>
      </c>
      <c r="AF134" s="118" t="str">
        <f t="shared" si="19"/>
        <v>Ind</v>
      </c>
      <c r="AG134" t="e">
        <f>VLOOKUP(Y134,#REF!,11,FALSE)</f>
        <v>#REF!</v>
      </c>
      <c r="AH134" t="e">
        <f>VLOOKUP(Y134,#REF!,12,FALSE)</f>
        <v>#REF!</v>
      </c>
    </row>
    <row r="135" spans="16:34" x14ac:dyDescent="0.3">
      <c r="P135" s="115">
        <v>133</v>
      </c>
      <c r="Q135" s="115" t="s">
        <v>257</v>
      </c>
      <c r="R135" s="115">
        <v>48</v>
      </c>
      <c r="S135" s="115" t="s">
        <v>263</v>
      </c>
      <c r="T135" s="115">
        <v>23</v>
      </c>
      <c r="U135" s="115" t="s">
        <v>1617</v>
      </c>
      <c r="V135" s="115">
        <v>7</v>
      </c>
      <c r="W135" s="115" t="s">
        <v>1614</v>
      </c>
      <c r="X135" s="118" t="s">
        <v>1961</v>
      </c>
      <c r="Y135" s="120">
        <f t="shared" si="14"/>
        <v>12</v>
      </c>
      <c r="Z135" s="120" t="str">
        <f t="shared" si="15"/>
        <v>Orgchem</v>
      </c>
      <c r="AA135" s="118" t="s">
        <v>2339</v>
      </c>
      <c r="AB135" s="120">
        <f t="shared" si="16"/>
        <v>18</v>
      </c>
      <c r="AC135" s="120" t="str">
        <f t="shared" si="17"/>
        <v>Chemistry</v>
      </c>
      <c r="AD135" s="120" t="str">
        <f t="shared" si="20"/>
        <v>CHANGE</v>
      </c>
      <c r="AE135" s="120">
        <f t="shared" si="18"/>
        <v>2</v>
      </c>
      <c r="AF135" s="118" t="str">
        <f t="shared" si="19"/>
        <v>Ind</v>
      </c>
      <c r="AG135" t="e">
        <f>VLOOKUP(Y135,#REF!,11,FALSE)</f>
        <v>#REF!</v>
      </c>
      <c r="AH135" t="e">
        <f>VLOOKUP(Y135,#REF!,12,FALSE)</f>
        <v>#REF!</v>
      </c>
    </row>
    <row r="136" spans="16:34" x14ac:dyDescent="0.3">
      <c r="P136" s="115">
        <v>134</v>
      </c>
      <c r="Q136" s="115" t="s">
        <v>259</v>
      </c>
      <c r="R136" s="115">
        <v>48</v>
      </c>
      <c r="S136" s="115" t="s">
        <v>263</v>
      </c>
      <c r="T136" s="115">
        <v>23</v>
      </c>
      <c r="U136" s="115" t="s">
        <v>1617</v>
      </c>
      <c r="V136" s="115">
        <v>7</v>
      </c>
      <c r="W136" s="115" t="s">
        <v>1614</v>
      </c>
      <c r="X136" s="118" t="s">
        <v>1961</v>
      </c>
      <c r="Y136" s="120">
        <f t="shared" si="14"/>
        <v>12</v>
      </c>
      <c r="Z136" s="120" t="str">
        <f t="shared" si="15"/>
        <v>Orgchem</v>
      </c>
      <c r="AA136" s="118" t="s">
        <v>2339</v>
      </c>
      <c r="AB136" s="120">
        <f t="shared" si="16"/>
        <v>18</v>
      </c>
      <c r="AC136" s="120" t="str">
        <f t="shared" si="17"/>
        <v>Chemistry</v>
      </c>
      <c r="AD136" s="120" t="str">
        <f t="shared" si="20"/>
        <v>CHANGE</v>
      </c>
      <c r="AE136" s="120">
        <f t="shared" si="18"/>
        <v>2</v>
      </c>
      <c r="AF136" s="118" t="str">
        <f t="shared" si="19"/>
        <v>Ind</v>
      </c>
      <c r="AG136" t="e">
        <f>VLOOKUP(Y136,#REF!,11,FALSE)</f>
        <v>#REF!</v>
      </c>
      <c r="AH136" t="e">
        <f>VLOOKUP(Y136,#REF!,12,FALSE)</f>
        <v>#REF!</v>
      </c>
    </row>
    <row r="137" spans="16:34" x14ac:dyDescent="0.3">
      <c r="P137" s="115">
        <v>135</v>
      </c>
      <c r="Q137" s="115" t="s">
        <v>261</v>
      </c>
      <c r="R137" s="115">
        <v>48</v>
      </c>
      <c r="S137" s="115" t="s">
        <v>263</v>
      </c>
      <c r="T137" s="115">
        <v>23</v>
      </c>
      <c r="U137" s="115" t="s">
        <v>1617</v>
      </c>
      <c r="V137" s="115">
        <v>7</v>
      </c>
      <c r="W137" s="115" t="s">
        <v>1614</v>
      </c>
      <c r="X137" s="118" t="s">
        <v>1961</v>
      </c>
      <c r="Y137" s="120">
        <f t="shared" si="14"/>
        <v>12</v>
      </c>
      <c r="Z137" s="120" t="str">
        <f t="shared" si="15"/>
        <v>Orgchem</v>
      </c>
      <c r="AA137" s="118" t="s">
        <v>2339</v>
      </c>
      <c r="AB137" s="120">
        <f t="shared" si="16"/>
        <v>18</v>
      </c>
      <c r="AC137" s="120" t="str">
        <f t="shared" si="17"/>
        <v>Chemistry</v>
      </c>
      <c r="AD137" s="120" t="str">
        <f t="shared" si="20"/>
        <v>CHANGE</v>
      </c>
      <c r="AE137" s="120">
        <f t="shared" si="18"/>
        <v>2</v>
      </c>
      <c r="AF137" s="118" t="str">
        <f t="shared" si="19"/>
        <v>Ind</v>
      </c>
      <c r="AG137" t="e">
        <f>VLOOKUP(Y137,#REF!,11,FALSE)</f>
        <v>#REF!</v>
      </c>
      <c r="AH137" t="e">
        <f>VLOOKUP(Y137,#REF!,12,FALSE)</f>
        <v>#REF!</v>
      </c>
    </row>
    <row r="138" spans="16:34" x14ac:dyDescent="0.3">
      <c r="P138" s="115">
        <v>136</v>
      </c>
      <c r="Q138" s="115" t="s">
        <v>263</v>
      </c>
      <c r="R138" s="115">
        <v>48</v>
      </c>
      <c r="S138" s="115" t="s">
        <v>263</v>
      </c>
      <c r="T138" s="115">
        <v>23</v>
      </c>
      <c r="U138" s="115" t="s">
        <v>1617</v>
      </c>
      <c r="V138" s="115">
        <v>7</v>
      </c>
      <c r="W138" s="115" t="s">
        <v>1614</v>
      </c>
      <c r="X138" s="118" t="s">
        <v>1961</v>
      </c>
      <c r="Y138" s="120">
        <f t="shared" si="14"/>
        <v>12</v>
      </c>
      <c r="Z138" s="120" t="str">
        <f t="shared" si="15"/>
        <v>Orgchem</v>
      </c>
      <c r="AA138" s="118" t="s">
        <v>2339</v>
      </c>
      <c r="AB138" s="120">
        <f t="shared" si="16"/>
        <v>18</v>
      </c>
      <c r="AC138" s="120" t="str">
        <f t="shared" si="17"/>
        <v>Chemistry</v>
      </c>
      <c r="AD138" s="120" t="str">
        <f t="shared" si="20"/>
        <v>CHANGE</v>
      </c>
      <c r="AE138" s="120">
        <f t="shared" si="18"/>
        <v>2</v>
      </c>
      <c r="AF138" s="118" t="str">
        <f t="shared" si="19"/>
        <v>Ind</v>
      </c>
      <c r="AG138" t="e">
        <f>VLOOKUP(Y138,#REF!,11,FALSE)</f>
        <v>#REF!</v>
      </c>
      <c r="AH138" t="e">
        <f>VLOOKUP(Y138,#REF!,12,FALSE)</f>
        <v>#REF!</v>
      </c>
    </row>
    <row r="139" spans="16:34" x14ac:dyDescent="0.3">
      <c r="P139" s="115">
        <v>137</v>
      </c>
      <c r="Q139" s="115" t="s">
        <v>265</v>
      </c>
      <c r="R139" s="115">
        <v>49</v>
      </c>
      <c r="S139" s="115" t="s">
        <v>265</v>
      </c>
      <c r="T139" s="115">
        <v>24</v>
      </c>
      <c r="U139" s="115" t="s">
        <v>1618</v>
      </c>
      <c r="V139" s="115">
        <v>7</v>
      </c>
      <c r="W139" s="115" t="s">
        <v>1614</v>
      </c>
      <c r="X139" s="118" t="s">
        <v>1961</v>
      </c>
      <c r="Y139" s="120">
        <f t="shared" si="14"/>
        <v>12</v>
      </c>
      <c r="Z139" s="120" t="str">
        <f t="shared" si="15"/>
        <v>Orgchem</v>
      </c>
      <c r="AA139" s="118" t="s">
        <v>2339</v>
      </c>
      <c r="AB139" s="120">
        <f t="shared" si="16"/>
        <v>18</v>
      </c>
      <c r="AC139" s="120" t="str">
        <f t="shared" si="17"/>
        <v>Chemistry</v>
      </c>
      <c r="AD139" s="120" t="str">
        <f t="shared" si="20"/>
        <v>CHANGE</v>
      </c>
      <c r="AE139" s="120">
        <f t="shared" si="18"/>
        <v>2</v>
      </c>
      <c r="AF139" s="118" t="str">
        <f t="shared" si="19"/>
        <v>Ind</v>
      </c>
      <c r="AG139" t="e">
        <f>VLOOKUP(Y139,#REF!,11,FALSE)</f>
        <v>#REF!</v>
      </c>
      <c r="AH139" t="e">
        <f>VLOOKUP(Y139,#REF!,12,FALSE)</f>
        <v>#REF!</v>
      </c>
    </row>
    <row r="140" spans="16:34" x14ac:dyDescent="0.3">
      <c r="P140" s="115">
        <v>138</v>
      </c>
      <c r="Q140" s="115" t="s">
        <v>267</v>
      </c>
      <c r="R140" s="115">
        <v>50</v>
      </c>
      <c r="S140" s="115" t="s">
        <v>269</v>
      </c>
      <c r="T140" s="115">
        <v>24</v>
      </c>
      <c r="U140" s="115" t="s">
        <v>1618</v>
      </c>
      <c r="V140" s="115">
        <v>7</v>
      </c>
      <c r="W140" s="115" t="s">
        <v>1614</v>
      </c>
      <c r="X140" s="118" t="s">
        <v>1961</v>
      </c>
      <c r="Y140" s="120">
        <f t="shared" si="14"/>
        <v>12</v>
      </c>
      <c r="Z140" s="120" t="str">
        <f t="shared" si="15"/>
        <v>Orgchem</v>
      </c>
      <c r="AA140" s="118" t="s">
        <v>2339</v>
      </c>
      <c r="AB140" s="120">
        <f t="shared" si="16"/>
        <v>18</v>
      </c>
      <c r="AC140" s="120" t="str">
        <f t="shared" si="17"/>
        <v>Chemistry</v>
      </c>
      <c r="AD140" s="120" t="str">
        <f t="shared" si="20"/>
        <v>CHANGE</v>
      </c>
      <c r="AE140" s="120">
        <f t="shared" si="18"/>
        <v>2</v>
      </c>
      <c r="AF140" s="118" t="str">
        <f t="shared" si="19"/>
        <v>Ind</v>
      </c>
      <c r="AG140" t="e">
        <f>VLOOKUP(Y140,#REF!,11,FALSE)</f>
        <v>#REF!</v>
      </c>
      <c r="AH140" t="e">
        <f>VLOOKUP(Y140,#REF!,12,FALSE)</f>
        <v>#REF!</v>
      </c>
    </row>
    <row r="141" spans="16:34" x14ac:dyDescent="0.3">
      <c r="P141" s="115">
        <v>139</v>
      </c>
      <c r="Q141" s="115" t="s">
        <v>269</v>
      </c>
      <c r="R141" s="115">
        <v>50</v>
      </c>
      <c r="S141" s="115" t="s">
        <v>269</v>
      </c>
      <c r="T141" s="115">
        <v>24</v>
      </c>
      <c r="U141" s="115" t="s">
        <v>1618</v>
      </c>
      <c r="V141" s="115">
        <v>7</v>
      </c>
      <c r="W141" s="115" t="s">
        <v>1614</v>
      </c>
      <c r="X141" s="118" t="s">
        <v>1961</v>
      </c>
      <c r="Y141" s="120">
        <f t="shared" si="14"/>
        <v>12</v>
      </c>
      <c r="Z141" s="120" t="str">
        <f t="shared" si="15"/>
        <v>Orgchem</v>
      </c>
      <c r="AA141" s="118" t="s">
        <v>2339</v>
      </c>
      <c r="AB141" s="120">
        <f t="shared" si="16"/>
        <v>18</v>
      </c>
      <c r="AC141" s="120" t="str">
        <f t="shared" si="17"/>
        <v>Chemistry</v>
      </c>
      <c r="AD141" s="120" t="str">
        <f t="shared" si="20"/>
        <v>CHANGE</v>
      </c>
      <c r="AE141" s="120">
        <f t="shared" si="18"/>
        <v>2</v>
      </c>
      <c r="AF141" s="118" t="str">
        <f t="shared" si="19"/>
        <v>Ind</v>
      </c>
      <c r="AG141" t="e">
        <f>VLOOKUP(Y141,#REF!,11,FALSE)</f>
        <v>#REF!</v>
      </c>
      <c r="AH141" t="e">
        <f>VLOOKUP(Y141,#REF!,12,FALSE)</f>
        <v>#REF!</v>
      </c>
    </row>
    <row r="142" spans="16:34" x14ac:dyDescent="0.3">
      <c r="P142" s="115">
        <v>140</v>
      </c>
      <c r="Q142" s="115" t="s">
        <v>1113</v>
      </c>
      <c r="R142" s="115">
        <v>51</v>
      </c>
      <c r="S142" s="115" t="s">
        <v>1720</v>
      </c>
      <c r="T142" s="115">
        <v>25</v>
      </c>
      <c r="U142" s="115" t="s">
        <v>1720</v>
      </c>
      <c r="V142" s="115">
        <v>8</v>
      </c>
      <c r="W142" s="115" t="s">
        <v>1611</v>
      </c>
      <c r="X142" s="118" t="s">
        <v>1963</v>
      </c>
      <c r="Y142" s="120">
        <f t="shared" si="14"/>
        <v>15</v>
      </c>
      <c r="Z142" s="120" t="str">
        <f t="shared" si="15"/>
        <v>Mineral</v>
      </c>
      <c r="AA142" s="118" t="s">
        <v>1963</v>
      </c>
      <c r="AB142" s="120">
        <f t="shared" si="16"/>
        <v>21</v>
      </c>
      <c r="AC142" s="120" t="str">
        <f t="shared" si="17"/>
        <v>Mineral</v>
      </c>
      <c r="AD142" s="120" t="str">
        <f t="shared" si="20"/>
        <v>KEEP</v>
      </c>
      <c r="AE142" s="120">
        <f t="shared" si="18"/>
        <v>2</v>
      </c>
      <c r="AF142" s="118" t="str">
        <f t="shared" si="19"/>
        <v>Ind</v>
      </c>
      <c r="AG142" t="e">
        <f>VLOOKUP(Y142,#REF!,11,FALSE)</f>
        <v>#REF!</v>
      </c>
      <c r="AH142" t="e">
        <f>VLOOKUP(Y142,#REF!,12,FALSE)</f>
        <v>#REF!</v>
      </c>
    </row>
    <row r="143" spans="16:34" x14ac:dyDescent="0.3">
      <c r="P143" s="115">
        <v>141</v>
      </c>
      <c r="Q143" s="115" t="s">
        <v>272</v>
      </c>
      <c r="R143" s="115">
        <v>51</v>
      </c>
      <c r="S143" s="115" t="s">
        <v>1720</v>
      </c>
      <c r="T143" s="115">
        <v>25</v>
      </c>
      <c r="U143" s="115" t="s">
        <v>1720</v>
      </c>
      <c r="V143" s="115">
        <v>8</v>
      </c>
      <c r="W143" s="115" t="s">
        <v>1611</v>
      </c>
      <c r="X143" s="118" t="s">
        <v>1963</v>
      </c>
      <c r="Y143" s="120">
        <f t="shared" si="14"/>
        <v>15</v>
      </c>
      <c r="Z143" s="120" t="str">
        <f t="shared" si="15"/>
        <v>Mineral</v>
      </c>
      <c r="AA143" s="118" t="s">
        <v>1963</v>
      </c>
      <c r="AB143" s="120">
        <f t="shared" si="16"/>
        <v>21</v>
      </c>
      <c r="AC143" s="120" t="str">
        <f t="shared" si="17"/>
        <v>Mineral</v>
      </c>
      <c r="AD143" s="120" t="str">
        <f t="shared" si="20"/>
        <v>KEEP</v>
      </c>
      <c r="AE143" s="120">
        <f t="shared" si="18"/>
        <v>2</v>
      </c>
      <c r="AF143" s="118" t="str">
        <f t="shared" si="19"/>
        <v>Ind</v>
      </c>
      <c r="AG143" t="e">
        <f>VLOOKUP(Y143,#REF!,11,FALSE)</f>
        <v>#REF!</v>
      </c>
      <c r="AH143" t="e">
        <f>VLOOKUP(Y143,#REF!,12,FALSE)</f>
        <v>#REF!</v>
      </c>
    </row>
    <row r="144" spans="16:34" x14ac:dyDescent="0.3">
      <c r="P144" s="115">
        <v>142</v>
      </c>
      <c r="Q144" s="115" t="s">
        <v>274</v>
      </c>
      <c r="R144" s="115">
        <v>51</v>
      </c>
      <c r="S144" s="115" t="s">
        <v>1720</v>
      </c>
      <c r="T144" s="115">
        <v>25</v>
      </c>
      <c r="U144" s="115" t="s">
        <v>1720</v>
      </c>
      <c r="V144" s="115">
        <v>8</v>
      </c>
      <c r="W144" s="115" t="s">
        <v>1611</v>
      </c>
      <c r="X144" s="118" t="s">
        <v>1963</v>
      </c>
      <c r="Y144" s="120">
        <f t="shared" si="14"/>
        <v>15</v>
      </c>
      <c r="Z144" s="120" t="str">
        <f t="shared" si="15"/>
        <v>Mineral</v>
      </c>
      <c r="AA144" s="118" t="s">
        <v>1963</v>
      </c>
      <c r="AB144" s="120">
        <f t="shared" si="16"/>
        <v>21</v>
      </c>
      <c r="AC144" s="120" t="str">
        <f t="shared" si="17"/>
        <v>Mineral</v>
      </c>
      <c r="AD144" s="120" t="str">
        <f t="shared" si="20"/>
        <v>KEEP</v>
      </c>
      <c r="AE144" s="120">
        <f t="shared" si="18"/>
        <v>2</v>
      </c>
      <c r="AF144" s="118" t="str">
        <f t="shared" si="19"/>
        <v>Ind</v>
      </c>
      <c r="AG144" t="e">
        <f>VLOOKUP(Y144,#REF!,11,FALSE)</f>
        <v>#REF!</v>
      </c>
      <c r="AH144" t="e">
        <f>VLOOKUP(Y144,#REF!,12,FALSE)</f>
        <v>#REF!</v>
      </c>
    </row>
    <row r="145" spans="16:34" x14ac:dyDescent="0.3">
      <c r="P145" s="115">
        <v>143</v>
      </c>
      <c r="Q145" s="115" t="s">
        <v>276</v>
      </c>
      <c r="R145" s="115">
        <v>51</v>
      </c>
      <c r="S145" s="115" t="s">
        <v>1720</v>
      </c>
      <c r="T145" s="115">
        <v>25</v>
      </c>
      <c r="U145" s="115" t="s">
        <v>1720</v>
      </c>
      <c r="V145" s="115">
        <v>8</v>
      </c>
      <c r="W145" s="115" t="s">
        <v>1611</v>
      </c>
      <c r="X145" s="118" t="s">
        <v>1963</v>
      </c>
      <c r="Y145" s="120">
        <f t="shared" si="14"/>
        <v>15</v>
      </c>
      <c r="Z145" s="120" t="str">
        <f t="shared" si="15"/>
        <v>Mineral</v>
      </c>
      <c r="AA145" s="118" t="s">
        <v>1963</v>
      </c>
      <c r="AB145" s="120">
        <f t="shared" si="16"/>
        <v>21</v>
      </c>
      <c r="AC145" s="120" t="str">
        <f t="shared" si="17"/>
        <v>Mineral</v>
      </c>
      <c r="AD145" s="120" t="str">
        <f t="shared" si="20"/>
        <v>KEEP</v>
      </c>
      <c r="AE145" s="120">
        <f t="shared" si="18"/>
        <v>2</v>
      </c>
      <c r="AF145" s="118" t="str">
        <f t="shared" si="19"/>
        <v>Ind</v>
      </c>
      <c r="AG145" t="e">
        <f>VLOOKUP(Y145,#REF!,11,FALSE)</f>
        <v>#REF!</v>
      </c>
      <c r="AH145" t="e">
        <f>VLOOKUP(Y145,#REF!,12,FALSE)</f>
        <v>#REF!</v>
      </c>
    </row>
    <row r="146" spans="16:34" x14ac:dyDescent="0.3">
      <c r="P146" s="115">
        <v>144</v>
      </c>
      <c r="Q146" s="115" t="s">
        <v>278</v>
      </c>
      <c r="R146" s="115">
        <v>52</v>
      </c>
      <c r="S146" s="115" t="s">
        <v>1722</v>
      </c>
      <c r="T146" s="115">
        <v>26</v>
      </c>
      <c r="U146" s="115" t="s">
        <v>1721</v>
      </c>
      <c r="V146" s="115">
        <v>8</v>
      </c>
      <c r="W146" s="115" t="s">
        <v>1611</v>
      </c>
      <c r="X146" s="118" t="s">
        <v>1963</v>
      </c>
      <c r="Y146" s="120">
        <f t="shared" si="14"/>
        <v>15</v>
      </c>
      <c r="Z146" s="120" t="str">
        <f t="shared" si="15"/>
        <v>Mineral</v>
      </c>
      <c r="AA146" s="118" t="s">
        <v>1963</v>
      </c>
      <c r="AB146" s="120">
        <f t="shared" si="16"/>
        <v>21</v>
      </c>
      <c r="AC146" s="120" t="str">
        <f t="shared" si="17"/>
        <v>Mineral</v>
      </c>
      <c r="AD146" s="120" t="str">
        <f t="shared" si="20"/>
        <v>KEEP</v>
      </c>
      <c r="AE146" s="120">
        <f t="shared" si="18"/>
        <v>2</v>
      </c>
      <c r="AF146" s="118" t="str">
        <f t="shared" si="19"/>
        <v>Ind</v>
      </c>
      <c r="AG146" t="e">
        <f>VLOOKUP(Y146,#REF!,11,FALSE)</f>
        <v>#REF!</v>
      </c>
      <c r="AH146" t="e">
        <f>VLOOKUP(Y146,#REF!,12,FALSE)</f>
        <v>#REF!</v>
      </c>
    </row>
    <row r="147" spans="16:34" x14ac:dyDescent="0.3">
      <c r="P147" s="115">
        <v>145</v>
      </c>
      <c r="Q147" s="115" t="s">
        <v>280</v>
      </c>
      <c r="R147" s="115">
        <v>52</v>
      </c>
      <c r="S147" s="115" t="s">
        <v>1722</v>
      </c>
      <c r="T147" s="115">
        <v>26</v>
      </c>
      <c r="U147" s="115" t="s">
        <v>1721</v>
      </c>
      <c r="V147" s="115">
        <v>8</v>
      </c>
      <c r="W147" s="115" t="s">
        <v>1611</v>
      </c>
      <c r="X147" s="118" t="s">
        <v>1963</v>
      </c>
      <c r="Y147" s="120">
        <f t="shared" si="14"/>
        <v>15</v>
      </c>
      <c r="Z147" s="120" t="str">
        <f t="shared" si="15"/>
        <v>Mineral</v>
      </c>
      <c r="AA147" s="118" t="s">
        <v>1963</v>
      </c>
      <c r="AB147" s="120">
        <f t="shared" si="16"/>
        <v>21</v>
      </c>
      <c r="AC147" s="120" t="str">
        <f t="shared" si="17"/>
        <v>Mineral</v>
      </c>
      <c r="AD147" s="120" t="str">
        <f t="shared" si="20"/>
        <v>KEEP</v>
      </c>
      <c r="AE147" s="120">
        <f t="shared" si="18"/>
        <v>2</v>
      </c>
      <c r="AF147" s="118" t="str">
        <f t="shared" si="19"/>
        <v>Ind</v>
      </c>
      <c r="AG147" t="e">
        <f>VLOOKUP(Y147,#REF!,11,FALSE)</f>
        <v>#REF!</v>
      </c>
      <c r="AH147" t="e">
        <f>VLOOKUP(Y147,#REF!,12,FALSE)</f>
        <v>#REF!</v>
      </c>
    </row>
    <row r="148" spans="16:34" x14ac:dyDescent="0.3">
      <c r="P148" s="115">
        <v>146</v>
      </c>
      <c r="Q148" s="115" t="s">
        <v>1812</v>
      </c>
      <c r="R148" s="115">
        <v>52</v>
      </c>
      <c r="S148" s="115" t="s">
        <v>1722</v>
      </c>
      <c r="T148" s="115">
        <v>26</v>
      </c>
      <c r="U148" s="115" t="s">
        <v>1721</v>
      </c>
      <c r="V148" s="115">
        <v>8</v>
      </c>
      <c r="W148" s="115" t="s">
        <v>1611</v>
      </c>
      <c r="X148" s="118" t="s">
        <v>1963</v>
      </c>
      <c r="Y148" s="120">
        <f t="shared" si="14"/>
        <v>15</v>
      </c>
      <c r="Z148" s="120" t="str">
        <f t="shared" si="15"/>
        <v>Mineral</v>
      </c>
      <c r="AA148" s="118" t="s">
        <v>1963</v>
      </c>
      <c r="AB148" s="120">
        <f t="shared" si="16"/>
        <v>21</v>
      </c>
      <c r="AC148" s="120" t="str">
        <f t="shared" si="17"/>
        <v>Mineral</v>
      </c>
      <c r="AD148" s="120" t="str">
        <f t="shared" si="20"/>
        <v>KEEP</v>
      </c>
      <c r="AE148" s="120">
        <f t="shared" si="18"/>
        <v>2</v>
      </c>
      <c r="AF148" s="118" t="str">
        <f t="shared" si="19"/>
        <v>Ind</v>
      </c>
      <c r="AG148" t="e">
        <f>VLOOKUP(Y148,#REF!,11,FALSE)</f>
        <v>#REF!</v>
      </c>
      <c r="AH148" t="e">
        <f>VLOOKUP(Y148,#REF!,12,FALSE)</f>
        <v>#REF!</v>
      </c>
    </row>
    <row r="149" spans="16:34" x14ac:dyDescent="0.3">
      <c r="P149" s="115">
        <v>147</v>
      </c>
      <c r="Q149" s="115" t="s">
        <v>1813</v>
      </c>
      <c r="R149" s="115">
        <v>52</v>
      </c>
      <c r="S149" s="115" t="s">
        <v>1722</v>
      </c>
      <c r="T149" s="115">
        <v>26</v>
      </c>
      <c r="U149" s="115" t="s">
        <v>1721</v>
      </c>
      <c r="V149" s="115">
        <v>8</v>
      </c>
      <c r="W149" s="115" t="s">
        <v>1611</v>
      </c>
      <c r="X149" s="118" t="s">
        <v>1963</v>
      </c>
      <c r="Y149" s="120">
        <f t="shared" si="14"/>
        <v>15</v>
      </c>
      <c r="Z149" s="120" t="str">
        <f t="shared" si="15"/>
        <v>Mineral</v>
      </c>
      <c r="AA149" s="118" t="s">
        <v>1963</v>
      </c>
      <c r="AB149" s="120">
        <f t="shared" si="16"/>
        <v>21</v>
      </c>
      <c r="AC149" s="120" t="str">
        <f t="shared" si="17"/>
        <v>Mineral</v>
      </c>
      <c r="AD149" s="120" t="str">
        <f t="shared" si="20"/>
        <v>KEEP</v>
      </c>
      <c r="AE149" s="120">
        <f t="shared" si="18"/>
        <v>2</v>
      </c>
      <c r="AF149" s="118" t="str">
        <f t="shared" si="19"/>
        <v>Ind</v>
      </c>
      <c r="AG149" t="e">
        <f>VLOOKUP(Y149,#REF!,11,FALSE)</f>
        <v>#REF!</v>
      </c>
      <c r="AH149" t="e">
        <f>VLOOKUP(Y149,#REF!,12,FALSE)</f>
        <v>#REF!</v>
      </c>
    </row>
    <row r="150" spans="16:34" x14ac:dyDescent="0.3">
      <c r="P150" s="115">
        <v>148</v>
      </c>
      <c r="Q150" s="115" t="s">
        <v>284</v>
      </c>
      <c r="R150" s="115">
        <v>53</v>
      </c>
      <c r="S150" s="115" t="s">
        <v>284</v>
      </c>
      <c r="T150" s="115">
        <v>26</v>
      </c>
      <c r="U150" s="115" t="s">
        <v>1721</v>
      </c>
      <c r="V150" s="115">
        <v>8</v>
      </c>
      <c r="W150" s="115" t="s">
        <v>1611</v>
      </c>
      <c r="X150" s="118" t="s">
        <v>1964</v>
      </c>
      <c r="Y150" s="120">
        <f t="shared" si="14"/>
        <v>11</v>
      </c>
      <c r="Z150" s="120" t="str">
        <f t="shared" si="15"/>
        <v>Cement</v>
      </c>
      <c r="AA150" s="118" t="s">
        <v>1964</v>
      </c>
      <c r="AB150" s="120">
        <f t="shared" si="16"/>
        <v>17</v>
      </c>
      <c r="AC150" s="120" t="str">
        <f t="shared" si="17"/>
        <v>Cement</v>
      </c>
      <c r="AD150" s="120" t="str">
        <f t="shared" si="20"/>
        <v>KEEP</v>
      </c>
      <c r="AE150" s="120">
        <f t="shared" si="18"/>
        <v>2</v>
      </c>
      <c r="AF150" s="118" t="str">
        <f t="shared" si="19"/>
        <v>Ind</v>
      </c>
      <c r="AG150" t="e">
        <f>VLOOKUP(Y150,#REF!,11,FALSE)</f>
        <v>#REF!</v>
      </c>
      <c r="AH150" t="e">
        <f>VLOOKUP(Y150,#REF!,12,FALSE)</f>
        <v>#REF!</v>
      </c>
    </row>
    <row r="151" spans="16:34" x14ac:dyDescent="0.3">
      <c r="P151" s="115">
        <v>149</v>
      </c>
      <c r="Q151" s="115" t="s">
        <v>286</v>
      </c>
      <c r="R151" s="115">
        <v>54</v>
      </c>
      <c r="S151" s="115" t="s">
        <v>1723</v>
      </c>
      <c r="T151" s="115">
        <v>26</v>
      </c>
      <c r="U151" s="115" t="s">
        <v>1721</v>
      </c>
      <c r="V151" s="115">
        <v>8</v>
      </c>
      <c r="W151" s="115" t="s">
        <v>1611</v>
      </c>
      <c r="X151" s="118" t="s">
        <v>1964</v>
      </c>
      <c r="Y151" s="120">
        <f t="shared" si="14"/>
        <v>11</v>
      </c>
      <c r="Z151" s="120" t="str">
        <f t="shared" si="15"/>
        <v>Cement</v>
      </c>
      <c r="AA151" s="118" t="s">
        <v>1964</v>
      </c>
      <c r="AB151" s="120">
        <f t="shared" si="16"/>
        <v>17</v>
      </c>
      <c r="AC151" s="120" t="str">
        <f t="shared" si="17"/>
        <v>Cement</v>
      </c>
      <c r="AD151" s="120" t="str">
        <f t="shared" si="20"/>
        <v>KEEP</v>
      </c>
      <c r="AE151" s="120">
        <f t="shared" si="18"/>
        <v>2</v>
      </c>
      <c r="AF151" s="118" t="str">
        <f t="shared" si="19"/>
        <v>Ind</v>
      </c>
      <c r="AG151" t="e">
        <f>VLOOKUP(Y151,#REF!,11,FALSE)</f>
        <v>#REF!</v>
      </c>
      <c r="AH151" t="e">
        <f>VLOOKUP(Y151,#REF!,12,FALSE)</f>
        <v>#REF!</v>
      </c>
    </row>
    <row r="152" spans="16:34" x14ac:dyDescent="0.3">
      <c r="P152" s="115">
        <v>150</v>
      </c>
      <c r="Q152" s="115" t="s">
        <v>1723</v>
      </c>
      <c r="R152" s="115">
        <v>54</v>
      </c>
      <c r="S152" s="115" t="s">
        <v>1723</v>
      </c>
      <c r="T152" s="115">
        <v>26</v>
      </c>
      <c r="U152" s="115" t="s">
        <v>1721</v>
      </c>
      <c r="V152" s="115">
        <v>8</v>
      </c>
      <c r="W152" s="115" t="s">
        <v>1611</v>
      </c>
      <c r="X152" s="118" t="s">
        <v>1964</v>
      </c>
      <c r="Y152" s="120">
        <f t="shared" si="14"/>
        <v>11</v>
      </c>
      <c r="Z152" s="120" t="str">
        <f t="shared" si="15"/>
        <v>Cement</v>
      </c>
      <c r="AA152" s="118" t="s">
        <v>1964</v>
      </c>
      <c r="AB152" s="120">
        <f t="shared" si="16"/>
        <v>17</v>
      </c>
      <c r="AC152" s="120" t="str">
        <f t="shared" si="17"/>
        <v>Cement</v>
      </c>
      <c r="AD152" s="120" t="str">
        <f t="shared" si="20"/>
        <v>KEEP</v>
      </c>
      <c r="AE152" s="120">
        <f t="shared" si="18"/>
        <v>2</v>
      </c>
      <c r="AF152" s="118" t="str">
        <f t="shared" si="19"/>
        <v>Ind</v>
      </c>
      <c r="AG152" t="e">
        <f>VLOOKUP(Y152,#REF!,11,FALSE)</f>
        <v>#REF!</v>
      </c>
      <c r="AH152" t="e">
        <f>VLOOKUP(Y152,#REF!,12,FALSE)</f>
        <v>#REF!</v>
      </c>
    </row>
    <row r="153" spans="16:34" x14ac:dyDescent="0.3">
      <c r="P153" s="115">
        <v>151</v>
      </c>
      <c r="Q153" s="115" t="s">
        <v>289</v>
      </c>
      <c r="R153" s="115">
        <v>55</v>
      </c>
      <c r="S153" s="115" t="s">
        <v>1721</v>
      </c>
      <c r="T153" s="115">
        <v>26</v>
      </c>
      <c r="U153" s="115" t="s">
        <v>1721</v>
      </c>
      <c r="V153" s="115">
        <v>8</v>
      </c>
      <c r="W153" s="115" t="s">
        <v>1611</v>
      </c>
      <c r="X153" s="118" t="s">
        <v>1963</v>
      </c>
      <c r="Y153" s="120">
        <f t="shared" si="14"/>
        <v>15</v>
      </c>
      <c r="Z153" s="120" t="str">
        <f t="shared" si="15"/>
        <v>Mineral</v>
      </c>
      <c r="AA153" s="118" t="s">
        <v>1964</v>
      </c>
      <c r="AB153" s="120">
        <f t="shared" si="16"/>
        <v>17</v>
      </c>
      <c r="AC153" s="120" t="str">
        <f t="shared" si="17"/>
        <v>Cement</v>
      </c>
      <c r="AD153" s="120" t="str">
        <f t="shared" si="20"/>
        <v>CHANGE</v>
      </c>
      <c r="AE153" s="120">
        <f t="shared" si="18"/>
        <v>2</v>
      </c>
      <c r="AF153" s="118" t="str">
        <f t="shared" si="19"/>
        <v>Ind</v>
      </c>
      <c r="AG153" t="e">
        <f>VLOOKUP(Y153,#REF!,11,FALSE)</f>
        <v>#REF!</v>
      </c>
      <c r="AH153" t="e">
        <f>VLOOKUP(Y153,#REF!,12,FALSE)</f>
        <v>#REF!</v>
      </c>
    </row>
    <row r="154" spans="16:34" x14ac:dyDescent="0.3">
      <c r="P154" s="115">
        <v>152</v>
      </c>
      <c r="Q154" s="115" t="s">
        <v>291</v>
      </c>
      <c r="R154" s="115">
        <v>55</v>
      </c>
      <c r="S154" s="115" t="s">
        <v>1721</v>
      </c>
      <c r="T154" s="115">
        <v>26</v>
      </c>
      <c r="U154" s="115" t="s">
        <v>1721</v>
      </c>
      <c r="V154" s="115">
        <v>8</v>
      </c>
      <c r="W154" s="115" t="s">
        <v>1611</v>
      </c>
      <c r="X154" s="118" t="s">
        <v>1963</v>
      </c>
      <c r="Y154" s="120">
        <f t="shared" si="14"/>
        <v>15</v>
      </c>
      <c r="Z154" s="120" t="str">
        <f t="shared" si="15"/>
        <v>Mineral</v>
      </c>
      <c r="AA154" s="118" t="s">
        <v>2336</v>
      </c>
      <c r="AB154" s="120">
        <f t="shared" si="16"/>
        <v>17</v>
      </c>
      <c r="AC154" s="120" t="str">
        <f t="shared" si="17"/>
        <v>Cement</v>
      </c>
      <c r="AD154" s="120" t="str">
        <f t="shared" si="20"/>
        <v>CHANGE</v>
      </c>
      <c r="AE154" s="120">
        <f t="shared" si="18"/>
        <v>2</v>
      </c>
      <c r="AF154" s="118" t="str">
        <f t="shared" si="19"/>
        <v>Ind</v>
      </c>
      <c r="AG154" t="e">
        <f>VLOOKUP(Y154,#REF!,11,FALSE)</f>
        <v>#REF!</v>
      </c>
      <c r="AH154" t="e">
        <f>VLOOKUP(Y154,#REF!,12,FALSE)</f>
        <v>#REF!</v>
      </c>
    </row>
    <row r="155" spans="16:34" x14ac:dyDescent="0.3">
      <c r="P155" s="115">
        <v>153</v>
      </c>
      <c r="Q155" s="115" t="s">
        <v>293</v>
      </c>
      <c r="R155" s="115">
        <v>55</v>
      </c>
      <c r="S155" s="115" t="s">
        <v>1721</v>
      </c>
      <c r="T155" s="115">
        <v>26</v>
      </c>
      <c r="U155" s="115" t="s">
        <v>1721</v>
      </c>
      <c r="V155" s="115">
        <v>8</v>
      </c>
      <c r="W155" s="115" t="s">
        <v>1611</v>
      </c>
      <c r="X155" s="118" t="s">
        <v>1963</v>
      </c>
      <c r="Y155" s="120">
        <f t="shared" si="14"/>
        <v>15</v>
      </c>
      <c r="Z155" s="120" t="str">
        <f t="shared" si="15"/>
        <v>Mineral</v>
      </c>
      <c r="AA155" s="118" t="s">
        <v>2336</v>
      </c>
      <c r="AB155" s="120">
        <f t="shared" si="16"/>
        <v>17</v>
      </c>
      <c r="AC155" s="120" t="str">
        <f t="shared" si="17"/>
        <v>Cement</v>
      </c>
      <c r="AD155" s="120" t="str">
        <f t="shared" si="20"/>
        <v>CHANGE</v>
      </c>
      <c r="AE155" s="120">
        <f t="shared" si="18"/>
        <v>2</v>
      </c>
      <c r="AF155" s="118" t="str">
        <f t="shared" si="19"/>
        <v>Ind</v>
      </c>
      <c r="AG155" t="e">
        <f>VLOOKUP(Y155,#REF!,11,FALSE)</f>
        <v>#REF!</v>
      </c>
      <c r="AH155" t="e">
        <f>VLOOKUP(Y155,#REF!,12,FALSE)</f>
        <v>#REF!</v>
      </c>
    </row>
    <row r="156" spans="16:34" x14ac:dyDescent="0.3">
      <c r="P156" s="115">
        <v>154</v>
      </c>
      <c r="Q156" s="115" t="s">
        <v>295</v>
      </c>
      <c r="R156" s="115">
        <v>55</v>
      </c>
      <c r="S156" s="115" t="s">
        <v>1721</v>
      </c>
      <c r="T156" s="115">
        <v>26</v>
      </c>
      <c r="U156" s="115" t="s">
        <v>1721</v>
      </c>
      <c r="V156" s="115">
        <v>8</v>
      </c>
      <c r="W156" s="115" t="s">
        <v>1611</v>
      </c>
      <c r="X156" s="118" t="s">
        <v>1963</v>
      </c>
      <c r="Y156" s="120">
        <f t="shared" si="14"/>
        <v>15</v>
      </c>
      <c r="Z156" s="120" t="str">
        <f t="shared" si="15"/>
        <v>Mineral</v>
      </c>
      <c r="AA156" s="118" t="s">
        <v>2336</v>
      </c>
      <c r="AB156" s="120">
        <f t="shared" si="16"/>
        <v>17</v>
      </c>
      <c r="AC156" s="120" t="str">
        <f t="shared" si="17"/>
        <v>Cement</v>
      </c>
      <c r="AD156" s="120" t="str">
        <f t="shared" si="20"/>
        <v>CHANGE</v>
      </c>
      <c r="AE156" s="120">
        <f t="shared" si="18"/>
        <v>2</v>
      </c>
      <c r="AF156" s="118" t="str">
        <f t="shared" si="19"/>
        <v>Ind</v>
      </c>
      <c r="AG156" t="e">
        <f>VLOOKUP(Y156,#REF!,11,FALSE)</f>
        <v>#REF!</v>
      </c>
      <c r="AH156" t="e">
        <f>VLOOKUP(Y156,#REF!,12,FALSE)</f>
        <v>#REF!</v>
      </c>
    </row>
    <row r="157" spans="16:34" x14ac:dyDescent="0.3">
      <c r="P157" s="115">
        <v>155</v>
      </c>
      <c r="Q157" s="115" t="s">
        <v>297</v>
      </c>
      <c r="R157" s="115">
        <v>55</v>
      </c>
      <c r="S157" s="115" t="s">
        <v>1721</v>
      </c>
      <c r="T157" s="115">
        <v>26</v>
      </c>
      <c r="U157" s="115" t="s">
        <v>1721</v>
      </c>
      <c r="V157" s="115">
        <v>8</v>
      </c>
      <c r="W157" s="115" t="s">
        <v>1611</v>
      </c>
      <c r="X157" s="118" t="s">
        <v>1963</v>
      </c>
      <c r="Y157" s="120">
        <f t="shared" si="14"/>
        <v>15</v>
      </c>
      <c r="Z157" s="120" t="str">
        <f t="shared" si="15"/>
        <v>Mineral</v>
      </c>
      <c r="AA157" s="118" t="s">
        <v>1964</v>
      </c>
      <c r="AB157" s="120">
        <f t="shared" si="16"/>
        <v>17</v>
      </c>
      <c r="AC157" s="120" t="str">
        <f t="shared" si="17"/>
        <v>Cement</v>
      </c>
      <c r="AD157" s="120" t="str">
        <f t="shared" si="20"/>
        <v>CHANGE</v>
      </c>
      <c r="AE157" s="120">
        <f t="shared" si="18"/>
        <v>2</v>
      </c>
      <c r="AF157" s="118" t="str">
        <f t="shared" si="19"/>
        <v>Ind</v>
      </c>
      <c r="AG157" t="e">
        <f>VLOOKUP(Y157,#REF!,11,FALSE)</f>
        <v>#REF!</v>
      </c>
      <c r="AH157" t="e">
        <f>VLOOKUP(Y157,#REF!,12,FALSE)</f>
        <v>#REF!</v>
      </c>
    </row>
    <row r="158" spans="16:34" x14ac:dyDescent="0.3">
      <c r="P158" s="115">
        <v>156</v>
      </c>
      <c r="Q158" s="115" t="s">
        <v>1721</v>
      </c>
      <c r="R158" s="115">
        <v>55</v>
      </c>
      <c r="S158" s="115" t="s">
        <v>1721</v>
      </c>
      <c r="T158" s="115">
        <v>26</v>
      </c>
      <c r="U158" s="115" t="s">
        <v>1721</v>
      </c>
      <c r="V158" s="115">
        <v>8</v>
      </c>
      <c r="W158" s="115" t="s">
        <v>1611</v>
      </c>
      <c r="X158" s="118" t="s">
        <v>1963</v>
      </c>
      <c r="Y158" s="120">
        <f t="shared" si="14"/>
        <v>15</v>
      </c>
      <c r="Z158" s="120" t="str">
        <f t="shared" si="15"/>
        <v>Mineral</v>
      </c>
      <c r="AA158" s="118" t="s">
        <v>2336</v>
      </c>
      <c r="AB158" s="120">
        <f t="shared" si="16"/>
        <v>17</v>
      </c>
      <c r="AC158" s="120" t="str">
        <f t="shared" si="17"/>
        <v>Cement</v>
      </c>
      <c r="AD158" s="120" t="str">
        <f t="shared" si="20"/>
        <v>CHANGE</v>
      </c>
      <c r="AE158" s="120">
        <f t="shared" si="18"/>
        <v>2</v>
      </c>
      <c r="AF158" s="118" t="str">
        <f t="shared" si="19"/>
        <v>Ind</v>
      </c>
      <c r="AG158" t="e">
        <f>VLOOKUP(Y158,#REF!,11,FALSE)</f>
        <v>#REF!</v>
      </c>
      <c r="AH158" t="e">
        <f>VLOOKUP(Y158,#REF!,12,FALSE)</f>
        <v>#REF!</v>
      </c>
    </row>
    <row r="159" spans="16:34" x14ac:dyDescent="0.3">
      <c r="P159" s="115">
        <v>157</v>
      </c>
      <c r="Q159" s="115" t="s">
        <v>300</v>
      </c>
      <c r="R159" s="115">
        <v>56</v>
      </c>
      <c r="S159" s="115" t="s">
        <v>1609</v>
      </c>
      <c r="T159" s="115">
        <v>27</v>
      </c>
      <c r="U159" s="115" t="s">
        <v>1718</v>
      </c>
      <c r="V159" s="115">
        <v>9</v>
      </c>
      <c r="W159" s="115" t="s">
        <v>1814</v>
      </c>
      <c r="X159" s="118" t="s">
        <v>1965</v>
      </c>
      <c r="Y159" s="120">
        <f t="shared" si="14"/>
        <v>10</v>
      </c>
      <c r="Z159" s="120" t="str">
        <f t="shared" si="15"/>
        <v>IS</v>
      </c>
      <c r="AA159" s="118" t="s">
        <v>1965</v>
      </c>
      <c r="AB159" s="120">
        <f t="shared" si="16"/>
        <v>16</v>
      </c>
      <c r="AC159" s="120" t="str">
        <f t="shared" si="17"/>
        <v>IS</v>
      </c>
      <c r="AD159" s="120" t="str">
        <f t="shared" si="20"/>
        <v>KEEP</v>
      </c>
      <c r="AE159" s="120">
        <f t="shared" si="18"/>
        <v>2</v>
      </c>
      <c r="AF159" s="118" t="str">
        <f t="shared" si="19"/>
        <v>Ind</v>
      </c>
      <c r="AG159" t="e">
        <f>VLOOKUP(Y159,#REF!,11,FALSE)</f>
        <v>#REF!</v>
      </c>
      <c r="AH159" t="e">
        <f>VLOOKUP(Y159,#REF!,12,FALSE)</f>
        <v>#REF!</v>
      </c>
    </row>
    <row r="160" spans="16:34" x14ac:dyDescent="0.3">
      <c r="P160" s="115">
        <v>158</v>
      </c>
      <c r="Q160" s="115" t="s">
        <v>302</v>
      </c>
      <c r="R160" s="115">
        <v>56</v>
      </c>
      <c r="S160" s="115" t="s">
        <v>1609</v>
      </c>
      <c r="T160" s="115">
        <v>27</v>
      </c>
      <c r="U160" s="115" t="s">
        <v>1718</v>
      </c>
      <c r="V160" s="115">
        <v>9</v>
      </c>
      <c r="W160" s="115" t="s">
        <v>1814</v>
      </c>
      <c r="X160" s="118" t="s">
        <v>1965</v>
      </c>
      <c r="Y160" s="120">
        <f t="shared" si="14"/>
        <v>10</v>
      </c>
      <c r="Z160" s="120" t="str">
        <f t="shared" si="15"/>
        <v>IS</v>
      </c>
      <c r="AA160" s="118" t="s">
        <v>1965</v>
      </c>
      <c r="AB160" s="120">
        <f t="shared" si="16"/>
        <v>16</v>
      </c>
      <c r="AC160" s="120" t="str">
        <f t="shared" si="17"/>
        <v>IS</v>
      </c>
      <c r="AD160" s="120" t="str">
        <f t="shared" si="20"/>
        <v>KEEP</v>
      </c>
      <c r="AE160" s="120">
        <f t="shared" si="18"/>
        <v>2</v>
      </c>
      <c r="AF160" s="118" t="str">
        <f t="shared" si="19"/>
        <v>Ind</v>
      </c>
      <c r="AG160" t="e">
        <f>VLOOKUP(Y160,#REF!,11,FALSE)</f>
        <v>#REF!</v>
      </c>
      <c r="AH160" t="e">
        <f>VLOOKUP(Y160,#REF!,12,FALSE)</f>
        <v>#REF!</v>
      </c>
    </row>
    <row r="161" spans="16:34" x14ac:dyDescent="0.3">
      <c r="P161" s="115">
        <v>159</v>
      </c>
      <c r="Q161" s="115" t="s">
        <v>304</v>
      </c>
      <c r="R161" s="115">
        <v>56</v>
      </c>
      <c r="S161" s="115" t="s">
        <v>1609</v>
      </c>
      <c r="T161" s="115">
        <v>27</v>
      </c>
      <c r="U161" s="115" t="s">
        <v>1718</v>
      </c>
      <c r="V161" s="115">
        <v>9</v>
      </c>
      <c r="W161" s="115" t="s">
        <v>1814</v>
      </c>
      <c r="X161" s="118" t="s">
        <v>1965</v>
      </c>
      <c r="Y161" s="120">
        <f t="shared" si="14"/>
        <v>10</v>
      </c>
      <c r="Z161" s="120" t="str">
        <f t="shared" si="15"/>
        <v>IS</v>
      </c>
      <c r="AA161" s="118" t="s">
        <v>1965</v>
      </c>
      <c r="AB161" s="120">
        <f t="shared" si="16"/>
        <v>16</v>
      </c>
      <c r="AC161" s="120" t="str">
        <f t="shared" si="17"/>
        <v>IS</v>
      </c>
      <c r="AD161" s="120" t="str">
        <f t="shared" si="20"/>
        <v>KEEP</v>
      </c>
      <c r="AE161" s="120">
        <f t="shared" si="18"/>
        <v>2</v>
      </c>
      <c r="AF161" s="118" t="str">
        <f t="shared" si="19"/>
        <v>Ind</v>
      </c>
      <c r="AG161" t="e">
        <f>VLOOKUP(Y161,#REF!,11,FALSE)</f>
        <v>#REF!</v>
      </c>
      <c r="AH161" t="e">
        <f>VLOOKUP(Y161,#REF!,12,FALSE)</f>
        <v>#REF!</v>
      </c>
    </row>
    <row r="162" spans="16:34" x14ac:dyDescent="0.3">
      <c r="P162" s="115">
        <v>160</v>
      </c>
      <c r="Q162" s="115" t="s">
        <v>306</v>
      </c>
      <c r="R162" s="115">
        <v>57</v>
      </c>
      <c r="S162" s="115" t="s">
        <v>1815</v>
      </c>
      <c r="T162" s="115">
        <v>27</v>
      </c>
      <c r="U162" s="115" t="s">
        <v>1718</v>
      </c>
      <c r="V162" s="115">
        <v>9</v>
      </c>
      <c r="W162" s="115" t="s">
        <v>1814</v>
      </c>
      <c r="X162" s="118" t="s">
        <v>1965</v>
      </c>
      <c r="Y162" s="120">
        <f t="shared" si="14"/>
        <v>10</v>
      </c>
      <c r="Z162" s="120" t="str">
        <f t="shared" si="15"/>
        <v>IS</v>
      </c>
      <c r="AA162" s="118" t="s">
        <v>1965</v>
      </c>
      <c r="AB162" s="120">
        <f t="shared" si="16"/>
        <v>16</v>
      </c>
      <c r="AC162" s="120" t="str">
        <f t="shared" si="17"/>
        <v>IS</v>
      </c>
      <c r="AD162" s="120" t="str">
        <f t="shared" si="20"/>
        <v>KEEP</v>
      </c>
      <c r="AE162" s="120">
        <f t="shared" si="18"/>
        <v>2</v>
      </c>
      <c r="AF162" s="118" t="str">
        <f t="shared" si="19"/>
        <v>Ind</v>
      </c>
      <c r="AG162" t="e">
        <f>VLOOKUP(Y162,#REF!,11,FALSE)</f>
        <v>#REF!</v>
      </c>
      <c r="AH162" t="e">
        <f>VLOOKUP(Y162,#REF!,12,FALSE)</f>
        <v>#REF!</v>
      </c>
    </row>
    <row r="163" spans="16:34" x14ac:dyDescent="0.3">
      <c r="P163" s="115">
        <v>161</v>
      </c>
      <c r="Q163" s="115" t="s">
        <v>308</v>
      </c>
      <c r="R163" s="115">
        <v>57</v>
      </c>
      <c r="S163" s="115" t="s">
        <v>1815</v>
      </c>
      <c r="T163" s="115">
        <v>27</v>
      </c>
      <c r="U163" s="115" t="s">
        <v>1718</v>
      </c>
      <c r="V163" s="115">
        <v>9</v>
      </c>
      <c r="W163" s="115" t="s">
        <v>1814</v>
      </c>
      <c r="X163" s="118" t="s">
        <v>1965</v>
      </c>
      <c r="Y163" s="120">
        <f t="shared" si="14"/>
        <v>10</v>
      </c>
      <c r="Z163" s="120" t="str">
        <f t="shared" si="15"/>
        <v>IS</v>
      </c>
      <c r="AA163" s="118" t="s">
        <v>1965</v>
      </c>
      <c r="AB163" s="120">
        <f t="shared" si="16"/>
        <v>16</v>
      </c>
      <c r="AC163" s="120" t="str">
        <f t="shared" si="17"/>
        <v>IS</v>
      </c>
      <c r="AD163" s="120" t="str">
        <f t="shared" si="20"/>
        <v>KEEP</v>
      </c>
      <c r="AE163" s="120">
        <f t="shared" si="18"/>
        <v>2</v>
      </c>
      <c r="AF163" s="118" t="str">
        <f t="shared" si="19"/>
        <v>Ind</v>
      </c>
      <c r="AG163" t="e">
        <f>VLOOKUP(Y163,#REF!,11,FALSE)</f>
        <v>#REF!</v>
      </c>
      <c r="AH163" t="e">
        <f>VLOOKUP(Y163,#REF!,12,FALSE)</f>
        <v>#REF!</v>
      </c>
    </row>
    <row r="164" spans="16:34" x14ac:dyDescent="0.3">
      <c r="P164" s="115">
        <v>162</v>
      </c>
      <c r="Q164" s="115" t="s">
        <v>310</v>
      </c>
      <c r="R164" s="115">
        <v>57</v>
      </c>
      <c r="S164" s="115" t="s">
        <v>1815</v>
      </c>
      <c r="T164" s="115">
        <v>27</v>
      </c>
      <c r="U164" s="115" t="s">
        <v>1718</v>
      </c>
      <c r="V164" s="115">
        <v>9</v>
      </c>
      <c r="W164" s="115" t="s">
        <v>1814</v>
      </c>
      <c r="X164" s="118" t="s">
        <v>1965</v>
      </c>
      <c r="Y164" s="120">
        <f t="shared" si="14"/>
        <v>10</v>
      </c>
      <c r="Z164" s="120" t="str">
        <f t="shared" si="15"/>
        <v>IS</v>
      </c>
      <c r="AA164" s="118" t="s">
        <v>1965</v>
      </c>
      <c r="AB164" s="120">
        <f t="shared" si="16"/>
        <v>16</v>
      </c>
      <c r="AC164" s="120" t="str">
        <f t="shared" si="17"/>
        <v>IS</v>
      </c>
      <c r="AD164" s="120" t="str">
        <f t="shared" si="20"/>
        <v>KEEP</v>
      </c>
      <c r="AE164" s="120">
        <f t="shared" si="18"/>
        <v>2</v>
      </c>
      <c r="AF164" s="118" t="str">
        <f t="shared" si="19"/>
        <v>Ind</v>
      </c>
      <c r="AG164" t="e">
        <f>VLOOKUP(Y164,#REF!,11,FALSE)</f>
        <v>#REF!</v>
      </c>
      <c r="AH164" t="e">
        <f>VLOOKUP(Y164,#REF!,12,FALSE)</f>
        <v>#REF!</v>
      </c>
    </row>
    <row r="165" spans="16:34" x14ac:dyDescent="0.3">
      <c r="P165" s="115">
        <v>163</v>
      </c>
      <c r="Q165" s="115" t="s">
        <v>312</v>
      </c>
      <c r="R165" s="115">
        <v>57</v>
      </c>
      <c r="S165" s="115" t="s">
        <v>1815</v>
      </c>
      <c r="T165" s="115">
        <v>27</v>
      </c>
      <c r="U165" s="115" t="s">
        <v>1718</v>
      </c>
      <c r="V165" s="115">
        <v>9</v>
      </c>
      <c r="W165" s="115" t="s">
        <v>1814</v>
      </c>
      <c r="X165" s="118" t="s">
        <v>1965</v>
      </c>
      <c r="Y165" s="120">
        <f t="shared" si="14"/>
        <v>10</v>
      </c>
      <c r="Z165" s="120" t="str">
        <f t="shared" si="15"/>
        <v>IS</v>
      </c>
      <c r="AA165" s="118" t="s">
        <v>1965</v>
      </c>
      <c r="AB165" s="120">
        <f t="shared" si="16"/>
        <v>16</v>
      </c>
      <c r="AC165" s="120" t="str">
        <f t="shared" si="17"/>
        <v>IS</v>
      </c>
      <c r="AD165" s="120" t="str">
        <f t="shared" si="20"/>
        <v>KEEP</v>
      </c>
      <c r="AE165" s="120">
        <f t="shared" si="18"/>
        <v>2</v>
      </c>
      <c r="AF165" s="118" t="str">
        <f t="shared" si="19"/>
        <v>Ind</v>
      </c>
      <c r="AG165" t="e">
        <f>VLOOKUP(Y165,#REF!,11,FALSE)</f>
        <v>#REF!</v>
      </c>
      <c r="AH165" t="e">
        <f>VLOOKUP(Y165,#REF!,12,FALSE)</f>
        <v>#REF!</v>
      </c>
    </row>
    <row r="166" spans="16:34" x14ac:dyDescent="0.3">
      <c r="P166" s="115">
        <v>164</v>
      </c>
      <c r="Q166" s="115" t="s">
        <v>314</v>
      </c>
      <c r="R166" s="115">
        <v>57</v>
      </c>
      <c r="S166" s="115" t="s">
        <v>1815</v>
      </c>
      <c r="T166" s="115">
        <v>27</v>
      </c>
      <c r="U166" s="115" t="s">
        <v>1718</v>
      </c>
      <c r="V166" s="115">
        <v>9</v>
      </c>
      <c r="W166" s="115" t="s">
        <v>1814</v>
      </c>
      <c r="X166" s="118" t="s">
        <v>1965</v>
      </c>
      <c r="Y166" s="120">
        <f t="shared" si="14"/>
        <v>10</v>
      </c>
      <c r="Z166" s="120" t="str">
        <f t="shared" si="15"/>
        <v>IS</v>
      </c>
      <c r="AA166" s="118" t="s">
        <v>1965</v>
      </c>
      <c r="AB166" s="120">
        <f t="shared" si="16"/>
        <v>16</v>
      </c>
      <c r="AC166" s="120" t="str">
        <f t="shared" si="17"/>
        <v>IS</v>
      </c>
      <c r="AD166" s="120" t="str">
        <f t="shared" si="20"/>
        <v>KEEP</v>
      </c>
      <c r="AE166" s="120">
        <f t="shared" si="18"/>
        <v>2</v>
      </c>
      <c r="AF166" s="118" t="str">
        <f t="shared" si="19"/>
        <v>Ind</v>
      </c>
      <c r="AG166" t="e">
        <f>VLOOKUP(Y166,#REF!,11,FALSE)</f>
        <v>#REF!</v>
      </c>
      <c r="AH166" t="e">
        <f>VLOOKUP(Y166,#REF!,12,FALSE)</f>
        <v>#REF!</v>
      </c>
    </row>
    <row r="167" spans="16:34" x14ac:dyDescent="0.3">
      <c r="P167" s="115">
        <v>165</v>
      </c>
      <c r="Q167" s="115" t="s">
        <v>316</v>
      </c>
      <c r="R167" s="115">
        <v>57</v>
      </c>
      <c r="S167" s="115" t="s">
        <v>1815</v>
      </c>
      <c r="T167" s="115">
        <v>27</v>
      </c>
      <c r="U167" s="115" t="s">
        <v>1718</v>
      </c>
      <c r="V167" s="115">
        <v>9</v>
      </c>
      <c r="W167" s="115" t="s">
        <v>1814</v>
      </c>
      <c r="X167" s="118" t="s">
        <v>1965</v>
      </c>
      <c r="Y167" s="120">
        <f t="shared" si="14"/>
        <v>10</v>
      </c>
      <c r="Z167" s="120" t="str">
        <f t="shared" si="15"/>
        <v>IS</v>
      </c>
      <c r="AA167" s="118" t="s">
        <v>1965</v>
      </c>
      <c r="AB167" s="120">
        <f t="shared" si="16"/>
        <v>16</v>
      </c>
      <c r="AC167" s="120" t="str">
        <f t="shared" si="17"/>
        <v>IS</v>
      </c>
      <c r="AD167" s="120" t="str">
        <f t="shared" si="20"/>
        <v>KEEP</v>
      </c>
      <c r="AE167" s="120">
        <f t="shared" si="18"/>
        <v>2</v>
      </c>
      <c r="AF167" s="118" t="str">
        <f t="shared" si="19"/>
        <v>Ind</v>
      </c>
      <c r="AG167" t="e">
        <f>VLOOKUP(Y167,#REF!,11,FALSE)</f>
        <v>#REF!</v>
      </c>
      <c r="AH167" t="e">
        <f>VLOOKUP(Y167,#REF!,12,FALSE)</f>
        <v>#REF!</v>
      </c>
    </row>
    <row r="168" spans="16:34" x14ac:dyDescent="0.3">
      <c r="P168" s="115">
        <v>166</v>
      </c>
      <c r="Q168" s="115" t="s">
        <v>318</v>
      </c>
      <c r="R168" s="115">
        <v>58</v>
      </c>
      <c r="S168" s="115" t="s">
        <v>318</v>
      </c>
      <c r="T168" s="115">
        <v>28</v>
      </c>
      <c r="U168" s="115" t="s">
        <v>1719</v>
      </c>
      <c r="V168" s="115">
        <v>9</v>
      </c>
      <c r="W168" s="115" t="s">
        <v>1814</v>
      </c>
      <c r="X168" s="118" t="s">
        <v>1965</v>
      </c>
      <c r="Y168" s="120">
        <f t="shared" si="14"/>
        <v>10</v>
      </c>
      <c r="Z168" s="120" t="str">
        <f t="shared" si="15"/>
        <v>IS</v>
      </c>
      <c r="AA168" s="118" t="s">
        <v>1965</v>
      </c>
      <c r="AB168" s="120">
        <f t="shared" si="16"/>
        <v>16</v>
      </c>
      <c r="AC168" s="120" t="str">
        <f t="shared" si="17"/>
        <v>IS</v>
      </c>
      <c r="AD168" s="120" t="str">
        <f t="shared" si="20"/>
        <v>KEEP</v>
      </c>
      <c r="AE168" s="120">
        <f t="shared" si="18"/>
        <v>2</v>
      </c>
      <c r="AF168" s="118" t="str">
        <f t="shared" si="19"/>
        <v>Ind</v>
      </c>
      <c r="AG168" t="e">
        <f>VLOOKUP(Y168,#REF!,11,FALSE)</f>
        <v>#REF!</v>
      </c>
      <c r="AH168" t="e">
        <f>VLOOKUP(Y168,#REF!,12,FALSE)</f>
        <v>#REF!</v>
      </c>
    </row>
    <row r="169" spans="16:34" x14ac:dyDescent="0.3">
      <c r="P169" s="115">
        <v>167</v>
      </c>
      <c r="Q169" s="115" t="s">
        <v>320</v>
      </c>
      <c r="R169" s="115">
        <v>59</v>
      </c>
      <c r="S169" s="115" t="s">
        <v>322</v>
      </c>
      <c r="T169" s="115">
        <v>28</v>
      </c>
      <c r="U169" s="115" t="s">
        <v>1719</v>
      </c>
      <c r="V169" s="115">
        <v>9</v>
      </c>
      <c r="W169" s="115" t="s">
        <v>1814</v>
      </c>
      <c r="X169" s="118" t="s">
        <v>1965</v>
      </c>
      <c r="Y169" s="120">
        <f t="shared" si="14"/>
        <v>10</v>
      </c>
      <c r="Z169" s="120" t="str">
        <f t="shared" si="15"/>
        <v>IS</v>
      </c>
      <c r="AA169" s="118" t="s">
        <v>1965</v>
      </c>
      <c r="AB169" s="120">
        <f t="shared" si="16"/>
        <v>16</v>
      </c>
      <c r="AC169" s="120" t="str">
        <f t="shared" si="17"/>
        <v>IS</v>
      </c>
      <c r="AD169" s="120" t="str">
        <f t="shared" si="20"/>
        <v>KEEP</v>
      </c>
      <c r="AE169" s="120">
        <f t="shared" si="18"/>
        <v>2</v>
      </c>
      <c r="AF169" s="118" t="str">
        <f t="shared" si="19"/>
        <v>Ind</v>
      </c>
      <c r="AG169" t="e">
        <f>VLOOKUP(Y169,#REF!,11,FALSE)</f>
        <v>#REF!</v>
      </c>
      <c r="AH169" t="e">
        <f>VLOOKUP(Y169,#REF!,12,FALSE)</f>
        <v>#REF!</v>
      </c>
    </row>
    <row r="170" spans="16:34" x14ac:dyDescent="0.3">
      <c r="P170" s="115">
        <v>168</v>
      </c>
      <c r="Q170" s="115" t="s">
        <v>322</v>
      </c>
      <c r="R170" s="115">
        <v>59</v>
      </c>
      <c r="S170" s="115" t="s">
        <v>322</v>
      </c>
      <c r="T170" s="115">
        <v>28</v>
      </c>
      <c r="U170" s="115" t="s">
        <v>1719</v>
      </c>
      <c r="V170" s="115">
        <v>9</v>
      </c>
      <c r="W170" s="115" t="s">
        <v>1814</v>
      </c>
      <c r="X170" s="118" t="s">
        <v>1965</v>
      </c>
      <c r="Y170" s="120">
        <f t="shared" si="14"/>
        <v>10</v>
      </c>
      <c r="Z170" s="120" t="str">
        <f t="shared" si="15"/>
        <v>IS</v>
      </c>
      <c r="AA170" s="118" t="s">
        <v>1965</v>
      </c>
      <c r="AB170" s="120">
        <f t="shared" si="16"/>
        <v>16</v>
      </c>
      <c r="AC170" s="120" t="str">
        <f t="shared" si="17"/>
        <v>IS</v>
      </c>
      <c r="AD170" s="120" t="str">
        <f t="shared" si="20"/>
        <v>KEEP</v>
      </c>
      <c r="AE170" s="120">
        <f t="shared" si="18"/>
        <v>2</v>
      </c>
      <c r="AF170" s="118" t="str">
        <f t="shared" si="19"/>
        <v>Ind</v>
      </c>
      <c r="AG170" t="e">
        <f>VLOOKUP(Y170,#REF!,11,FALSE)</f>
        <v>#REF!</v>
      </c>
      <c r="AH170" t="e">
        <f>VLOOKUP(Y170,#REF!,12,FALSE)</f>
        <v>#REF!</v>
      </c>
    </row>
    <row r="171" spans="16:34" x14ac:dyDescent="0.3">
      <c r="P171" s="115">
        <v>169</v>
      </c>
      <c r="Q171" s="115" t="s">
        <v>324</v>
      </c>
      <c r="R171" s="115">
        <v>60</v>
      </c>
      <c r="S171" s="115" t="s">
        <v>1816</v>
      </c>
      <c r="T171" s="115">
        <v>29</v>
      </c>
      <c r="U171" s="115" t="s">
        <v>1628</v>
      </c>
      <c r="V171" s="115">
        <v>9</v>
      </c>
      <c r="W171" s="115" t="s">
        <v>1814</v>
      </c>
      <c r="X171" s="118" t="s">
        <v>1966</v>
      </c>
      <c r="Y171" s="120">
        <f t="shared" si="14"/>
        <v>16</v>
      </c>
      <c r="Z171" s="120" t="str">
        <f t="shared" si="15"/>
        <v>nonISmetal</v>
      </c>
      <c r="AA171" s="118" t="s">
        <v>1966</v>
      </c>
      <c r="AB171" s="120">
        <f t="shared" si="16"/>
        <v>22</v>
      </c>
      <c r="AC171" s="120" t="str">
        <f t="shared" si="17"/>
        <v>nonISmetal</v>
      </c>
      <c r="AD171" s="120" t="str">
        <f t="shared" si="20"/>
        <v>KEEP</v>
      </c>
      <c r="AE171" s="120">
        <f t="shared" si="18"/>
        <v>2</v>
      </c>
      <c r="AF171" s="118" t="str">
        <f t="shared" si="19"/>
        <v>Ind</v>
      </c>
      <c r="AG171" t="e">
        <f>VLOOKUP(Y171,#REF!,11,FALSE)</f>
        <v>#REF!</v>
      </c>
      <c r="AH171" t="e">
        <f>VLOOKUP(Y171,#REF!,12,FALSE)</f>
        <v>#REF!</v>
      </c>
    </row>
    <row r="172" spans="16:34" x14ac:dyDescent="0.3">
      <c r="P172" s="115">
        <v>170</v>
      </c>
      <c r="Q172" s="115" t="s">
        <v>326</v>
      </c>
      <c r="R172" s="115">
        <v>60</v>
      </c>
      <c r="S172" s="115" t="s">
        <v>1816</v>
      </c>
      <c r="T172" s="115">
        <v>29</v>
      </c>
      <c r="U172" s="115" t="s">
        <v>1628</v>
      </c>
      <c r="V172" s="115">
        <v>9</v>
      </c>
      <c r="W172" s="115" t="s">
        <v>1814</v>
      </c>
      <c r="X172" s="118" t="s">
        <v>1966</v>
      </c>
      <c r="Y172" s="120">
        <f t="shared" si="14"/>
        <v>16</v>
      </c>
      <c r="Z172" s="120" t="str">
        <f t="shared" si="15"/>
        <v>nonISmetal</v>
      </c>
      <c r="AA172" s="118" t="s">
        <v>1966</v>
      </c>
      <c r="AB172" s="120">
        <f t="shared" si="16"/>
        <v>22</v>
      </c>
      <c r="AC172" s="120" t="str">
        <f t="shared" si="17"/>
        <v>nonISmetal</v>
      </c>
      <c r="AD172" s="120" t="str">
        <f t="shared" si="20"/>
        <v>KEEP</v>
      </c>
      <c r="AE172" s="120">
        <f t="shared" si="18"/>
        <v>2</v>
      </c>
      <c r="AF172" s="118" t="str">
        <f t="shared" si="19"/>
        <v>Ind</v>
      </c>
      <c r="AG172" t="e">
        <f>VLOOKUP(Y172,#REF!,11,FALSE)</f>
        <v>#REF!</v>
      </c>
      <c r="AH172" t="e">
        <f>VLOOKUP(Y172,#REF!,12,FALSE)</f>
        <v>#REF!</v>
      </c>
    </row>
    <row r="173" spans="16:34" x14ac:dyDescent="0.3">
      <c r="P173" s="115">
        <v>171</v>
      </c>
      <c r="Q173" s="115" t="s">
        <v>328</v>
      </c>
      <c r="R173" s="115">
        <v>60</v>
      </c>
      <c r="S173" s="115" t="s">
        <v>1816</v>
      </c>
      <c r="T173" s="115">
        <v>29</v>
      </c>
      <c r="U173" s="115" t="s">
        <v>1628</v>
      </c>
      <c r="V173" s="115">
        <v>9</v>
      </c>
      <c r="W173" s="115" t="s">
        <v>1814</v>
      </c>
      <c r="X173" s="118" t="s">
        <v>1966</v>
      </c>
      <c r="Y173" s="120">
        <f t="shared" si="14"/>
        <v>16</v>
      </c>
      <c r="Z173" s="120" t="str">
        <f t="shared" si="15"/>
        <v>nonISmetal</v>
      </c>
      <c r="AA173" s="118" t="s">
        <v>1966</v>
      </c>
      <c r="AB173" s="120">
        <f t="shared" si="16"/>
        <v>22</v>
      </c>
      <c r="AC173" s="120" t="str">
        <f t="shared" si="17"/>
        <v>nonISmetal</v>
      </c>
      <c r="AD173" s="120" t="str">
        <f t="shared" si="20"/>
        <v>KEEP</v>
      </c>
      <c r="AE173" s="120">
        <f t="shared" si="18"/>
        <v>2</v>
      </c>
      <c r="AF173" s="118" t="str">
        <f t="shared" si="19"/>
        <v>Ind</v>
      </c>
      <c r="AG173" t="e">
        <f>VLOOKUP(Y173,#REF!,11,FALSE)</f>
        <v>#REF!</v>
      </c>
      <c r="AH173" t="e">
        <f>VLOOKUP(Y173,#REF!,12,FALSE)</f>
        <v>#REF!</v>
      </c>
    </row>
    <row r="174" spans="16:34" x14ac:dyDescent="0.3">
      <c r="P174" s="115">
        <v>172</v>
      </c>
      <c r="Q174" s="115" t="s">
        <v>330</v>
      </c>
      <c r="R174" s="115">
        <v>60</v>
      </c>
      <c r="S174" s="115" t="s">
        <v>1816</v>
      </c>
      <c r="T174" s="115">
        <v>29</v>
      </c>
      <c r="U174" s="115" t="s">
        <v>1628</v>
      </c>
      <c r="V174" s="115">
        <v>9</v>
      </c>
      <c r="W174" s="115" t="s">
        <v>1814</v>
      </c>
      <c r="X174" s="118" t="s">
        <v>1966</v>
      </c>
      <c r="Y174" s="120">
        <f t="shared" si="14"/>
        <v>16</v>
      </c>
      <c r="Z174" s="120" t="str">
        <f t="shared" si="15"/>
        <v>nonISmetal</v>
      </c>
      <c r="AA174" s="118" t="s">
        <v>1966</v>
      </c>
      <c r="AB174" s="120">
        <f t="shared" si="16"/>
        <v>22</v>
      </c>
      <c r="AC174" s="120" t="str">
        <f t="shared" si="17"/>
        <v>nonISmetal</v>
      </c>
      <c r="AD174" s="120" t="str">
        <f t="shared" si="20"/>
        <v>KEEP</v>
      </c>
      <c r="AE174" s="120">
        <f t="shared" si="18"/>
        <v>2</v>
      </c>
      <c r="AF174" s="118" t="str">
        <f t="shared" si="19"/>
        <v>Ind</v>
      </c>
      <c r="AG174" t="e">
        <f>VLOOKUP(Y174,#REF!,11,FALSE)</f>
        <v>#REF!</v>
      </c>
      <c r="AH174" t="e">
        <f>VLOOKUP(Y174,#REF!,12,FALSE)</f>
        <v>#REF!</v>
      </c>
    </row>
    <row r="175" spans="16:34" x14ac:dyDescent="0.3">
      <c r="P175" s="115">
        <v>173</v>
      </c>
      <c r="Q175" s="115" t="s">
        <v>1817</v>
      </c>
      <c r="R175" s="115">
        <v>60</v>
      </c>
      <c r="S175" s="115" t="s">
        <v>1816</v>
      </c>
      <c r="T175" s="115">
        <v>29</v>
      </c>
      <c r="U175" s="115" t="s">
        <v>1628</v>
      </c>
      <c r="V175" s="115">
        <v>9</v>
      </c>
      <c r="W175" s="115" t="s">
        <v>1814</v>
      </c>
      <c r="X175" s="118" t="s">
        <v>1966</v>
      </c>
      <c r="Y175" s="120">
        <f t="shared" si="14"/>
        <v>16</v>
      </c>
      <c r="Z175" s="120" t="str">
        <f t="shared" si="15"/>
        <v>nonISmetal</v>
      </c>
      <c r="AA175" s="118" t="s">
        <v>1966</v>
      </c>
      <c r="AB175" s="120">
        <f t="shared" si="16"/>
        <v>22</v>
      </c>
      <c r="AC175" s="120" t="str">
        <f t="shared" si="17"/>
        <v>nonISmetal</v>
      </c>
      <c r="AD175" s="120" t="str">
        <f t="shared" si="20"/>
        <v>KEEP</v>
      </c>
      <c r="AE175" s="120">
        <f t="shared" si="18"/>
        <v>2</v>
      </c>
      <c r="AF175" s="118" t="str">
        <f t="shared" si="19"/>
        <v>Ind</v>
      </c>
      <c r="AG175" t="e">
        <f>VLOOKUP(Y175,#REF!,11,FALSE)</f>
        <v>#REF!</v>
      </c>
      <c r="AH175" t="e">
        <f>VLOOKUP(Y175,#REF!,12,FALSE)</f>
        <v>#REF!</v>
      </c>
    </row>
    <row r="176" spans="16:34" x14ac:dyDescent="0.3">
      <c r="P176" s="115">
        <v>174</v>
      </c>
      <c r="Q176" s="115" t="s">
        <v>1818</v>
      </c>
      <c r="R176" s="115">
        <v>61</v>
      </c>
      <c r="S176" s="115" t="s">
        <v>1819</v>
      </c>
      <c r="T176" s="115">
        <v>29</v>
      </c>
      <c r="U176" s="115" t="s">
        <v>1628</v>
      </c>
      <c r="V176" s="115">
        <v>9</v>
      </c>
      <c r="W176" s="115" t="s">
        <v>1814</v>
      </c>
      <c r="X176" s="118" t="s">
        <v>1966</v>
      </c>
      <c r="Y176" s="120">
        <f t="shared" si="14"/>
        <v>16</v>
      </c>
      <c r="Z176" s="120" t="str">
        <f t="shared" si="15"/>
        <v>nonISmetal</v>
      </c>
      <c r="AA176" s="118" t="s">
        <v>1966</v>
      </c>
      <c r="AB176" s="120">
        <f t="shared" si="16"/>
        <v>22</v>
      </c>
      <c r="AC176" s="120" t="str">
        <f t="shared" si="17"/>
        <v>nonISmetal</v>
      </c>
      <c r="AD176" s="120" t="str">
        <f t="shared" si="20"/>
        <v>KEEP</v>
      </c>
      <c r="AE176" s="120">
        <f t="shared" si="18"/>
        <v>2</v>
      </c>
      <c r="AF176" s="118" t="str">
        <f t="shared" si="19"/>
        <v>Ind</v>
      </c>
      <c r="AG176" t="e">
        <f>VLOOKUP(Y176,#REF!,11,FALSE)</f>
        <v>#REF!</v>
      </c>
      <c r="AH176" t="e">
        <f>VLOOKUP(Y176,#REF!,12,FALSE)</f>
        <v>#REF!</v>
      </c>
    </row>
    <row r="177" spans="16:34" x14ac:dyDescent="0.3">
      <c r="P177" s="115">
        <v>175</v>
      </c>
      <c r="Q177" s="115" t="s">
        <v>1820</v>
      </c>
      <c r="R177" s="115">
        <v>61</v>
      </c>
      <c r="S177" s="115" t="s">
        <v>1819</v>
      </c>
      <c r="T177" s="115">
        <v>29</v>
      </c>
      <c r="U177" s="115" t="s">
        <v>1628</v>
      </c>
      <c r="V177" s="115">
        <v>9</v>
      </c>
      <c r="W177" s="115" t="s">
        <v>1814</v>
      </c>
      <c r="X177" s="118" t="s">
        <v>1966</v>
      </c>
      <c r="Y177" s="120">
        <f t="shared" si="14"/>
        <v>16</v>
      </c>
      <c r="Z177" s="120" t="str">
        <f t="shared" si="15"/>
        <v>nonISmetal</v>
      </c>
      <c r="AA177" s="118" t="s">
        <v>1966</v>
      </c>
      <c r="AB177" s="120">
        <f t="shared" si="16"/>
        <v>22</v>
      </c>
      <c r="AC177" s="120" t="str">
        <f t="shared" si="17"/>
        <v>nonISmetal</v>
      </c>
      <c r="AD177" s="120" t="str">
        <f t="shared" si="20"/>
        <v>KEEP</v>
      </c>
      <c r="AE177" s="120">
        <f t="shared" si="18"/>
        <v>2</v>
      </c>
      <c r="AF177" s="118" t="str">
        <f t="shared" si="19"/>
        <v>Ind</v>
      </c>
      <c r="AG177" t="e">
        <f>VLOOKUP(Y177,#REF!,11,FALSE)</f>
        <v>#REF!</v>
      </c>
      <c r="AH177" t="e">
        <f>VLOOKUP(Y177,#REF!,12,FALSE)</f>
        <v>#REF!</v>
      </c>
    </row>
    <row r="178" spans="16:34" x14ac:dyDescent="0.3">
      <c r="P178" s="115">
        <v>176</v>
      </c>
      <c r="Q178" s="115" t="s">
        <v>1821</v>
      </c>
      <c r="R178" s="115">
        <v>61</v>
      </c>
      <c r="S178" s="115" t="s">
        <v>1819</v>
      </c>
      <c r="T178" s="115">
        <v>29</v>
      </c>
      <c r="U178" s="115" t="s">
        <v>1628</v>
      </c>
      <c r="V178" s="115">
        <v>9</v>
      </c>
      <c r="W178" s="115" t="s">
        <v>1814</v>
      </c>
      <c r="X178" s="118" t="s">
        <v>1966</v>
      </c>
      <c r="Y178" s="120">
        <f t="shared" si="14"/>
        <v>16</v>
      </c>
      <c r="Z178" s="120" t="str">
        <f t="shared" si="15"/>
        <v>nonISmetal</v>
      </c>
      <c r="AA178" s="118" t="s">
        <v>1966</v>
      </c>
      <c r="AB178" s="120">
        <f t="shared" si="16"/>
        <v>22</v>
      </c>
      <c r="AC178" s="120" t="str">
        <f t="shared" si="17"/>
        <v>nonISmetal</v>
      </c>
      <c r="AD178" s="120" t="str">
        <f t="shared" si="20"/>
        <v>KEEP</v>
      </c>
      <c r="AE178" s="120">
        <f t="shared" si="18"/>
        <v>2</v>
      </c>
      <c r="AF178" s="118" t="str">
        <f t="shared" si="19"/>
        <v>Ind</v>
      </c>
      <c r="AG178" t="e">
        <f>VLOOKUP(Y178,#REF!,11,FALSE)</f>
        <v>#REF!</v>
      </c>
      <c r="AH178" t="e">
        <f>VLOOKUP(Y178,#REF!,12,FALSE)</f>
        <v>#REF!</v>
      </c>
    </row>
    <row r="179" spans="16:34" x14ac:dyDescent="0.3">
      <c r="P179" s="115">
        <v>177</v>
      </c>
      <c r="Q179" s="115" t="s">
        <v>336</v>
      </c>
      <c r="R179" s="115">
        <v>62</v>
      </c>
      <c r="S179" s="115" t="s">
        <v>336</v>
      </c>
      <c r="T179" s="115">
        <v>30</v>
      </c>
      <c r="U179" s="115" t="s">
        <v>336</v>
      </c>
      <c r="V179" s="115">
        <v>9</v>
      </c>
      <c r="W179" s="115" t="s">
        <v>1814</v>
      </c>
      <c r="X179" s="118" t="s">
        <v>1962</v>
      </c>
      <c r="Y179" s="120">
        <f t="shared" si="14"/>
        <v>25</v>
      </c>
      <c r="Z179" s="120" t="str">
        <f t="shared" si="15"/>
        <v>MissManu</v>
      </c>
      <c r="AA179" s="118" t="s">
        <v>2330</v>
      </c>
      <c r="AB179" s="120">
        <f t="shared" si="16"/>
        <v>22</v>
      </c>
      <c r="AC179" s="120" t="str">
        <f t="shared" si="17"/>
        <v>nonISmetal</v>
      </c>
      <c r="AD179" s="120" t="str">
        <f t="shared" si="20"/>
        <v>CHANGE</v>
      </c>
      <c r="AE179" s="120">
        <f t="shared" si="18"/>
        <v>2</v>
      </c>
      <c r="AF179" s="118" t="str">
        <f t="shared" si="19"/>
        <v>Ind</v>
      </c>
      <c r="AG179" t="e">
        <f>VLOOKUP(Y179,#REF!,11,FALSE)</f>
        <v>#REF!</v>
      </c>
      <c r="AH179" t="e">
        <f>VLOOKUP(Y179,#REF!,12,FALSE)</f>
        <v>#REF!</v>
      </c>
    </row>
    <row r="180" spans="16:34" x14ac:dyDescent="0.3">
      <c r="P180" s="115">
        <v>178</v>
      </c>
      <c r="Q180" s="115" t="s">
        <v>340</v>
      </c>
      <c r="R180" s="115">
        <v>63</v>
      </c>
      <c r="S180" s="115" t="s">
        <v>1822</v>
      </c>
      <c r="T180" s="115">
        <v>31</v>
      </c>
      <c r="U180" s="115" t="s">
        <v>1823</v>
      </c>
      <c r="V180" s="115">
        <v>10</v>
      </c>
      <c r="W180" s="115" t="s">
        <v>1823</v>
      </c>
      <c r="X180" s="118" t="s">
        <v>1962</v>
      </c>
      <c r="Y180" s="120">
        <f t="shared" si="14"/>
        <v>25</v>
      </c>
      <c r="Z180" s="120" t="str">
        <f t="shared" si="15"/>
        <v>MissManu</v>
      </c>
      <c r="AA180" s="118" t="s">
        <v>1934</v>
      </c>
      <c r="AB180" s="120">
        <f t="shared" si="16"/>
        <v>23</v>
      </c>
      <c r="AC180" s="120" t="str">
        <f t="shared" si="17"/>
        <v>Machine</v>
      </c>
      <c r="AD180" s="120" t="str">
        <f t="shared" si="20"/>
        <v>CHANGE</v>
      </c>
      <c r="AE180" s="120">
        <f t="shared" si="18"/>
        <v>2</v>
      </c>
      <c r="AF180" s="118" t="str">
        <f t="shared" si="19"/>
        <v>Ind</v>
      </c>
      <c r="AG180" t="e">
        <f>VLOOKUP(Y180,#REF!,11,FALSE)</f>
        <v>#REF!</v>
      </c>
      <c r="AH180" t="e">
        <f>VLOOKUP(Y180,#REF!,12,FALSE)</f>
        <v>#REF!</v>
      </c>
    </row>
    <row r="181" spans="16:34" x14ac:dyDescent="0.3">
      <c r="P181" s="115">
        <v>179</v>
      </c>
      <c r="Q181" s="115" t="s">
        <v>342</v>
      </c>
      <c r="R181" s="115">
        <v>63</v>
      </c>
      <c r="S181" s="115" t="s">
        <v>1822</v>
      </c>
      <c r="T181" s="115">
        <v>31</v>
      </c>
      <c r="U181" s="115" t="s">
        <v>1823</v>
      </c>
      <c r="V181" s="115">
        <v>10</v>
      </c>
      <c r="W181" s="115" t="s">
        <v>1823</v>
      </c>
      <c r="X181" s="118" t="s">
        <v>1962</v>
      </c>
      <c r="Y181" s="120">
        <f t="shared" si="14"/>
        <v>25</v>
      </c>
      <c r="Z181" s="120" t="str">
        <f t="shared" si="15"/>
        <v>MissManu</v>
      </c>
      <c r="AA181" s="118" t="s">
        <v>2331</v>
      </c>
      <c r="AB181" s="120">
        <f t="shared" si="16"/>
        <v>23</v>
      </c>
      <c r="AC181" s="120" t="str">
        <f t="shared" si="17"/>
        <v>Machine</v>
      </c>
      <c r="AD181" s="120" t="str">
        <f t="shared" si="20"/>
        <v>CHANGE</v>
      </c>
      <c r="AE181" s="120">
        <f t="shared" si="18"/>
        <v>2</v>
      </c>
      <c r="AF181" s="118" t="str">
        <f t="shared" si="19"/>
        <v>Ind</v>
      </c>
      <c r="AG181" t="e">
        <f>VLOOKUP(Y181,#REF!,11,FALSE)</f>
        <v>#REF!</v>
      </c>
      <c r="AH181" t="e">
        <f>VLOOKUP(Y181,#REF!,12,FALSE)</f>
        <v>#REF!</v>
      </c>
    </row>
    <row r="182" spans="16:34" x14ac:dyDescent="0.3">
      <c r="P182" s="115">
        <v>180</v>
      </c>
      <c r="Q182" s="115" t="s">
        <v>344</v>
      </c>
      <c r="R182" s="115">
        <v>63</v>
      </c>
      <c r="S182" s="115" t="s">
        <v>1822</v>
      </c>
      <c r="T182" s="115">
        <v>31</v>
      </c>
      <c r="U182" s="115" t="s">
        <v>1823</v>
      </c>
      <c r="V182" s="115">
        <v>10</v>
      </c>
      <c r="W182" s="115" t="s">
        <v>1823</v>
      </c>
      <c r="X182" s="118" t="s">
        <v>1962</v>
      </c>
      <c r="Y182" s="120">
        <f t="shared" si="14"/>
        <v>25</v>
      </c>
      <c r="Z182" s="120" t="str">
        <f t="shared" si="15"/>
        <v>MissManu</v>
      </c>
      <c r="AA182" s="118" t="s">
        <v>1934</v>
      </c>
      <c r="AB182" s="120">
        <f t="shared" si="16"/>
        <v>23</v>
      </c>
      <c r="AC182" s="120" t="str">
        <f t="shared" si="17"/>
        <v>Machine</v>
      </c>
      <c r="AD182" s="120" t="str">
        <f t="shared" si="20"/>
        <v>CHANGE</v>
      </c>
      <c r="AE182" s="120">
        <f t="shared" si="18"/>
        <v>2</v>
      </c>
      <c r="AF182" s="118" t="str">
        <f t="shared" si="19"/>
        <v>Ind</v>
      </c>
      <c r="AG182" t="e">
        <f>VLOOKUP(Y182,#REF!,11,FALSE)</f>
        <v>#REF!</v>
      </c>
      <c r="AH182" t="e">
        <f>VLOOKUP(Y182,#REF!,12,FALSE)</f>
        <v>#REF!</v>
      </c>
    </row>
    <row r="183" spans="16:34" x14ac:dyDescent="0.3">
      <c r="P183" s="115">
        <v>181</v>
      </c>
      <c r="Q183" s="115" t="s">
        <v>376</v>
      </c>
      <c r="R183" s="115">
        <v>63</v>
      </c>
      <c r="S183" s="115" t="s">
        <v>1822</v>
      </c>
      <c r="T183" s="115">
        <v>31</v>
      </c>
      <c r="U183" s="115" t="s">
        <v>1823</v>
      </c>
      <c r="V183" s="115">
        <v>10</v>
      </c>
      <c r="W183" s="115" t="s">
        <v>1823</v>
      </c>
      <c r="X183" s="118" t="s">
        <v>1962</v>
      </c>
      <c r="Y183" s="120">
        <f t="shared" si="14"/>
        <v>25</v>
      </c>
      <c r="Z183" s="120" t="str">
        <f t="shared" si="15"/>
        <v>MissManu</v>
      </c>
      <c r="AA183" s="118" t="s">
        <v>2331</v>
      </c>
      <c r="AB183" s="120">
        <f t="shared" si="16"/>
        <v>23</v>
      </c>
      <c r="AC183" s="120" t="str">
        <f t="shared" si="17"/>
        <v>Machine</v>
      </c>
      <c r="AD183" s="120" t="str">
        <f t="shared" si="20"/>
        <v>CHANGE</v>
      </c>
      <c r="AE183" s="120">
        <f t="shared" si="18"/>
        <v>2</v>
      </c>
      <c r="AF183" s="118" t="str">
        <f t="shared" si="19"/>
        <v>Ind</v>
      </c>
      <c r="AG183" t="e">
        <f>VLOOKUP(Y183,#REF!,11,FALSE)</f>
        <v>#REF!</v>
      </c>
      <c r="AH183" t="e">
        <f>VLOOKUP(Y183,#REF!,12,FALSE)</f>
        <v>#REF!</v>
      </c>
    </row>
    <row r="184" spans="16:34" x14ac:dyDescent="0.3">
      <c r="P184" s="115">
        <v>182</v>
      </c>
      <c r="Q184" s="115" t="s">
        <v>338</v>
      </c>
      <c r="R184" s="115">
        <v>64</v>
      </c>
      <c r="S184" s="115" t="s">
        <v>1824</v>
      </c>
      <c r="T184" s="115">
        <v>31</v>
      </c>
      <c r="U184" s="115" t="s">
        <v>1823</v>
      </c>
      <c r="V184" s="115">
        <v>10</v>
      </c>
      <c r="W184" s="115" t="s">
        <v>1823</v>
      </c>
      <c r="X184" s="118" t="s">
        <v>1962</v>
      </c>
      <c r="Y184" s="120">
        <f t="shared" si="14"/>
        <v>25</v>
      </c>
      <c r="Z184" s="120" t="str">
        <f t="shared" si="15"/>
        <v>MissManu</v>
      </c>
      <c r="AA184" s="118" t="s">
        <v>2331</v>
      </c>
      <c r="AB184" s="120">
        <f t="shared" si="16"/>
        <v>23</v>
      </c>
      <c r="AC184" s="120" t="str">
        <f t="shared" si="17"/>
        <v>Machine</v>
      </c>
      <c r="AD184" s="120" t="str">
        <f t="shared" si="20"/>
        <v>CHANGE</v>
      </c>
      <c r="AE184" s="120">
        <f t="shared" si="18"/>
        <v>2</v>
      </c>
      <c r="AF184" s="118" t="str">
        <f t="shared" si="19"/>
        <v>Ind</v>
      </c>
      <c r="AG184" t="e">
        <f>VLOOKUP(Y184,#REF!,11,FALSE)</f>
        <v>#REF!</v>
      </c>
      <c r="AH184" t="e">
        <f>VLOOKUP(Y184,#REF!,12,FALSE)</f>
        <v>#REF!</v>
      </c>
    </row>
    <row r="185" spans="16:34" x14ac:dyDescent="0.3">
      <c r="P185" s="115">
        <v>183</v>
      </c>
      <c r="Q185" s="115" t="s">
        <v>346</v>
      </c>
      <c r="R185" s="115">
        <v>64</v>
      </c>
      <c r="S185" s="115" t="s">
        <v>1824</v>
      </c>
      <c r="T185" s="115">
        <v>31</v>
      </c>
      <c r="U185" s="115" t="s">
        <v>1823</v>
      </c>
      <c r="V185" s="115">
        <v>10</v>
      </c>
      <c r="W185" s="115" t="s">
        <v>1823</v>
      </c>
      <c r="X185" s="118" t="s">
        <v>1962</v>
      </c>
      <c r="Y185" s="120">
        <f t="shared" si="14"/>
        <v>25</v>
      </c>
      <c r="Z185" s="120" t="str">
        <f t="shared" si="15"/>
        <v>MissManu</v>
      </c>
      <c r="AA185" s="118" t="s">
        <v>1934</v>
      </c>
      <c r="AB185" s="120">
        <f t="shared" si="16"/>
        <v>23</v>
      </c>
      <c r="AC185" s="120" t="str">
        <f t="shared" si="17"/>
        <v>Machine</v>
      </c>
      <c r="AD185" s="120" t="str">
        <f t="shared" si="20"/>
        <v>CHANGE</v>
      </c>
      <c r="AE185" s="120">
        <f t="shared" si="18"/>
        <v>2</v>
      </c>
      <c r="AF185" s="118" t="str">
        <f t="shared" si="19"/>
        <v>Ind</v>
      </c>
      <c r="AG185" t="e">
        <f>VLOOKUP(Y185,#REF!,11,FALSE)</f>
        <v>#REF!</v>
      </c>
      <c r="AH185" t="e">
        <f>VLOOKUP(Y185,#REF!,12,FALSE)</f>
        <v>#REF!</v>
      </c>
    </row>
    <row r="186" spans="16:34" x14ac:dyDescent="0.3">
      <c r="P186" s="115">
        <v>184</v>
      </c>
      <c r="Q186" s="115" t="s">
        <v>360</v>
      </c>
      <c r="R186" s="115">
        <v>65</v>
      </c>
      <c r="S186" s="115" t="s">
        <v>348</v>
      </c>
      <c r="T186" s="115">
        <v>31</v>
      </c>
      <c r="U186" s="115" t="s">
        <v>1823</v>
      </c>
      <c r="V186" s="115">
        <v>10</v>
      </c>
      <c r="W186" s="115" t="s">
        <v>1823</v>
      </c>
      <c r="X186" s="118" t="s">
        <v>1962</v>
      </c>
      <c r="Y186" s="120">
        <f t="shared" si="14"/>
        <v>25</v>
      </c>
      <c r="Z186" s="120" t="str">
        <f t="shared" si="15"/>
        <v>MissManu</v>
      </c>
      <c r="AA186" s="118" t="s">
        <v>2331</v>
      </c>
      <c r="AB186" s="120">
        <f t="shared" si="16"/>
        <v>23</v>
      </c>
      <c r="AC186" s="120" t="str">
        <f t="shared" si="17"/>
        <v>Machine</v>
      </c>
      <c r="AD186" s="120" t="str">
        <f t="shared" si="20"/>
        <v>CHANGE</v>
      </c>
      <c r="AE186" s="120">
        <f t="shared" si="18"/>
        <v>2</v>
      </c>
      <c r="AF186" s="118" t="str">
        <f t="shared" si="19"/>
        <v>Ind</v>
      </c>
      <c r="AG186" t="e">
        <f>VLOOKUP(Y186,#REF!,11,FALSE)</f>
        <v>#REF!</v>
      </c>
      <c r="AH186" t="e">
        <f>VLOOKUP(Y186,#REF!,12,FALSE)</f>
        <v>#REF!</v>
      </c>
    </row>
    <row r="187" spans="16:34" x14ac:dyDescent="0.3">
      <c r="P187" s="115">
        <v>185</v>
      </c>
      <c r="Q187" s="115" t="s">
        <v>348</v>
      </c>
      <c r="R187" s="115">
        <v>65</v>
      </c>
      <c r="S187" s="115" t="s">
        <v>348</v>
      </c>
      <c r="T187" s="115">
        <v>31</v>
      </c>
      <c r="U187" s="115" t="s">
        <v>1823</v>
      </c>
      <c r="V187" s="115">
        <v>10</v>
      </c>
      <c r="W187" s="115" t="s">
        <v>1823</v>
      </c>
      <c r="X187" s="118" t="s">
        <v>1962</v>
      </c>
      <c r="Y187" s="120">
        <f t="shared" si="14"/>
        <v>25</v>
      </c>
      <c r="Z187" s="120" t="str">
        <f t="shared" si="15"/>
        <v>MissManu</v>
      </c>
      <c r="AA187" s="118" t="s">
        <v>2331</v>
      </c>
      <c r="AB187" s="120">
        <f t="shared" si="16"/>
        <v>23</v>
      </c>
      <c r="AC187" s="120" t="str">
        <f t="shared" si="17"/>
        <v>Machine</v>
      </c>
      <c r="AD187" s="120" t="str">
        <f t="shared" si="20"/>
        <v>CHANGE</v>
      </c>
      <c r="AE187" s="120">
        <f t="shared" si="18"/>
        <v>2</v>
      </c>
      <c r="AF187" s="118" t="str">
        <f t="shared" si="19"/>
        <v>Ind</v>
      </c>
      <c r="AG187" t="e">
        <f>VLOOKUP(Y187,#REF!,11,FALSE)</f>
        <v>#REF!</v>
      </c>
      <c r="AH187" t="e">
        <f>VLOOKUP(Y187,#REF!,12,FALSE)</f>
        <v>#REF!</v>
      </c>
    </row>
    <row r="188" spans="16:34" x14ac:dyDescent="0.3">
      <c r="P188" s="115">
        <v>186</v>
      </c>
      <c r="Q188" s="115" t="s">
        <v>358</v>
      </c>
      <c r="R188" s="115">
        <v>66</v>
      </c>
      <c r="S188" s="115" t="s">
        <v>362</v>
      </c>
      <c r="T188" s="115">
        <v>31</v>
      </c>
      <c r="U188" s="115" t="s">
        <v>1823</v>
      </c>
      <c r="V188" s="115">
        <v>10</v>
      </c>
      <c r="W188" s="115" t="s">
        <v>1823</v>
      </c>
      <c r="X188" s="118" t="s">
        <v>1962</v>
      </c>
      <c r="Y188" s="120">
        <f t="shared" si="14"/>
        <v>25</v>
      </c>
      <c r="Z188" s="120" t="str">
        <f t="shared" si="15"/>
        <v>MissManu</v>
      </c>
      <c r="AA188" s="118" t="s">
        <v>2332</v>
      </c>
      <c r="AB188" s="120">
        <f t="shared" si="16"/>
        <v>23</v>
      </c>
      <c r="AC188" s="120" t="str">
        <f t="shared" si="17"/>
        <v>Machine</v>
      </c>
      <c r="AD188" s="120" t="str">
        <f t="shared" si="20"/>
        <v>CHANGE</v>
      </c>
      <c r="AE188" s="120">
        <f t="shared" si="18"/>
        <v>2</v>
      </c>
      <c r="AF188" s="118" t="str">
        <f t="shared" si="19"/>
        <v>Ind</v>
      </c>
      <c r="AG188" t="e">
        <f>VLOOKUP(Y188,#REF!,11,FALSE)</f>
        <v>#REF!</v>
      </c>
      <c r="AH188" t="e">
        <f>VLOOKUP(Y188,#REF!,12,FALSE)</f>
        <v>#REF!</v>
      </c>
    </row>
    <row r="189" spans="16:34" x14ac:dyDescent="0.3">
      <c r="P189" s="115">
        <v>187</v>
      </c>
      <c r="Q189" s="115" t="s">
        <v>350</v>
      </c>
      <c r="R189" s="115">
        <v>66</v>
      </c>
      <c r="S189" s="115" t="s">
        <v>362</v>
      </c>
      <c r="T189" s="115">
        <v>31</v>
      </c>
      <c r="U189" s="115" t="s">
        <v>1823</v>
      </c>
      <c r="V189" s="115">
        <v>10</v>
      </c>
      <c r="W189" s="115" t="s">
        <v>1823</v>
      </c>
      <c r="X189" s="118" t="s">
        <v>1962</v>
      </c>
      <c r="Y189" s="120">
        <f t="shared" si="14"/>
        <v>25</v>
      </c>
      <c r="Z189" s="120" t="str">
        <f t="shared" si="15"/>
        <v>MissManu</v>
      </c>
      <c r="AA189" s="118" t="s">
        <v>1934</v>
      </c>
      <c r="AB189" s="120">
        <f t="shared" si="16"/>
        <v>23</v>
      </c>
      <c r="AC189" s="120" t="str">
        <f t="shared" si="17"/>
        <v>Machine</v>
      </c>
      <c r="AD189" s="120" t="str">
        <f t="shared" si="20"/>
        <v>CHANGE</v>
      </c>
      <c r="AE189" s="120">
        <f t="shared" si="18"/>
        <v>2</v>
      </c>
      <c r="AF189" s="118" t="str">
        <f t="shared" si="19"/>
        <v>Ind</v>
      </c>
      <c r="AG189" t="e">
        <f>VLOOKUP(Y189,#REF!,11,FALSE)</f>
        <v>#REF!</v>
      </c>
      <c r="AH189" t="e">
        <f>VLOOKUP(Y189,#REF!,12,FALSE)</f>
        <v>#REF!</v>
      </c>
    </row>
    <row r="190" spans="16:34" x14ac:dyDescent="0.3">
      <c r="P190" s="115">
        <v>188</v>
      </c>
      <c r="Q190" s="115" t="s">
        <v>352</v>
      </c>
      <c r="R190" s="115">
        <v>66</v>
      </c>
      <c r="S190" s="115" t="s">
        <v>362</v>
      </c>
      <c r="T190" s="115">
        <v>31</v>
      </c>
      <c r="U190" s="115" t="s">
        <v>1823</v>
      </c>
      <c r="V190" s="115">
        <v>10</v>
      </c>
      <c r="W190" s="115" t="s">
        <v>1823</v>
      </c>
      <c r="X190" s="118" t="s">
        <v>1962</v>
      </c>
      <c r="Y190" s="120">
        <f t="shared" si="14"/>
        <v>25</v>
      </c>
      <c r="Z190" s="120" t="str">
        <f t="shared" si="15"/>
        <v>MissManu</v>
      </c>
      <c r="AA190" s="118" t="s">
        <v>1934</v>
      </c>
      <c r="AB190" s="120">
        <f t="shared" si="16"/>
        <v>23</v>
      </c>
      <c r="AC190" s="120" t="str">
        <f t="shared" si="17"/>
        <v>Machine</v>
      </c>
      <c r="AD190" s="120" t="str">
        <f t="shared" si="20"/>
        <v>CHANGE</v>
      </c>
      <c r="AE190" s="120">
        <f t="shared" si="18"/>
        <v>2</v>
      </c>
      <c r="AF190" s="118" t="str">
        <f t="shared" si="19"/>
        <v>Ind</v>
      </c>
      <c r="AG190" t="e">
        <f>VLOOKUP(Y190,#REF!,11,FALSE)</f>
        <v>#REF!</v>
      </c>
      <c r="AH190" t="e">
        <f>VLOOKUP(Y190,#REF!,12,FALSE)</f>
        <v>#REF!</v>
      </c>
    </row>
    <row r="191" spans="16:34" x14ac:dyDescent="0.3">
      <c r="P191" s="115">
        <v>189</v>
      </c>
      <c r="Q191" s="115" t="s">
        <v>354</v>
      </c>
      <c r="R191" s="115">
        <v>66</v>
      </c>
      <c r="S191" s="115" t="s">
        <v>362</v>
      </c>
      <c r="T191" s="115">
        <v>31</v>
      </c>
      <c r="U191" s="115" t="s">
        <v>1823</v>
      </c>
      <c r="V191" s="115">
        <v>10</v>
      </c>
      <c r="W191" s="115" t="s">
        <v>1823</v>
      </c>
      <c r="X191" s="118" t="s">
        <v>1962</v>
      </c>
      <c r="Y191" s="120">
        <f t="shared" si="14"/>
        <v>25</v>
      </c>
      <c r="Z191" s="120" t="str">
        <f t="shared" si="15"/>
        <v>MissManu</v>
      </c>
      <c r="AA191" s="118" t="s">
        <v>1934</v>
      </c>
      <c r="AB191" s="120">
        <f t="shared" si="16"/>
        <v>23</v>
      </c>
      <c r="AC191" s="120" t="str">
        <f t="shared" si="17"/>
        <v>Machine</v>
      </c>
      <c r="AD191" s="120" t="str">
        <f t="shared" si="20"/>
        <v>CHANGE</v>
      </c>
      <c r="AE191" s="120">
        <f t="shared" si="18"/>
        <v>2</v>
      </c>
      <c r="AF191" s="118" t="str">
        <f t="shared" si="19"/>
        <v>Ind</v>
      </c>
      <c r="AG191" t="e">
        <f>VLOOKUP(Y191,#REF!,11,FALSE)</f>
        <v>#REF!</v>
      </c>
      <c r="AH191" t="e">
        <f>VLOOKUP(Y191,#REF!,12,FALSE)</f>
        <v>#REF!</v>
      </c>
    </row>
    <row r="192" spans="16:34" x14ac:dyDescent="0.3">
      <c r="P192" s="115">
        <v>190</v>
      </c>
      <c r="Q192" s="115" t="s">
        <v>356</v>
      </c>
      <c r="R192" s="115">
        <v>66</v>
      </c>
      <c r="S192" s="115" t="s">
        <v>362</v>
      </c>
      <c r="T192" s="115">
        <v>31</v>
      </c>
      <c r="U192" s="115" t="s">
        <v>1823</v>
      </c>
      <c r="V192" s="115">
        <v>10</v>
      </c>
      <c r="W192" s="115" t="s">
        <v>1823</v>
      </c>
      <c r="X192" s="118" t="s">
        <v>1962</v>
      </c>
      <c r="Y192" s="120">
        <f t="shared" si="14"/>
        <v>25</v>
      </c>
      <c r="Z192" s="120" t="str">
        <f t="shared" si="15"/>
        <v>MissManu</v>
      </c>
      <c r="AA192" s="118" t="s">
        <v>2333</v>
      </c>
      <c r="AB192" s="120">
        <f t="shared" si="16"/>
        <v>23</v>
      </c>
      <c r="AC192" s="120" t="str">
        <f t="shared" si="17"/>
        <v>Machine</v>
      </c>
      <c r="AD192" s="120" t="str">
        <f t="shared" si="20"/>
        <v>CHANGE</v>
      </c>
      <c r="AE192" s="120">
        <f t="shared" si="18"/>
        <v>2</v>
      </c>
      <c r="AF192" s="118" t="str">
        <f t="shared" si="19"/>
        <v>Ind</v>
      </c>
      <c r="AG192" t="e">
        <f>VLOOKUP(Y192,#REF!,11,FALSE)</f>
        <v>#REF!</v>
      </c>
      <c r="AH192" t="e">
        <f>VLOOKUP(Y192,#REF!,12,FALSE)</f>
        <v>#REF!</v>
      </c>
    </row>
    <row r="193" spans="16:34" x14ac:dyDescent="0.3">
      <c r="P193" s="115">
        <v>191</v>
      </c>
      <c r="Q193" s="115" t="s">
        <v>362</v>
      </c>
      <c r="R193" s="115">
        <v>66</v>
      </c>
      <c r="S193" s="115" t="s">
        <v>362</v>
      </c>
      <c r="T193" s="115">
        <v>31</v>
      </c>
      <c r="U193" s="115" t="s">
        <v>1823</v>
      </c>
      <c r="V193" s="115">
        <v>10</v>
      </c>
      <c r="W193" s="115" t="s">
        <v>1823</v>
      </c>
      <c r="X193" s="118" t="s">
        <v>1962</v>
      </c>
      <c r="Y193" s="120">
        <f t="shared" si="14"/>
        <v>25</v>
      </c>
      <c r="Z193" s="120" t="str">
        <f t="shared" si="15"/>
        <v>MissManu</v>
      </c>
      <c r="AA193" s="118" t="s">
        <v>1934</v>
      </c>
      <c r="AB193" s="120">
        <f t="shared" si="16"/>
        <v>23</v>
      </c>
      <c r="AC193" s="120" t="str">
        <f t="shared" si="17"/>
        <v>Machine</v>
      </c>
      <c r="AD193" s="120" t="str">
        <f t="shared" si="20"/>
        <v>CHANGE</v>
      </c>
      <c r="AE193" s="120">
        <f t="shared" si="18"/>
        <v>2</v>
      </c>
      <c r="AF193" s="118" t="str">
        <f t="shared" si="19"/>
        <v>Ind</v>
      </c>
      <c r="AG193" t="e">
        <f>VLOOKUP(Y193,#REF!,11,FALSE)</f>
        <v>#REF!</v>
      </c>
      <c r="AH193" t="e">
        <f>VLOOKUP(Y193,#REF!,12,FALSE)</f>
        <v>#REF!</v>
      </c>
    </row>
    <row r="194" spans="16:34" x14ac:dyDescent="0.3">
      <c r="P194" s="115">
        <v>192</v>
      </c>
      <c r="Q194" s="115" t="s">
        <v>364</v>
      </c>
      <c r="R194" s="115">
        <v>67</v>
      </c>
      <c r="S194" s="115" t="s">
        <v>364</v>
      </c>
      <c r="T194" s="115">
        <v>32</v>
      </c>
      <c r="U194" s="115" t="s">
        <v>1825</v>
      </c>
      <c r="V194" s="115">
        <v>11</v>
      </c>
      <c r="W194" s="115" t="s">
        <v>1826</v>
      </c>
      <c r="X194" s="118" t="s">
        <v>1934</v>
      </c>
      <c r="Y194" s="120">
        <f t="shared" si="14"/>
        <v>17</v>
      </c>
      <c r="Z194" s="120" t="str">
        <f t="shared" si="15"/>
        <v>Machine</v>
      </c>
      <c r="AA194" s="118" t="s">
        <v>1934</v>
      </c>
      <c r="AB194" s="120">
        <f t="shared" si="16"/>
        <v>23</v>
      </c>
      <c r="AC194" s="120" t="str">
        <f t="shared" si="17"/>
        <v>Machine</v>
      </c>
      <c r="AD194" s="120" t="str">
        <f t="shared" si="20"/>
        <v>KEEP</v>
      </c>
      <c r="AE194" s="120">
        <f t="shared" si="18"/>
        <v>2</v>
      </c>
      <c r="AF194" s="118" t="str">
        <f t="shared" si="19"/>
        <v>Ind</v>
      </c>
      <c r="AG194" t="e">
        <f>VLOOKUP(Y194,#REF!,11,FALSE)</f>
        <v>#REF!</v>
      </c>
      <c r="AH194" t="e">
        <f>VLOOKUP(Y194,#REF!,12,FALSE)</f>
        <v>#REF!</v>
      </c>
    </row>
    <row r="195" spans="16:34" x14ac:dyDescent="0.3">
      <c r="P195" s="115">
        <v>193</v>
      </c>
      <c r="Q195" s="115" t="s">
        <v>381</v>
      </c>
      <c r="R195" s="115">
        <v>68</v>
      </c>
      <c r="S195" s="115" t="s">
        <v>381</v>
      </c>
      <c r="T195" s="115">
        <v>32</v>
      </c>
      <c r="U195" s="115" t="s">
        <v>1825</v>
      </c>
      <c r="V195" s="115">
        <v>11</v>
      </c>
      <c r="W195" s="115" t="s">
        <v>1826</v>
      </c>
      <c r="X195" s="118" t="s">
        <v>1934</v>
      </c>
      <c r="Y195" s="120">
        <f t="shared" ref="Y195:Y258" si="21">VLOOKUP(X195,$I$3:$K$58,3,FALSE)</f>
        <v>17</v>
      </c>
      <c r="Z195" s="120" t="str">
        <f t="shared" ref="Z195:Z258" si="22">VLOOKUP(Y195,$K$3:$L$58,2,FALSE)</f>
        <v>Machine</v>
      </c>
      <c r="AA195" s="118" t="s">
        <v>1934</v>
      </c>
      <c r="AB195" s="120">
        <f t="shared" ref="AB195:AB258" si="23">VLOOKUP(AA195,$M$3:$O$56,2,FALSE)</f>
        <v>23</v>
      </c>
      <c r="AC195" s="120" t="str">
        <f t="shared" ref="AC195:AC258" si="24">VLOOKUP(AB195,$N$3:$O$56,2,FALSE)</f>
        <v>Machine</v>
      </c>
      <c r="AD195" s="120" t="str">
        <f t="shared" si="20"/>
        <v>KEEP</v>
      </c>
      <c r="AE195" s="120">
        <f t="shared" ref="AE195:AE258" si="25">VLOOKUP(X195,$C$3:$F$58,2,FALSE)</f>
        <v>2</v>
      </c>
      <c r="AF195" s="118" t="str">
        <f t="shared" ref="AF195:AF258" si="26">VLOOKUP(X195,$C$3:$F$58,3,FALSE)</f>
        <v>Ind</v>
      </c>
      <c r="AG195" t="e">
        <f>VLOOKUP(Y195,#REF!,11,FALSE)</f>
        <v>#REF!</v>
      </c>
      <c r="AH195" t="e">
        <f>VLOOKUP(Y195,#REF!,12,FALSE)</f>
        <v>#REF!</v>
      </c>
    </row>
    <row r="196" spans="16:34" x14ac:dyDescent="0.3">
      <c r="P196" s="115">
        <v>194</v>
      </c>
      <c r="Q196" s="115" t="s">
        <v>366</v>
      </c>
      <c r="R196" s="115">
        <v>69</v>
      </c>
      <c r="S196" s="115" t="s">
        <v>1827</v>
      </c>
      <c r="T196" s="115">
        <v>32</v>
      </c>
      <c r="U196" s="115" t="s">
        <v>1825</v>
      </c>
      <c r="V196" s="115">
        <v>11</v>
      </c>
      <c r="W196" s="115" t="s">
        <v>1826</v>
      </c>
      <c r="X196" s="118" t="s">
        <v>1934</v>
      </c>
      <c r="Y196" s="120">
        <f t="shared" si="21"/>
        <v>17</v>
      </c>
      <c r="Z196" s="120" t="str">
        <f t="shared" si="22"/>
        <v>Machine</v>
      </c>
      <c r="AA196" s="118" t="s">
        <v>1934</v>
      </c>
      <c r="AB196" s="120">
        <f t="shared" si="23"/>
        <v>23</v>
      </c>
      <c r="AC196" s="120" t="str">
        <f t="shared" si="24"/>
        <v>Machine</v>
      </c>
      <c r="AD196" s="120" t="str">
        <f t="shared" ref="AD196:AD259" si="27">IF(Z196=AC196,"KEEP","CHANGE")</f>
        <v>KEEP</v>
      </c>
      <c r="AE196" s="120">
        <f t="shared" si="25"/>
        <v>2</v>
      </c>
      <c r="AF196" s="118" t="str">
        <f t="shared" si="26"/>
        <v>Ind</v>
      </c>
      <c r="AG196" t="e">
        <f>VLOOKUP(Y196,#REF!,11,FALSE)</f>
        <v>#REF!</v>
      </c>
      <c r="AH196" t="e">
        <f>VLOOKUP(Y196,#REF!,12,FALSE)</f>
        <v>#REF!</v>
      </c>
    </row>
    <row r="197" spans="16:34" x14ac:dyDescent="0.3">
      <c r="P197" s="115">
        <v>195</v>
      </c>
      <c r="Q197" s="115" t="s">
        <v>368</v>
      </c>
      <c r="R197" s="115">
        <v>69</v>
      </c>
      <c r="S197" s="115" t="s">
        <v>1827</v>
      </c>
      <c r="T197" s="115">
        <v>32</v>
      </c>
      <c r="U197" s="115" t="s">
        <v>1825</v>
      </c>
      <c r="V197" s="115">
        <v>11</v>
      </c>
      <c r="W197" s="115" t="s">
        <v>1826</v>
      </c>
      <c r="X197" s="118" t="s">
        <v>1934</v>
      </c>
      <c r="Y197" s="120">
        <f t="shared" si="21"/>
        <v>17</v>
      </c>
      <c r="Z197" s="120" t="str">
        <f t="shared" si="22"/>
        <v>Machine</v>
      </c>
      <c r="AA197" s="118" t="s">
        <v>1934</v>
      </c>
      <c r="AB197" s="120">
        <f t="shared" si="23"/>
        <v>23</v>
      </c>
      <c r="AC197" s="120" t="str">
        <f t="shared" si="24"/>
        <v>Machine</v>
      </c>
      <c r="AD197" s="120" t="str">
        <f t="shared" si="27"/>
        <v>KEEP</v>
      </c>
      <c r="AE197" s="120">
        <f t="shared" si="25"/>
        <v>2</v>
      </c>
      <c r="AF197" s="118" t="str">
        <f t="shared" si="26"/>
        <v>Ind</v>
      </c>
      <c r="AG197" t="e">
        <f>VLOOKUP(Y197,#REF!,11,FALSE)</f>
        <v>#REF!</v>
      </c>
      <c r="AH197" t="e">
        <f>VLOOKUP(Y197,#REF!,12,FALSE)</f>
        <v>#REF!</v>
      </c>
    </row>
    <row r="198" spans="16:34" x14ac:dyDescent="0.3">
      <c r="P198" s="115">
        <v>196</v>
      </c>
      <c r="Q198" s="115" t="s">
        <v>370</v>
      </c>
      <c r="R198" s="115">
        <v>70</v>
      </c>
      <c r="S198" s="115" t="s">
        <v>370</v>
      </c>
      <c r="T198" s="115">
        <v>32</v>
      </c>
      <c r="U198" s="115" t="s">
        <v>1825</v>
      </c>
      <c r="V198" s="115">
        <v>11</v>
      </c>
      <c r="W198" s="115" t="s">
        <v>1826</v>
      </c>
      <c r="X198" s="118" t="s">
        <v>1934</v>
      </c>
      <c r="Y198" s="120">
        <f t="shared" si="21"/>
        <v>17</v>
      </c>
      <c r="Z198" s="120" t="str">
        <f t="shared" si="22"/>
        <v>Machine</v>
      </c>
      <c r="AA198" s="118" t="s">
        <v>1934</v>
      </c>
      <c r="AB198" s="120">
        <f t="shared" si="23"/>
        <v>23</v>
      </c>
      <c r="AC198" s="120" t="str">
        <f t="shared" si="24"/>
        <v>Machine</v>
      </c>
      <c r="AD198" s="120" t="str">
        <f t="shared" si="27"/>
        <v>KEEP</v>
      </c>
      <c r="AE198" s="120">
        <f t="shared" si="25"/>
        <v>2</v>
      </c>
      <c r="AF198" s="118" t="str">
        <f t="shared" si="26"/>
        <v>Ind</v>
      </c>
      <c r="AG198" t="e">
        <f>VLOOKUP(Y198,#REF!,11,FALSE)</f>
        <v>#REF!</v>
      </c>
      <c r="AH198" t="e">
        <f>VLOOKUP(Y198,#REF!,12,FALSE)</f>
        <v>#REF!</v>
      </c>
    </row>
    <row r="199" spans="16:34" x14ac:dyDescent="0.3">
      <c r="P199" s="115">
        <v>197</v>
      </c>
      <c r="Q199" s="115" t="s">
        <v>372</v>
      </c>
      <c r="R199" s="115">
        <v>71</v>
      </c>
      <c r="S199" s="115" t="s">
        <v>1828</v>
      </c>
      <c r="T199" s="115">
        <v>32</v>
      </c>
      <c r="U199" s="115" t="s">
        <v>1825</v>
      </c>
      <c r="V199" s="115">
        <v>11</v>
      </c>
      <c r="W199" s="115" t="s">
        <v>1826</v>
      </c>
      <c r="X199" s="118" t="s">
        <v>1934</v>
      </c>
      <c r="Y199" s="120">
        <f t="shared" si="21"/>
        <v>17</v>
      </c>
      <c r="Z199" s="120" t="str">
        <f t="shared" si="22"/>
        <v>Machine</v>
      </c>
      <c r="AA199" s="118" t="s">
        <v>1934</v>
      </c>
      <c r="AB199" s="120">
        <f t="shared" si="23"/>
        <v>23</v>
      </c>
      <c r="AC199" s="120" t="str">
        <f t="shared" si="24"/>
        <v>Machine</v>
      </c>
      <c r="AD199" s="120" t="str">
        <f t="shared" si="27"/>
        <v>KEEP</v>
      </c>
      <c r="AE199" s="120">
        <f t="shared" si="25"/>
        <v>2</v>
      </c>
      <c r="AF199" s="118" t="str">
        <f t="shared" si="26"/>
        <v>Ind</v>
      </c>
      <c r="AG199" t="e">
        <f>VLOOKUP(Y199,#REF!,11,FALSE)</f>
        <v>#REF!</v>
      </c>
      <c r="AH199" t="e">
        <f>VLOOKUP(Y199,#REF!,12,FALSE)</f>
        <v>#REF!</v>
      </c>
    </row>
    <row r="200" spans="16:34" x14ac:dyDescent="0.3">
      <c r="P200" s="115">
        <v>198</v>
      </c>
      <c r="Q200" s="115" t="s">
        <v>374</v>
      </c>
      <c r="R200" s="115">
        <v>71</v>
      </c>
      <c r="S200" s="115" t="s">
        <v>1828</v>
      </c>
      <c r="T200" s="115">
        <v>32</v>
      </c>
      <c r="U200" s="115" t="s">
        <v>1825</v>
      </c>
      <c r="V200" s="115">
        <v>11</v>
      </c>
      <c r="W200" s="115" t="s">
        <v>1826</v>
      </c>
      <c r="X200" s="118" t="s">
        <v>1934</v>
      </c>
      <c r="Y200" s="120">
        <f t="shared" si="21"/>
        <v>17</v>
      </c>
      <c r="Z200" s="120" t="str">
        <f t="shared" si="22"/>
        <v>Machine</v>
      </c>
      <c r="AA200" s="118" t="s">
        <v>1934</v>
      </c>
      <c r="AB200" s="120">
        <f t="shared" si="23"/>
        <v>23</v>
      </c>
      <c r="AC200" s="120" t="str">
        <f t="shared" si="24"/>
        <v>Machine</v>
      </c>
      <c r="AD200" s="120" t="str">
        <f t="shared" si="27"/>
        <v>KEEP</v>
      </c>
      <c r="AE200" s="120">
        <f t="shared" si="25"/>
        <v>2</v>
      </c>
      <c r="AF200" s="118" t="str">
        <f t="shared" si="26"/>
        <v>Ind</v>
      </c>
      <c r="AG200" t="e">
        <f>VLOOKUP(Y200,#REF!,11,FALSE)</f>
        <v>#REF!</v>
      </c>
      <c r="AH200" t="e">
        <f>VLOOKUP(Y200,#REF!,12,FALSE)</f>
        <v>#REF!</v>
      </c>
    </row>
    <row r="201" spans="16:34" x14ac:dyDescent="0.3">
      <c r="P201" s="115">
        <v>199</v>
      </c>
      <c r="Q201" s="115" t="s">
        <v>378</v>
      </c>
      <c r="R201" s="115">
        <v>72</v>
      </c>
      <c r="S201" s="115" t="s">
        <v>1829</v>
      </c>
      <c r="T201" s="115">
        <v>32</v>
      </c>
      <c r="U201" s="115" t="s">
        <v>1825</v>
      </c>
      <c r="V201" s="115">
        <v>11</v>
      </c>
      <c r="W201" s="115" t="s">
        <v>1826</v>
      </c>
      <c r="X201" s="118" t="s">
        <v>1934</v>
      </c>
      <c r="Y201" s="120">
        <f t="shared" si="21"/>
        <v>17</v>
      </c>
      <c r="Z201" s="120" t="str">
        <f t="shared" si="22"/>
        <v>Machine</v>
      </c>
      <c r="AA201" s="118" t="s">
        <v>1934</v>
      </c>
      <c r="AB201" s="120">
        <f t="shared" si="23"/>
        <v>23</v>
      </c>
      <c r="AC201" s="120" t="str">
        <f t="shared" si="24"/>
        <v>Machine</v>
      </c>
      <c r="AD201" s="120" t="str">
        <f t="shared" si="27"/>
        <v>KEEP</v>
      </c>
      <c r="AE201" s="120">
        <f t="shared" si="25"/>
        <v>2</v>
      </c>
      <c r="AF201" s="118" t="str">
        <f t="shared" si="26"/>
        <v>Ind</v>
      </c>
      <c r="AG201" t="e">
        <f>VLOOKUP(Y201,#REF!,11,FALSE)</f>
        <v>#REF!</v>
      </c>
      <c r="AH201" t="e">
        <f>VLOOKUP(Y201,#REF!,12,FALSE)</f>
        <v>#REF!</v>
      </c>
    </row>
    <row r="202" spans="16:34" x14ac:dyDescent="0.3">
      <c r="P202" s="115">
        <v>200</v>
      </c>
      <c r="Q202" s="115" t="s">
        <v>1829</v>
      </c>
      <c r="R202" s="115">
        <v>72</v>
      </c>
      <c r="S202" s="115" t="s">
        <v>1829</v>
      </c>
      <c r="T202" s="115">
        <v>32</v>
      </c>
      <c r="U202" s="115" t="s">
        <v>1825</v>
      </c>
      <c r="V202" s="115">
        <v>11</v>
      </c>
      <c r="W202" s="115" t="s">
        <v>1826</v>
      </c>
      <c r="X202" s="118" t="s">
        <v>1934</v>
      </c>
      <c r="Y202" s="120">
        <f t="shared" si="21"/>
        <v>17</v>
      </c>
      <c r="Z202" s="120" t="str">
        <f t="shared" si="22"/>
        <v>Machine</v>
      </c>
      <c r="AA202" s="118" t="s">
        <v>1934</v>
      </c>
      <c r="AB202" s="120">
        <f t="shared" si="23"/>
        <v>23</v>
      </c>
      <c r="AC202" s="120" t="str">
        <f t="shared" si="24"/>
        <v>Machine</v>
      </c>
      <c r="AD202" s="120" t="str">
        <f t="shared" si="27"/>
        <v>KEEP</v>
      </c>
      <c r="AE202" s="120">
        <f t="shared" si="25"/>
        <v>2</v>
      </c>
      <c r="AF202" s="118" t="str">
        <f t="shared" si="26"/>
        <v>Ind</v>
      </c>
      <c r="AG202" t="e">
        <f>VLOOKUP(Y202,#REF!,11,FALSE)</f>
        <v>#REF!</v>
      </c>
      <c r="AH202" t="e">
        <f>VLOOKUP(Y202,#REF!,12,FALSE)</f>
        <v>#REF!</v>
      </c>
    </row>
    <row r="203" spans="16:34" x14ac:dyDescent="0.3">
      <c r="P203" s="115">
        <v>201</v>
      </c>
      <c r="Q203" s="115" t="s">
        <v>384</v>
      </c>
      <c r="R203" s="115">
        <v>73</v>
      </c>
      <c r="S203" s="115" t="s">
        <v>1830</v>
      </c>
      <c r="T203" s="115">
        <v>33</v>
      </c>
      <c r="U203" s="115" t="s">
        <v>1831</v>
      </c>
      <c r="V203" s="115">
        <v>11</v>
      </c>
      <c r="W203" s="115" t="s">
        <v>1826</v>
      </c>
      <c r="X203" s="118" t="s">
        <v>1934</v>
      </c>
      <c r="Y203" s="120">
        <f t="shared" si="21"/>
        <v>17</v>
      </c>
      <c r="Z203" s="120" t="str">
        <f t="shared" si="22"/>
        <v>Machine</v>
      </c>
      <c r="AA203" s="118" t="s">
        <v>1934</v>
      </c>
      <c r="AB203" s="120">
        <f t="shared" si="23"/>
        <v>23</v>
      </c>
      <c r="AC203" s="120" t="str">
        <f t="shared" si="24"/>
        <v>Machine</v>
      </c>
      <c r="AD203" s="120" t="str">
        <f t="shared" si="27"/>
        <v>KEEP</v>
      </c>
      <c r="AE203" s="120">
        <f t="shared" si="25"/>
        <v>2</v>
      </c>
      <c r="AF203" s="118" t="str">
        <f t="shared" si="26"/>
        <v>Ind</v>
      </c>
      <c r="AG203" t="e">
        <f>VLOOKUP(Y203,#REF!,11,FALSE)</f>
        <v>#REF!</v>
      </c>
      <c r="AH203" t="e">
        <f>VLOOKUP(Y203,#REF!,12,FALSE)</f>
        <v>#REF!</v>
      </c>
    </row>
    <row r="204" spans="16:34" x14ac:dyDescent="0.3">
      <c r="P204" s="115">
        <v>202</v>
      </c>
      <c r="Q204" s="115" t="s">
        <v>386</v>
      </c>
      <c r="R204" s="115">
        <v>73</v>
      </c>
      <c r="S204" s="115" t="s">
        <v>1830</v>
      </c>
      <c r="T204" s="115">
        <v>33</v>
      </c>
      <c r="U204" s="115" t="s">
        <v>1831</v>
      </c>
      <c r="V204" s="115">
        <v>11</v>
      </c>
      <c r="W204" s="115" t="s">
        <v>1826</v>
      </c>
      <c r="X204" s="118" t="s">
        <v>1934</v>
      </c>
      <c r="Y204" s="120">
        <f t="shared" si="21"/>
        <v>17</v>
      </c>
      <c r="Z204" s="120" t="str">
        <f t="shared" si="22"/>
        <v>Machine</v>
      </c>
      <c r="AA204" s="118" t="s">
        <v>1934</v>
      </c>
      <c r="AB204" s="120">
        <f t="shared" si="23"/>
        <v>23</v>
      </c>
      <c r="AC204" s="120" t="str">
        <f t="shared" si="24"/>
        <v>Machine</v>
      </c>
      <c r="AD204" s="120" t="str">
        <f t="shared" si="27"/>
        <v>KEEP</v>
      </c>
      <c r="AE204" s="120">
        <f t="shared" si="25"/>
        <v>2</v>
      </c>
      <c r="AF204" s="118" t="str">
        <f t="shared" si="26"/>
        <v>Ind</v>
      </c>
      <c r="AG204" t="e">
        <f>VLOOKUP(Y204,#REF!,11,FALSE)</f>
        <v>#REF!</v>
      </c>
      <c r="AH204" t="e">
        <f>VLOOKUP(Y204,#REF!,12,FALSE)</f>
        <v>#REF!</v>
      </c>
    </row>
    <row r="205" spans="16:34" x14ac:dyDescent="0.3">
      <c r="P205" s="115">
        <v>203</v>
      </c>
      <c r="Q205" s="115" t="s">
        <v>1832</v>
      </c>
      <c r="R205" s="115">
        <v>74</v>
      </c>
      <c r="S205" s="115" t="s">
        <v>1833</v>
      </c>
      <c r="T205" s="115">
        <v>33</v>
      </c>
      <c r="U205" s="115" t="s">
        <v>1831</v>
      </c>
      <c r="V205" s="115">
        <v>11</v>
      </c>
      <c r="W205" s="115" t="s">
        <v>1826</v>
      </c>
      <c r="X205" s="118" t="s">
        <v>1934</v>
      </c>
      <c r="Y205" s="120">
        <f t="shared" si="21"/>
        <v>17</v>
      </c>
      <c r="Z205" s="120" t="str">
        <f t="shared" si="22"/>
        <v>Machine</v>
      </c>
      <c r="AA205" s="118" t="s">
        <v>1934</v>
      </c>
      <c r="AB205" s="120">
        <f t="shared" si="23"/>
        <v>23</v>
      </c>
      <c r="AC205" s="120" t="str">
        <f t="shared" si="24"/>
        <v>Machine</v>
      </c>
      <c r="AD205" s="120" t="str">
        <f t="shared" si="27"/>
        <v>KEEP</v>
      </c>
      <c r="AE205" s="120">
        <f t="shared" si="25"/>
        <v>2</v>
      </c>
      <c r="AF205" s="118" t="str">
        <f t="shared" si="26"/>
        <v>Ind</v>
      </c>
      <c r="AG205" t="e">
        <f>VLOOKUP(Y205,#REF!,11,FALSE)</f>
        <v>#REF!</v>
      </c>
      <c r="AH205" t="e">
        <f>VLOOKUP(Y205,#REF!,12,FALSE)</f>
        <v>#REF!</v>
      </c>
    </row>
    <row r="206" spans="16:34" x14ac:dyDescent="0.3">
      <c r="P206" s="115">
        <v>204</v>
      </c>
      <c r="Q206" s="115" t="s">
        <v>1834</v>
      </c>
      <c r="R206" s="115">
        <v>74</v>
      </c>
      <c r="S206" s="115" t="s">
        <v>1833</v>
      </c>
      <c r="T206" s="115">
        <v>33</v>
      </c>
      <c r="U206" s="115" t="s">
        <v>1831</v>
      </c>
      <c r="V206" s="115">
        <v>11</v>
      </c>
      <c r="W206" s="115" t="s">
        <v>1826</v>
      </c>
      <c r="X206" s="118" t="s">
        <v>1934</v>
      </c>
      <c r="Y206" s="120">
        <f t="shared" si="21"/>
        <v>17</v>
      </c>
      <c r="Z206" s="120" t="str">
        <f t="shared" si="22"/>
        <v>Machine</v>
      </c>
      <c r="AA206" s="118" t="s">
        <v>1934</v>
      </c>
      <c r="AB206" s="120">
        <f t="shared" si="23"/>
        <v>23</v>
      </c>
      <c r="AC206" s="120" t="str">
        <f t="shared" si="24"/>
        <v>Machine</v>
      </c>
      <c r="AD206" s="120" t="str">
        <f t="shared" si="27"/>
        <v>KEEP</v>
      </c>
      <c r="AE206" s="120">
        <f t="shared" si="25"/>
        <v>2</v>
      </c>
      <c r="AF206" s="118" t="str">
        <f t="shared" si="26"/>
        <v>Ind</v>
      </c>
      <c r="AG206" t="e">
        <f>VLOOKUP(Y206,#REF!,11,FALSE)</f>
        <v>#REF!</v>
      </c>
      <c r="AH206" t="e">
        <f>VLOOKUP(Y206,#REF!,12,FALSE)</f>
        <v>#REF!</v>
      </c>
    </row>
    <row r="207" spans="16:34" x14ac:dyDescent="0.3">
      <c r="P207" s="115">
        <v>205</v>
      </c>
      <c r="Q207" s="115" t="s">
        <v>397</v>
      </c>
      <c r="R207" s="115">
        <v>75</v>
      </c>
      <c r="S207" s="115" t="s">
        <v>397</v>
      </c>
      <c r="T207" s="115">
        <v>33</v>
      </c>
      <c r="U207" s="115" t="s">
        <v>1831</v>
      </c>
      <c r="V207" s="115">
        <v>11</v>
      </c>
      <c r="W207" s="115" t="s">
        <v>1826</v>
      </c>
      <c r="X207" s="118" t="s">
        <v>1934</v>
      </c>
      <c r="Y207" s="120">
        <f t="shared" si="21"/>
        <v>17</v>
      </c>
      <c r="Z207" s="120" t="str">
        <f t="shared" si="22"/>
        <v>Machine</v>
      </c>
      <c r="AA207" s="118" t="s">
        <v>1934</v>
      </c>
      <c r="AB207" s="120">
        <f t="shared" si="23"/>
        <v>23</v>
      </c>
      <c r="AC207" s="120" t="str">
        <f t="shared" si="24"/>
        <v>Machine</v>
      </c>
      <c r="AD207" s="120" t="str">
        <f t="shared" si="27"/>
        <v>KEEP</v>
      </c>
      <c r="AE207" s="120">
        <f t="shared" si="25"/>
        <v>2</v>
      </c>
      <c r="AF207" s="118" t="str">
        <f t="shared" si="26"/>
        <v>Ind</v>
      </c>
      <c r="AG207" t="e">
        <f>VLOOKUP(Y207,#REF!,11,FALSE)</f>
        <v>#REF!</v>
      </c>
      <c r="AH207" t="e">
        <f>VLOOKUP(Y207,#REF!,12,FALSE)</f>
        <v>#REF!</v>
      </c>
    </row>
    <row r="208" spans="16:34" x14ac:dyDescent="0.3">
      <c r="P208" s="115">
        <v>206</v>
      </c>
      <c r="Q208" s="115" t="s">
        <v>393</v>
      </c>
      <c r="R208" s="115">
        <v>76</v>
      </c>
      <c r="S208" s="115" t="s">
        <v>1835</v>
      </c>
      <c r="T208" s="115">
        <v>33</v>
      </c>
      <c r="U208" s="115" t="s">
        <v>1831</v>
      </c>
      <c r="V208" s="115">
        <v>11</v>
      </c>
      <c r="W208" s="115" t="s">
        <v>1826</v>
      </c>
      <c r="X208" s="118" t="s">
        <v>1934</v>
      </c>
      <c r="Y208" s="120">
        <f t="shared" si="21"/>
        <v>17</v>
      </c>
      <c r="Z208" s="120" t="str">
        <f t="shared" si="22"/>
        <v>Machine</v>
      </c>
      <c r="AA208" s="118" t="s">
        <v>1934</v>
      </c>
      <c r="AB208" s="120">
        <f t="shared" si="23"/>
        <v>23</v>
      </c>
      <c r="AC208" s="120" t="str">
        <f t="shared" si="24"/>
        <v>Machine</v>
      </c>
      <c r="AD208" s="120" t="str">
        <f t="shared" si="27"/>
        <v>KEEP</v>
      </c>
      <c r="AE208" s="120">
        <f t="shared" si="25"/>
        <v>2</v>
      </c>
      <c r="AF208" s="118" t="str">
        <f t="shared" si="26"/>
        <v>Ind</v>
      </c>
      <c r="AG208" t="e">
        <f>VLOOKUP(Y208,#REF!,11,FALSE)</f>
        <v>#REF!</v>
      </c>
      <c r="AH208" t="e">
        <f>VLOOKUP(Y208,#REF!,12,FALSE)</f>
        <v>#REF!</v>
      </c>
    </row>
    <row r="209" spans="16:34" x14ac:dyDescent="0.3">
      <c r="P209" s="115">
        <v>207</v>
      </c>
      <c r="Q209" s="115" t="s">
        <v>1836</v>
      </c>
      <c r="R209" s="115">
        <v>76</v>
      </c>
      <c r="S209" s="115" t="s">
        <v>1835</v>
      </c>
      <c r="T209" s="115">
        <v>33</v>
      </c>
      <c r="U209" s="115" t="s">
        <v>1831</v>
      </c>
      <c r="V209" s="115">
        <v>11</v>
      </c>
      <c r="W209" s="115" t="s">
        <v>1826</v>
      </c>
      <c r="X209" s="118" t="s">
        <v>1934</v>
      </c>
      <c r="Y209" s="120">
        <f t="shared" si="21"/>
        <v>17</v>
      </c>
      <c r="Z209" s="120" t="str">
        <f t="shared" si="22"/>
        <v>Machine</v>
      </c>
      <c r="AA209" s="118" t="s">
        <v>1934</v>
      </c>
      <c r="AB209" s="120">
        <f t="shared" si="23"/>
        <v>23</v>
      </c>
      <c r="AC209" s="120" t="str">
        <f t="shared" si="24"/>
        <v>Machine</v>
      </c>
      <c r="AD209" s="120" t="str">
        <f t="shared" si="27"/>
        <v>KEEP</v>
      </c>
      <c r="AE209" s="120">
        <f t="shared" si="25"/>
        <v>2</v>
      </c>
      <c r="AF209" s="118" t="str">
        <f t="shared" si="26"/>
        <v>Ind</v>
      </c>
      <c r="AG209" t="e">
        <f>VLOOKUP(Y209,#REF!,11,FALSE)</f>
        <v>#REF!</v>
      </c>
      <c r="AH209" t="e">
        <f>VLOOKUP(Y209,#REF!,12,FALSE)</f>
        <v>#REF!</v>
      </c>
    </row>
    <row r="210" spans="16:34" x14ac:dyDescent="0.3">
      <c r="P210" s="115">
        <v>208</v>
      </c>
      <c r="Q210" s="115" t="s">
        <v>390</v>
      </c>
      <c r="R210" s="115">
        <v>77</v>
      </c>
      <c r="S210" s="115" t="s">
        <v>1837</v>
      </c>
      <c r="T210" s="115">
        <v>33</v>
      </c>
      <c r="U210" s="115" t="s">
        <v>1831</v>
      </c>
      <c r="V210" s="115">
        <v>11</v>
      </c>
      <c r="W210" s="115" t="s">
        <v>1826</v>
      </c>
      <c r="X210" s="118" t="s">
        <v>1934</v>
      </c>
      <c r="Y210" s="120">
        <f t="shared" si="21"/>
        <v>17</v>
      </c>
      <c r="Z210" s="120" t="str">
        <f t="shared" si="22"/>
        <v>Machine</v>
      </c>
      <c r="AA210" s="118" t="s">
        <v>1934</v>
      </c>
      <c r="AB210" s="120">
        <f t="shared" si="23"/>
        <v>23</v>
      </c>
      <c r="AC210" s="120" t="str">
        <f t="shared" si="24"/>
        <v>Machine</v>
      </c>
      <c r="AD210" s="120" t="str">
        <f t="shared" si="27"/>
        <v>KEEP</v>
      </c>
      <c r="AE210" s="120">
        <f t="shared" si="25"/>
        <v>2</v>
      </c>
      <c r="AF210" s="118" t="str">
        <f t="shared" si="26"/>
        <v>Ind</v>
      </c>
      <c r="AG210" t="e">
        <f>VLOOKUP(Y210,#REF!,11,FALSE)</f>
        <v>#REF!</v>
      </c>
      <c r="AH210" t="e">
        <f>VLOOKUP(Y210,#REF!,12,FALSE)</f>
        <v>#REF!</v>
      </c>
    </row>
    <row r="211" spans="16:34" x14ac:dyDescent="0.3">
      <c r="P211" s="115">
        <v>209</v>
      </c>
      <c r="Q211" s="115" t="s">
        <v>640</v>
      </c>
      <c r="R211" s="115">
        <v>77</v>
      </c>
      <c r="S211" s="115" t="s">
        <v>1837</v>
      </c>
      <c r="T211" s="115">
        <v>33</v>
      </c>
      <c r="U211" s="115" t="s">
        <v>1831</v>
      </c>
      <c r="V211" s="115">
        <v>11</v>
      </c>
      <c r="W211" s="115" t="s">
        <v>1826</v>
      </c>
      <c r="X211" s="118" t="s">
        <v>1934</v>
      </c>
      <c r="Y211" s="120">
        <f t="shared" si="21"/>
        <v>17</v>
      </c>
      <c r="Z211" s="120" t="str">
        <f t="shared" si="22"/>
        <v>Machine</v>
      </c>
      <c r="AA211" s="118" t="s">
        <v>1934</v>
      </c>
      <c r="AB211" s="120">
        <f t="shared" si="23"/>
        <v>23</v>
      </c>
      <c r="AC211" s="120" t="str">
        <f t="shared" si="24"/>
        <v>Machine</v>
      </c>
      <c r="AD211" s="120" t="str">
        <f t="shared" si="27"/>
        <v>KEEP</v>
      </c>
      <c r="AE211" s="120">
        <f t="shared" si="25"/>
        <v>2</v>
      </c>
      <c r="AF211" s="118" t="str">
        <f t="shared" si="26"/>
        <v>Ind</v>
      </c>
      <c r="AG211" t="e">
        <f>VLOOKUP(Y211,#REF!,11,FALSE)</f>
        <v>#REF!</v>
      </c>
      <c r="AH211" t="e">
        <f>VLOOKUP(Y211,#REF!,12,FALSE)</f>
        <v>#REF!</v>
      </c>
    </row>
    <row r="212" spans="16:34" x14ac:dyDescent="0.3">
      <c r="P212" s="115">
        <v>210</v>
      </c>
      <c r="Q212" s="115" t="s">
        <v>641</v>
      </c>
      <c r="R212" s="115">
        <v>77</v>
      </c>
      <c r="S212" s="115" t="s">
        <v>1837</v>
      </c>
      <c r="T212" s="115">
        <v>33</v>
      </c>
      <c r="U212" s="115" t="s">
        <v>1831</v>
      </c>
      <c r="V212" s="115">
        <v>11</v>
      </c>
      <c r="W212" s="115" t="s">
        <v>1826</v>
      </c>
      <c r="X212" s="118" t="s">
        <v>1934</v>
      </c>
      <c r="Y212" s="120">
        <f t="shared" si="21"/>
        <v>17</v>
      </c>
      <c r="Z212" s="120" t="str">
        <f t="shared" si="22"/>
        <v>Machine</v>
      </c>
      <c r="AA212" s="118" t="s">
        <v>1934</v>
      </c>
      <c r="AB212" s="120">
        <f t="shared" si="23"/>
        <v>23</v>
      </c>
      <c r="AC212" s="120" t="str">
        <f t="shared" si="24"/>
        <v>Machine</v>
      </c>
      <c r="AD212" s="120" t="str">
        <f t="shared" si="27"/>
        <v>KEEP</v>
      </c>
      <c r="AE212" s="120">
        <f t="shared" si="25"/>
        <v>2</v>
      </c>
      <c r="AF212" s="118" t="str">
        <f t="shared" si="26"/>
        <v>Ind</v>
      </c>
      <c r="AG212" t="e">
        <f>VLOOKUP(Y212,#REF!,11,FALSE)</f>
        <v>#REF!</v>
      </c>
      <c r="AH212" t="e">
        <f>VLOOKUP(Y212,#REF!,12,FALSE)</f>
        <v>#REF!</v>
      </c>
    </row>
    <row r="213" spans="16:34" x14ac:dyDescent="0.3">
      <c r="P213" s="115">
        <v>211</v>
      </c>
      <c r="Q213" s="115" t="s">
        <v>399</v>
      </c>
      <c r="R213" s="115">
        <v>77</v>
      </c>
      <c r="S213" s="115" t="s">
        <v>1837</v>
      </c>
      <c r="T213" s="115">
        <v>33</v>
      </c>
      <c r="U213" s="115" t="s">
        <v>1831</v>
      </c>
      <c r="V213" s="115">
        <v>11</v>
      </c>
      <c r="W213" s="115" t="s">
        <v>1826</v>
      </c>
      <c r="X213" s="118" t="s">
        <v>1934</v>
      </c>
      <c r="Y213" s="120">
        <f t="shared" si="21"/>
        <v>17</v>
      </c>
      <c r="Z213" s="120" t="str">
        <f t="shared" si="22"/>
        <v>Machine</v>
      </c>
      <c r="AA213" s="118" t="s">
        <v>1934</v>
      </c>
      <c r="AB213" s="120">
        <f t="shared" si="23"/>
        <v>23</v>
      </c>
      <c r="AC213" s="120" t="str">
        <f t="shared" si="24"/>
        <v>Machine</v>
      </c>
      <c r="AD213" s="120" t="str">
        <f t="shared" si="27"/>
        <v>KEEP</v>
      </c>
      <c r="AE213" s="120">
        <f t="shared" si="25"/>
        <v>2</v>
      </c>
      <c r="AF213" s="118" t="str">
        <f t="shared" si="26"/>
        <v>Ind</v>
      </c>
      <c r="AG213" t="e">
        <f>VLOOKUP(Y213,#REF!,11,FALSE)</f>
        <v>#REF!</v>
      </c>
      <c r="AH213" t="e">
        <f>VLOOKUP(Y213,#REF!,12,FALSE)</f>
        <v>#REF!</v>
      </c>
    </row>
    <row r="214" spans="16:34" x14ac:dyDescent="0.3">
      <c r="P214" s="115">
        <v>212</v>
      </c>
      <c r="Q214" s="115" t="s">
        <v>401</v>
      </c>
      <c r="R214" s="115">
        <v>77</v>
      </c>
      <c r="S214" s="115" t="s">
        <v>1837</v>
      </c>
      <c r="T214" s="115">
        <v>33</v>
      </c>
      <c r="U214" s="115" t="s">
        <v>1831</v>
      </c>
      <c r="V214" s="115">
        <v>11</v>
      </c>
      <c r="W214" s="115" t="s">
        <v>1826</v>
      </c>
      <c r="X214" s="118" t="s">
        <v>1934</v>
      </c>
      <c r="Y214" s="120">
        <f t="shared" si="21"/>
        <v>17</v>
      </c>
      <c r="Z214" s="120" t="str">
        <f t="shared" si="22"/>
        <v>Machine</v>
      </c>
      <c r="AA214" s="118" t="s">
        <v>1934</v>
      </c>
      <c r="AB214" s="120">
        <f t="shared" si="23"/>
        <v>23</v>
      </c>
      <c r="AC214" s="120" t="str">
        <f t="shared" si="24"/>
        <v>Machine</v>
      </c>
      <c r="AD214" s="120" t="str">
        <f t="shared" si="27"/>
        <v>KEEP</v>
      </c>
      <c r="AE214" s="120">
        <f t="shared" si="25"/>
        <v>2</v>
      </c>
      <c r="AF214" s="118" t="str">
        <f t="shared" si="26"/>
        <v>Ind</v>
      </c>
      <c r="AG214" t="e">
        <f>VLOOKUP(Y214,#REF!,11,FALSE)</f>
        <v>#REF!</v>
      </c>
      <c r="AH214" t="e">
        <f>VLOOKUP(Y214,#REF!,12,FALSE)</f>
        <v>#REF!</v>
      </c>
    </row>
    <row r="215" spans="16:34" x14ac:dyDescent="0.3">
      <c r="P215" s="115">
        <v>213</v>
      </c>
      <c r="Q215" s="115" t="s">
        <v>1837</v>
      </c>
      <c r="R215" s="115">
        <v>77</v>
      </c>
      <c r="S215" s="115" t="s">
        <v>1837</v>
      </c>
      <c r="T215" s="115">
        <v>33</v>
      </c>
      <c r="U215" s="115" t="s">
        <v>1831</v>
      </c>
      <c r="V215" s="115">
        <v>11</v>
      </c>
      <c r="W215" s="115" t="s">
        <v>1826</v>
      </c>
      <c r="X215" s="118" t="s">
        <v>1934</v>
      </c>
      <c r="Y215" s="120">
        <f t="shared" si="21"/>
        <v>17</v>
      </c>
      <c r="Z215" s="120" t="str">
        <f t="shared" si="22"/>
        <v>Machine</v>
      </c>
      <c r="AA215" s="118" t="s">
        <v>1934</v>
      </c>
      <c r="AB215" s="120">
        <f t="shared" si="23"/>
        <v>23</v>
      </c>
      <c r="AC215" s="120" t="str">
        <f t="shared" si="24"/>
        <v>Machine</v>
      </c>
      <c r="AD215" s="120" t="str">
        <f t="shared" si="27"/>
        <v>KEEP</v>
      </c>
      <c r="AE215" s="120">
        <f t="shared" si="25"/>
        <v>2</v>
      </c>
      <c r="AF215" s="118" t="str">
        <f t="shared" si="26"/>
        <v>Ind</v>
      </c>
      <c r="AG215" t="e">
        <f>VLOOKUP(Y215,#REF!,11,FALSE)</f>
        <v>#REF!</v>
      </c>
      <c r="AH215" t="e">
        <f>VLOOKUP(Y215,#REF!,12,FALSE)</f>
        <v>#REF!</v>
      </c>
    </row>
    <row r="216" spans="16:34" x14ac:dyDescent="0.3">
      <c r="P216" s="115">
        <v>214</v>
      </c>
      <c r="Q216" s="115" t="s">
        <v>404</v>
      </c>
      <c r="R216" s="115">
        <v>78</v>
      </c>
      <c r="S216" s="115" t="s">
        <v>404</v>
      </c>
      <c r="T216" s="115">
        <v>34</v>
      </c>
      <c r="U216" s="115" t="s">
        <v>1734</v>
      </c>
      <c r="V216" s="115">
        <v>12</v>
      </c>
      <c r="W216" s="115" t="s">
        <v>1667</v>
      </c>
      <c r="X216" s="118" t="s">
        <v>1967</v>
      </c>
      <c r="Y216" s="120">
        <f t="shared" si="21"/>
        <v>18</v>
      </c>
      <c r="Z216" s="120" t="str">
        <f t="shared" si="22"/>
        <v>Electro_e</v>
      </c>
      <c r="AA216" s="118" t="s">
        <v>2326</v>
      </c>
      <c r="AB216" s="120">
        <f t="shared" si="23"/>
        <v>24</v>
      </c>
      <c r="AC216" s="120" t="str">
        <f t="shared" si="24"/>
        <v>Electronics</v>
      </c>
      <c r="AD216" s="120" t="str">
        <f t="shared" si="27"/>
        <v>CHANGE</v>
      </c>
      <c r="AE216" s="120">
        <f t="shared" si="25"/>
        <v>2</v>
      </c>
      <c r="AF216" s="118" t="str">
        <f t="shared" si="26"/>
        <v>Ind</v>
      </c>
      <c r="AG216" t="e">
        <f>VLOOKUP(Y216,#REF!,11,FALSE)</f>
        <v>#REF!</v>
      </c>
      <c r="AH216" t="e">
        <f>VLOOKUP(Y216,#REF!,12,FALSE)</f>
        <v>#REF!</v>
      </c>
    </row>
    <row r="217" spans="16:34" x14ac:dyDescent="0.3">
      <c r="P217" s="115">
        <v>215</v>
      </c>
      <c r="Q217" s="115" t="s">
        <v>406</v>
      </c>
      <c r="R217" s="115">
        <v>79</v>
      </c>
      <c r="S217" s="115" t="s">
        <v>1838</v>
      </c>
      <c r="T217" s="115">
        <v>34</v>
      </c>
      <c r="U217" s="115" t="s">
        <v>1734</v>
      </c>
      <c r="V217" s="115">
        <v>12</v>
      </c>
      <c r="W217" s="115" t="s">
        <v>1667</v>
      </c>
      <c r="X217" s="118" t="s">
        <v>1967</v>
      </c>
      <c r="Y217" s="120">
        <f t="shared" si="21"/>
        <v>18</v>
      </c>
      <c r="Z217" s="120" t="str">
        <f t="shared" si="22"/>
        <v>Electro_e</v>
      </c>
      <c r="AA217" s="118" t="s">
        <v>2326</v>
      </c>
      <c r="AB217" s="120">
        <f t="shared" si="23"/>
        <v>24</v>
      </c>
      <c r="AC217" s="120" t="str">
        <f t="shared" si="24"/>
        <v>Electronics</v>
      </c>
      <c r="AD217" s="120" t="str">
        <f t="shared" si="27"/>
        <v>CHANGE</v>
      </c>
      <c r="AE217" s="120">
        <f t="shared" si="25"/>
        <v>2</v>
      </c>
      <c r="AF217" s="118" t="str">
        <f t="shared" si="26"/>
        <v>Ind</v>
      </c>
      <c r="AG217" t="e">
        <f>VLOOKUP(Y217,#REF!,11,FALSE)</f>
        <v>#REF!</v>
      </c>
      <c r="AH217" t="e">
        <f>VLOOKUP(Y217,#REF!,12,FALSE)</f>
        <v>#REF!</v>
      </c>
    </row>
    <row r="218" spans="16:34" x14ac:dyDescent="0.3">
      <c r="P218" s="115">
        <v>216</v>
      </c>
      <c r="Q218" s="115" t="s">
        <v>408</v>
      </c>
      <c r="R218" s="115">
        <v>79</v>
      </c>
      <c r="S218" s="115" t="s">
        <v>1838</v>
      </c>
      <c r="T218" s="115">
        <v>34</v>
      </c>
      <c r="U218" s="115" t="s">
        <v>1734</v>
      </c>
      <c r="V218" s="115">
        <v>12</v>
      </c>
      <c r="W218" s="115" t="s">
        <v>1667</v>
      </c>
      <c r="X218" s="118" t="s">
        <v>1967</v>
      </c>
      <c r="Y218" s="120">
        <f t="shared" si="21"/>
        <v>18</v>
      </c>
      <c r="Z218" s="120" t="str">
        <f t="shared" si="22"/>
        <v>Electro_e</v>
      </c>
      <c r="AA218" s="118" t="s">
        <v>2326</v>
      </c>
      <c r="AB218" s="120">
        <f t="shared" si="23"/>
        <v>24</v>
      </c>
      <c r="AC218" s="120" t="str">
        <f t="shared" si="24"/>
        <v>Electronics</v>
      </c>
      <c r="AD218" s="120" t="str">
        <f t="shared" si="27"/>
        <v>CHANGE</v>
      </c>
      <c r="AE218" s="120">
        <f t="shared" si="25"/>
        <v>2</v>
      </c>
      <c r="AF218" s="118" t="str">
        <f t="shared" si="26"/>
        <v>Ind</v>
      </c>
      <c r="AG218" t="e">
        <f>VLOOKUP(Y218,#REF!,11,FALSE)</f>
        <v>#REF!</v>
      </c>
      <c r="AH218" t="e">
        <f>VLOOKUP(Y218,#REF!,12,FALSE)</f>
        <v>#REF!</v>
      </c>
    </row>
    <row r="219" spans="16:34" x14ac:dyDescent="0.3">
      <c r="P219" s="115">
        <v>217</v>
      </c>
      <c r="Q219" s="115" t="s">
        <v>410</v>
      </c>
      <c r="R219" s="115">
        <v>79</v>
      </c>
      <c r="S219" s="115" t="s">
        <v>1838</v>
      </c>
      <c r="T219" s="115">
        <v>34</v>
      </c>
      <c r="U219" s="115" t="s">
        <v>1734</v>
      </c>
      <c r="V219" s="115">
        <v>12</v>
      </c>
      <c r="W219" s="115" t="s">
        <v>1667</v>
      </c>
      <c r="X219" s="118" t="s">
        <v>1967</v>
      </c>
      <c r="Y219" s="120">
        <f t="shared" si="21"/>
        <v>18</v>
      </c>
      <c r="Z219" s="120" t="str">
        <f t="shared" si="22"/>
        <v>Electro_e</v>
      </c>
      <c r="AA219" s="118" t="s">
        <v>2326</v>
      </c>
      <c r="AB219" s="120">
        <f t="shared" si="23"/>
        <v>24</v>
      </c>
      <c r="AC219" s="120" t="str">
        <f t="shared" si="24"/>
        <v>Electronics</v>
      </c>
      <c r="AD219" s="120" t="str">
        <f t="shared" si="27"/>
        <v>CHANGE</v>
      </c>
      <c r="AE219" s="120">
        <f t="shared" si="25"/>
        <v>2</v>
      </c>
      <c r="AF219" s="118" t="str">
        <f t="shared" si="26"/>
        <v>Ind</v>
      </c>
      <c r="AG219" t="e">
        <f>VLOOKUP(Y219,#REF!,11,FALSE)</f>
        <v>#REF!</v>
      </c>
      <c r="AH219" t="e">
        <f>VLOOKUP(Y219,#REF!,12,FALSE)</f>
        <v>#REF!</v>
      </c>
    </row>
    <row r="220" spans="16:34" x14ac:dyDescent="0.3">
      <c r="P220" s="115">
        <v>218</v>
      </c>
      <c r="Q220" s="115" t="s">
        <v>412</v>
      </c>
      <c r="R220" s="115">
        <v>79</v>
      </c>
      <c r="S220" s="115" t="s">
        <v>1838</v>
      </c>
      <c r="T220" s="115">
        <v>34</v>
      </c>
      <c r="U220" s="115" t="s">
        <v>1734</v>
      </c>
      <c r="V220" s="115">
        <v>12</v>
      </c>
      <c r="W220" s="115" t="s">
        <v>1667</v>
      </c>
      <c r="X220" s="118" t="s">
        <v>1967</v>
      </c>
      <c r="Y220" s="120">
        <f t="shared" si="21"/>
        <v>18</v>
      </c>
      <c r="Z220" s="120" t="str">
        <f t="shared" si="22"/>
        <v>Electro_e</v>
      </c>
      <c r="AA220" s="118" t="s">
        <v>2326</v>
      </c>
      <c r="AB220" s="120">
        <f t="shared" si="23"/>
        <v>24</v>
      </c>
      <c r="AC220" s="120" t="str">
        <f t="shared" si="24"/>
        <v>Electronics</v>
      </c>
      <c r="AD220" s="120" t="str">
        <f t="shared" si="27"/>
        <v>CHANGE</v>
      </c>
      <c r="AE220" s="120">
        <f t="shared" si="25"/>
        <v>2</v>
      </c>
      <c r="AF220" s="118" t="str">
        <f t="shared" si="26"/>
        <v>Ind</v>
      </c>
      <c r="AG220" t="e">
        <f>VLOOKUP(Y220,#REF!,11,FALSE)</f>
        <v>#REF!</v>
      </c>
      <c r="AH220" t="e">
        <f>VLOOKUP(Y220,#REF!,12,FALSE)</f>
        <v>#REF!</v>
      </c>
    </row>
    <row r="221" spans="16:34" x14ac:dyDescent="0.3">
      <c r="P221" s="115">
        <v>219</v>
      </c>
      <c r="Q221" s="115" t="s">
        <v>414</v>
      </c>
      <c r="R221" s="115">
        <v>80</v>
      </c>
      <c r="S221" s="115" t="s">
        <v>414</v>
      </c>
      <c r="T221" s="115">
        <v>34</v>
      </c>
      <c r="U221" s="115" t="s">
        <v>1734</v>
      </c>
      <c r="V221" s="115">
        <v>12</v>
      </c>
      <c r="W221" s="115" t="s">
        <v>1667</v>
      </c>
      <c r="X221" s="118" t="s">
        <v>1967</v>
      </c>
      <c r="Y221" s="120">
        <f t="shared" si="21"/>
        <v>18</v>
      </c>
      <c r="Z221" s="120" t="str">
        <f t="shared" si="22"/>
        <v>Electro_e</v>
      </c>
      <c r="AA221" s="118" t="s">
        <v>2326</v>
      </c>
      <c r="AB221" s="120">
        <f t="shared" si="23"/>
        <v>24</v>
      </c>
      <c r="AC221" s="120" t="str">
        <f t="shared" si="24"/>
        <v>Electronics</v>
      </c>
      <c r="AD221" s="120" t="str">
        <f t="shared" si="27"/>
        <v>CHANGE</v>
      </c>
      <c r="AE221" s="120">
        <f t="shared" si="25"/>
        <v>2</v>
      </c>
      <c r="AF221" s="118" t="str">
        <f t="shared" si="26"/>
        <v>Ind</v>
      </c>
      <c r="AG221" t="e">
        <f>VLOOKUP(Y221,#REF!,11,FALSE)</f>
        <v>#REF!</v>
      </c>
      <c r="AH221" t="e">
        <f>VLOOKUP(Y221,#REF!,12,FALSE)</f>
        <v>#REF!</v>
      </c>
    </row>
    <row r="222" spans="16:34" x14ac:dyDescent="0.3">
      <c r="P222" s="115">
        <v>220</v>
      </c>
      <c r="Q222" s="115" t="s">
        <v>416</v>
      </c>
      <c r="R222" s="115">
        <v>81</v>
      </c>
      <c r="S222" s="115" t="s">
        <v>1839</v>
      </c>
      <c r="T222" s="115">
        <v>34</v>
      </c>
      <c r="U222" s="115" t="s">
        <v>1734</v>
      </c>
      <c r="V222" s="115">
        <v>12</v>
      </c>
      <c r="W222" s="115" t="s">
        <v>1667</v>
      </c>
      <c r="X222" s="118" t="s">
        <v>1967</v>
      </c>
      <c r="Y222" s="120">
        <f t="shared" si="21"/>
        <v>18</v>
      </c>
      <c r="Z222" s="120" t="str">
        <f t="shared" si="22"/>
        <v>Electro_e</v>
      </c>
      <c r="AA222" s="118" t="s">
        <v>2326</v>
      </c>
      <c r="AB222" s="120">
        <f t="shared" si="23"/>
        <v>24</v>
      </c>
      <c r="AC222" s="120" t="str">
        <f t="shared" si="24"/>
        <v>Electronics</v>
      </c>
      <c r="AD222" s="120" t="str">
        <f t="shared" si="27"/>
        <v>CHANGE</v>
      </c>
      <c r="AE222" s="120">
        <f t="shared" si="25"/>
        <v>2</v>
      </c>
      <c r="AF222" s="118" t="str">
        <f t="shared" si="26"/>
        <v>Ind</v>
      </c>
      <c r="AG222" t="e">
        <f>VLOOKUP(Y222,#REF!,11,FALSE)</f>
        <v>#REF!</v>
      </c>
      <c r="AH222" t="e">
        <f>VLOOKUP(Y222,#REF!,12,FALSE)</f>
        <v>#REF!</v>
      </c>
    </row>
    <row r="223" spans="16:34" x14ac:dyDescent="0.3">
      <c r="P223" s="115">
        <v>221</v>
      </c>
      <c r="Q223" s="115" t="s">
        <v>418</v>
      </c>
      <c r="R223" s="115">
        <v>81</v>
      </c>
      <c r="S223" s="115" t="s">
        <v>1839</v>
      </c>
      <c r="T223" s="115">
        <v>34</v>
      </c>
      <c r="U223" s="115" t="s">
        <v>1734</v>
      </c>
      <c r="V223" s="115">
        <v>12</v>
      </c>
      <c r="W223" s="115" t="s">
        <v>1667</v>
      </c>
      <c r="X223" s="118" t="s">
        <v>1967</v>
      </c>
      <c r="Y223" s="120">
        <f t="shared" si="21"/>
        <v>18</v>
      </c>
      <c r="Z223" s="120" t="str">
        <f t="shared" si="22"/>
        <v>Electro_e</v>
      </c>
      <c r="AA223" s="118" t="s">
        <v>2326</v>
      </c>
      <c r="AB223" s="120">
        <f t="shared" si="23"/>
        <v>24</v>
      </c>
      <c r="AC223" s="120" t="str">
        <f t="shared" si="24"/>
        <v>Electronics</v>
      </c>
      <c r="AD223" s="120" t="str">
        <f t="shared" si="27"/>
        <v>CHANGE</v>
      </c>
      <c r="AE223" s="120">
        <f t="shared" si="25"/>
        <v>2</v>
      </c>
      <c r="AF223" s="118" t="str">
        <f t="shared" si="26"/>
        <v>Ind</v>
      </c>
      <c r="AG223" t="e">
        <f>VLOOKUP(Y223,#REF!,11,FALSE)</f>
        <v>#REF!</v>
      </c>
      <c r="AH223" t="e">
        <f>VLOOKUP(Y223,#REF!,12,FALSE)</f>
        <v>#REF!</v>
      </c>
    </row>
    <row r="224" spans="16:34" x14ac:dyDescent="0.3">
      <c r="P224" s="115">
        <v>222</v>
      </c>
      <c r="Q224" s="115" t="s">
        <v>420</v>
      </c>
      <c r="R224" s="115">
        <v>81</v>
      </c>
      <c r="S224" s="115" t="s">
        <v>1839</v>
      </c>
      <c r="T224" s="115">
        <v>34</v>
      </c>
      <c r="U224" s="115" t="s">
        <v>1734</v>
      </c>
      <c r="V224" s="115">
        <v>12</v>
      </c>
      <c r="W224" s="115" t="s">
        <v>1667</v>
      </c>
      <c r="X224" s="118" t="s">
        <v>1967</v>
      </c>
      <c r="Y224" s="120">
        <f t="shared" si="21"/>
        <v>18</v>
      </c>
      <c r="Z224" s="120" t="str">
        <f t="shared" si="22"/>
        <v>Electro_e</v>
      </c>
      <c r="AA224" s="118" t="s">
        <v>2326</v>
      </c>
      <c r="AB224" s="120">
        <f t="shared" si="23"/>
        <v>24</v>
      </c>
      <c r="AC224" s="120" t="str">
        <f t="shared" si="24"/>
        <v>Electronics</v>
      </c>
      <c r="AD224" s="120" t="str">
        <f t="shared" si="27"/>
        <v>CHANGE</v>
      </c>
      <c r="AE224" s="120">
        <f t="shared" si="25"/>
        <v>2</v>
      </c>
      <c r="AF224" s="118" t="str">
        <f t="shared" si="26"/>
        <v>Ind</v>
      </c>
      <c r="AG224" t="e">
        <f>VLOOKUP(Y224,#REF!,11,FALSE)</f>
        <v>#REF!</v>
      </c>
      <c r="AH224" t="e">
        <f>VLOOKUP(Y224,#REF!,12,FALSE)</f>
        <v>#REF!</v>
      </c>
    </row>
    <row r="225" spans="16:34" x14ac:dyDescent="0.3">
      <c r="P225" s="115">
        <v>223</v>
      </c>
      <c r="Q225" s="115" t="s">
        <v>422</v>
      </c>
      <c r="R225" s="115">
        <v>81</v>
      </c>
      <c r="S225" s="115" t="s">
        <v>1839</v>
      </c>
      <c r="T225" s="115">
        <v>34</v>
      </c>
      <c r="U225" s="115" t="s">
        <v>1734</v>
      </c>
      <c r="V225" s="115">
        <v>12</v>
      </c>
      <c r="W225" s="115" t="s">
        <v>1667</v>
      </c>
      <c r="X225" s="118" t="s">
        <v>1967</v>
      </c>
      <c r="Y225" s="120">
        <f t="shared" si="21"/>
        <v>18</v>
      </c>
      <c r="Z225" s="120" t="str">
        <f t="shared" si="22"/>
        <v>Electro_e</v>
      </c>
      <c r="AA225" s="118" t="s">
        <v>2326</v>
      </c>
      <c r="AB225" s="120">
        <f t="shared" si="23"/>
        <v>24</v>
      </c>
      <c r="AC225" s="120" t="str">
        <f t="shared" si="24"/>
        <v>Electronics</v>
      </c>
      <c r="AD225" s="120" t="str">
        <f t="shared" si="27"/>
        <v>CHANGE</v>
      </c>
      <c r="AE225" s="120">
        <f t="shared" si="25"/>
        <v>2</v>
      </c>
      <c r="AF225" s="118" t="str">
        <f t="shared" si="26"/>
        <v>Ind</v>
      </c>
      <c r="AG225" t="e">
        <f>VLOOKUP(Y225,#REF!,11,FALSE)</f>
        <v>#REF!</v>
      </c>
      <c r="AH225" t="e">
        <f>VLOOKUP(Y225,#REF!,12,FALSE)</f>
        <v>#REF!</v>
      </c>
    </row>
    <row r="226" spans="16:34" x14ac:dyDescent="0.3">
      <c r="P226" s="115">
        <v>224</v>
      </c>
      <c r="Q226" s="115" t="s">
        <v>424</v>
      </c>
      <c r="R226" s="115">
        <v>82</v>
      </c>
      <c r="S226" s="115" t="s">
        <v>1676</v>
      </c>
      <c r="T226" s="115">
        <v>35</v>
      </c>
      <c r="U226" s="115" t="s">
        <v>1676</v>
      </c>
      <c r="V226" s="115">
        <v>12</v>
      </c>
      <c r="W226" s="115" t="s">
        <v>1667</v>
      </c>
      <c r="X226" s="118" t="s">
        <v>1968</v>
      </c>
      <c r="Y226" s="120">
        <f t="shared" si="21"/>
        <v>21</v>
      </c>
      <c r="Z226" s="120" t="str">
        <f t="shared" si="22"/>
        <v>semicon</v>
      </c>
      <c r="AA226" s="118" t="s">
        <v>2335</v>
      </c>
      <c r="AB226" s="120">
        <f t="shared" si="23"/>
        <v>25</v>
      </c>
      <c r="AC226" s="120" t="str">
        <f t="shared" si="24"/>
        <v>Semi-dis</v>
      </c>
      <c r="AD226" s="120" t="str">
        <f t="shared" si="27"/>
        <v>CHANGE</v>
      </c>
      <c r="AE226" s="120">
        <f t="shared" si="25"/>
        <v>2</v>
      </c>
      <c r="AF226" s="118" t="str">
        <f t="shared" si="26"/>
        <v>Ind</v>
      </c>
      <c r="AG226" t="e">
        <f>VLOOKUP(Y226,#REF!,11,FALSE)</f>
        <v>#REF!</v>
      </c>
      <c r="AH226" t="e">
        <f>VLOOKUP(Y226,#REF!,12,FALSE)</f>
        <v>#REF!</v>
      </c>
    </row>
    <row r="227" spans="16:34" x14ac:dyDescent="0.3">
      <c r="P227" s="115">
        <v>225</v>
      </c>
      <c r="Q227" s="115" t="s">
        <v>426</v>
      </c>
      <c r="R227" s="115">
        <v>82</v>
      </c>
      <c r="S227" s="115" t="s">
        <v>1676</v>
      </c>
      <c r="T227" s="115">
        <v>35</v>
      </c>
      <c r="U227" s="115" t="s">
        <v>1676</v>
      </c>
      <c r="V227" s="115">
        <v>12</v>
      </c>
      <c r="W227" s="115" t="s">
        <v>1667</v>
      </c>
      <c r="X227" s="118" t="s">
        <v>1968</v>
      </c>
      <c r="Y227" s="120">
        <f t="shared" si="21"/>
        <v>21</v>
      </c>
      <c r="Z227" s="120" t="str">
        <f t="shared" si="22"/>
        <v>semicon</v>
      </c>
      <c r="AA227" s="118" t="s">
        <v>2335</v>
      </c>
      <c r="AB227" s="120">
        <f t="shared" si="23"/>
        <v>25</v>
      </c>
      <c r="AC227" s="120" t="str">
        <f t="shared" si="24"/>
        <v>Semi-dis</v>
      </c>
      <c r="AD227" s="120" t="str">
        <f t="shared" si="27"/>
        <v>CHANGE</v>
      </c>
      <c r="AE227" s="120">
        <f t="shared" si="25"/>
        <v>2</v>
      </c>
      <c r="AF227" s="118" t="str">
        <f t="shared" si="26"/>
        <v>Ind</v>
      </c>
      <c r="AG227" t="e">
        <f>VLOOKUP(Y227,#REF!,11,FALSE)</f>
        <v>#REF!</v>
      </c>
      <c r="AH227" t="e">
        <f>VLOOKUP(Y227,#REF!,12,FALSE)</f>
        <v>#REF!</v>
      </c>
    </row>
    <row r="228" spans="16:34" x14ac:dyDescent="0.3">
      <c r="P228" s="115">
        <v>226</v>
      </c>
      <c r="Q228" s="115" t="s">
        <v>428</v>
      </c>
      <c r="R228" s="115">
        <v>83</v>
      </c>
      <c r="S228" s="115" t="s">
        <v>1675</v>
      </c>
      <c r="T228" s="115">
        <v>36</v>
      </c>
      <c r="U228" s="115" t="s">
        <v>1675</v>
      </c>
      <c r="V228" s="115">
        <v>12</v>
      </c>
      <c r="W228" s="115" t="s">
        <v>1667</v>
      </c>
      <c r="X228" s="118" t="s">
        <v>1969</v>
      </c>
      <c r="Y228" s="120">
        <f t="shared" si="21"/>
        <v>20</v>
      </c>
      <c r="Z228" s="120" t="str">
        <f t="shared" si="22"/>
        <v>Electro_sig</v>
      </c>
      <c r="AA228" s="118" t="s">
        <v>2335</v>
      </c>
      <c r="AB228" s="120">
        <f t="shared" si="23"/>
        <v>25</v>
      </c>
      <c r="AC228" s="120" t="str">
        <f t="shared" si="24"/>
        <v>Semi-dis</v>
      </c>
      <c r="AD228" s="120" t="str">
        <f t="shared" si="27"/>
        <v>CHANGE</v>
      </c>
      <c r="AE228" s="120">
        <f t="shared" si="25"/>
        <v>2</v>
      </c>
      <c r="AF228" s="118" t="str">
        <f t="shared" si="26"/>
        <v>Ind</v>
      </c>
      <c r="AG228" t="e">
        <f>VLOOKUP(Y228,#REF!,11,FALSE)</f>
        <v>#REF!</v>
      </c>
      <c r="AH228" t="e">
        <f>VLOOKUP(Y228,#REF!,12,FALSE)</f>
        <v>#REF!</v>
      </c>
    </row>
    <row r="229" spans="16:34" x14ac:dyDescent="0.3">
      <c r="P229" s="115">
        <v>227</v>
      </c>
      <c r="Q229" s="115" t="s">
        <v>430</v>
      </c>
      <c r="R229" s="115">
        <v>83</v>
      </c>
      <c r="S229" s="115" t="s">
        <v>1675</v>
      </c>
      <c r="T229" s="115">
        <v>36</v>
      </c>
      <c r="U229" s="115" t="s">
        <v>1675</v>
      </c>
      <c r="V229" s="115">
        <v>12</v>
      </c>
      <c r="W229" s="115" t="s">
        <v>1667</v>
      </c>
      <c r="X229" s="118" t="s">
        <v>1969</v>
      </c>
      <c r="Y229" s="120">
        <f t="shared" si="21"/>
        <v>20</v>
      </c>
      <c r="Z229" s="120" t="str">
        <f t="shared" si="22"/>
        <v>Electro_sig</v>
      </c>
      <c r="AA229" s="118" t="s">
        <v>2335</v>
      </c>
      <c r="AB229" s="120">
        <f t="shared" si="23"/>
        <v>25</v>
      </c>
      <c r="AC229" s="120" t="str">
        <f t="shared" si="24"/>
        <v>Semi-dis</v>
      </c>
      <c r="AD229" s="120" t="str">
        <f t="shared" si="27"/>
        <v>CHANGE</v>
      </c>
      <c r="AE229" s="120">
        <f t="shared" si="25"/>
        <v>2</v>
      </c>
      <c r="AF229" s="118" t="str">
        <f t="shared" si="26"/>
        <v>Ind</v>
      </c>
      <c r="AG229" t="e">
        <f>VLOOKUP(Y229,#REF!,11,FALSE)</f>
        <v>#REF!</v>
      </c>
      <c r="AH229" t="e">
        <f>VLOOKUP(Y229,#REF!,12,FALSE)</f>
        <v>#REF!</v>
      </c>
    </row>
    <row r="230" spans="16:34" x14ac:dyDescent="0.3">
      <c r="P230" s="115">
        <v>228</v>
      </c>
      <c r="Q230" s="115" t="s">
        <v>434</v>
      </c>
      <c r="R230" s="115">
        <v>84</v>
      </c>
      <c r="S230" s="115" t="s">
        <v>1840</v>
      </c>
      <c r="T230" s="115">
        <v>37</v>
      </c>
      <c r="U230" s="115" t="s">
        <v>436</v>
      </c>
      <c r="V230" s="115">
        <v>12</v>
      </c>
      <c r="W230" s="115" t="s">
        <v>1667</v>
      </c>
      <c r="X230" s="118" t="s">
        <v>1970</v>
      </c>
      <c r="Y230" s="120">
        <f t="shared" si="21"/>
        <v>19</v>
      </c>
      <c r="Z230" s="120" t="str">
        <f t="shared" si="22"/>
        <v>Electro_ne</v>
      </c>
      <c r="AA230" s="118" t="s">
        <v>2335</v>
      </c>
      <c r="AB230" s="120">
        <f t="shared" si="23"/>
        <v>25</v>
      </c>
      <c r="AC230" s="120" t="str">
        <f t="shared" si="24"/>
        <v>Semi-dis</v>
      </c>
      <c r="AD230" s="120" t="str">
        <f t="shared" si="27"/>
        <v>CHANGE</v>
      </c>
      <c r="AE230" s="120">
        <f t="shared" si="25"/>
        <v>2</v>
      </c>
      <c r="AF230" s="118" t="str">
        <f t="shared" si="26"/>
        <v>Ind</v>
      </c>
      <c r="AG230" t="e">
        <f>VLOOKUP(Y230,#REF!,11,FALSE)</f>
        <v>#REF!</v>
      </c>
      <c r="AH230" t="e">
        <f>VLOOKUP(Y230,#REF!,12,FALSE)</f>
        <v>#REF!</v>
      </c>
    </row>
    <row r="231" spans="16:34" x14ac:dyDescent="0.3">
      <c r="P231" s="115">
        <v>229</v>
      </c>
      <c r="Q231" s="115" t="s">
        <v>432</v>
      </c>
      <c r="R231" s="115">
        <v>85</v>
      </c>
      <c r="S231" s="115" t="s">
        <v>436</v>
      </c>
      <c r="T231" s="115">
        <v>37</v>
      </c>
      <c r="U231" s="115" t="s">
        <v>436</v>
      </c>
      <c r="V231" s="115">
        <v>12</v>
      </c>
      <c r="W231" s="115" t="s">
        <v>1667</v>
      </c>
      <c r="X231" s="118" t="s">
        <v>1970</v>
      </c>
      <c r="Y231" s="120">
        <f t="shared" si="21"/>
        <v>19</v>
      </c>
      <c r="Z231" s="120" t="str">
        <f t="shared" si="22"/>
        <v>Electro_ne</v>
      </c>
      <c r="AA231" s="118" t="s">
        <v>2335</v>
      </c>
      <c r="AB231" s="120">
        <f t="shared" si="23"/>
        <v>25</v>
      </c>
      <c r="AC231" s="120" t="str">
        <f t="shared" si="24"/>
        <v>Semi-dis</v>
      </c>
      <c r="AD231" s="120" t="str">
        <f t="shared" si="27"/>
        <v>CHANGE</v>
      </c>
      <c r="AE231" s="120">
        <f t="shared" si="25"/>
        <v>2</v>
      </c>
      <c r="AF231" s="118" t="str">
        <f t="shared" si="26"/>
        <v>Ind</v>
      </c>
      <c r="AG231" t="e">
        <f>VLOOKUP(Y231,#REF!,11,FALSE)</f>
        <v>#REF!</v>
      </c>
      <c r="AH231" t="e">
        <f>VLOOKUP(Y231,#REF!,12,FALSE)</f>
        <v>#REF!</v>
      </c>
    </row>
    <row r="232" spans="16:34" x14ac:dyDescent="0.3">
      <c r="P232" s="115">
        <v>230</v>
      </c>
      <c r="Q232" s="115" t="s">
        <v>436</v>
      </c>
      <c r="R232" s="115">
        <v>85</v>
      </c>
      <c r="S232" s="115" t="s">
        <v>436</v>
      </c>
      <c r="T232" s="115">
        <v>37</v>
      </c>
      <c r="U232" s="115" t="s">
        <v>436</v>
      </c>
      <c r="V232" s="115">
        <v>12</v>
      </c>
      <c r="W232" s="115" t="s">
        <v>1667</v>
      </c>
      <c r="X232" s="118" t="s">
        <v>1970</v>
      </c>
      <c r="Y232" s="120">
        <f t="shared" si="21"/>
        <v>19</v>
      </c>
      <c r="Z232" s="120" t="str">
        <f t="shared" si="22"/>
        <v>Electro_ne</v>
      </c>
      <c r="AA232" s="118" t="s">
        <v>2335</v>
      </c>
      <c r="AB232" s="120">
        <f t="shared" si="23"/>
        <v>25</v>
      </c>
      <c r="AC232" s="120" t="str">
        <f t="shared" si="24"/>
        <v>Semi-dis</v>
      </c>
      <c r="AD232" s="120" t="str">
        <f t="shared" si="27"/>
        <v>CHANGE</v>
      </c>
      <c r="AE232" s="120">
        <f t="shared" si="25"/>
        <v>2</v>
      </c>
      <c r="AF232" s="118" t="str">
        <f t="shared" si="26"/>
        <v>Ind</v>
      </c>
      <c r="AG232" t="e">
        <f>VLOOKUP(Y232,#REF!,11,FALSE)</f>
        <v>#REF!</v>
      </c>
      <c r="AH232" t="e">
        <f>VLOOKUP(Y232,#REF!,12,FALSE)</f>
        <v>#REF!</v>
      </c>
    </row>
    <row r="233" spans="16:34" x14ac:dyDescent="0.3">
      <c r="P233" s="115">
        <v>231</v>
      </c>
      <c r="Q233" s="115" t="s">
        <v>438</v>
      </c>
      <c r="R233" s="115">
        <v>86</v>
      </c>
      <c r="S233" s="115" t="s">
        <v>1735</v>
      </c>
      <c r="T233" s="115">
        <v>38</v>
      </c>
      <c r="U233" s="115" t="s">
        <v>1735</v>
      </c>
      <c r="V233" s="115">
        <v>12</v>
      </c>
      <c r="W233" s="115" t="s">
        <v>1667</v>
      </c>
      <c r="X233" s="118" t="s">
        <v>1970</v>
      </c>
      <c r="Y233" s="120">
        <f t="shared" si="21"/>
        <v>19</v>
      </c>
      <c r="Z233" s="120" t="str">
        <f t="shared" si="22"/>
        <v>Electro_ne</v>
      </c>
      <c r="AA233" s="118" t="s">
        <v>2335</v>
      </c>
      <c r="AB233" s="120">
        <f t="shared" si="23"/>
        <v>25</v>
      </c>
      <c r="AC233" s="120" t="str">
        <f t="shared" si="24"/>
        <v>Semi-dis</v>
      </c>
      <c r="AD233" s="120" t="str">
        <f t="shared" si="27"/>
        <v>CHANGE</v>
      </c>
      <c r="AE233" s="120">
        <f t="shared" si="25"/>
        <v>2</v>
      </c>
      <c r="AF233" s="118" t="str">
        <f t="shared" si="26"/>
        <v>Ind</v>
      </c>
      <c r="AG233" t="e">
        <f>VLOOKUP(Y233,#REF!,11,FALSE)</f>
        <v>#REF!</v>
      </c>
      <c r="AH233" t="e">
        <f>VLOOKUP(Y233,#REF!,12,FALSE)</f>
        <v>#REF!</v>
      </c>
    </row>
    <row r="234" spans="16:34" x14ac:dyDescent="0.3">
      <c r="P234" s="115">
        <v>232</v>
      </c>
      <c r="Q234" s="115" t="s">
        <v>440</v>
      </c>
      <c r="R234" s="115">
        <v>86</v>
      </c>
      <c r="S234" s="115" t="s">
        <v>1735</v>
      </c>
      <c r="T234" s="115">
        <v>38</v>
      </c>
      <c r="U234" s="115" t="s">
        <v>1735</v>
      </c>
      <c r="V234" s="115">
        <v>12</v>
      </c>
      <c r="W234" s="115" t="s">
        <v>1667</v>
      </c>
      <c r="X234" s="118" t="s">
        <v>1970</v>
      </c>
      <c r="Y234" s="120">
        <f t="shared" si="21"/>
        <v>19</v>
      </c>
      <c r="Z234" s="120" t="str">
        <f t="shared" si="22"/>
        <v>Electro_ne</v>
      </c>
      <c r="AA234" s="118" t="s">
        <v>2335</v>
      </c>
      <c r="AB234" s="120">
        <f t="shared" si="23"/>
        <v>25</v>
      </c>
      <c r="AC234" s="120" t="str">
        <f t="shared" si="24"/>
        <v>Semi-dis</v>
      </c>
      <c r="AD234" s="120" t="str">
        <f t="shared" si="27"/>
        <v>CHANGE</v>
      </c>
      <c r="AE234" s="120">
        <f t="shared" si="25"/>
        <v>2</v>
      </c>
      <c r="AF234" s="118" t="str">
        <f t="shared" si="26"/>
        <v>Ind</v>
      </c>
      <c r="AG234" t="e">
        <f>VLOOKUP(Y234,#REF!,11,FALSE)</f>
        <v>#REF!</v>
      </c>
      <c r="AH234" t="e">
        <f>VLOOKUP(Y234,#REF!,12,FALSE)</f>
        <v>#REF!</v>
      </c>
    </row>
    <row r="235" spans="16:34" x14ac:dyDescent="0.3">
      <c r="P235" s="115">
        <v>233</v>
      </c>
      <c r="Q235" s="115" t="s">
        <v>442</v>
      </c>
      <c r="R235" s="115">
        <v>86</v>
      </c>
      <c r="S235" s="115" t="s">
        <v>1735</v>
      </c>
      <c r="T235" s="115">
        <v>38</v>
      </c>
      <c r="U235" s="115" t="s">
        <v>1735</v>
      </c>
      <c r="V235" s="115">
        <v>12</v>
      </c>
      <c r="W235" s="115" t="s">
        <v>1667</v>
      </c>
      <c r="X235" s="118" t="s">
        <v>1970</v>
      </c>
      <c r="Y235" s="120">
        <f t="shared" si="21"/>
        <v>19</v>
      </c>
      <c r="Z235" s="120" t="str">
        <f t="shared" si="22"/>
        <v>Electro_ne</v>
      </c>
      <c r="AA235" s="118" t="s">
        <v>2335</v>
      </c>
      <c r="AB235" s="120">
        <f t="shared" si="23"/>
        <v>25</v>
      </c>
      <c r="AC235" s="120" t="str">
        <f t="shared" si="24"/>
        <v>Semi-dis</v>
      </c>
      <c r="AD235" s="120" t="str">
        <f t="shared" si="27"/>
        <v>CHANGE</v>
      </c>
      <c r="AE235" s="120">
        <f t="shared" si="25"/>
        <v>2</v>
      </c>
      <c r="AF235" s="118" t="str">
        <f t="shared" si="26"/>
        <v>Ind</v>
      </c>
      <c r="AG235" t="e">
        <f>VLOOKUP(Y235,#REF!,11,FALSE)</f>
        <v>#REF!</v>
      </c>
      <c r="AH235" t="e">
        <f>VLOOKUP(Y235,#REF!,12,FALSE)</f>
        <v>#REF!</v>
      </c>
    </row>
    <row r="236" spans="16:34" x14ac:dyDescent="0.3">
      <c r="P236" s="115">
        <v>234</v>
      </c>
      <c r="Q236" s="115" t="s">
        <v>444</v>
      </c>
      <c r="R236" s="115">
        <v>87</v>
      </c>
      <c r="S236" s="115" t="s">
        <v>1841</v>
      </c>
      <c r="T236" s="115">
        <v>39</v>
      </c>
      <c r="U236" s="115" t="s">
        <v>1736</v>
      </c>
      <c r="V236" s="115">
        <v>12</v>
      </c>
      <c r="W236" s="115" t="s">
        <v>1667</v>
      </c>
      <c r="X236" s="118" t="s">
        <v>1970</v>
      </c>
      <c r="Y236" s="120">
        <f t="shared" si="21"/>
        <v>19</v>
      </c>
      <c r="Z236" s="120" t="str">
        <f t="shared" si="22"/>
        <v>Electro_ne</v>
      </c>
      <c r="AA236" s="118" t="s">
        <v>2335</v>
      </c>
      <c r="AB236" s="120">
        <f t="shared" si="23"/>
        <v>25</v>
      </c>
      <c r="AC236" s="120" t="str">
        <f t="shared" si="24"/>
        <v>Semi-dis</v>
      </c>
      <c r="AD236" s="120" t="str">
        <f t="shared" si="27"/>
        <v>CHANGE</v>
      </c>
      <c r="AE236" s="120">
        <f t="shared" si="25"/>
        <v>2</v>
      </c>
      <c r="AF236" s="118" t="str">
        <f t="shared" si="26"/>
        <v>Ind</v>
      </c>
      <c r="AG236" t="e">
        <f>VLOOKUP(Y236,#REF!,11,FALSE)</f>
        <v>#REF!</v>
      </c>
      <c r="AH236" t="e">
        <f>VLOOKUP(Y236,#REF!,12,FALSE)</f>
        <v>#REF!</v>
      </c>
    </row>
    <row r="237" spans="16:34" x14ac:dyDescent="0.3">
      <c r="P237" s="115">
        <v>235</v>
      </c>
      <c r="Q237" s="115" t="s">
        <v>446</v>
      </c>
      <c r="R237" s="115">
        <v>87</v>
      </c>
      <c r="S237" s="115" t="s">
        <v>1841</v>
      </c>
      <c r="T237" s="115">
        <v>39</v>
      </c>
      <c r="U237" s="115" t="s">
        <v>1736</v>
      </c>
      <c r="V237" s="115">
        <v>12</v>
      </c>
      <c r="W237" s="115" t="s">
        <v>1667</v>
      </c>
      <c r="X237" s="118" t="s">
        <v>1970</v>
      </c>
      <c r="Y237" s="120">
        <f t="shared" si="21"/>
        <v>19</v>
      </c>
      <c r="Z237" s="120" t="str">
        <f t="shared" si="22"/>
        <v>Electro_ne</v>
      </c>
      <c r="AA237" s="118" t="s">
        <v>2335</v>
      </c>
      <c r="AB237" s="120">
        <f t="shared" si="23"/>
        <v>25</v>
      </c>
      <c r="AC237" s="120" t="str">
        <f t="shared" si="24"/>
        <v>Semi-dis</v>
      </c>
      <c r="AD237" s="120" t="str">
        <f t="shared" si="27"/>
        <v>CHANGE</v>
      </c>
      <c r="AE237" s="120">
        <f t="shared" si="25"/>
        <v>2</v>
      </c>
      <c r="AF237" s="118" t="str">
        <f t="shared" si="26"/>
        <v>Ind</v>
      </c>
      <c r="AG237" t="e">
        <f>VLOOKUP(Y237,#REF!,11,FALSE)</f>
        <v>#REF!</v>
      </c>
      <c r="AH237" t="e">
        <f>VLOOKUP(Y237,#REF!,12,FALSE)</f>
        <v>#REF!</v>
      </c>
    </row>
    <row r="238" spans="16:34" x14ac:dyDescent="0.3">
      <c r="P238" s="115">
        <v>236</v>
      </c>
      <c r="Q238" s="115" t="s">
        <v>448</v>
      </c>
      <c r="R238" s="115">
        <v>87</v>
      </c>
      <c r="S238" s="115" t="s">
        <v>1841</v>
      </c>
      <c r="T238" s="115">
        <v>39</v>
      </c>
      <c r="U238" s="115" t="s">
        <v>1736</v>
      </c>
      <c r="V238" s="115">
        <v>12</v>
      </c>
      <c r="W238" s="115" t="s">
        <v>1667</v>
      </c>
      <c r="X238" s="118" t="s">
        <v>1970</v>
      </c>
      <c r="Y238" s="120">
        <f t="shared" si="21"/>
        <v>19</v>
      </c>
      <c r="Z238" s="120" t="str">
        <f t="shared" si="22"/>
        <v>Electro_ne</v>
      </c>
      <c r="AA238" s="118" t="s">
        <v>2335</v>
      </c>
      <c r="AB238" s="120">
        <f t="shared" si="23"/>
        <v>25</v>
      </c>
      <c r="AC238" s="120" t="str">
        <f t="shared" si="24"/>
        <v>Semi-dis</v>
      </c>
      <c r="AD238" s="120" t="str">
        <f t="shared" si="27"/>
        <v>CHANGE</v>
      </c>
      <c r="AE238" s="120">
        <f t="shared" si="25"/>
        <v>2</v>
      </c>
      <c r="AF238" s="118" t="str">
        <f t="shared" si="26"/>
        <v>Ind</v>
      </c>
      <c r="AG238" t="e">
        <f>VLOOKUP(Y238,#REF!,11,FALSE)</f>
        <v>#REF!</v>
      </c>
      <c r="AH238" t="e">
        <f>VLOOKUP(Y238,#REF!,12,FALSE)</f>
        <v>#REF!</v>
      </c>
    </row>
    <row r="239" spans="16:34" x14ac:dyDescent="0.3">
      <c r="P239" s="115">
        <v>237</v>
      </c>
      <c r="Q239" s="115" t="s">
        <v>450</v>
      </c>
      <c r="R239" s="115">
        <v>88</v>
      </c>
      <c r="S239" s="115" t="s">
        <v>1842</v>
      </c>
      <c r="T239" s="115">
        <v>39</v>
      </c>
      <c r="U239" s="115" t="s">
        <v>1736</v>
      </c>
      <c r="V239" s="115">
        <v>12</v>
      </c>
      <c r="W239" s="115" t="s">
        <v>1667</v>
      </c>
      <c r="X239" s="118" t="s">
        <v>1970</v>
      </c>
      <c r="Y239" s="120">
        <f t="shared" si="21"/>
        <v>19</v>
      </c>
      <c r="Z239" s="120" t="str">
        <f t="shared" si="22"/>
        <v>Electro_ne</v>
      </c>
      <c r="AA239" s="118" t="s">
        <v>2335</v>
      </c>
      <c r="AB239" s="120">
        <f t="shared" si="23"/>
        <v>25</v>
      </c>
      <c r="AC239" s="120" t="str">
        <f t="shared" si="24"/>
        <v>Semi-dis</v>
      </c>
      <c r="AD239" s="120" t="str">
        <f t="shared" si="27"/>
        <v>CHANGE</v>
      </c>
      <c r="AE239" s="120">
        <f t="shared" si="25"/>
        <v>2</v>
      </c>
      <c r="AF239" s="118" t="str">
        <f t="shared" si="26"/>
        <v>Ind</v>
      </c>
      <c r="AG239" t="e">
        <f>VLOOKUP(Y239,#REF!,11,FALSE)</f>
        <v>#REF!</v>
      </c>
      <c r="AH239" t="e">
        <f>VLOOKUP(Y239,#REF!,12,FALSE)</f>
        <v>#REF!</v>
      </c>
    </row>
    <row r="240" spans="16:34" x14ac:dyDescent="0.3">
      <c r="P240" s="115">
        <v>238</v>
      </c>
      <c r="Q240" s="115" t="s">
        <v>452</v>
      </c>
      <c r="R240" s="115">
        <v>88</v>
      </c>
      <c r="S240" s="115" t="s">
        <v>1842</v>
      </c>
      <c r="T240" s="115">
        <v>39</v>
      </c>
      <c r="U240" s="115" t="s">
        <v>1736</v>
      </c>
      <c r="V240" s="115">
        <v>12</v>
      </c>
      <c r="W240" s="115" t="s">
        <v>1667</v>
      </c>
      <c r="X240" s="118" t="s">
        <v>1970</v>
      </c>
      <c r="Y240" s="120">
        <f t="shared" si="21"/>
        <v>19</v>
      </c>
      <c r="Z240" s="120" t="str">
        <f t="shared" si="22"/>
        <v>Electro_ne</v>
      </c>
      <c r="AA240" s="118" t="s">
        <v>2335</v>
      </c>
      <c r="AB240" s="120">
        <f t="shared" si="23"/>
        <v>25</v>
      </c>
      <c r="AC240" s="120" t="str">
        <f t="shared" si="24"/>
        <v>Semi-dis</v>
      </c>
      <c r="AD240" s="120" t="str">
        <f t="shared" si="27"/>
        <v>CHANGE</v>
      </c>
      <c r="AE240" s="120">
        <f t="shared" si="25"/>
        <v>2</v>
      </c>
      <c r="AF240" s="118" t="str">
        <f t="shared" si="26"/>
        <v>Ind</v>
      </c>
      <c r="AG240" t="e">
        <f>VLOOKUP(Y240,#REF!,11,FALSE)</f>
        <v>#REF!</v>
      </c>
      <c r="AH240" t="e">
        <f>VLOOKUP(Y240,#REF!,12,FALSE)</f>
        <v>#REF!</v>
      </c>
    </row>
    <row r="241" spans="16:34" x14ac:dyDescent="0.3">
      <c r="P241" s="115">
        <v>239</v>
      </c>
      <c r="Q241" s="115" t="s">
        <v>454</v>
      </c>
      <c r="R241" s="115">
        <v>88</v>
      </c>
      <c r="S241" s="115" t="s">
        <v>1842</v>
      </c>
      <c r="T241" s="115">
        <v>39</v>
      </c>
      <c r="U241" s="115" t="s">
        <v>1736</v>
      </c>
      <c r="V241" s="115">
        <v>12</v>
      </c>
      <c r="W241" s="115" t="s">
        <v>1667</v>
      </c>
      <c r="X241" s="118" t="s">
        <v>1970</v>
      </c>
      <c r="Y241" s="120">
        <f t="shared" si="21"/>
        <v>19</v>
      </c>
      <c r="Z241" s="120" t="str">
        <f t="shared" si="22"/>
        <v>Electro_ne</v>
      </c>
      <c r="AA241" s="118" t="s">
        <v>2335</v>
      </c>
      <c r="AB241" s="120">
        <f t="shared" si="23"/>
        <v>25</v>
      </c>
      <c r="AC241" s="120" t="str">
        <f t="shared" si="24"/>
        <v>Semi-dis</v>
      </c>
      <c r="AD241" s="120" t="str">
        <f t="shared" si="27"/>
        <v>CHANGE</v>
      </c>
      <c r="AE241" s="120">
        <f t="shared" si="25"/>
        <v>2</v>
      </c>
      <c r="AF241" s="118" t="str">
        <f t="shared" si="26"/>
        <v>Ind</v>
      </c>
      <c r="AG241" t="e">
        <f>VLOOKUP(Y241,#REF!,11,FALSE)</f>
        <v>#REF!</v>
      </c>
      <c r="AH241" t="e">
        <f>VLOOKUP(Y241,#REF!,12,FALSE)</f>
        <v>#REF!</v>
      </c>
    </row>
    <row r="242" spans="16:34" x14ac:dyDescent="0.3">
      <c r="P242" s="115">
        <v>240</v>
      </c>
      <c r="Q242" s="115" t="s">
        <v>456</v>
      </c>
      <c r="R242" s="115">
        <v>89</v>
      </c>
      <c r="S242" s="115" t="s">
        <v>1674</v>
      </c>
      <c r="T242" s="115">
        <v>40</v>
      </c>
      <c r="U242" s="115" t="s">
        <v>1674</v>
      </c>
      <c r="V242" s="115">
        <v>12</v>
      </c>
      <c r="W242" s="115" t="s">
        <v>1667</v>
      </c>
      <c r="X242" s="118" t="s">
        <v>1970</v>
      </c>
      <c r="Y242" s="120">
        <f t="shared" si="21"/>
        <v>19</v>
      </c>
      <c r="Z242" s="120" t="str">
        <f t="shared" si="22"/>
        <v>Electro_ne</v>
      </c>
      <c r="AA242" s="118" t="s">
        <v>2325</v>
      </c>
      <c r="AB242" s="120">
        <f t="shared" si="23"/>
        <v>24</v>
      </c>
      <c r="AC242" s="120" t="str">
        <f t="shared" si="24"/>
        <v>Electronics</v>
      </c>
      <c r="AD242" s="120" t="str">
        <f t="shared" si="27"/>
        <v>CHANGE</v>
      </c>
      <c r="AE242" s="120">
        <f t="shared" si="25"/>
        <v>2</v>
      </c>
      <c r="AF242" s="118" t="str">
        <f t="shared" si="26"/>
        <v>Ind</v>
      </c>
      <c r="AG242" t="e">
        <f>VLOOKUP(Y242,#REF!,11,FALSE)</f>
        <v>#REF!</v>
      </c>
      <c r="AH242" t="e">
        <f>VLOOKUP(Y242,#REF!,12,FALSE)</f>
        <v>#REF!</v>
      </c>
    </row>
    <row r="243" spans="16:34" x14ac:dyDescent="0.3">
      <c r="P243" s="115">
        <v>241</v>
      </c>
      <c r="Q243" s="115" t="s">
        <v>458</v>
      </c>
      <c r="R243" s="115">
        <v>89</v>
      </c>
      <c r="S243" s="115" t="s">
        <v>1674</v>
      </c>
      <c r="T243" s="115">
        <v>40</v>
      </c>
      <c r="U243" s="115" t="s">
        <v>1674</v>
      </c>
      <c r="V243" s="115">
        <v>12</v>
      </c>
      <c r="W243" s="115" t="s">
        <v>1667</v>
      </c>
      <c r="X243" s="118" t="s">
        <v>1970</v>
      </c>
      <c r="Y243" s="120">
        <f t="shared" si="21"/>
        <v>19</v>
      </c>
      <c r="Z243" s="120" t="str">
        <f t="shared" si="22"/>
        <v>Electro_ne</v>
      </c>
      <c r="AA243" s="118" t="s">
        <v>2325</v>
      </c>
      <c r="AB243" s="120">
        <f t="shared" si="23"/>
        <v>24</v>
      </c>
      <c r="AC243" s="120" t="str">
        <f t="shared" si="24"/>
        <v>Electronics</v>
      </c>
      <c r="AD243" s="120" t="str">
        <f t="shared" si="27"/>
        <v>CHANGE</v>
      </c>
      <c r="AE243" s="120">
        <f t="shared" si="25"/>
        <v>2</v>
      </c>
      <c r="AF243" s="118" t="str">
        <f t="shared" si="26"/>
        <v>Ind</v>
      </c>
      <c r="AG243" t="e">
        <f>VLOOKUP(Y243,#REF!,11,FALSE)</f>
        <v>#REF!</v>
      </c>
      <c r="AH243" t="e">
        <f>VLOOKUP(Y243,#REF!,12,FALSE)</f>
        <v>#REF!</v>
      </c>
    </row>
    <row r="244" spans="16:34" x14ac:dyDescent="0.3">
      <c r="P244" s="115">
        <v>242</v>
      </c>
      <c r="Q244" s="115" t="s">
        <v>460</v>
      </c>
      <c r="R244" s="115">
        <v>89</v>
      </c>
      <c r="S244" s="115" t="s">
        <v>1674</v>
      </c>
      <c r="T244" s="115">
        <v>40</v>
      </c>
      <c r="U244" s="115" t="s">
        <v>1674</v>
      </c>
      <c r="V244" s="115">
        <v>12</v>
      </c>
      <c r="W244" s="115" t="s">
        <v>1667</v>
      </c>
      <c r="X244" s="118" t="s">
        <v>1970</v>
      </c>
      <c r="Y244" s="120">
        <f t="shared" si="21"/>
        <v>19</v>
      </c>
      <c r="Z244" s="120" t="str">
        <f t="shared" si="22"/>
        <v>Electro_ne</v>
      </c>
      <c r="AA244" s="118" t="s">
        <v>2326</v>
      </c>
      <c r="AB244" s="120">
        <f t="shared" si="23"/>
        <v>24</v>
      </c>
      <c r="AC244" s="120" t="str">
        <f t="shared" si="24"/>
        <v>Electronics</v>
      </c>
      <c r="AD244" s="120" t="str">
        <f t="shared" si="27"/>
        <v>CHANGE</v>
      </c>
      <c r="AE244" s="120">
        <f t="shared" si="25"/>
        <v>2</v>
      </c>
      <c r="AF244" s="118" t="str">
        <f t="shared" si="26"/>
        <v>Ind</v>
      </c>
      <c r="AG244" t="e">
        <f>VLOOKUP(Y244,#REF!,11,FALSE)</f>
        <v>#REF!</v>
      </c>
      <c r="AH244" t="e">
        <f>VLOOKUP(Y244,#REF!,12,FALSE)</f>
        <v>#REF!</v>
      </c>
    </row>
    <row r="245" spans="16:34" x14ac:dyDescent="0.3">
      <c r="P245" s="115">
        <v>243</v>
      </c>
      <c r="Q245" s="115" t="s">
        <v>462</v>
      </c>
      <c r="R245" s="115">
        <v>90</v>
      </c>
      <c r="S245" s="115" t="s">
        <v>1843</v>
      </c>
      <c r="T245" s="115">
        <v>41</v>
      </c>
      <c r="U245" s="115" t="s">
        <v>1631</v>
      </c>
      <c r="V245" s="115">
        <v>13</v>
      </c>
      <c r="W245" s="115" t="s">
        <v>1631</v>
      </c>
      <c r="X245" s="118" t="s">
        <v>1934</v>
      </c>
      <c r="Y245" s="120">
        <f t="shared" si="21"/>
        <v>17</v>
      </c>
      <c r="Z245" s="120" t="str">
        <f t="shared" si="22"/>
        <v>Machine</v>
      </c>
      <c r="AA245" s="118" t="s">
        <v>2325</v>
      </c>
      <c r="AB245" s="120">
        <f t="shared" si="23"/>
        <v>24</v>
      </c>
      <c r="AC245" s="120" t="str">
        <f t="shared" si="24"/>
        <v>Electronics</v>
      </c>
      <c r="AD245" s="120" t="str">
        <f t="shared" si="27"/>
        <v>CHANGE</v>
      </c>
      <c r="AE245" s="120">
        <f t="shared" si="25"/>
        <v>2</v>
      </c>
      <c r="AF245" s="118" t="str">
        <f t="shared" si="26"/>
        <v>Ind</v>
      </c>
      <c r="AG245" t="e">
        <f>VLOOKUP(Y245,#REF!,11,FALSE)</f>
        <v>#REF!</v>
      </c>
      <c r="AH245" t="e">
        <f>VLOOKUP(Y245,#REF!,12,FALSE)</f>
        <v>#REF!</v>
      </c>
    </row>
    <row r="246" spans="16:34" x14ac:dyDescent="0.3">
      <c r="P246" s="115">
        <v>244</v>
      </c>
      <c r="Q246" s="115" t="s">
        <v>464</v>
      </c>
      <c r="R246" s="115">
        <v>90</v>
      </c>
      <c r="S246" s="115" t="s">
        <v>1843</v>
      </c>
      <c r="T246" s="115">
        <v>41</v>
      </c>
      <c r="U246" s="115" t="s">
        <v>1631</v>
      </c>
      <c r="V246" s="115">
        <v>13</v>
      </c>
      <c r="W246" s="115" t="s">
        <v>1631</v>
      </c>
      <c r="X246" s="118" t="s">
        <v>1934</v>
      </c>
      <c r="Y246" s="120">
        <f t="shared" si="21"/>
        <v>17</v>
      </c>
      <c r="Z246" s="120" t="str">
        <f t="shared" si="22"/>
        <v>Machine</v>
      </c>
      <c r="AA246" s="118" t="s">
        <v>2325</v>
      </c>
      <c r="AB246" s="120">
        <f t="shared" si="23"/>
        <v>24</v>
      </c>
      <c r="AC246" s="120" t="str">
        <f t="shared" si="24"/>
        <v>Electronics</v>
      </c>
      <c r="AD246" s="120" t="str">
        <f t="shared" si="27"/>
        <v>CHANGE</v>
      </c>
      <c r="AE246" s="120">
        <f t="shared" si="25"/>
        <v>2</v>
      </c>
      <c r="AF246" s="118" t="str">
        <f t="shared" si="26"/>
        <v>Ind</v>
      </c>
      <c r="AG246" t="e">
        <f>VLOOKUP(Y246,#REF!,11,FALSE)</f>
        <v>#REF!</v>
      </c>
      <c r="AH246" t="e">
        <f>VLOOKUP(Y246,#REF!,12,FALSE)</f>
        <v>#REF!</v>
      </c>
    </row>
    <row r="247" spans="16:34" x14ac:dyDescent="0.3">
      <c r="P247" s="115">
        <v>245</v>
      </c>
      <c r="Q247" s="115" t="s">
        <v>466</v>
      </c>
      <c r="R247" s="115">
        <v>90</v>
      </c>
      <c r="S247" s="115" t="s">
        <v>1843</v>
      </c>
      <c r="T247" s="115">
        <v>41</v>
      </c>
      <c r="U247" s="115" t="s">
        <v>1631</v>
      </c>
      <c r="V247" s="115">
        <v>13</v>
      </c>
      <c r="W247" s="115" t="s">
        <v>1631</v>
      </c>
      <c r="X247" s="118" t="s">
        <v>1934</v>
      </c>
      <c r="Y247" s="120">
        <f t="shared" si="21"/>
        <v>17</v>
      </c>
      <c r="Z247" s="120" t="str">
        <f t="shared" si="22"/>
        <v>Machine</v>
      </c>
      <c r="AA247" s="118" t="s">
        <v>2325</v>
      </c>
      <c r="AB247" s="120">
        <f t="shared" si="23"/>
        <v>24</v>
      </c>
      <c r="AC247" s="120" t="str">
        <f t="shared" si="24"/>
        <v>Electronics</v>
      </c>
      <c r="AD247" s="120" t="str">
        <f t="shared" si="27"/>
        <v>CHANGE</v>
      </c>
      <c r="AE247" s="120">
        <f t="shared" si="25"/>
        <v>2</v>
      </c>
      <c r="AF247" s="118" t="str">
        <f t="shared" si="26"/>
        <v>Ind</v>
      </c>
      <c r="AG247" t="e">
        <f>VLOOKUP(Y247,#REF!,11,FALSE)</f>
        <v>#REF!</v>
      </c>
      <c r="AH247" t="e">
        <f>VLOOKUP(Y247,#REF!,12,FALSE)</f>
        <v>#REF!</v>
      </c>
    </row>
    <row r="248" spans="16:34" x14ac:dyDescent="0.3">
      <c r="P248" s="115">
        <v>246</v>
      </c>
      <c r="Q248" s="115" t="s">
        <v>468</v>
      </c>
      <c r="R248" s="115">
        <v>91</v>
      </c>
      <c r="S248" s="115" t="s">
        <v>1844</v>
      </c>
      <c r="T248" s="115">
        <v>41</v>
      </c>
      <c r="U248" s="115" t="s">
        <v>1631</v>
      </c>
      <c r="V248" s="115">
        <v>13</v>
      </c>
      <c r="W248" s="115" t="s">
        <v>1631</v>
      </c>
      <c r="X248" s="118" t="s">
        <v>1934</v>
      </c>
      <c r="Y248" s="120">
        <f t="shared" si="21"/>
        <v>17</v>
      </c>
      <c r="Z248" s="120" t="str">
        <f t="shared" si="22"/>
        <v>Machine</v>
      </c>
      <c r="AA248" s="118" t="s">
        <v>2325</v>
      </c>
      <c r="AB248" s="120">
        <f t="shared" si="23"/>
        <v>24</v>
      </c>
      <c r="AC248" s="120" t="str">
        <f t="shared" si="24"/>
        <v>Electronics</v>
      </c>
      <c r="AD248" s="120" t="str">
        <f t="shared" si="27"/>
        <v>CHANGE</v>
      </c>
      <c r="AE248" s="120">
        <f t="shared" si="25"/>
        <v>2</v>
      </c>
      <c r="AF248" s="118" t="str">
        <f t="shared" si="26"/>
        <v>Ind</v>
      </c>
      <c r="AG248" t="e">
        <f>VLOOKUP(Y248,#REF!,11,FALSE)</f>
        <v>#REF!</v>
      </c>
      <c r="AH248" t="e">
        <f>VLOOKUP(Y248,#REF!,12,FALSE)</f>
        <v>#REF!</v>
      </c>
    </row>
    <row r="249" spans="16:34" x14ac:dyDescent="0.3">
      <c r="P249" s="115">
        <v>247</v>
      </c>
      <c r="Q249" s="115" t="s">
        <v>470</v>
      </c>
      <c r="R249" s="115">
        <v>91</v>
      </c>
      <c r="S249" s="115" t="s">
        <v>1844</v>
      </c>
      <c r="T249" s="115">
        <v>41</v>
      </c>
      <c r="U249" s="115" t="s">
        <v>1631</v>
      </c>
      <c r="V249" s="115">
        <v>13</v>
      </c>
      <c r="W249" s="115" t="s">
        <v>1631</v>
      </c>
      <c r="X249" s="118" t="s">
        <v>1934</v>
      </c>
      <c r="Y249" s="120">
        <f t="shared" si="21"/>
        <v>17</v>
      </c>
      <c r="Z249" s="120" t="str">
        <f t="shared" si="22"/>
        <v>Machine</v>
      </c>
      <c r="AA249" s="118" t="s">
        <v>2325</v>
      </c>
      <c r="AB249" s="120">
        <f t="shared" si="23"/>
        <v>24</v>
      </c>
      <c r="AC249" s="120" t="str">
        <f t="shared" si="24"/>
        <v>Electronics</v>
      </c>
      <c r="AD249" s="120" t="str">
        <f t="shared" si="27"/>
        <v>CHANGE</v>
      </c>
      <c r="AE249" s="120">
        <f t="shared" si="25"/>
        <v>2</v>
      </c>
      <c r="AF249" s="118" t="str">
        <f t="shared" si="26"/>
        <v>Ind</v>
      </c>
      <c r="AG249" t="e">
        <f>VLOOKUP(Y249,#REF!,11,FALSE)</f>
        <v>#REF!</v>
      </c>
      <c r="AH249" t="e">
        <f>VLOOKUP(Y249,#REF!,12,FALSE)</f>
        <v>#REF!</v>
      </c>
    </row>
    <row r="250" spans="16:34" x14ac:dyDescent="0.3">
      <c r="P250" s="115">
        <v>248</v>
      </c>
      <c r="Q250" s="115" t="s">
        <v>472</v>
      </c>
      <c r="R250" s="115">
        <v>91</v>
      </c>
      <c r="S250" s="115" t="s">
        <v>1844</v>
      </c>
      <c r="T250" s="115">
        <v>41</v>
      </c>
      <c r="U250" s="115" t="s">
        <v>1631</v>
      </c>
      <c r="V250" s="115">
        <v>13</v>
      </c>
      <c r="W250" s="115" t="s">
        <v>1631</v>
      </c>
      <c r="X250" s="118" t="s">
        <v>1934</v>
      </c>
      <c r="Y250" s="120">
        <f t="shared" si="21"/>
        <v>17</v>
      </c>
      <c r="Z250" s="120" t="str">
        <f t="shared" si="22"/>
        <v>Machine</v>
      </c>
      <c r="AA250" s="118" t="s">
        <v>2325</v>
      </c>
      <c r="AB250" s="120">
        <f t="shared" si="23"/>
        <v>24</v>
      </c>
      <c r="AC250" s="120" t="str">
        <f t="shared" si="24"/>
        <v>Electronics</v>
      </c>
      <c r="AD250" s="120" t="str">
        <f t="shared" si="27"/>
        <v>CHANGE</v>
      </c>
      <c r="AE250" s="120">
        <f t="shared" si="25"/>
        <v>2</v>
      </c>
      <c r="AF250" s="118" t="str">
        <f t="shared" si="26"/>
        <v>Ind</v>
      </c>
      <c r="AG250" t="e">
        <f>VLOOKUP(Y250,#REF!,11,FALSE)</f>
        <v>#REF!</v>
      </c>
      <c r="AH250" t="e">
        <f>VLOOKUP(Y250,#REF!,12,FALSE)</f>
        <v>#REF!</v>
      </c>
    </row>
    <row r="251" spans="16:34" x14ac:dyDescent="0.3">
      <c r="P251" s="115">
        <v>249</v>
      </c>
      <c r="Q251" s="115" t="s">
        <v>474</v>
      </c>
      <c r="R251" s="115">
        <v>92</v>
      </c>
      <c r="S251" s="115" t="s">
        <v>1758</v>
      </c>
      <c r="T251" s="115">
        <v>42</v>
      </c>
      <c r="U251" s="115" t="s">
        <v>1677</v>
      </c>
      <c r="V251" s="115">
        <v>14</v>
      </c>
      <c r="W251" s="115" t="s">
        <v>1845</v>
      </c>
      <c r="X251" s="118" t="s">
        <v>1971</v>
      </c>
      <c r="Y251" s="120">
        <f t="shared" si="21"/>
        <v>22</v>
      </c>
      <c r="Z251" s="120" t="str">
        <f t="shared" si="22"/>
        <v>Auto</v>
      </c>
      <c r="AA251" s="118" t="s">
        <v>1971</v>
      </c>
      <c r="AB251" s="120">
        <f t="shared" si="23"/>
        <v>26</v>
      </c>
      <c r="AC251" s="120" t="str">
        <f t="shared" si="24"/>
        <v>Auto</v>
      </c>
      <c r="AD251" s="120" t="str">
        <f t="shared" si="27"/>
        <v>KEEP</v>
      </c>
      <c r="AE251" s="120">
        <f t="shared" si="25"/>
        <v>2</v>
      </c>
      <c r="AF251" s="118" t="str">
        <f t="shared" si="26"/>
        <v>Ind</v>
      </c>
      <c r="AG251" t="e">
        <f>VLOOKUP(Y251,#REF!,11,FALSE)</f>
        <v>#REF!</v>
      </c>
      <c r="AH251" t="e">
        <f>VLOOKUP(Y251,#REF!,12,FALSE)</f>
        <v>#REF!</v>
      </c>
    </row>
    <row r="252" spans="16:34" x14ac:dyDescent="0.3">
      <c r="P252" s="115">
        <v>250</v>
      </c>
      <c r="Q252" s="115" t="s">
        <v>476</v>
      </c>
      <c r="R252" s="115">
        <v>92</v>
      </c>
      <c r="S252" s="115" t="s">
        <v>1758</v>
      </c>
      <c r="T252" s="115">
        <v>42</v>
      </c>
      <c r="U252" s="115" t="s">
        <v>1677</v>
      </c>
      <c r="V252" s="115">
        <v>14</v>
      </c>
      <c r="W252" s="115" t="s">
        <v>1845</v>
      </c>
      <c r="X252" s="118" t="s">
        <v>1971</v>
      </c>
      <c r="Y252" s="120">
        <f t="shared" si="21"/>
        <v>22</v>
      </c>
      <c r="Z252" s="120" t="str">
        <f t="shared" si="22"/>
        <v>Auto</v>
      </c>
      <c r="AA252" s="118" t="s">
        <v>1971</v>
      </c>
      <c r="AB252" s="120">
        <f t="shared" si="23"/>
        <v>26</v>
      </c>
      <c r="AC252" s="120" t="str">
        <f t="shared" si="24"/>
        <v>Auto</v>
      </c>
      <c r="AD252" s="120" t="str">
        <f t="shared" si="27"/>
        <v>KEEP</v>
      </c>
      <c r="AE252" s="120">
        <f t="shared" si="25"/>
        <v>2</v>
      </c>
      <c r="AF252" s="118" t="str">
        <f t="shared" si="26"/>
        <v>Ind</v>
      </c>
      <c r="AG252" t="e">
        <f>VLOOKUP(Y252,#REF!,11,FALSE)</f>
        <v>#REF!</v>
      </c>
      <c r="AH252" t="e">
        <f>VLOOKUP(Y252,#REF!,12,FALSE)</f>
        <v>#REF!</v>
      </c>
    </row>
    <row r="253" spans="16:34" x14ac:dyDescent="0.3">
      <c r="P253" s="115">
        <v>251</v>
      </c>
      <c r="Q253" s="115" t="s">
        <v>478</v>
      </c>
      <c r="R253" s="115">
        <v>92</v>
      </c>
      <c r="S253" s="115" t="s">
        <v>1758</v>
      </c>
      <c r="T253" s="115">
        <v>42</v>
      </c>
      <c r="U253" s="115" t="s">
        <v>1677</v>
      </c>
      <c r="V253" s="115">
        <v>14</v>
      </c>
      <c r="W253" s="115" t="s">
        <v>1845</v>
      </c>
      <c r="X253" s="118" t="s">
        <v>1971</v>
      </c>
      <c r="Y253" s="120">
        <f t="shared" si="21"/>
        <v>22</v>
      </c>
      <c r="Z253" s="120" t="str">
        <f t="shared" si="22"/>
        <v>Auto</v>
      </c>
      <c r="AA253" s="118" t="s">
        <v>1971</v>
      </c>
      <c r="AB253" s="120">
        <f t="shared" si="23"/>
        <v>26</v>
      </c>
      <c r="AC253" s="120" t="str">
        <f t="shared" si="24"/>
        <v>Auto</v>
      </c>
      <c r="AD253" s="120" t="str">
        <f t="shared" si="27"/>
        <v>KEEP</v>
      </c>
      <c r="AE253" s="120">
        <f t="shared" si="25"/>
        <v>2</v>
      </c>
      <c r="AF253" s="118" t="str">
        <f t="shared" si="26"/>
        <v>Ind</v>
      </c>
      <c r="AG253" t="e">
        <f>VLOOKUP(Y253,#REF!,11,FALSE)</f>
        <v>#REF!</v>
      </c>
      <c r="AH253" t="e">
        <f>VLOOKUP(Y253,#REF!,12,FALSE)</f>
        <v>#REF!</v>
      </c>
    </row>
    <row r="254" spans="16:34" x14ac:dyDescent="0.3">
      <c r="P254" s="115">
        <v>252</v>
      </c>
      <c r="Q254" s="115" t="s">
        <v>636</v>
      </c>
      <c r="R254" s="115">
        <v>93</v>
      </c>
      <c r="S254" s="115" t="s">
        <v>1759</v>
      </c>
      <c r="T254" s="115">
        <v>42</v>
      </c>
      <c r="U254" s="115" t="s">
        <v>1677</v>
      </c>
      <c r="V254" s="115">
        <v>14</v>
      </c>
      <c r="W254" s="115" t="s">
        <v>1845</v>
      </c>
      <c r="X254" s="118" t="s">
        <v>1971</v>
      </c>
      <c r="Y254" s="120">
        <f t="shared" si="21"/>
        <v>22</v>
      </c>
      <c r="Z254" s="120" t="str">
        <f t="shared" si="22"/>
        <v>Auto</v>
      </c>
      <c r="AA254" s="118" t="s">
        <v>1971</v>
      </c>
      <c r="AB254" s="120">
        <f t="shared" si="23"/>
        <v>26</v>
      </c>
      <c r="AC254" s="120" t="str">
        <f t="shared" si="24"/>
        <v>Auto</v>
      </c>
      <c r="AD254" s="120" t="str">
        <f t="shared" si="27"/>
        <v>KEEP</v>
      </c>
      <c r="AE254" s="120">
        <f t="shared" si="25"/>
        <v>2</v>
      </c>
      <c r="AF254" s="118" t="str">
        <f t="shared" si="26"/>
        <v>Ind</v>
      </c>
      <c r="AG254" t="e">
        <f>VLOOKUP(Y254,#REF!,11,FALSE)</f>
        <v>#REF!</v>
      </c>
      <c r="AH254" t="e">
        <f>VLOOKUP(Y254,#REF!,12,FALSE)</f>
        <v>#REF!</v>
      </c>
    </row>
    <row r="255" spans="16:34" x14ac:dyDescent="0.3">
      <c r="P255" s="115">
        <v>253</v>
      </c>
      <c r="Q255" s="115" t="s">
        <v>481</v>
      </c>
      <c r="R255" s="115">
        <v>93</v>
      </c>
      <c r="S255" s="115" t="s">
        <v>1759</v>
      </c>
      <c r="T255" s="115">
        <v>42</v>
      </c>
      <c r="U255" s="115" t="s">
        <v>1677</v>
      </c>
      <c r="V255" s="115">
        <v>14</v>
      </c>
      <c r="W255" s="115" t="s">
        <v>1845</v>
      </c>
      <c r="X255" s="118" t="s">
        <v>1971</v>
      </c>
      <c r="Y255" s="120">
        <f t="shared" si="21"/>
        <v>22</v>
      </c>
      <c r="Z255" s="120" t="str">
        <f t="shared" si="22"/>
        <v>Auto</v>
      </c>
      <c r="AA255" s="118" t="s">
        <v>1971</v>
      </c>
      <c r="AB255" s="120">
        <f t="shared" si="23"/>
        <v>26</v>
      </c>
      <c r="AC255" s="120" t="str">
        <f t="shared" si="24"/>
        <v>Auto</v>
      </c>
      <c r="AD255" s="120" t="str">
        <f t="shared" si="27"/>
        <v>KEEP</v>
      </c>
      <c r="AE255" s="120">
        <f t="shared" si="25"/>
        <v>2</v>
      </c>
      <c r="AF255" s="118" t="str">
        <f t="shared" si="26"/>
        <v>Ind</v>
      </c>
      <c r="AG255" t="e">
        <f>VLOOKUP(Y255,#REF!,11,FALSE)</f>
        <v>#REF!</v>
      </c>
      <c r="AH255" t="e">
        <f>VLOOKUP(Y255,#REF!,12,FALSE)</f>
        <v>#REF!</v>
      </c>
    </row>
    <row r="256" spans="16:34" x14ac:dyDescent="0.3">
      <c r="P256" s="115">
        <v>254</v>
      </c>
      <c r="Q256" s="115" t="s">
        <v>483</v>
      </c>
      <c r="R256" s="115">
        <v>94</v>
      </c>
      <c r="S256" s="115" t="s">
        <v>1760</v>
      </c>
      <c r="T256" s="115">
        <v>42</v>
      </c>
      <c r="U256" s="115" t="s">
        <v>1677</v>
      </c>
      <c r="V256" s="115">
        <v>14</v>
      </c>
      <c r="W256" s="115" t="s">
        <v>1845</v>
      </c>
      <c r="X256" s="118" t="s">
        <v>1971</v>
      </c>
      <c r="Y256" s="120">
        <f t="shared" si="21"/>
        <v>22</v>
      </c>
      <c r="Z256" s="120" t="str">
        <f t="shared" si="22"/>
        <v>Auto</v>
      </c>
      <c r="AA256" s="118" t="s">
        <v>1971</v>
      </c>
      <c r="AB256" s="120">
        <f t="shared" si="23"/>
        <v>26</v>
      </c>
      <c r="AC256" s="120" t="str">
        <f t="shared" si="24"/>
        <v>Auto</v>
      </c>
      <c r="AD256" s="120" t="str">
        <f t="shared" si="27"/>
        <v>KEEP</v>
      </c>
      <c r="AE256" s="120">
        <f t="shared" si="25"/>
        <v>2</v>
      </c>
      <c r="AF256" s="118" t="str">
        <f t="shared" si="26"/>
        <v>Ind</v>
      </c>
      <c r="AG256" t="e">
        <f>VLOOKUP(Y256,#REF!,11,FALSE)</f>
        <v>#REF!</v>
      </c>
      <c r="AH256" t="e">
        <f>VLOOKUP(Y256,#REF!,12,FALSE)</f>
        <v>#REF!</v>
      </c>
    </row>
    <row r="257" spans="16:34" x14ac:dyDescent="0.3">
      <c r="P257" s="115">
        <v>255</v>
      </c>
      <c r="Q257" s="115" t="s">
        <v>485</v>
      </c>
      <c r="R257" s="115">
        <v>94</v>
      </c>
      <c r="S257" s="115" t="s">
        <v>1760</v>
      </c>
      <c r="T257" s="115">
        <v>42</v>
      </c>
      <c r="U257" s="115" t="s">
        <v>1677</v>
      </c>
      <c r="V257" s="115">
        <v>14</v>
      </c>
      <c r="W257" s="115" t="s">
        <v>1845</v>
      </c>
      <c r="X257" s="118" t="s">
        <v>1971</v>
      </c>
      <c r="Y257" s="120">
        <f t="shared" si="21"/>
        <v>22</v>
      </c>
      <c r="Z257" s="120" t="str">
        <f t="shared" si="22"/>
        <v>Auto</v>
      </c>
      <c r="AA257" s="118" t="s">
        <v>1971</v>
      </c>
      <c r="AB257" s="120">
        <f t="shared" si="23"/>
        <v>26</v>
      </c>
      <c r="AC257" s="120" t="str">
        <f t="shared" si="24"/>
        <v>Auto</v>
      </c>
      <c r="AD257" s="120" t="str">
        <f t="shared" si="27"/>
        <v>KEEP</v>
      </c>
      <c r="AE257" s="120">
        <f t="shared" si="25"/>
        <v>2</v>
      </c>
      <c r="AF257" s="118" t="str">
        <f t="shared" si="26"/>
        <v>Ind</v>
      </c>
      <c r="AG257" t="e">
        <f>VLOOKUP(Y257,#REF!,11,FALSE)</f>
        <v>#REF!</v>
      </c>
      <c r="AH257" t="e">
        <f>VLOOKUP(Y257,#REF!,12,FALSE)</f>
        <v>#REF!</v>
      </c>
    </row>
    <row r="258" spans="16:34" x14ac:dyDescent="0.3">
      <c r="P258" s="115">
        <v>256</v>
      </c>
      <c r="Q258" s="115" t="s">
        <v>487</v>
      </c>
      <c r="R258" s="115">
        <v>95</v>
      </c>
      <c r="S258" s="115" t="s">
        <v>1680</v>
      </c>
      <c r="T258" s="115">
        <v>43</v>
      </c>
      <c r="U258" s="115" t="s">
        <v>1680</v>
      </c>
      <c r="V258" s="115">
        <v>14</v>
      </c>
      <c r="W258" s="115" t="s">
        <v>1845</v>
      </c>
      <c r="X258" s="118" t="s">
        <v>1972</v>
      </c>
      <c r="Y258" s="120">
        <f t="shared" si="21"/>
        <v>23</v>
      </c>
      <c r="Z258" s="120" t="str">
        <f t="shared" si="22"/>
        <v>Ship</v>
      </c>
      <c r="AA258" s="118" t="s">
        <v>1972</v>
      </c>
      <c r="AB258" s="120">
        <f t="shared" si="23"/>
        <v>27</v>
      </c>
      <c r="AC258" s="120" t="str">
        <f t="shared" si="24"/>
        <v>Ship</v>
      </c>
      <c r="AD258" s="120" t="str">
        <f t="shared" si="27"/>
        <v>KEEP</v>
      </c>
      <c r="AE258" s="120">
        <f t="shared" si="25"/>
        <v>2</v>
      </c>
      <c r="AF258" s="118" t="str">
        <f t="shared" si="26"/>
        <v>Ind</v>
      </c>
      <c r="AG258" t="e">
        <f>VLOOKUP(Y258,#REF!,11,FALSE)</f>
        <v>#REF!</v>
      </c>
      <c r="AH258" t="e">
        <f>VLOOKUP(Y258,#REF!,12,FALSE)</f>
        <v>#REF!</v>
      </c>
    </row>
    <row r="259" spans="16:34" x14ac:dyDescent="0.3">
      <c r="P259" s="115">
        <v>257</v>
      </c>
      <c r="Q259" s="115" t="s">
        <v>489</v>
      </c>
      <c r="R259" s="115">
        <v>95</v>
      </c>
      <c r="S259" s="115" t="s">
        <v>1680</v>
      </c>
      <c r="T259" s="115">
        <v>43</v>
      </c>
      <c r="U259" s="115" t="s">
        <v>1680</v>
      </c>
      <c r="V259" s="115">
        <v>14</v>
      </c>
      <c r="W259" s="115" t="s">
        <v>1845</v>
      </c>
      <c r="X259" s="118" t="s">
        <v>1972</v>
      </c>
      <c r="Y259" s="120">
        <f t="shared" ref="Y259:Y322" si="28">VLOOKUP(X259,$I$3:$K$58,3,FALSE)</f>
        <v>23</v>
      </c>
      <c r="Z259" s="120" t="str">
        <f t="shared" ref="Z259:Z322" si="29">VLOOKUP(Y259,$K$3:$L$58,2,FALSE)</f>
        <v>Ship</v>
      </c>
      <c r="AA259" s="118" t="s">
        <v>1972</v>
      </c>
      <c r="AB259" s="120">
        <f t="shared" ref="AB259:AB322" si="30">VLOOKUP(AA259,$M$3:$O$56,2,FALSE)</f>
        <v>27</v>
      </c>
      <c r="AC259" s="120" t="str">
        <f t="shared" ref="AC259:AC322" si="31">VLOOKUP(AB259,$N$3:$O$56,2,FALSE)</f>
        <v>Ship</v>
      </c>
      <c r="AD259" s="120" t="str">
        <f t="shared" si="27"/>
        <v>KEEP</v>
      </c>
      <c r="AE259" s="120">
        <f t="shared" ref="AE259:AE322" si="32">VLOOKUP(X259,$C$3:$F$58,2,FALSE)</f>
        <v>2</v>
      </c>
      <c r="AF259" s="118" t="str">
        <f t="shared" ref="AF259:AF322" si="33">VLOOKUP(X259,$C$3:$F$58,3,FALSE)</f>
        <v>Ind</v>
      </c>
      <c r="AG259" t="e">
        <f>VLOOKUP(Y259,#REF!,11,FALSE)</f>
        <v>#REF!</v>
      </c>
      <c r="AH259" t="e">
        <f>VLOOKUP(Y259,#REF!,12,FALSE)</f>
        <v>#REF!</v>
      </c>
    </row>
    <row r="260" spans="16:34" x14ac:dyDescent="0.3">
      <c r="P260" s="115">
        <v>258</v>
      </c>
      <c r="Q260" s="115" t="s">
        <v>491</v>
      </c>
      <c r="R260" s="115">
        <v>95</v>
      </c>
      <c r="S260" s="115" t="s">
        <v>1680</v>
      </c>
      <c r="T260" s="115">
        <v>43</v>
      </c>
      <c r="U260" s="115" t="s">
        <v>1680</v>
      </c>
      <c r="V260" s="115">
        <v>14</v>
      </c>
      <c r="W260" s="115" t="s">
        <v>1845</v>
      </c>
      <c r="X260" s="118" t="s">
        <v>1972</v>
      </c>
      <c r="Y260" s="120">
        <f t="shared" si="28"/>
        <v>23</v>
      </c>
      <c r="Z260" s="120" t="str">
        <f t="shared" si="29"/>
        <v>Ship</v>
      </c>
      <c r="AA260" s="118" t="s">
        <v>1972</v>
      </c>
      <c r="AB260" s="120">
        <f t="shared" si="30"/>
        <v>27</v>
      </c>
      <c r="AC260" s="120" t="str">
        <f t="shared" si="31"/>
        <v>Ship</v>
      </c>
      <c r="AD260" s="120" t="str">
        <f t="shared" ref="AD260:AD323" si="34">IF(Z260=AC260,"KEEP","CHANGE")</f>
        <v>KEEP</v>
      </c>
      <c r="AE260" s="120">
        <f t="shared" si="32"/>
        <v>2</v>
      </c>
      <c r="AF260" s="118" t="str">
        <f t="shared" si="33"/>
        <v>Ind</v>
      </c>
      <c r="AG260" t="e">
        <f>VLOOKUP(Y260,#REF!,11,FALSE)</f>
        <v>#REF!</v>
      </c>
      <c r="AH260" t="e">
        <f>VLOOKUP(Y260,#REF!,12,FALSE)</f>
        <v>#REF!</v>
      </c>
    </row>
    <row r="261" spans="16:34" x14ac:dyDescent="0.3">
      <c r="P261" s="115">
        <v>259</v>
      </c>
      <c r="Q261" s="115" t="s">
        <v>493</v>
      </c>
      <c r="R261" s="115">
        <v>96</v>
      </c>
      <c r="S261" s="115" t="s">
        <v>493</v>
      </c>
      <c r="T261" s="115">
        <v>44</v>
      </c>
      <c r="U261" s="115" t="s">
        <v>1737</v>
      </c>
      <c r="V261" s="115">
        <v>14</v>
      </c>
      <c r="W261" s="115" t="s">
        <v>1845</v>
      </c>
      <c r="X261" s="118" t="s">
        <v>1962</v>
      </c>
      <c r="Y261" s="120">
        <f t="shared" si="28"/>
        <v>25</v>
      </c>
      <c r="Z261" s="120" t="str">
        <f t="shared" si="29"/>
        <v>MissManu</v>
      </c>
      <c r="AA261" s="118" t="s">
        <v>1972</v>
      </c>
      <c r="AB261" s="120">
        <f t="shared" si="30"/>
        <v>27</v>
      </c>
      <c r="AC261" s="120" t="str">
        <f t="shared" si="31"/>
        <v>Ship</v>
      </c>
      <c r="AD261" s="120" t="str">
        <f t="shared" si="34"/>
        <v>CHANGE</v>
      </c>
      <c r="AE261" s="120">
        <f t="shared" si="32"/>
        <v>2</v>
      </c>
      <c r="AF261" s="118" t="str">
        <f t="shared" si="33"/>
        <v>Ind</v>
      </c>
      <c r="AG261" t="e">
        <f>VLOOKUP(Y261,#REF!,11,FALSE)</f>
        <v>#REF!</v>
      </c>
      <c r="AH261" t="e">
        <f>VLOOKUP(Y261,#REF!,12,FALSE)</f>
        <v>#REF!</v>
      </c>
    </row>
    <row r="262" spans="16:34" x14ac:dyDescent="0.3">
      <c r="P262" s="115">
        <v>260</v>
      </c>
      <c r="Q262" s="115" t="s">
        <v>495</v>
      </c>
      <c r="R262" s="115">
        <v>97</v>
      </c>
      <c r="S262" s="115" t="s">
        <v>495</v>
      </c>
      <c r="T262" s="115">
        <v>44</v>
      </c>
      <c r="U262" s="115" t="s">
        <v>1737</v>
      </c>
      <c r="V262" s="115">
        <v>14</v>
      </c>
      <c r="W262" s="115" t="s">
        <v>1845</v>
      </c>
      <c r="X262" s="118" t="s">
        <v>1962</v>
      </c>
      <c r="Y262" s="120">
        <f t="shared" si="28"/>
        <v>25</v>
      </c>
      <c r="Z262" s="120" t="str">
        <f t="shared" si="29"/>
        <v>MissManu</v>
      </c>
      <c r="AA262" s="118" t="s">
        <v>2334</v>
      </c>
      <c r="AB262" s="120">
        <f t="shared" si="30"/>
        <v>27</v>
      </c>
      <c r="AC262" s="120" t="str">
        <f t="shared" si="31"/>
        <v>Ship</v>
      </c>
      <c r="AD262" s="120" t="str">
        <f t="shared" si="34"/>
        <v>CHANGE</v>
      </c>
      <c r="AE262" s="120">
        <f t="shared" si="32"/>
        <v>2</v>
      </c>
      <c r="AF262" s="118" t="str">
        <f t="shared" si="33"/>
        <v>Ind</v>
      </c>
      <c r="AG262" t="e">
        <f>VLOOKUP(Y262,#REF!,11,FALSE)</f>
        <v>#REF!</v>
      </c>
      <c r="AH262" t="e">
        <f>VLOOKUP(Y262,#REF!,12,FALSE)</f>
        <v>#REF!</v>
      </c>
    </row>
    <row r="263" spans="16:34" x14ac:dyDescent="0.3">
      <c r="P263" s="115">
        <v>261</v>
      </c>
      <c r="Q263" s="115" t="s">
        <v>497</v>
      </c>
      <c r="R263" s="115">
        <v>98</v>
      </c>
      <c r="S263" s="115" t="s">
        <v>1737</v>
      </c>
      <c r="T263" s="115">
        <v>44</v>
      </c>
      <c r="U263" s="115" t="s">
        <v>1737</v>
      </c>
      <c r="V263" s="115">
        <v>14</v>
      </c>
      <c r="W263" s="115" t="s">
        <v>1845</v>
      </c>
      <c r="X263" s="118" t="s">
        <v>1962</v>
      </c>
      <c r="Y263" s="120">
        <f t="shared" si="28"/>
        <v>25</v>
      </c>
      <c r="Z263" s="120" t="str">
        <f t="shared" si="29"/>
        <v>MissManu</v>
      </c>
      <c r="AA263" s="118" t="s">
        <v>1972</v>
      </c>
      <c r="AB263" s="120">
        <f t="shared" si="30"/>
        <v>27</v>
      </c>
      <c r="AC263" s="120" t="str">
        <f t="shared" si="31"/>
        <v>Ship</v>
      </c>
      <c r="AD263" s="120" t="str">
        <f t="shared" si="34"/>
        <v>CHANGE</v>
      </c>
      <c r="AE263" s="120">
        <f t="shared" si="32"/>
        <v>2</v>
      </c>
      <c r="AF263" s="118" t="str">
        <f t="shared" si="33"/>
        <v>Ind</v>
      </c>
      <c r="AG263" t="e">
        <f>VLOOKUP(Y263,#REF!,11,FALSE)</f>
        <v>#REF!</v>
      </c>
      <c r="AH263" t="e">
        <f>VLOOKUP(Y263,#REF!,12,FALSE)</f>
        <v>#REF!</v>
      </c>
    </row>
    <row r="264" spans="16:34" x14ac:dyDescent="0.3">
      <c r="P264" s="115">
        <v>262</v>
      </c>
      <c r="Q264" s="115" t="s">
        <v>499</v>
      </c>
      <c r="R264" s="115">
        <v>98</v>
      </c>
      <c r="S264" s="115" t="s">
        <v>1737</v>
      </c>
      <c r="T264" s="115">
        <v>44</v>
      </c>
      <c r="U264" s="115" t="s">
        <v>1737</v>
      </c>
      <c r="V264" s="115">
        <v>14</v>
      </c>
      <c r="W264" s="115" t="s">
        <v>1845</v>
      </c>
      <c r="X264" s="118" t="s">
        <v>1962</v>
      </c>
      <c r="Y264" s="120">
        <f t="shared" si="28"/>
        <v>25</v>
      </c>
      <c r="Z264" s="120" t="str">
        <f t="shared" si="29"/>
        <v>MissManu</v>
      </c>
      <c r="AA264" s="118" t="s">
        <v>2334</v>
      </c>
      <c r="AB264" s="120">
        <f t="shared" si="30"/>
        <v>27</v>
      </c>
      <c r="AC264" s="120" t="str">
        <f t="shared" si="31"/>
        <v>Ship</v>
      </c>
      <c r="AD264" s="120" t="str">
        <f t="shared" si="34"/>
        <v>CHANGE</v>
      </c>
      <c r="AE264" s="120">
        <f t="shared" si="32"/>
        <v>2</v>
      </c>
      <c r="AF264" s="118" t="str">
        <f t="shared" si="33"/>
        <v>Ind</v>
      </c>
      <c r="AG264" t="e">
        <f>VLOOKUP(Y264,#REF!,11,FALSE)</f>
        <v>#REF!</v>
      </c>
      <c r="AH264" t="e">
        <f>VLOOKUP(Y264,#REF!,12,FALSE)</f>
        <v>#REF!</v>
      </c>
    </row>
    <row r="265" spans="16:34" x14ac:dyDescent="0.3">
      <c r="P265" s="115">
        <v>263</v>
      </c>
      <c r="Q265" s="115" t="s">
        <v>501</v>
      </c>
      <c r="R265" s="115">
        <v>99</v>
      </c>
      <c r="S265" s="115" t="s">
        <v>1846</v>
      </c>
      <c r="T265" s="115">
        <v>45</v>
      </c>
      <c r="U265" s="115" t="s">
        <v>1847</v>
      </c>
      <c r="V265" s="115">
        <v>15</v>
      </c>
      <c r="W265" s="115" t="s">
        <v>1847</v>
      </c>
      <c r="X265" s="118" t="s">
        <v>1962</v>
      </c>
      <c r="Y265" s="120">
        <f t="shared" si="28"/>
        <v>25</v>
      </c>
      <c r="Z265" s="120" t="str">
        <f t="shared" si="29"/>
        <v>MissManu</v>
      </c>
      <c r="AA265" s="118" t="s">
        <v>1962</v>
      </c>
      <c r="AB265" s="120">
        <f t="shared" si="30"/>
        <v>29</v>
      </c>
      <c r="AC265" s="120" t="str">
        <f t="shared" si="31"/>
        <v>MissManu</v>
      </c>
      <c r="AD265" s="120" t="str">
        <f t="shared" si="34"/>
        <v>KEEP</v>
      </c>
      <c r="AE265" s="120">
        <f t="shared" si="32"/>
        <v>2</v>
      </c>
      <c r="AF265" s="118" t="str">
        <f t="shared" si="33"/>
        <v>Ind</v>
      </c>
      <c r="AG265" t="e">
        <f>VLOOKUP(Y265,#REF!,11,FALSE)</f>
        <v>#REF!</v>
      </c>
      <c r="AH265" t="e">
        <f>VLOOKUP(Y265,#REF!,12,FALSE)</f>
        <v>#REF!</v>
      </c>
    </row>
    <row r="266" spans="16:34" x14ac:dyDescent="0.3">
      <c r="P266" s="115">
        <v>264</v>
      </c>
      <c r="Q266" s="115" t="s">
        <v>503</v>
      </c>
      <c r="R266" s="115">
        <v>99</v>
      </c>
      <c r="S266" s="115" t="s">
        <v>1846</v>
      </c>
      <c r="T266" s="115">
        <v>45</v>
      </c>
      <c r="U266" s="115" t="s">
        <v>1847</v>
      </c>
      <c r="V266" s="115">
        <v>15</v>
      </c>
      <c r="W266" s="115" t="s">
        <v>1847</v>
      </c>
      <c r="X266" s="118" t="s">
        <v>1962</v>
      </c>
      <c r="Y266" s="120">
        <f t="shared" si="28"/>
        <v>25</v>
      </c>
      <c r="Z266" s="120" t="str">
        <f t="shared" si="29"/>
        <v>MissManu</v>
      </c>
      <c r="AA266" s="118" t="s">
        <v>1962</v>
      </c>
      <c r="AB266" s="120">
        <f t="shared" si="30"/>
        <v>29</v>
      </c>
      <c r="AC266" s="120" t="str">
        <f t="shared" si="31"/>
        <v>MissManu</v>
      </c>
      <c r="AD266" s="120" t="str">
        <f t="shared" si="34"/>
        <v>KEEP</v>
      </c>
      <c r="AE266" s="120">
        <f t="shared" si="32"/>
        <v>2</v>
      </c>
      <c r="AF266" s="118" t="str">
        <f t="shared" si="33"/>
        <v>Ind</v>
      </c>
      <c r="AG266" t="e">
        <f>VLOOKUP(Y266,#REF!,11,FALSE)</f>
        <v>#REF!</v>
      </c>
      <c r="AH266" t="e">
        <f>VLOOKUP(Y266,#REF!,12,FALSE)</f>
        <v>#REF!</v>
      </c>
    </row>
    <row r="267" spans="16:34" x14ac:dyDescent="0.3">
      <c r="P267" s="115">
        <v>265</v>
      </c>
      <c r="Q267" s="115" t="s">
        <v>505</v>
      </c>
      <c r="R267" s="115">
        <v>99</v>
      </c>
      <c r="S267" s="115" t="s">
        <v>1846</v>
      </c>
      <c r="T267" s="115">
        <v>45</v>
      </c>
      <c r="U267" s="115" t="s">
        <v>1847</v>
      </c>
      <c r="V267" s="115">
        <v>15</v>
      </c>
      <c r="W267" s="115" t="s">
        <v>1847</v>
      </c>
      <c r="X267" s="118" t="s">
        <v>1962</v>
      </c>
      <c r="Y267" s="120">
        <f t="shared" si="28"/>
        <v>25</v>
      </c>
      <c r="Z267" s="120" t="str">
        <f t="shared" si="29"/>
        <v>MissManu</v>
      </c>
      <c r="AA267" s="118" t="s">
        <v>1962</v>
      </c>
      <c r="AB267" s="120">
        <f t="shared" si="30"/>
        <v>29</v>
      </c>
      <c r="AC267" s="120" t="str">
        <f t="shared" si="31"/>
        <v>MissManu</v>
      </c>
      <c r="AD267" s="120" t="str">
        <f t="shared" si="34"/>
        <v>KEEP</v>
      </c>
      <c r="AE267" s="120">
        <f t="shared" si="32"/>
        <v>2</v>
      </c>
      <c r="AF267" s="118" t="str">
        <f t="shared" si="33"/>
        <v>Ind</v>
      </c>
      <c r="AG267" t="e">
        <f>VLOOKUP(Y267,#REF!,11,FALSE)</f>
        <v>#REF!</v>
      </c>
      <c r="AH267" t="e">
        <f>VLOOKUP(Y267,#REF!,12,FALSE)</f>
        <v>#REF!</v>
      </c>
    </row>
    <row r="268" spans="16:34" x14ac:dyDescent="0.3">
      <c r="P268" s="115">
        <v>266</v>
      </c>
      <c r="Q268" s="115" t="s">
        <v>507</v>
      </c>
      <c r="R268" s="115">
        <v>100</v>
      </c>
      <c r="S268" s="115" t="s">
        <v>1847</v>
      </c>
      <c r="T268" s="115">
        <v>45</v>
      </c>
      <c r="U268" s="115" t="s">
        <v>1847</v>
      </c>
      <c r="V268" s="115">
        <v>15</v>
      </c>
      <c r="W268" s="115" t="s">
        <v>1847</v>
      </c>
      <c r="X268" s="118" t="s">
        <v>1962</v>
      </c>
      <c r="Y268" s="120">
        <f t="shared" si="28"/>
        <v>25</v>
      </c>
      <c r="Z268" s="120" t="str">
        <f t="shared" si="29"/>
        <v>MissManu</v>
      </c>
      <c r="AA268" s="118" t="s">
        <v>1962</v>
      </c>
      <c r="AB268" s="120">
        <f t="shared" si="30"/>
        <v>29</v>
      </c>
      <c r="AC268" s="120" t="str">
        <f t="shared" si="31"/>
        <v>MissManu</v>
      </c>
      <c r="AD268" s="120" t="str">
        <f t="shared" si="34"/>
        <v>KEEP</v>
      </c>
      <c r="AE268" s="120">
        <f t="shared" si="32"/>
        <v>2</v>
      </c>
      <c r="AF268" s="118" t="str">
        <f t="shared" si="33"/>
        <v>Ind</v>
      </c>
      <c r="AG268" t="e">
        <f>VLOOKUP(Y268,#REF!,11,FALSE)</f>
        <v>#REF!</v>
      </c>
      <c r="AH268" t="e">
        <f>VLOOKUP(Y268,#REF!,12,FALSE)</f>
        <v>#REF!</v>
      </c>
    </row>
    <row r="269" spans="16:34" x14ac:dyDescent="0.3">
      <c r="P269" s="115">
        <v>267</v>
      </c>
      <c r="Q269" s="115" t="s">
        <v>509</v>
      </c>
      <c r="R269" s="115">
        <v>100</v>
      </c>
      <c r="S269" s="115" t="s">
        <v>1847</v>
      </c>
      <c r="T269" s="115">
        <v>45</v>
      </c>
      <c r="U269" s="115" t="s">
        <v>1847</v>
      </c>
      <c r="V269" s="115">
        <v>15</v>
      </c>
      <c r="W269" s="115" t="s">
        <v>1847</v>
      </c>
      <c r="X269" s="118" t="s">
        <v>1962</v>
      </c>
      <c r="Y269" s="120">
        <f t="shared" si="28"/>
        <v>25</v>
      </c>
      <c r="Z269" s="120" t="str">
        <f t="shared" si="29"/>
        <v>MissManu</v>
      </c>
      <c r="AA269" s="118" t="s">
        <v>1962</v>
      </c>
      <c r="AB269" s="120">
        <f t="shared" si="30"/>
        <v>29</v>
      </c>
      <c r="AC269" s="120" t="str">
        <f t="shared" si="31"/>
        <v>MissManu</v>
      </c>
      <c r="AD269" s="120" t="str">
        <f t="shared" si="34"/>
        <v>KEEP</v>
      </c>
      <c r="AE269" s="120">
        <f t="shared" si="32"/>
        <v>2</v>
      </c>
      <c r="AF269" s="118" t="str">
        <f t="shared" si="33"/>
        <v>Ind</v>
      </c>
      <c r="AG269" t="e">
        <f>VLOOKUP(Y269,#REF!,11,FALSE)</f>
        <v>#REF!</v>
      </c>
      <c r="AH269" t="e">
        <f>VLOOKUP(Y269,#REF!,12,FALSE)</f>
        <v>#REF!</v>
      </c>
    </row>
    <row r="270" spans="16:34" x14ac:dyDescent="0.3">
      <c r="P270" s="115">
        <v>268</v>
      </c>
      <c r="Q270" s="115" t="s">
        <v>511</v>
      </c>
      <c r="R270" s="115">
        <v>100</v>
      </c>
      <c r="S270" s="115" t="s">
        <v>1847</v>
      </c>
      <c r="T270" s="115">
        <v>45</v>
      </c>
      <c r="U270" s="115" t="s">
        <v>1847</v>
      </c>
      <c r="V270" s="115">
        <v>15</v>
      </c>
      <c r="W270" s="115" t="s">
        <v>1847</v>
      </c>
      <c r="X270" s="118" t="s">
        <v>1962</v>
      </c>
      <c r="Y270" s="120">
        <f t="shared" si="28"/>
        <v>25</v>
      </c>
      <c r="Z270" s="120" t="str">
        <f t="shared" si="29"/>
        <v>MissManu</v>
      </c>
      <c r="AA270" s="118" t="s">
        <v>1962</v>
      </c>
      <c r="AB270" s="120">
        <f t="shared" si="30"/>
        <v>29</v>
      </c>
      <c r="AC270" s="120" t="str">
        <f t="shared" si="31"/>
        <v>MissManu</v>
      </c>
      <c r="AD270" s="120" t="str">
        <f t="shared" si="34"/>
        <v>KEEP</v>
      </c>
      <c r="AE270" s="120">
        <f t="shared" si="32"/>
        <v>2</v>
      </c>
      <c r="AF270" s="118" t="str">
        <f t="shared" si="33"/>
        <v>Ind</v>
      </c>
      <c r="AG270" t="e">
        <f>VLOOKUP(Y270,#REF!,11,FALSE)</f>
        <v>#REF!</v>
      </c>
      <c r="AH270" t="e">
        <f>VLOOKUP(Y270,#REF!,12,FALSE)</f>
        <v>#REF!</v>
      </c>
    </row>
    <row r="271" spans="16:34" x14ac:dyDescent="0.3">
      <c r="P271" s="115">
        <v>269</v>
      </c>
      <c r="Q271" s="115" t="s">
        <v>513</v>
      </c>
      <c r="R271" s="115">
        <v>100</v>
      </c>
      <c r="S271" s="115" t="s">
        <v>1847</v>
      </c>
      <c r="T271" s="115">
        <v>45</v>
      </c>
      <c r="U271" s="115" t="s">
        <v>1847</v>
      </c>
      <c r="V271" s="115">
        <v>15</v>
      </c>
      <c r="W271" s="115" t="s">
        <v>1847</v>
      </c>
      <c r="X271" s="118" t="s">
        <v>1962</v>
      </c>
      <c r="Y271" s="120">
        <f t="shared" si="28"/>
        <v>25</v>
      </c>
      <c r="Z271" s="120" t="str">
        <f t="shared" si="29"/>
        <v>MissManu</v>
      </c>
      <c r="AA271" s="118" t="s">
        <v>1962</v>
      </c>
      <c r="AB271" s="120">
        <f t="shared" si="30"/>
        <v>29</v>
      </c>
      <c r="AC271" s="120" t="str">
        <f t="shared" si="31"/>
        <v>MissManu</v>
      </c>
      <c r="AD271" s="120" t="str">
        <f t="shared" si="34"/>
        <v>KEEP</v>
      </c>
      <c r="AE271" s="120">
        <f t="shared" si="32"/>
        <v>2</v>
      </c>
      <c r="AF271" s="118" t="str">
        <f t="shared" si="33"/>
        <v>Ind</v>
      </c>
      <c r="AG271" t="e">
        <f>VLOOKUP(Y271,#REF!,11,FALSE)</f>
        <v>#REF!</v>
      </c>
      <c r="AH271" t="e">
        <f>VLOOKUP(Y271,#REF!,12,FALSE)</f>
        <v>#REF!</v>
      </c>
    </row>
    <row r="272" spans="16:34" x14ac:dyDescent="0.3">
      <c r="P272" s="115">
        <v>270</v>
      </c>
      <c r="Q272" s="115" t="s">
        <v>515</v>
      </c>
      <c r="R272" s="115">
        <v>100</v>
      </c>
      <c r="S272" s="115" t="s">
        <v>1847</v>
      </c>
      <c r="T272" s="115">
        <v>45</v>
      </c>
      <c r="U272" s="115" t="s">
        <v>1847</v>
      </c>
      <c r="V272" s="115">
        <v>15</v>
      </c>
      <c r="W272" s="115" t="s">
        <v>1847</v>
      </c>
      <c r="X272" s="118" t="s">
        <v>1962</v>
      </c>
      <c r="Y272" s="120">
        <f t="shared" si="28"/>
        <v>25</v>
      </c>
      <c r="Z272" s="120" t="str">
        <f t="shared" si="29"/>
        <v>MissManu</v>
      </c>
      <c r="AA272" s="118" t="s">
        <v>1962</v>
      </c>
      <c r="AB272" s="120">
        <f t="shared" si="30"/>
        <v>29</v>
      </c>
      <c r="AC272" s="120" t="str">
        <f t="shared" si="31"/>
        <v>MissManu</v>
      </c>
      <c r="AD272" s="120" t="str">
        <f t="shared" si="34"/>
        <v>KEEP</v>
      </c>
      <c r="AE272" s="120">
        <f t="shared" si="32"/>
        <v>2</v>
      </c>
      <c r="AF272" s="118" t="str">
        <f t="shared" si="33"/>
        <v>Ind</v>
      </c>
      <c r="AG272" t="e">
        <f>VLOOKUP(Y272,#REF!,11,FALSE)</f>
        <v>#REF!</v>
      </c>
      <c r="AH272" t="e">
        <f>VLOOKUP(Y272,#REF!,12,FALSE)</f>
        <v>#REF!</v>
      </c>
    </row>
    <row r="273" spans="16:34" x14ac:dyDescent="0.3">
      <c r="P273" s="115">
        <v>271</v>
      </c>
      <c r="Q273" s="115" t="s">
        <v>517</v>
      </c>
      <c r="R273" s="115">
        <v>100</v>
      </c>
      <c r="S273" s="115" t="s">
        <v>1847</v>
      </c>
      <c r="T273" s="115">
        <v>45</v>
      </c>
      <c r="U273" s="115" t="s">
        <v>1847</v>
      </c>
      <c r="V273" s="115">
        <v>15</v>
      </c>
      <c r="W273" s="115" t="s">
        <v>1847</v>
      </c>
      <c r="X273" s="118" t="s">
        <v>1962</v>
      </c>
      <c r="Y273" s="120">
        <f t="shared" si="28"/>
        <v>25</v>
      </c>
      <c r="Z273" s="120" t="str">
        <f t="shared" si="29"/>
        <v>MissManu</v>
      </c>
      <c r="AA273" s="118" t="s">
        <v>1962</v>
      </c>
      <c r="AB273" s="120">
        <f t="shared" si="30"/>
        <v>29</v>
      </c>
      <c r="AC273" s="120" t="str">
        <f t="shared" si="31"/>
        <v>MissManu</v>
      </c>
      <c r="AD273" s="120" t="str">
        <f t="shared" si="34"/>
        <v>KEEP</v>
      </c>
      <c r="AE273" s="120">
        <f t="shared" si="32"/>
        <v>2</v>
      </c>
      <c r="AF273" s="118" t="str">
        <f t="shared" si="33"/>
        <v>Ind</v>
      </c>
      <c r="AG273" t="e">
        <f>VLOOKUP(Y273,#REF!,11,FALSE)</f>
        <v>#REF!</v>
      </c>
      <c r="AH273" t="e">
        <f>VLOOKUP(Y273,#REF!,12,FALSE)</f>
        <v>#REF!</v>
      </c>
    </row>
    <row r="274" spans="16:34" x14ac:dyDescent="0.3">
      <c r="P274" s="115">
        <v>272</v>
      </c>
      <c r="Q274" s="115" t="s">
        <v>1848</v>
      </c>
      <c r="R274" s="115">
        <v>100</v>
      </c>
      <c r="S274" s="115" t="s">
        <v>1847</v>
      </c>
      <c r="T274" s="115">
        <v>45</v>
      </c>
      <c r="U274" s="115" t="s">
        <v>1847</v>
      </c>
      <c r="V274" s="115">
        <v>15</v>
      </c>
      <c r="W274" s="115" t="s">
        <v>1847</v>
      </c>
      <c r="X274" s="118" t="s">
        <v>1962</v>
      </c>
      <c r="Y274" s="120">
        <f t="shared" si="28"/>
        <v>25</v>
      </c>
      <c r="Z274" s="120" t="str">
        <f t="shared" si="29"/>
        <v>MissManu</v>
      </c>
      <c r="AA274" s="118" t="s">
        <v>1962</v>
      </c>
      <c r="AB274" s="120">
        <f t="shared" si="30"/>
        <v>29</v>
      </c>
      <c r="AC274" s="120" t="str">
        <f t="shared" si="31"/>
        <v>MissManu</v>
      </c>
      <c r="AD274" s="120" t="str">
        <f t="shared" si="34"/>
        <v>KEEP</v>
      </c>
      <c r="AE274" s="120">
        <f t="shared" si="32"/>
        <v>2</v>
      </c>
      <c r="AF274" s="118" t="str">
        <f t="shared" si="33"/>
        <v>Ind</v>
      </c>
      <c r="AG274" t="e">
        <f>VLOOKUP(Y274,#REF!,11,FALSE)</f>
        <v>#REF!</v>
      </c>
      <c r="AH274" t="e">
        <f>VLOOKUP(Y274,#REF!,12,FALSE)</f>
        <v>#REF!</v>
      </c>
    </row>
    <row r="275" spans="16:34" x14ac:dyDescent="0.3">
      <c r="P275" s="115">
        <v>273</v>
      </c>
      <c r="Q275" s="115" t="s">
        <v>1849</v>
      </c>
      <c r="R275" s="115">
        <v>100</v>
      </c>
      <c r="S275" s="115" t="s">
        <v>1847</v>
      </c>
      <c r="T275" s="115">
        <v>45</v>
      </c>
      <c r="U275" s="115" t="s">
        <v>1847</v>
      </c>
      <c r="V275" s="115">
        <v>15</v>
      </c>
      <c r="W275" s="115" t="s">
        <v>1847</v>
      </c>
      <c r="X275" s="118" t="s">
        <v>1962</v>
      </c>
      <c r="Y275" s="120">
        <f t="shared" si="28"/>
        <v>25</v>
      </c>
      <c r="Z275" s="120" t="str">
        <f t="shared" si="29"/>
        <v>MissManu</v>
      </c>
      <c r="AA275" s="118" t="s">
        <v>1962</v>
      </c>
      <c r="AB275" s="120">
        <f t="shared" si="30"/>
        <v>29</v>
      </c>
      <c r="AC275" s="120" t="str">
        <f t="shared" si="31"/>
        <v>MissManu</v>
      </c>
      <c r="AD275" s="120" t="str">
        <f t="shared" si="34"/>
        <v>KEEP</v>
      </c>
      <c r="AE275" s="120">
        <f t="shared" si="32"/>
        <v>2</v>
      </c>
      <c r="AF275" s="118" t="str">
        <f t="shared" si="33"/>
        <v>Ind</v>
      </c>
      <c r="AG275" t="e">
        <f>VLOOKUP(Y275,#REF!,11,FALSE)</f>
        <v>#REF!</v>
      </c>
      <c r="AH275" t="e">
        <f>VLOOKUP(Y275,#REF!,12,FALSE)</f>
        <v>#REF!</v>
      </c>
    </row>
    <row r="276" spans="16:34" x14ac:dyDescent="0.3">
      <c r="P276" s="115">
        <v>274</v>
      </c>
      <c r="Q276" s="115" t="s">
        <v>520</v>
      </c>
      <c r="R276" s="115">
        <v>101</v>
      </c>
      <c r="S276" s="115" t="s">
        <v>1713</v>
      </c>
      <c r="T276" s="115">
        <v>46</v>
      </c>
      <c r="U276" s="115" t="s">
        <v>1713</v>
      </c>
      <c r="V276" s="115">
        <v>16</v>
      </c>
      <c r="W276" s="115" t="s">
        <v>1850</v>
      </c>
      <c r="X276" s="118" t="s">
        <v>1973</v>
      </c>
      <c r="Y276" s="120">
        <f t="shared" si="28"/>
        <v>1</v>
      </c>
      <c r="Z276" s="120" t="str">
        <f t="shared" si="29"/>
        <v>ELEC</v>
      </c>
      <c r="AA276" s="118" t="s">
        <v>1973</v>
      </c>
      <c r="AB276" s="120">
        <f t="shared" si="30"/>
        <v>1</v>
      </c>
      <c r="AC276" s="120" t="str">
        <f t="shared" si="31"/>
        <v>ELEC</v>
      </c>
      <c r="AD276" s="120" t="str">
        <f t="shared" si="34"/>
        <v>KEEP</v>
      </c>
      <c r="AE276" s="120">
        <f t="shared" si="32"/>
        <v>1</v>
      </c>
      <c r="AF276" s="118" t="str">
        <f t="shared" si="33"/>
        <v>Transform</v>
      </c>
      <c r="AG276" t="e">
        <f>VLOOKUP(Y276,#REF!,11,FALSE)</f>
        <v>#REF!</v>
      </c>
      <c r="AH276" t="e">
        <f>VLOOKUP(Y276,#REF!,12,FALSE)</f>
        <v>#REF!</v>
      </c>
    </row>
    <row r="277" spans="16:34" x14ac:dyDescent="0.3">
      <c r="P277" s="115">
        <v>275</v>
      </c>
      <c r="Q277" s="115" t="s">
        <v>522</v>
      </c>
      <c r="R277" s="115">
        <v>101</v>
      </c>
      <c r="S277" s="115" t="s">
        <v>1713</v>
      </c>
      <c r="T277" s="115">
        <v>46</v>
      </c>
      <c r="U277" s="115" t="s">
        <v>1713</v>
      </c>
      <c r="V277" s="115">
        <v>16</v>
      </c>
      <c r="W277" s="115" t="s">
        <v>1850</v>
      </c>
      <c r="X277" s="118" t="s">
        <v>1973</v>
      </c>
      <c r="Y277" s="120">
        <f t="shared" si="28"/>
        <v>1</v>
      </c>
      <c r="Z277" s="120" t="str">
        <f t="shared" si="29"/>
        <v>ELEC</v>
      </c>
      <c r="AA277" s="118" t="s">
        <v>1973</v>
      </c>
      <c r="AB277" s="120">
        <f t="shared" si="30"/>
        <v>1</v>
      </c>
      <c r="AC277" s="120" t="str">
        <f t="shared" si="31"/>
        <v>ELEC</v>
      </c>
      <c r="AD277" s="120" t="str">
        <f t="shared" si="34"/>
        <v>KEEP</v>
      </c>
      <c r="AE277" s="120">
        <f t="shared" si="32"/>
        <v>1</v>
      </c>
      <c r="AF277" s="118" t="str">
        <f t="shared" si="33"/>
        <v>Transform</v>
      </c>
      <c r="AG277" t="e">
        <f>VLOOKUP(Y277,#REF!,11,FALSE)</f>
        <v>#REF!</v>
      </c>
      <c r="AH277" t="e">
        <f>VLOOKUP(Y277,#REF!,12,FALSE)</f>
        <v>#REF!</v>
      </c>
    </row>
    <row r="278" spans="16:34" x14ac:dyDescent="0.3">
      <c r="P278" s="115">
        <v>276</v>
      </c>
      <c r="Q278" s="115" t="s">
        <v>524</v>
      </c>
      <c r="R278" s="115">
        <v>101</v>
      </c>
      <c r="S278" s="115" t="s">
        <v>1713</v>
      </c>
      <c r="T278" s="115">
        <v>46</v>
      </c>
      <c r="U278" s="115" t="s">
        <v>1713</v>
      </c>
      <c r="V278" s="115">
        <v>16</v>
      </c>
      <c r="W278" s="115" t="s">
        <v>1850</v>
      </c>
      <c r="X278" s="118" t="s">
        <v>1973</v>
      </c>
      <c r="Y278" s="120">
        <f t="shared" si="28"/>
        <v>1</v>
      </c>
      <c r="Z278" s="120" t="str">
        <f t="shared" si="29"/>
        <v>ELEC</v>
      </c>
      <c r="AA278" s="118" t="s">
        <v>1973</v>
      </c>
      <c r="AB278" s="120">
        <f t="shared" si="30"/>
        <v>1</v>
      </c>
      <c r="AC278" s="120" t="str">
        <f t="shared" si="31"/>
        <v>ELEC</v>
      </c>
      <c r="AD278" s="120" t="str">
        <f t="shared" si="34"/>
        <v>KEEP</v>
      </c>
      <c r="AE278" s="120">
        <f t="shared" si="32"/>
        <v>1</v>
      </c>
      <c r="AF278" s="118" t="str">
        <f t="shared" si="33"/>
        <v>Transform</v>
      </c>
      <c r="AG278" t="e">
        <f>VLOOKUP(Y278,#REF!,11,FALSE)</f>
        <v>#REF!</v>
      </c>
      <c r="AH278" t="e">
        <f>VLOOKUP(Y278,#REF!,12,FALSE)</f>
        <v>#REF!</v>
      </c>
    </row>
    <row r="279" spans="16:34" x14ac:dyDescent="0.3">
      <c r="P279" s="115">
        <v>277</v>
      </c>
      <c r="Q279" s="115" t="s">
        <v>526</v>
      </c>
      <c r="R279" s="115">
        <v>101</v>
      </c>
      <c r="S279" s="115" t="s">
        <v>1713</v>
      </c>
      <c r="T279" s="115">
        <v>46</v>
      </c>
      <c r="U279" s="115" t="s">
        <v>1713</v>
      </c>
      <c r="V279" s="115">
        <v>16</v>
      </c>
      <c r="W279" s="115" t="s">
        <v>1850</v>
      </c>
      <c r="X279" s="118" t="s">
        <v>1973</v>
      </c>
      <c r="Y279" s="120">
        <f t="shared" si="28"/>
        <v>1</v>
      </c>
      <c r="Z279" s="120" t="str">
        <f t="shared" si="29"/>
        <v>ELEC</v>
      </c>
      <c r="AA279" s="118" t="s">
        <v>1973</v>
      </c>
      <c r="AB279" s="120">
        <f t="shared" si="30"/>
        <v>1</v>
      </c>
      <c r="AC279" s="120" t="str">
        <f t="shared" si="31"/>
        <v>ELEC</v>
      </c>
      <c r="AD279" s="120" t="str">
        <f t="shared" si="34"/>
        <v>KEEP</v>
      </c>
      <c r="AE279" s="120">
        <f t="shared" si="32"/>
        <v>1</v>
      </c>
      <c r="AF279" s="118" t="str">
        <f t="shared" si="33"/>
        <v>Transform</v>
      </c>
      <c r="AG279" t="e">
        <f>VLOOKUP(Y279,#REF!,11,FALSE)</f>
        <v>#REF!</v>
      </c>
      <c r="AH279" t="e">
        <f>VLOOKUP(Y279,#REF!,12,FALSE)</f>
        <v>#REF!</v>
      </c>
    </row>
    <row r="280" spans="16:34" x14ac:dyDescent="0.3">
      <c r="P280" s="115">
        <v>278</v>
      </c>
      <c r="Q280" s="115" t="s">
        <v>528</v>
      </c>
      <c r="R280" s="115">
        <v>101</v>
      </c>
      <c r="S280" s="115" t="s">
        <v>1713</v>
      </c>
      <c r="T280" s="115">
        <v>46</v>
      </c>
      <c r="U280" s="115" t="s">
        <v>1713</v>
      </c>
      <c r="V280" s="115">
        <v>16</v>
      </c>
      <c r="W280" s="115" t="s">
        <v>1850</v>
      </c>
      <c r="X280" s="118" t="s">
        <v>1973</v>
      </c>
      <c r="Y280" s="120">
        <f t="shared" si="28"/>
        <v>1</v>
      </c>
      <c r="Z280" s="120" t="str">
        <f t="shared" si="29"/>
        <v>ELEC</v>
      </c>
      <c r="AA280" s="118" t="s">
        <v>1973</v>
      </c>
      <c r="AB280" s="120">
        <f t="shared" si="30"/>
        <v>1</v>
      </c>
      <c r="AC280" s="120" t="str">
        <f t="shared" si="31"/>
        <v>ELEC</v>
      </c>
      <c r="AD280" s="120" t="str">
        <f t="shared" si="34"/>
        <v>KEEP</v>
      </c>
      <c r="AE280" s="120">
        <f t="shared" si="32"/>
        <v>1</v>
      </c>
      <c r="AF280" s="118" t="str">
        <f t="shared" si="33"/>
        <v>Transform</v>
      </c>
      <c r="AG280" t="e">
        <f>VLOOKUP(Y280,#REF!,11,FALSE)</f>
        <v>#REF!</v>
      </c>
      <c r="AH280" t="e">
        <f>VLOOKUP(Y280,#REF!,12,FALSE)</f>
        <v>#REF!</v>
      </c>
    </row>
    <row r="281" spans="16:34" x14ac:dyDescent="0.3">
      <c r="P281" s="115">
        <v>279</v>
      </c>
      <c r="Q281" s="115" t="s">
        <v>530</v>
      </c>
      <c r="R281" s="115">
        <v>102</v>
      </c>
      <c r="S281" s="115" t="s">
        <v>530</v>
      </c>
      <c r="T281" s="115">
        <v>47</v>
      </c>
      <c r="U281" s="115" t="s">
        <v>1714</v>
      </c>
      <c r="V281" s="115">
        <v>16</v>
      </c>
      <c r="W281" s="115" t="s">
        <v>1850</v>
      </c>
      <c r="X281" s="118" t="s">
        <v>1974</v>
      </c>
      <c r="Y281" s="120">
        <f t="shared" si="28"/>
        <v>2</v>
      </c>
      <c r="Z281" s="120" t="str">
        <f t="shared" si="29"/>
        <v>GAS</v>
      </c>
      <c r="AA281" s="118" t="s">
        <v>1974</v>
      </c>
      <c r="AB281" s="120">
        <f t="shared" si="30"/>
        <v>2</v>
      </c>
      <c r="AC281" s="120" t="str">
        <f t="shared" si="31"/>
        <v>GAS</v>
      </c>
      <c r="AD281" s="120" t="str">
        <f t="shared" si="34"/>
        <v>KEEP</v>
      </c>
      <c r="AE281" s="120">
        <f t="shared" si="32"/>
        <v>1</v>
      </c>
      <c r="AF281" s="118" t="str">
        <f t="shared" si="33"/>
        <v>Transform</v>
      </c>
      <c r="AG281" t="e">
        <f>VLOOKUP(Y281,#REF!,11,FALSE)</f>
        <v>#REF!</v>
      </c>
      <c r="AH281" t="e">
        <f>VLOOKUP(Y281,#REF!,12,FALSE)</f>
        <v>#REF!</v>
      </c>
    </row>
    <row r="282" spans="16:34" x14ac:dyDescent="0.3">
      <c r="P282" s="115">
        <v>280</v>
      </c>
      <c r="Q282" s="115" t="s">
        <v>1593</v>
      </c>
      <c r="R282" s="115">
        <v>103</v>
      </c>
      <c r="S282" s="115" t="s">
        <v>1593</v>
      </c>
      <c r="T282" s="115">
        <v>47</v>
      </c>
      <c r="U282" s="115" t="s">
        <v>1714</v>
      </c>
      <c r="V282" s="115">
        <v>16</v>
      </c>
      <c r="W282" s="115" t="s">
        <v>1850</v>
      </c>
      <c r="X282" s="118" t="s">
        <v>1975</v>
      </c>
      <c r="Y282" s="120">
        <f t="shared" si="28"/>
        <v>3</v>
      </c>
      <c r="Z282" s="120" t="str">
        <f t="shared" si="29"/>
        <v>HEAT</v>
      </c>
      <c r="AA282" s="118" t="s">
        <v>1975</v>
      </c>
      <c r="AB282" s="120">
        <f t="shared" si="30"/>
        <v>3</v>
      </c>
      <c r="AC282" s="120" t="str">
        <f t="shared" si="31"/>
        <v>HEAT</v>
      </c>
      <c r="AD282" s="120" t="str">
        <f t="shared" si="34"/>
        <v>KEEP</v>
      </c>
      <c r="AE282" s="120">
        <f t="shared" si="32"/>
        <v>1</v>
      </c>
      <c r="AF282" s="118" t="str">
        <f t="shared" si="33"/>
        <v>Transform</v>
      </c>
      <c r="AG282" t="e">
        <f>VLOOKUP(Y282,#REF!,11,FALSE)</f>
        <v>#REF!</v>
      </c>
      <c r="AH282" t="e">
        <f>VLOOKUP(Y282,#REF!,12,FALSE)</f>
        <v>#REF!</v>
      </c>
    </row>
    <row r="283" spans="16:34" x14ac:dyDescent="0.3">
      <c r="P283" s="115">
        <v>281</v>
      </c>
      <c r="Q283" s="115" t="s">
        <v>533</v>
      </c>
      <c r="R283" s="115">
        <v>104</v>
      </c>
      <c r="S283" s="115" t="s">
        <v>533</v>
      </c>
      <c r="T283" s="115">
        <v>48</v>
      </c>
      <c r="U283" s="115" t="s">
        <v>533</v>
      </c>
      <c r="V283" s="115">
        <v>17</v>
      </c>
      <c r="W283" s="115" t="s">
        <v>1851</v>
      </c>
      <c r="X283" s="118" t="s">
        <v>1976</v>
      </c>
      <c r="Y283" s="120">
        <f t="shared" si="28"/>
        <v>34</v>
      </c>
      <c r="Z283" s="120" t="str">
        <f t="shared" si="29"/>
        <v>Public</v>
      </c>
      <c r="AA283" s="118" t="s">
        <v>1945</v>
      </c>
      <c r="AB283" s="120">
        <f t="shared" si="30"/>
        <v>38</v>
      </c>
      <c r="AC283" s="120" t="str">
        <f t="shared" si="31"/>
        <v>Public</v>
      </c>
      <c r="AD283" s="120" t="str">
        <f t="shared" si="34"/>
        <v>KEEP</v>
      </c>
      <c r="AE283" s="120">
        <f t="shared" si="32"/>
        <v>6</v>
      </c>
      <c r="AF283" s="118" t="str">
        <f t="shared" si="33"/>
        <v>Public</v>
      </c>
      <c r="AG283" t="e">
        <f>VLOOKUP(Y283,#REF!,11,FALSE)</f>
        <v>#REF!</v>
      </c>
      <c r="AH283" t="e">
        <f>VLOOKUP(Y283,#REF!,12,FALSE)</f>
        <v>#REF!</v>
      </c>
    </row>
    <row r="284" spans="16:34" x14ac:dyDescent="0.3">
      <c r="P284" s="115">
        <v>282</v>
      </c>
      <c r="Q284" s="115" t="s">
        <v>535</v>
      </c>
      <c r="R284" s="115">
        <v>105</v>
      </c>
      <c r="S284" s="115" t="s">
        <v>1752</v>
      </c>
      <c r="T284" s="115">
        <v>49</v>
      </c>
      <c r="U284" s="115" t="s">
        <v>1752</v>
      </c>
      <c r="V284" s="115">
        <v>17</v>
      </c>
      <c r="W284" s="115" t="s">
        <v>1851</v>
      </c>
      <c r="X284" s="118" t="s">
        <v>1935</v>
      </c>
      <c r="Y284" s="120">
        <f t="shared" si="28"/>
        <v>49</v>
      </c>
      <c r="Z284" s="120" t="str">
        <f t="shared" si="29"/>
        <v>Waste</v>
      </c>
      <c r="AA284" s="118" t="s">
        <v>1935</v>
      </c>
      <c r="AB284" s="120">
        <f t="shared" si="30"/>
        <v>53</v>
      </c>
      <c r="AC284" s="120" t="str">
        <f t="shared" si="31"/>
        <v>Waste</v>
      </c>
      <c r="AD284" s="120" t="str">
        <f t="shared" si="34"/>
        <v>KEEP</v>
      </c>
      <c r="AE284" s="120">
        <f t="shared" si="32"/>
        <v>8</v>
      </c>
      <c r="AF284" s="118" t="str">
        <f t="shared" si="33"/>
        <v>Waste</v>
      </c>
      <c r="AG284" t="e">
        <f>VLOOKUP(Y284,#REF!,11,FALSE)</f>
        <v>#REF!</v>
      </c>
      <c r="AH284" t="e">
        <f>VLOOKUP(Y284,#REF!,12,FALSE)</f>
        <v>#REF!</v>
      </c>
    </row>
    <row r="285" spans="16:34" x14ac:dyDescent="0.3">
      <c r="P285" s="115">
        <v>283</v>
      </c>
      <c r="Q285" s="115" t="s">
        <v>537</v>
      </c>
      <c r="R285" s="115">
        <v>105</v>
      </c>
      <c r="S285" s="115" t="s">
        <v>1752</v>
      </c>
      <c r="T285" s="115">
        <v>49</v>
      </c>
      <c r="U285" s="115" t="s">
        <v>1752</v>
      </c>
      <c r="V285" s="115">
        <v>17</v>
      </c>
      <c r="W285" s="115" t="s">
        <v>1851</v>
      </c>
      <c r="X285" s="118" t="s">
        <v>1935</v>
      </c>
      <c r="Y285" s="120">
        <f t="shared" si="28"/>
        <v>49</v>
      </c>
      <c r="Z285" s="120" t="str">
        <f t="shared" si="29"/>
        <v>Waste</v>
      </c>
      <c r="AA285" s="118" t="s">
        <v>1935</v>
      </c>
      <c r="AB285" s="120">
        <f t="shared" si="30"/>
        <v>53</v>
      </c>
      <c r="AC285" s="120" t="str">
        <f t="shared" si="31"/>
        <v>Waste</v>
      </c>
      <c r="AD285" s="120" t="str">
        <f t="shared" si="34"/>
        <v>KEEP</v>
      </c>
      <c r="AE285" s="120">
        <f t="shared" si="32"/>
        <v>8</v>
      </c>
      <c r="AF285" s="118" t="str">
        <f t="shared" si="33"/>
        <v>Waste</v>
      </c>
      <c r="AG285" t="e">
        <f>VLOOKUP(Y285,#REF!,11,FALSE)</f>
        <v>#REF!</v>
      </c>
      <c r="AH285" t="e">
        <f>VLOOKUP(Y285,#REF!,12,FALSE)</f>
        <v>#REF!</v>
      </c>
    </row>
    <row r="286" spans="16:34" x14ac:dyDescent="0.3">
      <c r="P286" s="115">
        <v>284</v>
      </c>
      <c r="Q286" s="115" t="s">
        <v>539</v>
      </c>
      <c r="R286" s="115">
        <v>106</v>
      </c>
      <c r="S286" s="115" t="s">
        <v>1852</v>
      </c>
      <c r="T286" s="115">
        <v>50</v>
      </c>
      <c r="U286" s="115" t="s">
        <v>1853</v>
      </c>
      <c r="V286" s="115">
        <v>17</v>
      </c>
      <c r="W286" s="115" t="s">
        <v>1851</v>
      </c>
      <c r="X286" s="118" t="s">
        <v>1935</v>
      </c>
      <c r="Y286" s="120">
        <f t="shared" si="28"/>
        <v>49</v>
      </c>
      <c r="Z286" s="120" t="str">
        <f t="shared" si="29"/>
        <v>Waste</v>
      </c>
      <c r="AA286" s="118" t="s">
        <v>1935</v>
      </c>
      <c r="AB286" s="120">
        <f t="shared" si="30"/>
        <v>53</v>
      </c>
      <c r="AC286" s="120" t="str">
        <f t="shared" si="31"/>
        <v>Waste</v>
      </c>
      <c r="AD286" s="120" t="str">
        <f t="shared" si="34"/>
        <v>KEEP</v>
      </c>
      <c r="AE286" s="120">
        <f t="shared" si="32"/>
        <v>8</v>
      </c>
      <c r="AF286" s="118" t="str">
        <f t="shared" si="33"/>
        <v>Waste</v>
      </c>
      <c r="AG286" t="e">
        <f>VLOOKUP(Y286,#REF!,11,FALSE)</f>
        <v>#REF!</v>
      </c>
      <c r="AH286" t="e">
        <f>VLOOKUP(Y286,#REF!,12,FALSE)</f>
        <v>#REF!</v>
      </c>
    </row>
    <row r="287" spans="16:34" x14ac:dyDescent="0.3">
      <c r="P287" s="115">
        <v>285</v>
      </c>
      <c r="Q287" s="115" t="s">
        <v>541</v>
      </c>
      <c r="R287" s="115">
        <v>106</v>
      </c>
      <c r="S287" s="115" t="s">
        <v>1852</v>
      </c>
      <c r="T287" s="115">
        <v>50</v>
      </c>
      <c r="U287" s="115" t="s">
        <v>1853</v>
      </c>
      <c r="V287" s="115">
        <v>17</v>
      </c>
      <c r="W287" s="115" t="s">
        <v>1851</v>
      </c>
      <c r="X287" s="118" t="s">
        <v>1935</v>
      </c>
      <c r="Y287" s="120">
        <f t="shared" si="28"/>
        <v>49</v>
      </c>
      <c r="Z287" s="120" t="str">
        <f t="shared" si="29"/>
        <v>Waste</v>
      </c>
      <c r="AA287" s="118" t="s">
        <v>1935</v>
      </c>
      <c r="AB287" s="120">
        <f t="shared" si="30"/>
        <v>53</v>
      </c>
      <c r="AC287" s="120" t="str">
        <f t="shared" si="31"/>
        <v>Waste</v>
      </c>
      <c r="AD287" s="120" t="str">
        <f t="shared" si="34"/>
        <v>KEEP</v>
      </c>
      <c r="AE287" s="120">
        <f t="shared" si="32"/>
        <v>8</v>
      </c>
      <c r="AF287" s="118" t="str">
        <f t="shared" si="33"/>
        <v>Waste</v>
      </c>
      <c r="AG287" t="e">
        <f>VLOOKUP(Y287,#REF!,11,FALSE)</f>
        <v>#REF!</v>
      </c>
      <c r="AH287" t="e">
        <f>VLOOKUP(Y287,#REF!,12,FALSE)</f>
        <v>#REF!</v>
      </c>
    </row>
    <row r="288" spans="16:34" x14ac:dyDescent="0.3">
      <c r="P288" s="115">
        <v>286</v>
      </c>
      <c r="Q288" s="115" t="s">
        <v>1854</v>
      </c>
      <c r="R288" s="115">
        <v>107</v>
      </c>
      <c r="S288" s="115" t="s">
        <v>1854</v>
      </c>
      <c r="T288" s="115">
        <v>50</v>
      </c>
      <c r="U288" s="115" t="s">
        <v>1853</v>
      </c>
      <c r="V288" s="115">
        <v>17</v>
      </c>
      <c r="W288" s="115" t="s">
        <v>1851</v>
      </c>
      <c r="X288" s="118" t="s">
        <v>1935</v>
      </c>
      <c r="Y288" s="120">
        <f t="shared" si="28"/>
        <v>49</v>
      </c>
      <c r="Z288" s="120" t="str">
        <f t="shared" si="29"/>
        <v>Waste</v>
      </c>
      <c r="AA288" s="118" t="s">
        <v>1935</v>
      </c>
      <c r="AB288" s="120">
        <f t="shared" si="30"/>
        <v>53</v>
      </c>
      <c r="AC288" s="120" t="str">
        <f t="shared" si="31"/>
        <v>Waste</v>
      </c>
      <c r="AD288" s="120" t="str">
        <f t="shared" si="34"/>
        <v>KEEP</v>
      </c>
      <c r="AE288" s="120">
        <f t="shared" si="32"/>
        <v>8</v>
      </c>
      <c r="AF288" s="118" t="str">
        <f t="shared" si="33"/>
        <v>Waste</v>
      </c>
      <c r="AG288" t="e">
        <f>VLOOKUP(Y288,#REF!,11,FALSE)</f>
        <v>#REF!</v>
      </c>
      <c r="AH288" t="e">
        <f>VLOOKUP(Y288,#REF!,12,FALSE)</f>
        <v>#REF!</v>
      </c>
    </row>
    <row r="289" spans="16:34" x14ac:dyDescent="0.3">
      <c r="P289" s="115">
        <v>287</v>
      </c>
      <c r="Q289" s="115" t="s">
        <v>544</v>
      </c>
      <c r="R289" s="115">
        <v>108</v>
      </c>
      <c r="S289" s="115" t="s">
        <v>544</v>
      </c>
      <c r="T289" s="115">
        <v>51</v>
      </c>
      <c r="U289" s="115" t="s">
        <v>1855</v>
      </c>
      <c r="V289" s="115">
        <v>18</v>
      </c>
      <c r="W289" s="115" t="s">
        <v>1685</v>
      </c>
      <c r="X289" s="118" t="s">
        <v>1977</v>
      </c>
      <c r="Y289" s="120">
        <f t="shared" si="28"/>
        <v>26</v>
      </c>
      <c r="Z289" s="120" t="str">
        <f t="shared" si="29"/>
        <v>Const</v>
      </c>
      <c r="AA289" s="118" t="s">
        <v>1977</v>
      </c>
      <c r="AB289" s="120">
        <f t="shared" si="30"/>
        <v>30</v>
      </c>
      <c r="AC289" s="120" t="str">
        <f t="shared" si="31"/>
        <v>Const</v>
      </c>
      <c r="AD289" s="120" t="str">
        <f t="shared" si="34"/>
        <v>KEEP</v>
      </c>
      <c r="AE289" s="120">
        <f t="shared" si="32"/>
        <v>2</v>
      </c>
      <c r="AF289" s="118" t="str">
        <f t="shared" si="33"/>
        <v>Ind</v>
      </c>
      <c r="AG289" t="e">
        <f>VLOOKUP(Y289,#REF!,11,FALSE)</f>
        <v>#REF!</v>
      </c>
      <c r="AH289" t="e">
        <f>VLOOKUP(Y289,#REF!,12,FALSE)</f>
        <v>#REF!</v>
      </c>
    </row>
    <row r="290" spans="16:34" x14ac:dyDescent="0.3">
      <c r="P290" s="115">
        <v>288</v>
      </c>
      <c r="Q290" s="115" t="s">
        <v>546</v>
      </c>
      <c r="R290" s="115">
        <v>109</v>
      </c>
      <c r="S290" s="115" t="s">
        <v>546</v>
      </c>
      <c r="T290" s="115">
        <v>51</v>
      </c>
      <c r="U290" s="115" t="s">
        <v>1855</v>
      </c>
      <c r="V290" s="115">
        <v>18</v>
      </c>
      <c r="W290" s="115" t="s">
        <v>1685</v>
      </c>
      <c r="X290" s="118" t="s">
        <v>1977</v>
      </c>
      <c r="Y290" s="120">
        <f t="shared" si="28"/>
        <v>26</v>
      </c>
      <c r="Z290" s="120" t="str">
        <f t="shared" si="29"/>
        <v>Const</v>
      </c>
      <c r="AA290" s="118" t="s">
        <v>1977</v>
      </c>
      <c r="AB290" s="120">
        <f t="shared" si="30"/>
        <v>30</v>
      </c>
      <c r="AC290" s="120" t="str">
        <f t="shared" si="31"/>
        <v>Const</v>
      </c>
      <c r="AD290" s="120" t="str">
        <f t="shared" si="34"/>
        <v>KEEP</v>
      </c>
      <c r="AE290" s="120">
        <f t="shared" si="32"/>
        <v>2</v>
      </c>
      <c r="AF290" s="118" t="str">
        <f t="shared" si="33"/>
        <v>Ind</v>
      </c>
      <c r="AG290" t="e">
        <f>VLOOKUP(Y290,#REF!,11,FALSE)</f>
        <v>#REF!</v>
      </c>
      <c r="AH290" t="e">
        <f>VLOOKUP(Y290,#REF!,12,FALSE)</f>
        <v>#REF!</v>
      </c>
    </row>
    <row r="291" spans="16:34" x14ac:dyDescent="0.3">
      <c r="P291" s="115">
        <v>289</v>
      </c>
      <c r="Q291" s="115" t="s">
        <v>548</v>
      </c>
      <c r="R291" s="115">
        <v>110</v>
      </c>
      <c r="S291" s="115" t="s">
        <v>548</v>
      </c>
      <c r="T291" s="115">
        <v>51</v>
      </c>
      <c r="U291" s="115" t="s">
        <v>1855</v>
      </c>
      <c r="V291" s="115">
        <v>18</v>
      </c>
      <c r="W291" s="115" t="s">
        <v>1685</v>
      </c>
      <c r="X291" s="118" t="s">
        <v>1977</v>
      </c>
      <c r="Y291" s="120">
        <f t="shared" si="28"/>
        <v>26</v>
      </c>
      <c r="Z291" s="120" t="str">
        <f t="shared" si="29"/>
        <v>Const</v>
      </c>
      <c r="AA291" s="118" t="s">
        <v>1977</v>
      </c>
      <c r="AB291" s="120">
        <f t="shared" si="30"/>
        <v>30</v>
      </c>
      <c r="AC291" s="120" t="str">
        <f t="shared" si="31"/>
        <v>Const</v>
      </c>
      <c r="AD291" s="120" t="str">
        <f t="shared" si="34"/>
        <v>KEEP</v>
      </c>
      <c r="AE291" s="120">
        <f t="shared" si="32"/>
        <v>2</v>
      </c>
      <c r="AF291" s="118" t="str">
        <f t="shared" si="33"/>
        <v>Ind</v>
      </c>
      <c r="AG291" t="e">
        <f>VLOOKUP(Y291,#REF!,11,FALSE)</f>
        <v>#REF!</v>
      </c>
      <c r="AH291" t="e">
        <f>VLOOKUP(Y291,#REF!,12,FALSE)</f>
        <v>#REF!</v>
      </c>
    </row>
    <row r="292" spans="16:34" x14ac:dyDescent="0.3">
      <c r="P292" s="115">
        <v>290</v>
      </c>
      <c r="Q292" s="115" t="s">
        <v>550</v>
      </c>
      <c r="R292" s="115">
        <v>111</v>
      </c>
      <c r="S292" s="115" t="s">
        <v>1856</v>
      </c>
      <c r="T292" s="115">
        <v>52</v>
      </c>
      <c r="U292" s="115" t="s">
        <v>1857</v>
      </c>
      <c r="V292" s="115">
        <v>18</v>
      </c>
      <c r="W292" s="115" t="s">
        <v>1685</v>
      </c>
      <c r="X292" s="118" t="s">
        <v>1977</v>
      </c>
      <c r="Y292" s="120">
        <f t="shared" si="28"/>
        <v>26</v>
      </c>
      <c r="Z292" s="120" t="str">
        <f t="shared" si="29"/>
        <v>Const</v>
      </c>
      <c r="AA292" s="118" t="s">
        <v>1977</v>
      </c>
      <c r="AB292" s="120">
        <f t="shared" si="30"/>
        <v>30</v>
      </c>
      <c r="AC292" s="120" t="str">
        <f t="shared" si="31"/>
        <v>Const</v>
      </c>
      <c r="AD292" s="120" t="str">
        <f t="shared" si="34"/>
        <v>KEEP</v>
      </c>
      <c r="AE292" s="120">
        <f t="shared" si="32"/>
        <v>2</v>
      </c>
      <c r="AF292" s="118" t="str">
        <f t="shared" si="33"/>
        <v>Ind</v>
      </c>
      <c r="AG292" t="e">
        <f>VLOOKUP(Y292,#REF!,11,FALSE)</f>
        <v>#REF!</v>
      </c>
      <c r="AH292" t="e">
        <f>VLOOKUP(Y292,#REF!,12,FALSE)</f>
        <v>#REF!</v>
      </c>
    </row>
    <row r="293" spans="16:34" x14ac:dyDescent="0.3">
      <c r="P293" s="115">
        <v>291</v>
      </c>
      <c r="Q293" s="115" t="s">
        <v>552</v>
      </c>
      <c r="R293" s="115">
        <v>111</v>
      </c>
      <c r="S293" s="115" t="s">
        <v>1856</v>
      </c>
      <c r="T293" s="115">
        <v>52</v>
      </c>
      <c r="U293" s="115" t="s">
        <v>1857</v>
      </c>
      <c r="V293" s="115">
        <v>18</v>
      </c>
      <c r="W293" s="115" t="s">
        <v>1685</v>
      </c>
      <c r="X293" s="118" t="s">
        <v>1977</v>
      </c>
      <c r="Y293" s="120">
        <f t="shared" si="28"/>
        <v>26</v>
      </c>
      <c r="Z293" s="120" t="str">
        <f t="shared" si="29"/>
        <v>Const</v>
      </c>
      <c r="AA293" s="118" t="s">
        <v>1977</v>
      </c>
      <c r="AB293" s="120">
        <f t="shared" si="30"/>
        <v>30</v>
      </c>
      <c r="AC293" s="120" t="str">
        <f t="shared" si="31"/>
        <v>Const</v>
      </c>
      <c r="AD293" s="120" t="str">
        <f t="shared" si="34"/>
        <v>KEEP</v>
      </c>
      <c r="AE293" s="120">
        <f t="shared" si="32"/>
        <v>2</v>
      </c>
      <c r="AF293" s="118" t="str">
        <f t="shared" si="33"/>
        <v>Ind</v>
      </c>
      <c r="AG293" t="e">
        <f>VLOOKUP(Y293,#REF!,11,FALSE)</f>
        <v>#REF!</v>
      </c>
      <c r="AH293" t="e">
        <f>VLOOKUP(Y293,#REF!,12,FALSE)</f>
        <v>#REF!</v>
      </c>
    </row>
    <row r="294" spans="16:34" x14ac:dyDescent="0.3">
      <c r="P294" s="115">
        <v>292</v>
      </c>
      <c r="Q294" s="115" t="s">
        <v>554</v>
      </c>
      <c r="R294" s="115">
        <v>111</v>
      </c>
      <c r="S294" s="115" t="s">
        <v>1856</v>
      </c>
      <c r="T294" s="115">
        <v>52</v>
      </c>
      <c r="U294" s="115" t="s">
        <v>1857</v>
      </c>
      <c r="V294" s="115">
        <v>18</v>
      </c>
      <c r="W294" s="115" t="s">
        <v>1685</v>
      </c>
      <c r="X294" s="118" t="s">
        <v>1977</v>
      </c>
      <c r="Y294" s="120">
        <f t="shared" si="28"/>
        <v>26</v>
      </c>
      <c r="Z294" s="120" t="str">
        <f t="shared" si="29"/>
        <v>Const</v>
      </c>
      <c r="AA294" s="118" t="s">
        <v>1977</v>
      </c>
      <c r="AB294" s="120">
        <f t="shared" si="30"/>
        <v>30</v>
      </c>
      <c r="AC294" s="120" t="str">
        <f t="shared" si="31"/>
        <v>Const</v>
      </c>
      <c r="AD294" s="120" t="str">
        <f t="shared" si="34"/>
        <v>KEEP</v>
      </c>
      <c r="AE294" s="120">
        <f t="shared" si="32"/>
        <v>2</v>
      </c>
      <c r="AF294" s="118" t="str">
        <f t="shared" si="33"/>
        <v>Ind</v>
      </c>
      <c r="AG294" t="e">
        <f>VLOOKUP(Y294,#REF!,11,FALSE)</f>
        <v>#REF!</v>
      </c>
      <c r="AH294" t="e">
        <f>VLOOKUP(Y294,#REF!,12,FALSE)</f>
        <v>#REF!</v>
      </c>
    </row>
    <row r="295" spans="16:34" x14ac:dyDescent="0.3">
      <c r="P295" s="115">
        <v>293</v>
      </c>
      <c r="Q295" s="115" t="s">
        <v>556</v>
      </c>
      <c r="R295" s="115">
        <v>112</v>
      </c>
      <c r="S295" s="115" t="s">
        <v>1858</v>
      </c>
      <c r="T295" s="115">
        <v>52</v>
      </c>
      <c r="U295" s="115" t="s">
        <v>1857</v>
      </c>
      <c r="V295" s="115">
        <v>18</v>
      </c>
      <c r="W295" s="115" t="s">
        <v>1685</v>
      </c>
      <c r="X295" s="118" t="s">
        <v>1977</v>
      </c>
      <c r="Y295" s="120">
        <f t="shared" si="28"/>
        <v>26</v>
      </c>
      <c r="Z295" s="120" t="str">
        <f t="shared" si="29"/>
        <v>Const</v>
      </c>
      <c r="AA295" s="118" t="s">
        <v>1977</v>
      </c>
      <c r="AB295" s="120">
        <f t="shared" si="30"/>
        <v>30</v>
      </c>
      <c r="AC295" s="120" t="str">
        <f t="shared" si="31"/>
        <v>Const</v>
      </c>
      <c r="AD295" s="120" t="str">
        <f t="shared" si="34"/>
        <v>KEEP</v>
      </c>
      <c r="AE295" s="120">
        <f t="shared" si="32"/>
        <v>2</v>
      </c>
      <c r="AF295" s="118" t="str">
        <f t="shared" si="33"/>
        <v>Ind</v>
      </c>
      <c r="AG295" t="e">
        <f>VLOOKUP(Y295,#REF!,11,FALSE)</f>
        <v>#REF!</v>
      </c>
      <c r="AH295" t="e">
        <f>VLOOKUP(Y295,#REF!,12,FALSE)</f>
        <v>#REF!</v>
      </c>
    </row>
    <row r="296" spans="16:34" x14ac:dyDescent="0.3">
      <c r="P296" s="115">
        <v>294</v>
      </c>
      <c r="Q296" s="115" t="s">
        <v>558</v>
      </c>
      <c r="R296" s="115">
        <v>112</v>
      </c>
      <c r="S296" s="115" t="s">
        <v>1858</v>
      </c>
      <c r="T296" s="115">
        <v>52</v>
      </c>
      <c r="U296" s="115" t="s">
        <v>1857</v>
      </c>
      <c r="V296" s="115">
        <v>18</v>
      </c>
      <c r="W296" s="115" t="s">
        <v>1685</v>
      </c>
      <c r="X296" s="118" t="s">
        <v>1977</v>
      </c>
      <c r="Y296" s="120">
        <f t="shared" si="28"/>
        <v>26</v>
      </c>
      <c r="Z296" s="120" t="str">
        <f t="shared" si="29"/>
        <v>Const</v>
      </c>
      <c r="AA296" s="118" t="s">
        <v>1977</v>
      </c>
      <c r="AB296" s="120">
        <f t="shared" si="30"/>
        <v>30</v>
      </c>
      <c r="AC296" s="120" t="str">
        <f t="shared" si="31"/>
        <v>Const</v>
      </c>
      <c r="AD296" s="120" t="str">
        <f t="shared" si="34"/>
        <v>KEEP</v>
      </c>
      <c r="AE296" s="120">
        <f t="shared" si="32"/>
        <v>2</v>
      </c>
      <c r="AF296" s="118" t="str">
        <f t="shared" si="33"/>
        <v>Ind</v>
      </c>
      <c r="AG296" t="e">
        <f>VLOOKUP(Y296,#REF!,11,FALSE)</f>
        <v>#REF!</v>
      </c>
      <c r="AH296" t="e">
        <f>VLOOKUP(Y296,#REF!,12,FALSE)</f>
        <v>#REF!</v>
      </c>
    </row>
    <row r="297" spans="16:34" x14ac:dyDescent="0.3">
      <c r="P297" s="115">
        <v>295</v>
      </c>
      <c r="Q297" s="115" t="s">
        <v>560</v>
      </c>
      <c r="R297" s="115">
        <v>112</v>
      </c>
      <c r="S297" s="115" t="s">
        <v>1858</v>
      </c>
      <c r="T297" s="115">
        <v>52</v>
      </c>
      <c r="U297" s="115" t="s">
        <v>1857</v>
      </c>
      <c r="V297" s="115">
        <v>18</v>
      </c>
      <c r="W297" s="115" t="s">
        <v>1685</v>
      </c>
      <c r="X297" s="118" t="s">
        <v>1977</v>
      </c>
      <c r="Y297" s="120">
        <f t="shared" si="28"/>
        <v>26</v>
      </c>
      <c r="Z297" s="120" t="str">
        <f t="shared" si="29"/>
        <v>Const</v>
      </c>
      <c r="AA297" s="118" t="s">
        <v>1977</v>
      </c>
      <c r="AB297" s="120">
        <f t="shared" si="30"/>
        <v>30</v>
      </c>
      <c r="AC297" s="120" t="str">
        <f t="shared" si="31"/>
        <v>Const</v>
      </c>
      <c r="AD297" s="120" t="str">
        <f t="shared" si="34"/>
        <v>KEEP</v>
      </c>
      <c r="AE297" s="120">
        <f t="shared" si="32"/>
        <v>2</v>
      </c>
      <c r="AF297" s="118" t="str">
        <f t="shared" si="33"/>
        <v>Ind</v>
      </c>
      <c r="AG297" t="e">
        <f>VLOOKUP(Y297,#REF!,11,FALSE)</f>
        <v>#REF!</v>
      </c>
      <c r="AH297" t="e">
        <f>VLOOKUP(Y297,#REF!,12,FALSE)</f>
        <v>#REF!</v>
      </c>
    </row>
    <row r="298" spans="16:34" x14ac:dyDescent="0.3">
      <c r="P298" s="115">
        <v>296</v>
      </c>
      <c r="Q298" s="115" t="s">
        <v>562</v>
      </c>
      <c r="R298" s="115">
        <v>112</v>
      </c>
      <c r="S298" s="115" t="s">
        <v>1858</v>
      </c>
      <c r="T298" s="115">
        <v>52</v>
      </c>
      <c r="U298" s="115" t="s">
        <v>1857</v>
      </c>
      <c r="V298" s="115">
        <v>18</v>
      </c>
      <c r="W298" s="115" t="s">
        <v>1685</v>
      </c>
      <c r="X298" s="118" t="s">
        <v>1977</v>
      </c>
      <c r="Y298" s="120">
        <f t="shared" si="28"/>
        <v>26</v>
      </c>
      <c r="Z298" s="120" t="str">
        <f t="shared" si="29"/>
        <v>Const</v>
      </c>
      <c r="AA298" s="118" t="s">
        <v>1977</v>
      </c>
      <c r="AB298" s="120">
        <f t="shared" si="30"/>
        <v>30</v>
      </c>
      <c r="AC298" s="120" t="str">
        <f t="shared" si="31"/>
        <v>Const</v>
      </c>
      <c r="AD298" s="120" t="str">
        <f t="shared" si="34"/>
        <v>KEEP</v>
      </c>
      <c r="AE298" s="120">
        <f t="shared" si="32"/>
        <v>2</v>
      </c>
      <c r="AF298" s="118" t="str">
        <f t="shared" si="33"/>
        <v>Ind</v>
      </c>
      <c r="AG298" t="e">
        <f>VLOOKUP(Y298,#REF!,11,FALSE)</f>
        <v>#REF!</v>
      </c>
      <c r="AH298" t="e">
        <f>VLOOKUP(Y298,#REF!,12,FALSE)</f>
        <v>#REF!</v>
      </c>
    </row>
    <row r="299" spans="16:34" x14ac:dyDescent="0.3">
      <c r="P299" s="115">
        <v>297</v>
      </c>
      <c r="Q299" s="115" t="s">
        <v>564</v>
      </c>
      <c r="R299" s="115">
        <v>113</v>
      </c>
      <c r="S299" s="115" t="s">
        <v>1859</v>
      </c>
      <c r="T299" s="115">
        <v>52</v>
      </c>
      <c r="U299" s="115" t="s">
        <v>1857</v>
      </c>
      <c r="V299" s="115">
        <v>18</v>
      </c>
      <c r="W299" s="115" t="s">
        <v>1685</v>
      </c>
      <c r="X299" s="118" t="s">
        <v>1977</v>
      </c>
      <c r="Y299" s="120">
        <f t="shared" si="28"/>
        <v>26</v>
      </c>
      <c r="Z299" s="120" t="str">
        <f t="shared" si="29"/>
        <v>Const</v>
      </c>
      <c r="AA299" s="118" t="s">
        <v>1977</v>
      </c>
      <c r="AB299" s="120">
        <f t="shared" si="30"/>
        <v>30</v>
      </c>
      <c r="AC299" s="120" t="str">
        <f t="shared" si="31"/>
        <v>Const</v>
      </c>
      <c r="AD299" s="120" t="str">
        <f t="shared" si="34"/>
        <v>KEEP</v>
      </c>
      <c r="AE299" s="120">
        <f t="shared" si="32"/>
        <v>2</v>
      </c>
      <c r="AF299" s="118" t="str">
        <f t="shared" si="33"/>
        <v>Ind</v>
      </c>
      <c r="AG299" t="e">
        <f>VLOOKUP(Y299,#REF!,11,FALSE)</f>
        <v>#REF!</v>
      </c>
      <c r="AH299" t="e">
        <f>VLOOKUP(Y299,#REF!,12,FALSE)</f>
        <v>#REF!</v>
      </c>
    </row>
    <row r="300" spans="16:34" x14ac:dyDescent="0.3">
      <c r="P300" s="115">
        <v>298</v>
      </c>
      <c r="Q300" s="115" t="s">
        <v>566</v>
      </c>
      <c r="R300" s="115">
        <v>113</v>
      </c>
      <c r="S300" s="115" t="s">
        <v>1859</v>
      </c>
      <c r="T300" s="115">
        <v>52</v>
      </c>
      <c r="U300" s="115" t="s">
        <v>1857</v>
      </c>
      <c r="V300" s="115">
        <v>18</v>
      </c>
      <c r="W300" s="115" t="s">
        <v>1685</v>
      </c>
      <c r="X300" s="118" t="s">
        <v>1977</v>
      </c>
      <c r="Y300" s="120">
        <f t="shared" si="28"/>
        <v>26</v>
      </c>
      <c r="Z300" s="120" t="str">
        <f t="shared" si="29"/>
        <v>Const</v>
      </c>
      <c r="AA300" s="118" t="s">
        <v>1977</v>
      </c>
      <c r="AB300" s="120">
        <f t="shared" si="30"/>
        <v>30</v>
      </c>
      <c r="AC300" s="120" t="str">
        <f t="shared" si="31"/>
        <v>Const</v>
      </c>
      <c r="AD300" s="120" t="str">
        <f t="shared" si="34"/>
        <v>KEEP</v>
      </c>
      <c r="AE300" s="120">
        <f t="shared" si="32"/>
        <v>2</v>
      </c>
      <c r="AF300" s="118" t="str">
        <f t="shared" si="33"/>
        <v>Ind</v>
      </c>
      <c r="AG300" t="e">
        <f>VLOOKUP(Y300,#REF!,11,FALSE)</f>
        <v>#REF!</v>
      </c>
      <c r="AH300" t="e">
        <f>VLOOKUP(Y300,#REF!,12,FALSE)</f>
        <v>#REF!</v>
      </c>
    </row>
    <row r="301" spans="16:34" x14ac:dyDescent="0.3">
      <c r="P301" s="115">
        <v>299</v>
      </c>
      <c r="Q301" s="115" t="s">
        <v>568</v>
      </c>
      <c r="R301" s="115">
        <v>113</v>
      </c>
      <c r="S301" s="115" t="s">
        <v>1859</v>
      </c>
      <c r="T301" s="115">
        <v>52</v>
      </c>
      <c r="U301" s="115" t="s">
        <v>1857</v>
      </c>
      <c r="V301" s="115">
        <v>18</v>
      </c>
      <c r="W301" s="115" t="s">
        <v>1685</v>
      </c>
      <c r="X301" s="118" t="s">
        <v>1977</v>
      </c>
      <c r="Y301" s="120">
        <f t="shared" si="28"/>
        <v>26</v>
      </c>
      <c r="Z301" s="120" t="str">
        <f t="shared" si="29"/>
        <v>Const</v>
      </c>
      <c r="AA301" s="118" t="s">
        <v>1977</v>
      </c>
      <c r="AB301" s="120">
        <f t="shared" si="30"/>
        <v>30</v>
      </c>
      <c r="AC301" s="120" t="str">
        <f t="shared" si="31"/>
        <v>Const</v>
      </c>
      <c r="AD301" s="120" t="str">
        <f t="shared" si="34"/>
        <v>KEEP</v>
      </c>
      <c r="AE301" s="120">
        <f t="shared" si="32"/>
        <v>2</v>
      </c>
      <c r="AF301" s="118" t="str">
        <f t="shared" si="33"/>
        <v>Ind</v>
      </c>
      <c r="AG301" t="e">
        <f>VLOOKUP(Y301,#REF!,11,FALSE)</f>
        <v>#REF!</v>
      </c>
      <c r="AH301" t="e">
        <f>VLOOKUP(Y301,#REF!,12,FALSE)</f>
        <v>#REF!</v>
      </c>
    </row>
    <row r="302" spans="16:34" x14ac:dyDescent="0.3">
      <c r="P302" s="115">
        <v>300</v>
      </c>
      <c r="Q302" s="115" t="s">
        <v>686</v>
      </c>
      <c r="R302" s="115">
        <v>113</v>
      </c>
      <c r="S302" s="115" t="s">
        <v>1859</v>
      </c>
      <c r="T302" s="115">
        <v>52</v>
      </c>
      <c r="U302" s="115" t="s">
        <v>1857</v>
      </c>
      <c r="V302" s="115">
        <v>18</v>
      </c>
      <c r="W302" s="115" t="s">
        <v>1685</v>
      </c>
      <c r="X302" s="118" t="s">
        <v>1977</v>
      </c>
      <c r="Y302" s="120">
        <f t="shared" si="28"/>
        <v>26</v>
      </c>
      <c r="Z302" s="120" t="str">
        <f t="shared" si="29"/>
        <v>Const</v>
      </c>
      <c r="AA302" s="118" t="s">
        <v>1977</v>
      </c>
      <c r="AB302" s="120">
        <f t="shared" si="30"/>
        <v>30</v>
      </c>
      <c r="AC302" s="120" t="str">
        <f t="shared" si="31"/>
        <v>Const</v>
      </c>
      <c r="AD302" s="120" t="str">
        <f t="shared" si="34"/>
        <v>KEEP</v>
      </c>
      <c r="AE302" s="120">
        <f t="shared" si="32"/>
        <v>2</v>
      </c>
      <c r="AF302" s="118" t="str">
        <f t="shared" si="33"/>
        <v>Ind</v>
      </c>
      <c r="AG302" t="e">
        <f>VLOOKUP(Y302,#REF!,11,FALSE)</f>
        <v>#REF!</v>
      </c>
      <c r="AH302" t="e">
        <f>VLOOKUP(Y302,#REF!,12,FALSE)</f>
        <v>#REF!</v>
      </c>
    </row>
    <row r="303" spans="16:34" x14ac:dyDescent="0.3">
      <c r="P303" s="115">
        <v>301</v>
      </c>
      <c r="Q303" s="115" t="s">
        <v>642</v>
      </c>
      <c r="R303" s="115">
        <v>114</v>
      </c>
      <c r="S303" s="115" t="s">
        <v>642</v>
      </c>
      <c r="T303" s="115">
        <v>52</v>
      </c>
      <c r="U303" s="115" t="s">
        <v>1857</v>
      </c>
      <c r="V303" s="115">
        <v>18</v>
      </c>
      <c r="W303" s="115" t="s">
        <v>1685</v>
      </c>
      <c r="X303" s="118" t="s">
        <v>1977</v>
      </c>
      <c r="Y303" s="120">
        <f t="shared" si="28"/>
        <v>26</v>
      </c>
      <c r="Z303" s="120" t="str">
        <f t="shared" si="29"/>
        <v>Const</v>
      </c>
      <c r="AA303" s="118" t="s">
        <v>1977</v>
      </c>
      <c r="AB303" s="120">
        <f t="shared" si="30"/>
        <v>30</v>
      </c>
      <c r="AC303" s="120" t="str">
        <f t="shared" si="31"/>
        <v>Const</v>
      </c>
      <c r="AD303" s="120" t="str">
        <f t="shared" si="34"/>
        <v>KEEP</v>
      </c>
      <c r="AE303" s="120">
        <f t="shared" si="32"/>
        <v>2</v>
      </c>
      <c r="AF303" s="118" t="str">
        <f t="shared" si="33"/>
        <v>Ind</v>
      </c>
      <c r="AG303" t="e">
        <f>VLOOKUP(Y303,#REF!,11,FALSE)</f>
        <v>#REF!</v>
      </c>
      <c r="AH303" t="e">
        <f>VLOOKUP(Y303,#REF!,12,FALSE)</f>
        <v>#REF!</v>
      </c>
    </row>
    <row r="304" spans="16:34" x14ac:dyDescent="0.3">
      <c r="P304" s="115">
        <v>302</v>
      </c>
      <c r="Q304" s="115" t="s">
        <v>1860</v>
      </c>
      <c r="R304" s="115">
        <v>115</v>
      </c>
      <c r="S304" s="115" t="s">
        <v>1861</v>
      </c>
      <c r="T304" s="115">
        <v>53</v>
      </c>
      <c r="U304" s="115" t="s">
        <v>1861</v>
      </c>
      <c r="V304" s="115">
        <v>19</v>
      </c>
      <c r="W304" s="115" t="s">
        <v>1861</v>
      </c>
      <c r="X304" s="118" t="s">
        <v>1978</v>
      </c>
      <c r="Y304" s="120">
        <f t="shared" si="28"/>
        <v>33</v>
      </c>
      <c r="Z304" s="120" t="str">
        <f t="shared" si="29"/>
        <v>Commercial</v>
      </c>
      <c r="AA304" s="118" t="s">
        <v>1949</v>
      </c>
      <c r="AB304" s="120">
        <f t="shared" si="30"/>
        <v>37</v>
      </c>
      <c r="AC304" s="120" t="str">
        <f t="shared" si="31"/>
        <v>Commercial</v>
      </c>
      <c r="AD304" s="120" t="str">
        <f t="shared" si="34"/>
        <v>KEEP</v>
      </c>
      <c r="AE304" s="120">
        <f t="shared" si="32"/>
        <v>5</v>
      </c>
      <c r="AF304" s="118" t="str">
        <f t="shared" si="33"/>
        <v>Commercial</v>
      </c>
      <c r="AG304" t="e">
        <f>VLOOKUP(Y304,#REF!,11,FALSE)</f>
        <v>#REF!</v>
      </c>
      <c r="AH304" t="e">
        <f>VLOOKUP(Y304,#REF!,12,FALSE)</f>
        <v>#REF!</v>
      </c>
    </row>
    <row r="305" spans="16:34" x14ac:dyDescent="0.3">
      <c r="P305" s="115">
        <v>303</v>
      </c>
      <c r="Q305" s="115" t="s">
        <v>1862</v>
      </c>
      <c r="R305" s="115">
        <v>115</v>
      </c>
      <c r="S305" s="115" t="s">
        <v>1861</v>
      </c>
      <c r="T305" s="115">
        <v>53</v>
      </c>
      <c r="U305" s="115" t="s">
        <v>1861</v>
      </c>
      <c r="V305" s="115">
        <v>19</v>
      </c>
      <c r="W305" s="115" t="s">
        <v>1861</v>
      </c>
      <c r="X305" s="118" t="s">
        <v>1978</v>
      </c>
      <c r="Y305" s="120">
        <f t="shared" si="28"/>
        <v>33</v>
      </c>
      <c r="Z305" s="120" t="str">
        <f t="shared" si="29"/>
        <v>Commercial</v>
      </c>
      <c r="AA305" s="118" t="s">
        <v>1949</v>
      </c>
      <c r="AB305" s="120">
        <f t="shared" si="30"/>
        <v>37</v>
      </c>
      <c r="AC305" s="120" t="str">
        <f t="shared" si="31"/>
        <v>Commercial</v>
      </c>
      <c r="AD305" s="120" t="str">
        <f t="shared" si="34"/>
        <v>KEEP</v>
      </c>
      <c r="AE305" s="120">
        <f t="shared" si="32"/>
        <v>5</v>
      </c>
      <c r="AF305" s="118" t="str">
        <f t="shared" si="33"/>
        <v>Commercial</v>
      </c>
      <c r="AG305" t="e">
        <f>VLOOKUP(Y305,#REF!,11,FALSE)</f>
        <v>#REF!</v>
      </c>
      <c r="AH305" t="e">
        <f>VLOOKUP(Y305,#REF!,12,FALSE)</f>
        <v>#REF!</v>
      </c>
    </row>
    <row r="306" spans="16:34" x14ac:dyDescent="0.3">
      <c r="P306" s="115">
        <v>304</v>
      </c>
      <c r="Q306" s="115" t="s">
        <v>1863</v>
      </c>
      <c r="R306" s="115">
        <v>116</v>
      </c>
      <c r="S306" s="115" t="s">
        <v>1743</v>
      </c>
      <c r="T306" s="115">
        <v>54</v>
      </c>
      <c r="U306" s="115" t="s">
        <v>1740</v>
      </c>
      <c r="V306" s="115">
        <v>20</v>
      </c>
      <c r="W306" s="115" t="s">
        <v>1864</v>
      </c>
      <c r="X306" s="118" t="s">
        <v>1979</v>
      </c>
      <c r="Y306" s="120">
        <f t="shared" si="28"/>
        <v>27</v>
      </c>
      <c r="Z306" s="120" t="str">
        <f t="shared" si="29"/>
        <v>Rail</v>
      </c>
      <c r="AA306" s="118" t="s">
        <v>1979</v>
      </c>
      <c r="AB306" s="120">
        <f t="shared" si="30"/>
        <v>31</v>
      </c>
      <c r="AC306" s="120" t="str">
        <f t="shared" si="31"/>
        <v>Rail</v>
      </c>
      <c r="AD306" s="120" t="str">
        <f t="shared" si="34"/>
        <v>KEEP</v>
      </c>
      <c r="AE306" s="120">
        <f t="shared" si="32"/>
        <v>3</v>
      </c>
      <c r="AF306" s="118" t="str">
        <f t="shared" si="33"/>
        <v>Transport</v>
      </c>
      <c r="AG306" t="e">
        <f>VLOOKUP(Y306,#REF!,11,FALSE)</f>
        <v>#REF!</v>
      </c>
      <c r="AH306" t="e">
        <f>VLOOKUP(Y306,#REF!,12,FALSE)</f>
        <v>#REF!</v>
      </c>
    </row>
    <row r="307" spans="16:34" x14ac:dyDescent="0.3">
      <c r="P307" s="115">
        <v>305</v>
      </c>
      <c r="Q307" s="115" t="s">
        <v>1865</v>
      </c>
      <c r="R307" s="115">
        <v>116</v>
      </c>
      <c r="S307" s="115" t="s">
        <v>1743</v>
      </c>
      <c r="T307" s="115">
        <v>54</v>
      </c>
      <c r="U307" s="115" t="s">
        <v>1740</v>
      </c>
      <c r="V307" s="115">
        <v>20</v>
      </c>
      <c r="W307" s="115" t="s">
        <v>1864</v>
      </c>
      <c r="X307" s="118" t="s">
        <v>1979</v>
      </c>
      <c r="Y307" s="120">
        <f t="shared" si="28"/>
        <v>27</v>
      </c>
      <c r="Z307" s="120" t="str">
        <f t="shared" si="29"/>
        <v>Rail</v>
      </c>
      <c r="AA307" s="118" t="s">
        <v>1979</v>
      </c>
      <c r="AB307" s="120">
        <f t="shared" si="30"/>
        <v>31</v>
      </c>
      <c r="AC307" s="120" t="str">
        <f t="shared" si="31"/>
        <v>Rail</v>
      </c>
      <c r="AD307" s="120" t="str">
        <f t="shared" si="34"/>
        <v>KEEP</v>
      </c>
      <c r="AE307" s="120">
        <f t="shared" si="32"/>
        <v>3</v>
      </c>
      <c r="AF307" s="118" t="str">
        <f t="shared" si="33"/>
        <v>Transport</v>
      </c>
      <c r="AG307" t="e">
        <f>VLOOKUP(Y307,#REF!,11,FALSE)</f>
        <v>#REF!</v>
      </c>
      <c r="AH307" t="e">
        <f>VLOOKUP(Y307,#REF!,12,FALSE)</f>
        <v>#REF!</v>
      </c>
    </row>
    <row r="308" spans="16:34" x14ac:dyDescent="0.3">
      <c r="P308" s="115">
        <v>306</v>
      </c>
      <c r="Q308" s="115" t="s">
        <v>1866</v>
      </c>
      <c r="R308" s="115">
        <v>117</v>
      </c>
      <c r="S308" s="115" t="s">
        <v>1744</v>
      </c>
      <c r="T308" s="115">
        <v>54</v>
      </c>
      <c r="U308" s="115" t="s">
        <v>1740</v>
      </c>
      <c r="V308" s="115">
        <v>20</v>
      </c>
      <c r="W308" s="115" t="s">
        <v>1864</v>
      </c>
      <c r="X308" s="118" t="s">
        <v>1980</v>
      </c>
      <c r="Y308" s="120">
        <f t="shared" si="28"/>
        <v>28</v>
      </c>
      <c r="Z308" s="120" t="str">
        <f t="shared" si="29"/>
        <v>Road</v>
      </c>
      <c r="AA308" s="118" t="s">
        <v>1980</v>
      </c>
      <c r="AB308" s="120">
        <f t="shared" si="30"/>
        <v>32</v>
      </c>
      <c r="AC308" s="120" t="str">
        <f t="shared" si="31"/>
        <v>Road</v>
      </c>
      <c r="AD308" s="120" t="str">
        <f t="shared" si="34"/>
        <v>KEEP</v>
      </c>
      <c r="AE308" s="120">
        <f t="shared" si="32"/>
        <v>3</v>
      </c>
      <c r="AF308" s="118" t="str">
        <f t="shared" si="33"/>
        <v>Transport</v>
      </c>
      <c r="AG308" t="e">
        <f>VLOOKUP(Y308,#REF!,11,FALSE)</f>
        <v>#REF!</v>
      </c>
      <c r="AH308" t="e">
        <f>VLOOKUP(Y308,#REF!,12,FALSE)</f>
        <v>#REF!</v>
      </c>
    </row>
    <row r="309" spans="16:34" x14ac:dyDescent="0.3">
      <c r="P309" s="115">
        <v>307</v>
      </c>
      <c r="Q309" s="115" t="s">
        <v>1867</v>
      </c>
      <c r="R309" s="115">
        <v>117</v>
      </c>
      <c r="S309" s="115" t="s">
        <v>1744</v>
      </c>
      <c r="T309" s="115">
        <v>54</v>
      </c>
      <c r="U309" s="115" t="s">
        <v>1740</v>
      </c>
      <c r="V309" s="115">
        <v>20</v>
      </c>
      <c r="W309" s="115" t="s">
        <v>1864</v>
      </c>
      <c r="X309" s="118" t="s">
        <v>1980</v>
      </c>
      <c r="Y309" s="120">
        <f t="shared" si="28"/>
        <v>28</v>
      </c>
      <c r="Z309" s="120" t="str">
        <f t="shared" si="29"/>
        <v>Road</v>
      </c>
      <c r="AA309" s="118" t="s">
        <v>1980</v>
      </c>
      <c r="AB309" s="120">
        <f t="shared" si="30"/>
        <v>32</v>
      </c>
      <c r="AC309" s="120" t="str">
        <f t="shared" si="31"/>
        <v>Road</v>
      </c>
      <c r="AD309" s="120" t="str">
        <f t="shared" si="34"/>
        <v>KEEP</v>
      </c>
      <c r="AE309" s="120">
        <f t="shared" si="32"/>
        <v>3</v>
      </c>
      <c r="AF309" s="118" t="str">
        <f t="shared" si="33"/>
        <v>Transport</v>
      </c>
      <c r="AG309" t="e">
        <f>VLOOKUP(Y309,#REF!,11,FALSE)</f>
        <v>#REF!</v>
      </c>
      <c r="AH309" t="e">
        <f>VLOOKUP(Y309,#REF!,12,FALSE)</f>
        <v>#REF!</v>
      </c>
    </row>
    <row r="310" spans="16:34" x14ac:dyDescent="0.3">
      <c r="P310" s="115">
        <v>308</v>
      </c>
      <c r="Q310" s="115" t="s">
        <v>1868</v>
      </c>
      <c r="R310" s="115">
        <v>118</v>
      </c>
      <c r="S310" s="115" t="s">
        <v>1868</v>
      </c>
      <c r="T310" s="115">
        <v>54</v>
      </c>
      <c r="U310" s="115" t="s">
        <v>1740</v>
      </c>
      <c r="V310" s="115">
        <v>20</v>
      </c>
      <c r="W310" s="115" t="s">
        <v>1864</v>
      </c>
      <c r="X310" s="118" t="s">
        <v>1981</v>
      </c>
      <c r="Y310" s="120">
        <f t="shared" si="28"/>
        <v>31</v>
      </c>
      <c r="Z310" s="120" t="str">
        <f t="shared" si="29"/>
        <v>MissTrans</v>
      </c>
      <c r="AA310" s="118" t="s">
        <v>1947</v>
      </c>
      <c r="AB310" s="120">
        <f t="shared" si="30"/>
        <v>35</v>
      </c>
      <c r="AC310" s="120" t="str">
        <f t="shared" si="31"/>
        <v>MissTrans</v>
      </c>
      <c r="AD310" s="120" t="str">
        <f t="shared" si="34"/>
        <v>KEEP</v>
      </c>
      <c r="AE310" s="120">
        <f t="shared" si="32"/>
        <v>3</v>
      </c>
      <c r="AF310" s="118" t="str">
        <f t="shared" si="33"/>
        <v>Transport</v>
      </c>
      <c r="AG310" t="e">
        <f>VLOOKUP(Y310,#REF!,11,FALSE)</f>
        <v>#REF!</v>
      </c>
      <c r="AH310" t="e">
        <f>VLOOKUP(Y310,#REF!,12,FALSE)</f>
        <v>#REF!</v>
      </c>
    </row>
    <row r="311" spans="16:34" x14ac:dyDescent="0.3">
      <c r="P311" s="115">
        <v>309</v>
      </c>
      <c r="Q311" s="115" t="s">
        <v>1869</v>
      </c>
      <c r="R311" s="115">
        <v>119</v>
      </c>
      <c r="S311" s="115" t="s">
        <v>1741</v>
      </c>
      <c r="T311" s="115">
        <v>55</v>
      </c>
      <c r="U311" s="115" t="s">
        <v>1741</v>
      </c>
      <c r="V311" s="115">
        <v>20</v>
      </c>
      <c r="W311" s="115" t="s">
        <v>1864</v>
      </c>
      <c r="X311" s="118" t="s">
        <v>1982</v>
      </c>
      <c r="Y311" s="120">
        <f t="shared" si="28"/>
        <v>30</v>
      </c>
      <c r="Z311" s="120" t="str">
        <f t="shared" si="29"/>
        <v>Marine</v>
      </c>
      <c r="AA311" s="118" t="s">
        <v>1982</v>
      </c>
      <c r="AB311" s="120">
        <f t="shared" si="30"/>
        <v>34</v>
      </c>
      <c r="AC311" s="120" t="str">
        <f t="shared" si="31"/>
        <v>Marine</v>
      </c>
      <c r="AD311" s="120" t="str">
        <f t="shared" si="34"/>
        <v>KEEP</v>
      </c>
      <c r="AE311" s="120">
        <f t="shared" si="32"/>
        <v>3</v>
      </c>
      <c r="AF311" s="118" t="str">
        <f t="shared" si="33"/>
        <v>Transport</v>
      </c>
      <c r="AG311" t="e">
        <f>VLOOKUP(Y311,#REF!,11,FALSE)</f>
        <v>#REF!</v>
      </c>
      <c r="AH311" t="e">
        <f>VLOOKUP(Y311,#REF!,12,FALSE)</f>
        <v>#REF!</v>
      </c>
    </row>
    <row r="312" spans="16:34" x14ac:dyDescent="0.3">
      <c r="P312" s="115">
        <v>310</v>
      </c>
      <c r="Q312" s="115" t="s">
        <v>1870</v>
      </c>
      <c r="R312" s="115">
        <v>119</v>
      </c>
      <c r="S312" s="115" t="s">
        <v>1741</v>
      </c>
      <c r="T312" s="115">
        <v>55</v>
      </c>
      <c r="U312" s="115" t="s">
        <v>1741</v>
      </c>
      <c r="V312" s="115">
        <v>20</v>
      </c>
      <c r="W312" s="115" t="s">
        <v>1864</v>
      </c>
      <c r="X312" s="118" t="s">
        <v>1982</v>
      </c>
      <c r="Y312" s="120">
        <f t="shared" si="28"/>
        <v>30</v>
      </c>
      <c r="Z312" s="120" t="str">
        <f t="shared" si="29"/>
        <v>Marine</v>
      </c>
      <c r="AA312" s="118" t="s">
        <v>1982</v>
      </c>
      <c r="AB312" s="120">
        <f t="shared" si="30"/>
        <v>34</v>
      </c>
      <c r="AC312" s="120" t="str">
        <f t="shared" si="31"/>
        <v>Marine</v>
      </c>
      <c r="AD312" s="120" t="str">
        <f t="shared" si="34"/>
        <v>KEEP</v>
      </c>
      <c r="AE312" s="120">
        <f t="shared" si="32"/>
        <v>3</v>
      </c>
      <c r="AF312" s="118" t="str">
        <f t="shared" si="33"/>
        <v>Transport</v>
      </c>
      <c r="AG312" t="e">
        <f>VLOOKUP(Y312,#REF!,11,FALSE)</f>
        <v>#REF!</v>
      </c>
      <c r="AH312" t="e">
        <f>VLOOKUP(Y312,#REF!,12,FALSE)</f>
        <v>#REF!</v>
      </c>
    </row>
    <row r="313" spans="16:34" x14ac:dyDescent="0.3">
      <c r="P313" s="115">
        <v>311</v>
      </c>
      <c r="Q313" s="115" t="s">
        <v>1742</v>
      </c>
      <c r="R313" s="115">
        <v>120</v>
      </c>
      <c r="S313" s="115" t="s">
        <v>1742</v>
      </c>
      <c r="T313" s="115">
        <v>56</v>
      </c>
      <c r="U313" s="115" t="s">
        <v>1742</v>
      </c>
      <c r="V313" s="115">
        <v>20</v>
      </c>
      <c r="W313" s="115" t="s">
        <v>1864</v>
      </c>
      <c r="X313" s="118" t="s">
        <v>1983</v>
      </c>
      <c r="Y313" s="120">
        <f t="shared" si="28"/>
        <v>29</v>
      </c>
      <c r="Z313" s="120" t="str">
        <f t="shared" si="29"/>
        <v>Air</v>
      </c>
      <c r="AA313" s="118" t="s">
        <v>1983</v>
      </c>
      <c r="AB313" s="120">
        <f t="shared" si="30"/>
        <v>33</v>
      </c>
      <c r="AC313" s="120" t="str">
        <f t="shared" si="31"/>
        <v>Air</v>
      </c>
      <c r="AD313" s="120" t="str">
        <f t="shared" si="34"/>
        <v>KEEP</v>
      </c>
      <c r="AE313" s="120">
        <f t="shared" si="32"/>
        <v>3</v>
      </c>
      <c r="AF313" s="118" t="str">
        <f t="shared" si="33"/>
        <v>Transport</v>
      </c>
      <c r="AG313" t="e">
        <f>VLOOKUP(Y313,#REF!,11,FALSE)</f>
        <v>#REF!</v>
      </c>
      <c r="AH313" t="e">
        <f>VLOOKUP(Y313,#REF!,12,FALSE)</f>
        <v>#REF!</v>
      </c>
    </row>
    <row r="314" spans="16:34" x14ac:dyDescent="0.3">
      <c r="P314" s="115">
        <v>312</v>
      </c>
      <c r="Q314" s="115" t="s">
        <v>1186</v>
      </c>
      <c r="R314" s="115">
        <v>121</v>
      </c>
      <c r="S314" s="115" t="s">
        <v>1187</v>
      </c>
      <c r="T314" s="115">
        <v>57</v>
      </c>
      <c r="U314" s="115" t="s">
        <v>1188</v>
      </c>
      <c r="V314" s="115">
        <v>20</v>
      </c>
      <c r="W314" s="115" t="s">
        <v>1864</v>
      </c>
      <c r="X314" s="118" t="s">
        <v>1981</v>
      </c>
      <c r="Y314" s="120">
        <f t="shared" si="28"/>
        <v>31</v>
      </c>
      <c r="Z314" s="120" t="str">
        <f t="shared" si="29"/>
        <v>MissTrans</v>
      </c>
      <c r="AA314" s="118" t="s">
        <v>1947</v>
      </c>
      <c r="AB314" s="120">
        <f t="shared" si="30"/>
        <v>35</v>
      </c>
      <c r="AC314" s="120" t="str">
        <f t="shared" si="31"/>
        <v>MissTrans</v>
      </c>
      <c r="AD314" s="120" t="str">
        <f t="shared" si="34"/>
        <v>KEEP</v>
      </c>
      <c r="AE314" s="120">
        <f t="shared" si="32"/>
        <v>3</v>
      </c>
      <c r="AF314" s="118" t="str">
        <f t="shared" si="33"/>
        <v>Transport</v>
      </c>
      <c r="AG314" t="e">
        <f>VLOOKUP(Y314,#REF!,11,FALSE)</f>
        <v>#REF!</v>
      </c>
      <c r="AH314" t="e">
        <f>VLOOKUP(Y314,#REF!,12,FALSE)</f>
        <v>#REF!</v>
      </c>
    </row>
    <row r="315" spans="16:34" x14ac:dyDescent="0.3">
      <c r="P315" s="115">
        <v>313</v>
      </c>
      <c r="Q315" s="115" t="s">
        <v>1189</v>
      </c>
      <c r="R315" s="115">
        <v>121</v>
      </c>
      <c r="S315" s="115" t="s">
        <v>1187</v>
      </c>
      <c r="T315" s="115">
        <v>57</v>
      </c>
      <c r="U315" s="115" t="s">
        <v>1188</v>
      </c>
      <c r="V315" s="115">
        <v>20</v>
      </c>
      <c r="W315" s="115" t="s">
        <v>1864</v>
      </c>
      <c r="X315" s="118" t="s">
        <v>1981</v>
      </c>
      <c r="Y315" s="120">
        <f t="shared" si="28"/>
        <v>31</v>
      </c>
      <c r="Z315" s="120" t="str">
        <f t="shared" si="29"/>
        <v>MissTrans</v>
      </c>
      <c r="AA315" s="118" t="s">
        <v>1947</v>
      </c>
      <c r="AB315" s="120">
        <f t="shared" si="30"/>
        <v>35</v>
      </c>
      <c r="AC315" s="120" t="str">
        <f t="shared" si="31"/>
        <v>MissTrans</v>
      </c>
      <c r="AD315" s="120" t="str">
        <f t="shared" si="34"/>
        <v>KEEP</v>
      </c>
      <c r="AE315" s="120">
        <f t="shared" si="32"/>
        <v>3</v>
      </c>
      <c r="AF315" s="118" t="str">
        <f t="shared" si="33"/>
        <v>Transport</v>
      </c>
      <c r="AG315" t="e">
        <f>VLOOKUP(Y315,#REF!,11,FALSE)</f>
        <v>#REF!</v>
      </c>
      <c r="AH315" t="e">
        <f>VLOOKUP(Y315,#REF!,12,FALSE)</f>
        <v>#REF!</v>
      </c>
    </row>
    <row r="316" spans="16:34" x14ac:dyDescent="0.3">
      <c r="P316" s="115">
        <v>314</v>
      </c>
      <c r="Q316" s="115" t="s">
        <v>638</v>
      </c>
      <c r="R316" s="115">
        <v>121</v>
      </c>
      <c r="S316" s="115" t="s">
        <v>1187</v>
      </c>
      <c r="T316" s="115">
        <v>57</v>
      </c>
      <c r="U316" s="115" t="s">
        <v>1188</v>
      </c>
      <c r="V316" s="115">
        <v>20</v>
      </c>
      <c r="W316" s="115" t="s">
        <v>1864</v>
      </c>
      <c r="X316" s="118" t="s">
        <v>1981</v>
      </c>
      <c r="Y316" s="120">
        <f t="shared" si="28"/>
        <v>31</v>
      </c>
      <c r="Z316" s="120" t="str">
        <f t="shared" si="29"/>
        <v>MissTrans</v>
      </c>
      <c r="AA316" s="118" t="s">
        <v>1947</v>
      </c>
      <c r="AB316" s="120">
        <f t="shared" si="30"/>
        <v>35</v>
      </c>
      <c r="AC316" s="120" t="str">
        <f t="shared" si="31"/>
        <v>MissTrans</v>
      </c>
      <c r="AD316" s="120" t="str">
        <f t="shared" si="34"/>
        <v>KEEP</v>
      </c>
      <c r="AE316" s="120">
        <f t="shared" si="32"/>
        <v>3</v>
      </c>
      <c r="AF316" s="118" t="str">
        <f t="shared" si="33"/>
        <v>Transport</v>
      </c>
      <c r="AG316" t="e">
        <f>VLOOKUP(Y316,#REF!,11,FALSE)</f>
        <v>#REF!</v>
      </c>
      <c r="AH316" t="e">
        <f>VLOOKUP(Y316,#REF!,12,FALSE)</f>
        <v>#REF!</v>
      </c>
    </row>
    <row r="317" spans="16:34" x14ac:dyDescent="0.3">
      <c r="P317" s="115">
        <v>315</v>
      </c>
      <c r="Q317" s="115" t="s">
        <v>1871</v>
      </c>
      <c r="R317" s="115">
        <v>122</v>
      </c>
      <c r="S317" s="115" t="s">
        <v>1871</v>
      </c>
      <c r="T317" s="115">
        <v>57</v>
      </c>
      <c r="U317" s="115" t="s">
        <v>1188</v>
      </c>
      <c r="V317" s="115">
        <v>20</v>
      </c>
      <c r="W317" s="115" t="s">
        <v>1864</v>
      </c>
      <c r="X317" s="118" t="s">
        <v>1981</v>
      </c>
      <c r="Y317" s="120">
        <f t="shared" si="28"/>
        <v>31</v>
      </c>
      <c r="Z317" s="120" t="str">
        <f t="shared" si="29"/>
        <v>MissTrans</v>
      </c>
      <c r="AA317" s="118" t="s">
        <v>1947</v>
      </c>
      <c r="AB317" s="120">
        <f t="shared" si="30"/>
        <v>35</v>
      </c>
      <c r="AC317" s="120" t="str">
        <f t="shared" si="31"/>
        <v>MissTrans</v>
      </c>
      <c r="AD317" s="120" t="str">
        <f t="shared" si="34"/>
        <v>KEEP</v>
      </c>
      <c r="AE317" s="120">
        <f t="shared" si="32"/>
        <v>3</v>
      </c>
      <c r="AF317" s="118" t="str">
        <f t="shared" si="33"/>
        <v>Transport</v>
      </c>
      <c r="AG317" t="e">
        <f>VLOOKUP(Y317,#REF!,11,FALSE)</f>
        <v>#REF!</v>
      </c>
      <c r="AH317" t="e">
        <f>VLOOKUP(Y317,#REF!,12,FALSE)</f>
        <v>#REF!</v>
      </c>
    </row>
    <row r="318" spans="16:34" x14ac:dyDescent="0.3">
      <c r="P318" s="115">
        <v>316</v>
      </c>
      <c r="Q318" s="115" t="s">
        <v>1872</v>
      </c>
      <c r="R318" s="115">
        <v>123</v>
      </c>
      <c r="S318" s="115" t="s">
        <v>1872</v>
      </c>
      <c r="T318" s="115">
        <v>57</v>
      </c>
      <c r="U318" s="115" t="s">
        <v>1188</v>
      </c>
      <c r="V318" s="115">
        <v>20</v>
      </c>
      <c r="W318" s="115" t="s">
        <v>1864</v>
      </c>
      <c r="X318" s="118" t="s">
        <v>1981</v>
      </c>
      <c r="Y318" s="120">
        <f t="shared" si="28"/>
        <v>31</v>
      </c>
      <c r="Z318" s="120" t="str">
        <f t="shared" si="29"/>
        <v>MissTrans</v>
      </c>
      <c r="AA318" s="118" t="s">
        <v>1947</v>
      </c>
      <c r="AB318" s="120">
        <f t="shared" si="30"/>
        <v>35</v>
      </c>
      <c r="AC318" s="120" t="str">
        <f t="shared" si="31"/>
        <v>MissTrans</v>
      </c>
      <c r="AD318" s="120" t="str">
        <f t="shared" si="34"/>
        <v>KEEP</v>
      </c>
      <c r="AE318" s="120">
        <f t="shared" si="32"/>
        <v>3</v>
      </c>
      <c r="AF318" s="118" t="str">
        <f t="shared" si="33"/>
        <v>Transport</v>
      </c>
      <c r="AG318" t="e">
        <f>VLOOKUP(Y318,#REF!,11,FALSE)</f>
        <v>#REF!</v>
      </c>
      <c r="AH318" t="e">
        <f>VLOOKUP(Y318,#REF!,12,FALSE)</f>
        <v>#REF!</v>
      </c>
    </row>
    <row r="319" spans="16:34" x14ac:dyDescent="0.3">
      <c r="P319" s="115">
        <v>317</v>
      </c>
      <c r="Q319" s="115" t="s">
        <v>1873</v>
      </c>
      <c r="R319" s="115">
        <v>124</v>
      </c>
      <c r="S319" s="115" t="s">
        <v>1873</v>
      </c>
      <c r="T319" s="115">
        <v>57</v>
      </c>
      <c r="U319" s="115" t="s">
        <v>1188</v>
      </c>
      <c r="V319" s="115">
        <v>20</v>
      </c>
      <c r="W319" s="115" t="s">
        <v>1864</v>
      </c>
      <c r="X319" s="118" t="s">
        <v>1981</v>
      </c>
      <c r="Y319" s="120">
        <f t="shared" si="28"/>
        <v>31</v>
      </c>
      <c r="Z319" s="120" t="str">
        <f t="shared" si="29"/>
        <v>MissTrans</v>
      </c>
      <c r="AA319" s="118" t="s">
        <v>1947</v>
      </c>
      <c r="AB319" s="120">
        <f t="shared" si="30"/>
        <v>35</v>
      </c>
      <c r="AC319" s="120" t="str">
        <f t="shared" si="31"/>
        <v>MissTrans</v>
      </c>
      <c r="AD319" s="120" t="str">
        <f t="shared" si="34"/>
        <v>KEEP</v>
      </c>
      <c r="AE319" s="120">
        <f t="shared" si="32"/>
        <v>3</v>
      </c>
      <c r="AF319" s="118" t="str">
        <f t="shared" si="33"/>
        <v>Transport</v>
      </c>
      <c r="AG319" t="e">
        <f>VLOOKUP(Y319,#REF!,11,FALSE)</f>
        <v>#REF!</v>
      </c>
      <c r="AH319" t="e">
        <f>VLOOKUP(Y319,#REF!,12,FALSE)</f>
        <v>#REF!</v>
      </c>
    </row>
    <row r="320" spans="16:34" x14ac:dyDescent="0.3">
      <c r="P320" s="115">
        <v>318</v>
      </c>
      <c r="Q320" s="115" t="s">
        <v>574</v>
      </c>
      <c r="R320" s="115">
        <v>125</v>
      </c>
      <c r="S320" s="115" t="s">
        <v>1874</v>
      </c>
      <c r="T320" s="115">
        <v>58</v>
      </c>
      <c r="U320" s="115" t="s">
        <v>1875</v>
      </c>
      <c r="V320" s="115">
        <v>21</v>
      </c>
      <c r="W320" s="115" t="s">
        <v>1875</v>
      </c>
      <c r="X320" s="118" t="s">
        <v>1978</v>
      </c>
      <c r="Y320" s="120">
        <f t="shared" si="28"/>
        <v>33</v>
      </c>
      <c r="Z320" s="120" t="str">
        <f t="shared" si="29"/>
        <v>Commercial</v>
      </c>
      <c r="AA320" s="118" t="s">
        <v>1949</v>
      </c>
      <c r="AB320" s="120">
        <f t="shared" si="30"/>
        <v>37</v>
      </c>
      <c r="AC320" s="120" t="str">
        <f t="shared" si="31"/>
        <v>Commercial</v>
      </c>
      <c r="AD320" s="120" t="str">
        <f t="shared" si="34"/>
        <v>KEEP</v>
      </c>
      <c r="AE320" s="120">
        <f t="shared" si="32"/>
        <v>5</v>
      </c>
      <c r="AF320" s="118" t="str">
        <f t="shared" si="33"/>
        <v>Commercial</v>
      </c>
      <c r="AG320" t="e">
        <f>VLOOKUP(Y320,#REF!,11,FALSE)</f>
        <v>#REF!</v>
      </c>
      <c r="AH320" t="e">
        <f>VLOOKUP(Y320,#REF!,12,FALSE)</f>
        <v>#REF!</v>
      </c>
    </row>
    <row r="321" spans="16:34" x14ac:dyDescent="0.3">
      <c r="P321" s="115">
        <v>319</v>
      </c>
      <c r="Q321" s="115" t="s">
        <v>576</v>
      </c>
      <c r="R321" s="115">
        <v>125</v>
      </c>
      <c r="S321" s="115" t="s">
        <v>1874</v>
      </c>
      <c r="T321" s="115">
        <v>58</v>
      </c>
      <c r="U321" s="115" t="s">
        <v>1875</v>
      </c>
      <c r="V321" s="115">
        <v>21</v>
      </c>
      <c r="W321" s="115" t="s">
        <v>1875</v>
      </c>
      <c r="X321" s="118" t="s">
        <v>1978</v>
      </c>
      <c r="Y321" s="120">
        <f t="shared" si="28"/>
        <v>33</v>
      </c>
      <c r="Z321" s="120" t="str">
        <f t="shared" si="29"/>
        <v>Commercial</v>
      </c>
      <c r="AA321" s="118" t="s">
        <v>1949</v>
      </c>
      <c r="AB321" s="120">
        <f t="shared" si="30"/>
        <v>37</v>
      </c>
      <c r="AC321" s="120" t="str">
        <f t="shared" si="31"/>
        <v>Commercial</v>
      </c>
      <c r="AD321" s="120" t="str">
        <f t="shared" si="34"/>
        <v>KEEP</v>
      </c>
      <c r="AE321" s="120">
        <f t="shared" si="32"/>
        <v>5</v>
      </c>
      <c r="AF321" s="118" t="str">
        <f t="shared" si="33"/>
        <v>Commercial</v>
      </c>
      <c r="AG321" t="e">
        <f>VLOOKUP(Y321,#REF!,11,FALSE)</f>
        <v>#REF!</v>
      </c>
      <c r="AH321" t="e">
        <f>VLOOKUP(Y321,#REF!,12,FALSE)</f>
        <v>#REF!</v>
      </c>
    </row>
    <row r="322" spans="16:34" x14ac:dyDescent="0.3">
      <c r="P322" s="115">
        <v>320</v>
      </c>
      <c r="Q322" s="115" t="s">
        <v>578</v>
      </c>
      <c r="R322" s="115">
        <v>125</v>
      </c>
      <c r="S322" s="115" t="s">
        <v>1874</v>
      </c>
      <c r="T322" s="115">
        <v>58</v>
      </c>
      <c r="U322" s="115" t="s">
        <v>1875</v>
      </c>
      <c r="V322" s="115">
        <v>21</v>
      </c>
      <c r="W322" s="115" t="s">
        <v>1875</v>
      </c>
      <c r="X322" s="118" t="s">
        <v>1978</v>
      </c>
      <c r="Y322" s="120">
        <f t="shared" si="28"/>
        <v>33</v>
      </c>
      <c r="Z322" s="120" t="str">
        <f t="shared" si="29"/>
        <v>Commercial</v>
      </c>
      <c r="AA322" s="118" t="s">
        <v>1949</v>
      </c>
      <c r="AB322" s="120">
        <f t="shared" si="30"/>
        <v>37</v>
      </c>
      <c r="AC322" s="120" t="str">
        <f t="shared" si="31"/>
        <v>Commercial</v>
      </c>
      <c r="AD322" s="120" t="str">
        <f t="shared" si="34"/>
        <v>KEEP</v>
      </c>
      <c r="AE322" s="120">
        <f t="shared" si="32"/>
        <v>5</v>
      </c>
      <c r="AF322" s="118" t="str">
        <f t="shared" si="33"/>
        <v>Commercial</v>
      </c>
      <c r="AG322" t="e">
        <f>VLOOKUP(Y322,#REF!,11,FALSE)</f>
        <v>#REF!</v>
      </c>
      <c r="AH322" t="e">
        <f>VLOOKUP(Y322,#REF!,12,FALSE)</f>
        <v>#REF!</v>
      </c>
    </row>
    <row r="323" spans="16:34" x14ac:dyDescent="0.3">
      <c r="P323" s="115">
        <v>321</v>
      </c>
      <c r="Q323" s="115" t="s">
        <v>580</v>
      </c>
      <c r="R323" s="115">
        <v>126</v>
      </c>
      <c r="S323" s="115" t="s">
        <v>1876</v>
      </c>
      <c r="T323" s="115">
        <v>58</v>
      </c>
      <c r="U323" s="115" t="s">
        <v>1875</v>
      </c>
      <c r="V323" s="115">
        <v>21</v>
      </c>
      <c r="W323" s="115" t="s">
        <v>1875</v>
      </c>
      <c r="X323" s="118" t="s">
        <v>1978</v>
      </c>
      <c r="Y323" s="120">
        <f t="shared" ref="Y323:Y386" si="35">VLOOKUP(X323,$I$3:$K$58,3,FALSE)</f>
        <v>33</v>
      </c>
      <c r="Z323" s="120" t="str">
        <f t="shared" ref="Z323:Z386" si="36">VLOOKUP(Y323,$K$3:$L$58,2,FALSE)</f>
        <v>Commercial</v>
      </c>
      <c r="AA323" s="118" t="s">
        <v>1949</v>
      </c>
      <c r="AB323" s="120">
        <f t="shared" ref="AB323:AB386" si="37">VLOOKUP(AA323,$M$3:$O$56,2,FALSE)</f>
        <v>37</v>
      </c>
      <c r="AC323" s="120" t="str">
        <f t="shared" ref="AC323:AC386" si="38">VLOOKUP(AB323,$N$3:$O$56,2,FALSE)</f>
        <v>Commercial</v>
      </c>
      <c r="AD323" s="120" t="str">
        <f t="shared" si="34"/>
        <v>KEEP</v>
      </c>
      <c r="AE323" s="120">
        <f t="shared" ref="AE323:AE386" si="39">VLOOKUP(X323,$C$3:$F$58,2,FALSE)</f>
        <v>5</v>
      </c>
      <c r="AF323" s="118" t="str">
        <f t="shared" ref="AF323:AF386" si="40">VLOOKUP(X323,$C$3:$F$58,3,FALSE)</f>
        <v>Commercial</v>
      </c>
      <c r="AG323" t="e">
        <f>VLOOKUP(Y323,#REF!,11,FALSE)</f>
        <v>#REF!</v>
      </c>
      <c r="AH323" t="e">
        <f>VLOOKUP(Y323,#REF!,12,FALSE)</f>
        <v>#REF!</v>
      </c>
    </row>
    <row r="324" spans="16:34" x14ac:dyDescent="0.3">
      <c r="P324" s="115">
        <v>322</v>
      </c>
      <c r="Q324" s="115" t="s">
        <v>1877</v>
      </c>
      <c r="R324" s="115">
        <v>127</v>
      </c>
      <c r="S324" s="115" t="s">
        <v>1878</v>
      </c>
      <c r="T324" s="115">
        <v>59</v>
      </c>
      <c r="U324" s="115" t="s">
        <v>1879</v>
      </c>
      <c r="V324" s="115">
        <v>22</v>
      </c>
      <c r="W324" s="115" t="s">
        <v>1880</v>
      </c>
      <c r="X324" s="118" t="s">
        <v>1978</v>
      </c>
      <c r="Y324" s="120">
        <f t="shared" si="35"/>
        <v>33</v>
      </c>
      <c r="Z324" s="120" t="str">
        <f t="shared" si="36"/>
        <v>Commercial</v>
      </c>
      <c r="AA324" s="118" t="s">
        <v>1949</v>
      </c>
      <c r="AB324" s="120">
        <f t="shared" si="37"/>
        <v>37</v>
      </c>
      <c r="AC324" s="120" t="str">
        <f t="shared" si="38"/>
        <v>Commercial</v>
      </c>
      <c r="AD324" s="120" t="str">
        <f t="shared" ref="AD324:AD386" si="41">IF(Z324=AC324,"KEEP","CHANGE")</f>
        <v>KEEP</v>
      </c>
      <c r="AE324" s="120">
        <f t="shared" si="39"/>
        <v>5</v>
      </c>
      <c r="AF324" s="118" t="str">
        <f t="shared" si="40"/>
        <v>Commercial</v>
      </c>
      <c r="AG324" t="e">
        <f>VLOOKUP(Y324,#REF!,11,FALSE)</f>
        <v>#REF!</v>
      </c>
      <c r="AH324" t="e">
        <f>VLOOKUP(Y324,#REF!,12,FALSE)</f>
        <v>#REF!</v>
      </c>
    </row>
    <row r="325" spans="16:34" x14ac:dyDescent="0.3">
      <c r="P325" s="115">
        <v>323</v>
      </c>
      <c r="Q325" s="115" t="s">
        <v>597</v>
      </c>
      <c r="R325" s="115">
        <v>128</v>
      </c>
      <c r="S325" s="115" t="s">
        <v>1881</v>
      </c>
      <c r="T325" s="115">
        <v>59</v>
      </c>
      <c r="U325" s="115" t="s">
        <v>1879</v>
      </c>
      <c r="V325" s="115">
        <v>22</v>
      </c>
      <c r="W325" s="115" t="s">
        <v>1880</v>
      </c>
      <c r="X325" s="118" t="s">
        <v>1978</v>
      </c>
      <c r="Y325" s="120">
        <f t="shared" si="35"/>
        <v>33</v>
      </c>
      <c r="Z325" s="120" t="str">
        <f t="shared" si="36"/>
        <v>Commercial</v>
      </c>
      <c r="AA325" s="118" t="s">
        <v>1949</v>
      </c>
      <c r="AB325" s="120">
        <f t="shared" si="37"/>
        <v>37</v>
      </c>
      <c r="AC325" s="120" t="str">
        <f t="shared" si="38"/>
        <v>Commercial</v>
      </c>
      <c r="AD325" s="120" t="str">
        <f t="shared" si="41"/>
        <v>KEEP</v>
      </c>
      <c r="AE325" s="120">
        <f t="shared" si="39"/>
        <v>5</v>
      </c>
      <c r="AF325" s="118" t="str">
        <f t="shared" si="40"/>
        <v>Commercial</v>
      </c>
      <c r="AG325" t="e">
        <f>VLOOKUP(Y325,#REF!,11,FALSE)</f>
        <v>#REF!</v>
      </c>
      <c r="AH325" t="e">
        <f>VLOOKUP(Y325,#REF!,12,FALSE)</f>
        <v>#REF!</v>
      </c>
    </row>
    <row r="326" spans="16:34" x14ac:dyDescent="0.3">
      <c r="P326" s="115">
        <v>324</v>
      </c>
      <c r="Q326" s="115" t="s">
        <v>599</v>
      </c>
      <c r="R326" s="115">
        <v>128</v>
      </c>
      <c r="S326" s="115" t="s">
        <v>1881</v>
      </c>
      <c r="T326" s="115">
        <v>59</v>
      </c>
      <c r="U326" s="115" t="s">
        <v>1879</v>
      </c>
      <c r="V326" s="115">
        <v>22</v>
      </c>
      <c r="W326" s="115" t="s">
        <v>1880</v>
      </c>
      <c r="X326" s="118" t="s">
        <v>1978</v>
      </c>
      <c r="Y326" s="120">
        <f t="shared" si="35"/>
        <v>33</v>
      </c>
      <c r="Z326" s="120" t="str">
        <f t="shared" si="36"/>
        <v>Commercial</v>
      </c>
      <c r="AA326" s="118" t="s">
        <v>1949</v>
      </c>
      <c r="AB326" s="120">
        <f t="shared" si="37"/>
        <v>37</v>
      </c>
      <c r="AC326" s="120" t="str">
        <f t="shared" si="38"/>
        <v>Commercial</v>
      </c>
      <c r="AD326" s="120" t="str">
        <f t="shared" si="41"/>
        <v>KEEP</v>
      </c>
      <c r="AE326" s="120">
        <f t="shared" si="39"/>
        <v>5</v>
      </c>
      <c r="AF326" s="118" t="str">
        <f t="shared" si="40"/>
        <v>Commercial</v>
      </c>
      <c r="AG326" t="e">
        <f>VLOOKUP(Y326,#REF!,11,FALSE)</f>
        <v>#REF!</v>
      </c>
      <c r="AH326" t="e">
        <f>VLOOKUP(Y326,#REF!,12,FALSE)</f>
        <v>#REF!</v>
      </c>
    </row>
    <row r="327" spans="16:34" x14ac:dyDescent="0.3">
      <c r="P327" s="115">
        <v>325</v>
      </c>
      <c r="Q327" s="115" t="s">
        <v>637</v>
      </c>
      <c r="R327" s="115">
        <v>129</v>
      </c>
      <c r="S327" s="115" t="s">
        <v>637</v>
      </c>
      <c r="T327" s="115">
        <v>59</v>
      </c>
      <c r="U327" s="115" t="s">
        <v>1879</v>
      </c>
      <c r="V327" s="115">
        <v>22</v>
      </c>
      <c r="W327" s="115" t="s">
        <v>1880</v>
      </c>
      <c r="X327" s="118" t="s">
        <v>1978</v>
      </c>
      <c r="Y327" s="120">
        <f t="shared" si="35"/>
        <v>33</v>
      </c>
      <c r="Z327" s="120" t="str">
        <f t="shared" si="36"/>
        <v>Commercial</v>
      </c>
      <c r="AA327" s="118" t="s">
        <v>1949</v>
      </c>
      <c r="AB327" s="120">
        <f t="shared" si="37"/>
        <v>37</v>
      </c>
      <c r="AC327" s="120" t="str">
        <f t="shared" si="38"/>
        <v>Commercial</v>
      </c>
      <c r="AD327" s="120" t="str">
        <f t="shared" si="41"/>
        <v>KEEP</v>
      </c>
      <c r="AE327" s="120">
        <f t="shared" si="39"/>
        <v>5</v>
      </c>
      <c r="AF327" s="118" t="str">
        <f t="shared" si="40"/>
        <v>Commercial</v>
      </c>
      <c r="AG327" t="e">
        <f>VLOOKUP(Y327,#REF!,11,FALSE)</f>
        <v>#REF!</v>
      </c>
      <c r="AH327" t="e">
        <f>VLOOKUP(Y327,#REF!,12,FALSE)</f>
        <v>#REF!</v>
      </c>
    </row>
    <row r="328" spans="16:34" x14ac:dyDescent="0.3">
      <c r="P328" s="115">
        <v>326</v>
      </c>
      <c r="Q328" s="115" t="s">
        <v>600</v>
      </c>
      <c r="R328" s="115">
        <v>130</v>
      </c>
      <c r="S328" s="115" t="s">
        <v>1882</v>
      </c>
      <c r="T328" s="115">
        <v>60</v>
      </c>
      <c r="U328" s="115" t="s">
        <v>1882</v>
      </c>
      <c r="V328" s="115">
        <v>22</v>
      </c>
      <c r="W328" s="115" t="s">
        <v>1880</v>
      </c>
      <c r="X328" s="118" t="s">
        <v>1978</v>
      </c>
      <c r="Y328" s="120">
        <f t="shared" si="35"/>
        <v>33</v>
      </c>
      <c r="Z328" s="120" t="str">
        <f t="shared" si="36"/>
        <v>Commercial</v>
      </c>
      <c r="AA328" s="118" t="s">
        <v>1949</v>
      </c>
      <c r="AB328" s="120">
        <f t="shared" si="37"/>
        <v>37</v>
      </c>
      <c r="AC328" s="120" t="str">
        <f t="shared" si="38"/>
        <v>Commercial</v>
      </c>
      <c r="AD328" s="120" t="str">
        <f t="shared" si="41"/>
        <v>KEEP</v>
      </c>
      <c r="AE328" s="120">
        <f t="shared" si="39"/>
        <v>5</v>
      </c>
      <c r="AF328" s="118" t="str">
        <f t="shared" si="40"/>
        <v>Commercial</v>
      </c>
      <c r="AG328" t="e">
        <f>VLOOKUP(Y328,#REF!,11,FALSE)</f>
        <v>#REF!</v>
      </c>
      <c r="AH328" t="e">
        <f>VLOOKUP(Y328,#REF!,12,FALSE)</f>
        <v>#REF!</v>
      </c>
    </row>
    <row r="329" spans="16:34" x14ac:dyDescent="0.3">
      <c r="P329" s="115">
        <v>327</v>
      </c>
      <c r="Q329" s="115" t="s">
        <v>601</v>
      </c>
      <c r="R329" s="115">
        <v>130</v>
      </c>
      <c r="S329" s="115" t="s">
        <v>1882</v>
      </c>
      <c r="T329" s="115">
        <v>60</v>
      </c>
      <c r="U329" s="115" t="s">
        <v>1882</v>
      </c>
      <c r="V329" s="115">
        <v>22</v>
      </c>
      <c r="W329" s="115" t="s">
        <v>1880</v>
      </c>
      <c r="X329" s="118" t="s">
        <v>1978</v>
      </c>
      <c r="Y329" s="120">
        <f t="shared" si="35"/>
        <v>33</v>
      </c>
      <c r="Z329" s="120" t="str">
        <f t="shared" si="36"/>
        <v>Commercial</v>
      </c>
      <c r="AA329" s="118" t="s">
        <v>1949</v>
      </c>
      <c r="AB329" s="120">
        <f t="shared" si="37"/>
        <v>37</v>
      </c>
      <c r="AC329" s="120" t="str">
        <f t="shared" si="38"/>
        <v>Commercial</v>
      </c>
      <c r="AD329" s="120" t="str">
        <f t="shared" si="41"/>
        <v>KEEP</v>
      </c>
      <c r="AE329" s="120">
        <f t="shared" si="39"/>
        <v>5</v>
      </c>
      <c r="AF329" s="118" t="str">
        <f t="shared" si="40"/>
        <v>Commercial</v>
      </c>
      <c r="AG329" t="e">
        <f>VLOOKUP(Y329,#REF!,11,FALSE)</f>
        <v>#REF!</v>
      </c>
      <c r="AH329" t="e">
        <f>VLOOKUP(Y329,#REF!,12,FALSE)</f>
        <v>#REF!</v>
      </c>
    </row>
    <row r="330" spans="16:34" x14ac:dyDescent="0.3">
      <c r="P330" s="115">
        <v>328</v>
      </c>
      <c r="Q330" s="115" t="s">
        <v>1883</v>
      </c>
      <c r="R330" s="115">
        <v>131</v>
      </c>
      <c r="S330" s="115" t="s">
        <v>1883</v>
      </c>
      <c r="T330" s="115">
        <v>61</v>
      </c>
      <c r="U330" s="115" t="s">
        <v>1883</v>
      </c>
      <c r="V330" s="115">
        <v>22</v>
      </c>
      <c r="W330" s="115" t="s">
        <v>1880</v>
      </c>
      <c r="X330" s="118" t="s">
        <v>1978</v>
      </c>
      <c r="Y330" s="120">
        <f t="shared" si="35"/>
        <v>33</v>
      </c>
      <c r="Z330" s="120" t="str">
        <f t="shared" si="36"/>
        <v>Commercial</v>
      </c>
      <c r="AA330" s="118" t="s">
        <v>1949</v>
      </c>
      <c r="AB330" s="120">
        <f t="shared" si="37"/>
        <v>37</v>
      </c>
      <c r="AC330" s="120" t="str">
        <f t="shared" si="38"/>
        <v>Commercial</v>
      </c>
      <c r="AD330" s="120" t="str">
        <f t="shared" si="41"/>
        <v>KEEP</v>
      </c>
      <c r="AE330" s="120">
        <f t="shared" si="39"/>
        <v>5</v>
      </c>
      <c r="AF330" s="118" t="str">
        <f t="shared" si="40"/>
        <v>Commercial</v>
      </c>
      <c r="AG330" t="e">
        <f>VLOOKUP(Y330,#REF!,11,FALSE)</f>
        <v>#REF!</v>
      </c>
      <c r="AH330" t="e">
        <f>VLOOKUP(Y330,#REF!,12,FALSE)</f>
        <v>#REF!</v>
      </c>
    </row>
    <row r="331" spans="16:34" x14ac:dyDescent="0.3">
      <c r="P331" s="115">
        <v>329</v>
      </c>
      <c r="Q331" s="115" t="s">
        <v>602</v>
      </c>
      <c r="R331" s="115">
        <v>132</v>
      </c>
      <c r="S331" s="115" t="s">
        <v>1884</v>
      </c>
      <c r="T331" s="115">
        <v>62</v>
      </c>
      <c r="U331" s="115" t="s">
        <v>1885</v>
      </c>
      <c r="V331" s="115">
        <v>22</v>
      </c>
      <c r="W331" s="115" t="s">
        <v>1880</v>
      </c>
      <c r="X331" s="118" t="s">
        <v>1978</v>
      </c>
      <c r="Y331" s="120">
        <f t="shared" si="35"/>
        <v>33</v>
      </c>
      <c r="Z331" s="120" t="str">
        <f t="shared" si="36"/>
        <v>Commercial</v>
      </c>
      <c r="AA331" s="118" t="s">
        <v>1949</v>
      </c>
      <c r="AB331" s="120">
        <f t="shared" si="37"/>
        <v>37</v>
      </c>
      <c r="AC331" s="120" t="str">
        <f t="shared" si="38"/>
        <v>Commercial</v>
      </c>
      <c r="AD331" s="120" t="str">
        <f t="shared" si="41"/>
        <v>KEEP</v>
      </c>
      <c r="AE331" s="120">
        <f t="shared" si="39"/>
        <v>5</v>
      </c>
      <c r="AF331" s="118" t="str">
        <f t="shared" si="40"/>
        <v>Commercial</v>
      </c>
      <c r="AG331" t="e">
        <f>VLOOKUP(Y331,#REF!,11,FALSE)</f>
        <v>#REF!</v>
      </c>
      <c r="AH331" t="e">
        <f>VLOOKUP(Y331,#REF!,12,FALSE)</f>
        <v>#REF!</v>
      </c>
    </row>
    <row r="332" spans="16:34" x14ac:dyDescent="0.3">
      <c r="P332" s="115">
        <v>330</v>
      </c>
      <c r="Q332" s="115" t="s">
        <v>1886</v>
      </c>
      <c r="R332" s="115">
        <v>133</v>
      </c>
      <c r="S332" s="115" t="s">
        <v>1886</v>
      </c>
      <c r="T332" s="115">
        <v>62</v>
      </c>
      <c r="U332" s="115" t="s">
        <v>1885</v>
      </c>
      <c r="V332" s="115">
        <v>22</v>
      </c>
      <c r="W332" s="115" t="s">
        <v>1880</v>
      </c>
      <c r="X332" s="118" t="s">
        <v>1978</v>
      </c>
      <c r="Y332" s="120">
        <f t="shared" si="35"/>
        <v>33</v>
      </c>
      <c r="Z332" s="120" t="str">
        <f t="shared" si="36"/>
        <v>Commercial</v>
      </c>
      <c r="AA332" s="118" t="s">
        <v>1949</v>
      </c>
      <c r="AB332" s="120">
        <f t="shared" si="37"/>
        <v>37</v>
      </c>
      <c r="AC332" s="120" t="str">
        <f t="shared" si="38"/>
        <v>Commercial</v>
      </c>
      <c r="AD332" s="120" t="str">
        <f t="shared" si="41"/>
        <v>KEEP</v>
      </c>
      <c r="AE332" s="120">
        <f t="shared" si="39"/>
        <v>5</v>
      </c>
      <c r="AF332" s="118" t="str">
        <f t="shared" si="40"/>
        <v>Commercial</v>
      </c>
      <c r="AG332" t="e">
        <f>VLOOKUP(Y332,#REF!,11,FALSE)</f>
        <v>#REF!</v>
      </c>
      <c r="AH332" t="e">
        <f>VLOOKUP(Y332,#REF!,12,FALSE)</f>
        <v>#REF!</v>
      </c>
    </row>
    <row r="333" spans="16:34" x14ac:dyDescent="0.3">
      <c r="P333" s="115">
        <v>331</v>
      </c>
      <c r="Q333" s="115" t="s">
        <v>603</v>
      </c>
      <c r="R333" s="115">
        <v>134</v>
      </c>
      <c r="S333" s="115" t="s">
        <v>1887</v>
      </c>
      <c r="T333" s="115">
        <v>63</v>
      </c>
      <c r="U333" s="115" t="s">
        <v>1887</v>
      </c>
      <c r="V333" s="115">
        <v>22</v>
      </c>
      <c r="W333" s="115" t="s">
        <v>1880</v>
      </c>
      <c r="X333" s="118" t="s">
        <v>1978</v>
      </c>
      <c r="Y333" s="120">
        <f t="shared" si="35"/>
        <v>33</v>
      </c>
      <c r="Z333" s="120" t="str">
        <f t="shared" si="36"/>
        <v>Commercial</v>
      </c>
      <c r="AA333" s="118" t="s">
        <v>1949</v>
      </c>
      <c r="AB333" s="120">
        <f t="shared" si="37"/>
        <v>37</v>
      </c>
      <c r="AC333" s="120" t="str">
        <f t="shared" si="38"/>
        <v>Commercial</v>
      </c>
      <c r="AD333" s="120" t="str">
        <f t="shared" si="41"/>
        <v>KEEP</v>
      </c>
      <c r="AE333" s="120">
        <f t="shared" si="39"/>
        <v>5</v>
      </c>
      <c r="AF333" s="118" t="str">
        <f t="shared" si="40"/>
        <v>Commercial</v>
      </c>
      <c r="AG333" t="e">
        <f>VLOOKUP(Y333,#REF!,11,FALSE)</f>
        <v>#REF!</v>
      </c>
      <c r="AH333" t="e">
        <f>VLOOKUP(Y333,#REF!,12,FALSE)</f>
        <v>#REF!</v>
      </c>
    </row>
    <row r="334" spans="16:34" x14ac:dyDescent="0.3">
      <c r="P334" s="115">
        <v>332</v>
      </c>
      <c r="Q334" s="115" t="s">
        <v>604</v>
      </c>
      <c r="R334" s="115">
        <v>134</v>
      </c>
      <c r="S334" s="115" t="s">
        <v>1887</v>
      </c>
      <c r="T334" s="115">
        <v>63</v>
      </c>
      <c r="U334" s="115" t="s">
        <v>1887</v>
      </c>
      <c r="V334" s="115">
        <v>22</v>
      </c>
      <c r="W334" s="115" t="s">
        <v>1880</v>
      </c>
      <c r="X334" s="118" t="s">
        <v>1978</v>
      </c>
      <c r="Y334" s="120">
        <f t="shared" si="35"/>
        <v>33</v>
      </c>
      <c r="Z334" s="120" t="str">
        <f t="shared" si="36"/>
        <v>Commercial</v>
      </c>
      <c r="AA334" s="118" t="s">
        <v>1949</v>
      </c>
      <c r="AB334" s="120">
        <f t="shared" si="37"/>
        <v>37</v>
      </c>
      <c r="AC334" s="120" t="str">
        <f t="shared" si="38"/>
        <v>Commercial</v>
      </c>
      <c r="AD334" s="120" t="str">
        <f t="shared" si="41"/>
        <v>KEEP</v>
      </c>
      <c r="AE334" s="120">
        <f t="shared" si="39"/>
        <v>5</v>
      </c>
      <c r="AF334" s="118" t="str">
        <f t="shared" si="40"/>
        <v>Commercial</v>
      </c>
      <c r="AG334" t="e">
        <f>VLOOKUP(Y334,#REF!,11,FALSE)</f>
        <v>#REF!</v>
      </c>
      <c r="AH334" t="e">
        <f>VLOOKUP(Y334,#REF!,12,FALSE)</f>
        <v>#REF!</v>
      </c>
    </row>
    <row r="335" spans="16:34" x14ac:dyDescent="0.3">
      <c r="P335" s="115">
        <v>333</v>
      </c>
      <c r="Q335" s="115" t="s">
        <v>605</v>
      </c>
      <c r="R335" s="115">
        <v>135</v>
      </c>
      <c r="S335" s="115" t="s">
        <v>1888</v>
      </c>
      <c r="T335" s="115">
        <v>64</v>
      </c>
      <c r="U335" s="115" t="s">
        <v>1889</v>
      </c>
      <c r="V335" s="115">
        <v>22</v>
      </c>
      <c r="W335" s="115" t="s">
        <v>1880</v>
      </c>
      <c r="X335" s="118" t="s">
        <v>1978</v>
      </c>
      <c r="Y335" s="120">
        <f t="shared" si="35"/>
        <v>33</v>
      </c>
      <c r="Z335" s="120" t="str">
        <f t="shared" si="36"/>
        <v>Commercial</v>
      </c>
      <c r="AA335" s="118" t="s">
        <v>1949</v>
      </c>
      <c r="AB335" s="120">
        <f t="shared" si="37"/>
        <v>37</v>
      </c>
      <c r="AC335" s="120" t="str">
        <f t="shared" si="38"/>
        <v>Commercial</v>
      </c>
      <c r="AD335" s="120" t="str">
        <f t="shared" si="41"/>
        <v>KEEP</v>
      </c>
      <c r="AE335" s="120">
        <f t="shared" si="39"/>
        <v>5</v>
      </c>
      <c r="AF335" s="118" t="str">
        <f t="shared" si="40"/>
        <v>Commercial</v>
      </c>
      <c r="AG335" t="e">
        <f>VLOOKUP(Y335,#REF!,11,FALSE)</f>
        <v>#REF!</v>
      </c>
      <c r="AH335" t="e">
        <f>VLOOKUP(Y335,#REF!,12,FALSE)</f>
        <v>#REF!</v>
      </c>
    </row>
    <row r="336" spans="16:34" x14ac:dyDescent="0.3">
      <c r="P336" s="115">
        <v>334</v>
      </c>
      <c r="Q336" s="115" t="s">
        <v>606</v>
      </c>
      <c r="R336" s="115">
        <v>135</v>
      </c>
      <c r="S336" s="115" t="s">
        <v>1888</v>
      </c>
      <c r="T336" s="115">
        <v>64</v>
      </c>
      <c r="U336" s="115" t="s">
        <v>1889</v>
      </c>
      <c r="V336" s="115">
        <v>22</v>
      </c>
      <c r="W336" s="115" t="s">
        <v>1880</v>
      </c>
      <c r="X336" s="118" t="s">
        <v>1978</v>
      </c>
      <c r="Y336" s="120">
        <f t="shared" si="35"/>
        <v>33</v>
      </c>
      <c r="Z336" s="120" t="str">
        <f t="shared" si="36"/>
        <v>Commercial</v>
      </c>
      <c r="AA336" s="118" t="s">
        <v>1949</v>
      </c>
      <c r="AB336" s="120">
        <f t="shared" si="37"/>
        <v>37</v>
      </c>
      <c r="AC336" s="120" t="str">
        <f t="shared" si="38"/>
        <v>Commercial</v>
      </c>
      <c r="AD336" s="120" t="str">
        <f t="shared" si="41"/>
        <v>KEEP</v>
      </c>
      <c r="AE336" s="120">
        <f t="shared" si="39"/>
        <v>5</v>
      </c>
      <c r="AF336" s="118" t="str">
        <f t="shared" si="40"/>
        <v>Commercial</v>
      </c>
      <c r="AG336" t="e">
        <f>VLOOKUP(Y336,#REF!,11,FALSE)</f>
        <v>#REF!</v>
      </c>
      <c r="AH336" t="e">
        <f>VLOOKUP(Y336,#REF!,12,FALSE)</f>
        <v>#REF!</v>
      </c>
    </row>
    <row r="337" spans="16:34" x14ac:dyDescent="0.3">
      <c r="P337" s="115">
        <v>335</v>
      </c>
      <c r="Q337" s="115" t="s">
        <v>1890</v>
      </c>
      <c r="R337" s="115">
        <v>136</v>
      </c>
      <c r="S337" s="115" t="s">
        <v>1890</v>
      </c>
      <c r="T337" s="115">
        <v>65</v>
      </c>
      <c r="U337" s="115" t="s">
        <v>1891</v>
      </c>
      <c r="V337" s="115">
        <v>23</v>
      </c>
      <c r="W337" s="115" t="s">
        <v>1892</v>
      </c>
      <c r="X337" s="118" t="s">
        <v>1978</v>
      </c>
      <c r="Y337" s="120">
        <f t="shared" si="35"/>
        <v>33</v>
      </c>
      <c r="Z337" s="120" t="str">
        <f t="shared" si="36"/>
        <v>Commercial</v>
      </c>
      <c r="AA337" s="118" t="s">
        <v>1949</v>
      </c>
      <c r="AB337" s="120">
        <f t="shared" si="37"/>
        <v>37</v>
      </c>
      <c r="AC337" s="120" t="str">
        <f t="shared" si="38"/>
        <v>Commercial</v>
      </c>
      <c r="AD337" s="120" t="str">
        <f t="shared" si="41"/>
        <v>KEEP</v>
      </c>
      <c r="AE337" s="120">
        <f t="shared" si="39"/>
        <v>5</v>
      </c>
      <c r="AF337" s="118" t="str">
        <f t="shared" si="40"/>
        <v>Commercial</v>
      </c>
      <c r="AG337" t="e">
        <f>VLOOKUP(Y337,#REF!,11,FALSE)</f>
        <v>#REF!</v>
      </c>
      <c r="AH337" t="e">
        <f>VLOOKUP(Y337,#REF!,12,FALSE)</f>
        <v>#REF!</v>
      </c>
    </row>
    <row r="338" spans="16:34" x14ac:dyDescent="0.3">
      <c r="P338" s="115">
        <v>336</v>
      </c>
      <c r="Q338" s="115" t="s">
        <v>607</v>
      </c>
      <c r="R338" s="115">
        <v>137</v>
      </c>
      <c r="S338" s="115" t="s">
        <v>1893</v>
      </c>
      <c r="T338" s="115">
        <v>65</v>
      </c>
      <c r="U338" s="115" t="s">
        <v>1891</v>
      </c>
      <c r="V338" s="115">
        <v>23</v>
      </c>
      <c r="W338" s="115" t="s">
        <v>1892</v>
      </c>
      <c r="X338" s="118" t="s">
        <v>1978</v>
      </c>
      <c r="Y338" s="120">
        <f t="shared" si="35"/>
        <v>33</v>
      </c>
      <c r="Z338" s="120" t="str">
        <f t="shared" si="36"/>
        <v>Commercial</v>
      </c>
      <c r="AA338" s="118" t="s">
        <v>1949</v>
      </c>
      <c r="AB338" s="120">
        <f t="shared" si="37"/>
        <v>37</v>
      </c>
      <c r="AC338" s="120" t="str">
        <f t="shared" si="38"/>
        <v>Commercial</v>
      </c>
      <c r="AD338" s="120" t="str">
        <f t="shared" si="41"/>
        <v>KEEP</v>
      </c>
      <c r="AE338" s="120">
        <f t="shared" si="39"/>
        <v>5</v>
      </c>
      <c r="AF338" s="118" t="str">
        <f t="shared" si="40"/>
        <v>Commercial</v>
      </c>
      <c r="AG338" t="e">
        <f>VLOOKUP(Y338,#REF!,11,FALSE)</f>
        <v>#REF!</v>
      </c>
      <c r="AH338" t="e">
        <f>VLOOKUP(Y338,#REF!,12,FALSE)</f>
        <v>#REF!</v>
      </c>
    </row>
    <row r="339" spans="16:34" x14ac:dyDescent="0.3">
      <c r="P339" s="115">
        <v>337</v>
      </c>
      <c r="Q339" s="115" t="s">
        <v>608</v>
      </c>
      <c r="R339" s="115">
        <v>137</v>
      </c>
      <c r="S339" s="115" t="s">
        <v>1893</v>
      </c>
      <c r="T339" s="115">
        <v>65</v>
      </c>
      <c r="U339" s="115" t="s">
        <v>1891</v>
      </c>
      <c r="V339" s="115">
        <v>23</v>
      </c>
      <c r="W339" s="115" t="s">
        <v>1892</v>
      </c>
      <c r="X339" s="118" t="s">
        <v>1978</v>
      </c>
      <c r="Y339" s="120">
        <f t="shared" si="35"/>
        <v>33</v>
      </c>
      <c r="Z339" s="120" t="str">
        <f t="shared" si="36"/>
        <v>Commercial</v>
      </c>
      <c r="AA339" s="118" t="s">
        <v>1949</v>
      </c>
      <c r="AB339" s="120">
        <f t="shared" si="37"/>
        <v>37</v>
      </c>
      <c r="AC339" s="120" t="str">
        <f t="shared" si="38"/>
        <v>Commercial</v>
      </c>
      <c r="AD339" s="120" t="str">
        <f t="shared" si="41"/>
        <v>KEEP</v>
      </c>
      <c r="AE339" s="120">
        <f t="shared" si="39"/>
        <v>5</v>
      </c>
      <c r="AF339" s="118" t="str">
        <f t="shared" si="40"/>
        <v>Commercial</v>
      </c>
      <c r="AG339" t="e">
        <f>VLOOKUP(Y339,#REF!,11,FALSE)</f>
        <v>#REF!</v>
      </c>
      <c r="AH339" t="e">
        <f>VLOOKUP(Y339,#REF!,12,FALSE)</f>
        <v>#REF!</v>
      </c>
    </row>
    <row r="340" spans="16:34" x14ac:dyDescent="0.3">
      <c r="P340" s="115">
        <v>338</v>
      </c>
      <c r="Q340" s="115" t="s">
        <v>609</v>
      </c>
      <c r="R340" s="115">
        <v>138</v>
      </c>
      <c r="S340" s="115" t="s">
        <v>1894</v>
      </c>
      <c r="T340" s="115">
        <v>66</v>
      </c>
      <c r="U340" s="115" t="s">
        <v>1894</v>
      </c>
      <c r="V340" s="115">
        <v>23</v>
      </c>
      <c r="W340" s="115" t="s">
        <v>1892</v>
      </c>
      <c r="X340" s="118" t="s">
        <v>1978</v>
      </c>
      <c r="Y340" s="120">
        <f t="shared" si="35"/>
        <v>33</v>
      </c>
      <c r="Z340" s="120" t="str">
        <f t="shared" si="36"/>
        <v>Commercial</v>
      </c>
      <c r="AA340" s="118" t="s">
        <v>1949</v>
      </c>
      <c r="AB340" s="120">
        <f t="shared" si="37"/>
        <v>37</v>
      </c>
      <c r="AC340" s="120" t="str">
        <f t="shared" si="38"/>
        <v>Commercial</v>
      </c>
      <c r="AD340" s="120" t="str">
        <f t="shared" si="41"/>
        <v>KEEP</v>
      </c>
      <c r="AE340" s="120">
        <f t="shared" si="39"/>
        <v>5</v>
      </c>
      <c r="AF340" s="118" t="str">
        <f t="shared" si="40"/>
        <v>Commercial</v>
      </c>
      <c r="AG340" t="e">
        <f>VLOOKUP(Y340,#REF!,11,FALSE)</f>
        <v>#REF!</v>
      </c>
      <c r="AH340" t="e">
        <f>VLOOKUP(Y340,#REF!,12,FALSE)</f>
        <v>#REF!</v>
      </c>
    </row>
    <row r="341" spans="16:34" x14ac:dyDescent="0.3">
      <c r="P341" s="115">
        <v>339</v>
      </c>
      <c r="Q341" s="115" t="s">
        <v>610</v>
      </c>
      <c r="R341" s="115">
        <v>138</v>
      </c>
      <c r="S341" s="115" t="s">
        <v>1894</v>
      </c>
      <c r="T341" s="115">
        <v>66</v>
      </c>
      <c r="U341" s="115" t="s">
        <v>1894</v>
      </c>
      <c r="V341" s="115">
        <v>23</v>
      </c>
      <c r="W341" s="115" t="s">
        <v>1892</v>
      </c>
      <c r="X341" s="118" t="s">
        <v>1978</v>
      </c>
      <c r="Y341" s="120">
        <f t="shared" si="35"/>
        <v>33</v>
      </c>
      <c r="Z341" s="120" t="str">
        <f t="shared" si="36"/>
        <v>Commercial</v>
      </c>
      <c r="AA341" s="118" t="s">
        <v>1949</v>
      </c>
      <c r="AB341" s="120">
        <f t="shared" si="37"/>
        <v>37</v>
      </c>
      <c r="AC341" s="120" t="str">
        <f t="shared" si="38"/>
        <v>Commercial</v>
      </c>
      <c r="AD341" s="120" t="str">
        <f t="shared" si="41"/>
        <v>KEEP</v>
      </c>
      <c r="AE341" s="120">
        <f t="shared" si="39"/>
        <v>5</v>
      </c>
      <c r="AF341" s="118" t="str">
        <f t="shared" si="40"/>
        <v>Commercial</v>
      </c>
      <c r="AG341" t="e">
        <f>VLOOKUP(Y341,#REF!,11,FALSE)</f>
        <v>#REF!</v>
      </c>
      <c r="AH341" t="e">
        <f>VLOOKUP(Y341,#REF!,12,FALSE)</f>
        <v>#REF!</v>
      </c>
    </row>
    <row r="342" spans="16:34" x14ac:dyDescent="0.3">
      <c r="P342" s="115">
        <v>340</v>
      </c>
      <c r="Q342" s="115" t="s">
        <v>1895</v>
      </c>
      <c r="R342" s="115">
        <v>139</v>
      </c>
      <c r="S342" s="115" t="s">
        <v>1895</v>
      </c>
      <c r="T342" s="115">
        <v>67</v>
      </c>
      <c r="U342" s="115" t="s">
        <v>1895</v>
      </c>
      <c r="V342" s="115">
        <v>23</v>
      </c>
      <c r="W342" s="115" t="s">
        <v>1892</v>
      </c>
      <c r="X342" s="118" t="s">
        <v>1978</v>
      </c>
      <c r="Y342" s="120">
        <f t="shared" si="35"/>
        <v>33</v>
      </c>
      <c r="Z342" s="120" t="str">
        <f t="shared" si="36"/>
        <v>Commercial</v>
      </c>
      <c r="AA342" s="118" t="s">
        <v>1949</v>
      </c>
      <c r="AB342" s="120">
        <f t="shared" si="37"/>
        <v>37</v>
      </c>
      <c r="AC342" s="120" t="str">
        <f t="shared" si="38"/>
        <v>Commercial</v>
      </c>
      <c r="AD342" s="120" t="str">
        <f t="shared" si="41"/>
        <v>KEEP</v>
      </c>
      <c r="AE342" s="120">
        <f t="shared" si="39"/>
        <v>5</v>
      </c>
      <c r="AF342" s="118" t="str">
        <f t="shared" si="40"/>
        <v>Commercial</v>
      </c>
      <c r="AG342" t="e">
        <f>VLOOKUP(Y342,#REF!,11,FALSE)</f>
        <v>#REF!</v>
      </c>
      <c r="AH342" t="e">
        <f>VLOOKUP(Y342,#REF!,12,FALSE)</f>
        <v>#REF!</v>
      </c>
    </row>
    <row r="343" spans="16:34" x14ac:dyDescent="0.3">
      <c r="P343" s="115">
        <v>341</v>
      </c>
      <c r="Q343" s="115" t="s">
        <v>611</v>
      </c>
      <c r="R343" s="115">
        <v>140</v>
      </c>
      <c r="S343" s="115" t="s">
        <v>611</v>
      </c>
      <c r="T343" s="115">
        <v>68</v>
      </c>
      <c r="U343" s="115" t="s">
        <v>611</v>
      </c>
      <c r="V343" s="115">
        <v>24</v>
      </c>
      <c r="W343" s="115" t="s">
        <v>1745</v>
      </c>
      <c r="X343" s="118" t="s">
        <v>1984</v>
      </c>
      <c r="Y343" s="120">
        <f t="shared" si="35"/>
        <v>32</v>
      </c>
      <c r="Z343" s="120" t="str">
        <f t="shared" si="36"/>
        <v>Housing</v>
      </c>
      <c r="AA343" s="118" t="s">
        <v>1984</v>
      </c>
      <c r="AB343" s="120">
        <f t="shared" si="37"/>
        <v>36</v>
      </c>
      <c r="AC343" s="120" t="str">
        <f t="shared" si="38"/>
        <v>Housing</v>
      </c>
      <c r="AD343" s="120" t="str">
        <f t="shared" si="41"/>
        <v>KEEP</v>
      </c>
      <c r="AE343" s="120">
        <f t="shared" si="39"/>
        <v>4</v>
      </c>
      <c r="AF343" s="118" t="str">
        <f t="shared" si="40"/>
        <v>Housing</v>
      </c>
      <c r="AG343" t="e">
        <f>VLOOKUP(Y343,#REF!,11,FALSE)</f>
        <v>#REF!</v>
      </c>
      <c r="AH343" t="e">
        <f>VLOOKUP(Y343,#REF!,12,FALSE)</f>
        <v>#REF!</v>
      </c>
    </row>
    <row r="344" spans="16:34" x14ac:dyDescent="0.3">
      <c r="P344" s="115">
        <v>342</v>
      </c>
      <c r="Q344" s="115" t="s">
        <v>612</v>
      </c>
      <c r="R344" s="115">
        <v>141</v>
      </c>
      <c r="S344" s="115" t="s">
        <v>1896</v>
      </c>
      <c r="T344" s="115">
        <v>69</v>
      </c>
      <c r="U344" s="115" t="s">
        <v>1746</v>
      </c>
      <c r="V344" s="115">
        <v>24</v>
      </c>
      <c r="W344" s="115" t="s">
        <v>1745</v>
      </c>
      <c r="X344" s="118" t="s">
        <v>1978</v>
      </c>
      <c r="Y344" s="120">
        <f t="shared" si="35"/>
        <v>33</v>
      </c>
      <c r="Z344" s="120" t="str">
        <f t="shared" si="36"/>
        <v>Commercial</v>
      </c>
      <c r="AA344" s="118" t="s">
        <v>1949</v>
      </c>
      <c r="AB344" s="120">
        <f t="shared" si="37"/>
        <v>37</v>
      </c>
      <c r="AC344" s="120" t="str">
        <f t="shared" si="38"/>
        <v>Commercial</v>
      </c>
      <c r="AD344" s="120" t="str">
        <f t="shared" si="41"/>
        <v>KEEP</v>
      </c>
      <c r="AE344" s="120">
        <f t="shared" si="39"/>
        <v>5</v>
      </c>
      <c r="AF344" s="118" t="str">
        <f t="shared" si="40"/>
        <v>Commercial</v>
      </c>
      <c r="AG344" t="e">
        <f>VLOOKUP(Y344,#REF!,11,FALSE)</f>
        <v>#REF!</v>
      </c>
      <c r="AH344" t="e">
        <f>VLOOKUP(Y344,#REF!,12,FALSE)</f>
        <v>#REF!</v>
      </c>
    </row>
    <row r="345" spans="16:34" x14ac:dyDescent="0.3">
      <c r="P345" s="115">
        <v>343</v>
      </c>
      <c r="Q345" s="115" t="s">
        <v>613</v>
      </c>
      <c r="R345" s="115">
        <v>141</v>
      </c>
      <c r="S345" s="115" t="s">
        <v>1896</v>
      </c>
      <c r="T345" s="115">
        <v>69</v>
      </c>
      <c r="U345" s="115" t="s">
        <v>1746</v>
      </c>
      <c r="V345" s="115">
        <v>24</v>
      </c>
      <c r="W345" s="115" t="s">
        <v>1745</v>
      </c>
      <c r="X345" s="118" t="s">
        <v>1978</v>
      </c>
      <c r="Y345" s="120">
        <f t="shared" si="35"/>
        <v>33</v>
      </c>
      <c r="Z345" s="120" t="str">
        <f t="shared" si="36"/>
        <v>Commercial</v>
      </c>
      <c r="AA345" s="118" t="s">
        <v>1949</v>
      </c>
      <c r="AB345" s="120">
        <f t="shared" si="37"/>
        <v>37</v>
      </c>
      <c r="AC345" s="120" t="str">
        <f t="shared" si="38"/>
        <v>Commercial</v>
      </c>
      <c r="AD345" s="120" t="str">
        <f t="shared" si="41"/>
        <v>KEEP</v>
      </c>
      <c r="AE345" s="120">
        <f t="shared" si="39"/>
        <v>5</v>
      </c>
      <c r="AF345" s="118" t="str">
        <f t="shared" si="40"/>
        <v>Commercial</v>
      </c>
      <c r="AG345" t="e">
        <f>VLOOKUP(Y345,#REF!,11,FALSE)</f>
        <v>#REF!</v>
      </c>
      <c r="AH345" t="e">
        <f>VLOOKUP(Y345,#REF!,12,FALSE)</f>
        <v>#REF!</v>
      </c>
    </row>
    <row r="346" spans="16:34" x14ac:dyDescent="0.3">
      <c r="P346" s="115">
        <v>344</v>
      </c>
      <c r="Q346" s="115" t="s">
        <v>1897</v>
      </c>
      <c r="R346" s="115">
        <v>142</v>
      </c>
      <c r="S346" s="115" t="s">
        <v>1897</v>
      </c>
      <c r="T346" s="115">
        <v>69</v>
      </c>
      <c r="U346" s="115" t="s">
        <v>1746</v>
      </c>
      <c r="V346" s="115">
        <v>24</v>
      </c>
      <c r="W346" s="115" t="s">
        <v>1745</v>
      </c>
      <c r="X346" s="118" t="s">
        <v>1978</v>
      </c>
      <c r="Y346" s="120">
        <f t="shared" si="35"/>
        <v>33</v>
      </c>
      <c r="Z346" s="120" t="str">
        <f t="shared" si="36"/>
        <v>Commercial</v>
      </c>
      <c r="AA346" s="118" t="s">
        <v>1949</v>
      </c>
      <c r="AB346" s="120">
        <f t="shared" si="37"/>
        <v>37</v>
      </c>
      <c r="AC346" s="120" t="str">
        <f t="shared" si="38"/>
        <v>Commercial</v>
      </c>
      <c r="AD346" s="120" t="str">
        <f t="shared" si="41"/>
        <v>KEEP</v>
      </c>
      <c r="AE346" s="120">
        <f t="shared" si="39"/>
        <v>5</v>
      </c>
      <c r="AF346" s="118" t="str">
        <f t="shared" si="40"/>
        <v>Commercial</v>
      </c>
      <c r="AG346" t="e">
        <f>VLOOKUP(Y346,#REF!,11,FALSE)</f>
        <v>#REF!</v>
      </c>
      <c r="AH346" t="e">
        <f>VLOOKUP(Y346,#REF!,12,FALSE)</f>
        <v>#REF!</v>
      </c>
    </row>
    <row r="347" spans="16:34" x14ac:dyDescent="0.3">
      <c r="P347" s="115">
        <v>345</v>
      </c>
      <c r="Q347" s="115" t="s">
        <v>616</v>
      </c>
      <c r="R347" s="115">
        <v>143</v>
      </c>
      <c r="S347" s="115" t="s">
        <v>616</v>
      </c>
      <c r="T347" s="115">
        <v>70</v>
      </c>
      <c r="U347" s="115" t="s">
        <v>616</v>
      </c>
      <c r="V347" s="115">
        <v>24</v>
      </c>
      <c r="W347" s="115" t="s">
        <v>1745</v>
      </c>
      <c r="X347" s="118" t="s">
        <v>1978</v>
      </c>
      <c r="Y347" s="120">
        <f t="shared" si="35"/>
        <v>33</v>
      </c>
      <c r="Z347" s="120" t="str">
        <f t="shared" si="36"/>
        <v>Commercial</v>
      </c>
      <c r="AA347" s="118" t="s">
        <v>1949</v>
      </c>
      <c r="AB347" s="120">
        <f t="shared" si="37"/>
        <v>37</v>
      </c>
      <c r="AC347" s="120" t="str">
        <f t="shared" si="38"/>
        <v>Commercial</v>
      </c>
      <c r="AD347" s="120" t="str">
        <f t="shared" si="41"/>
        <v>KEEP</v>
      </c>
      <c r="AE347" s="120">
        <f t="shared" si="39"/>
        <v>5</v>
      </c>
      <c r="AF347" s="118" t="str">
        <f t="shared" si="40"/>
        <v>Commercial</v>
      </c>
      <c r="AG347" t="e">
        <f>VLOOKUP(Y347,#REF!,11,FALSE)</f>
        <v>#REF!</v>
      </c>
      <c r="AH347" t="e">
        <f>VLOOKUP(Y347,#REF!,12,FALSE)</f>
        <v>#REF!</v>
      </c>
    </row>
    <row r="348" spans="16:34" x14ac:dyDescent="0.3">
      <c r="P348" s="116">
        <v>346</v>
      </c>
      <c r="Q348" s="116" t="s">
        <v>1898</v>
      </c>
      <c r="R348" s="116">
        <v>144</v>
      </c>
      <c r="S348" s="116" t="s">
        <v>1899</v>
      </c>
      <c r="T348" s="116">
        <v>71</v>
      </c>
      <c r="U348" s="116" t="s">
        <v>1899</v>
      </c>
      <c r="V348" s="116">
        <v>25</v>
      </c>
      <c r="W348" s="116" t="s">
        <v>1900</v>
      </c>
      <c r="X348" s="119" t="s">
        <v>1976</v>
      </c>
      <c r="Y348" s="120">
        <f t="shared" si="35"/>
        <v>34</v>
      </c>
      <c r="Z348" s="120" t="str">
        <f t="shared" si="36"/>
        <v>Public</v>
      </c>
      <c r="AA348" s="119" t="s">
        <v>1945</v>
      </c>
      <c r="AB348" s="120">
        <f t="shared" si="37"/>
        <v>38</v>
      </c>
      <c r="AC348" s="120" t="str">
        <f t="shared" si="38"/>
        <v>Public</v>
      </c>
      <c r="AD348" s="120" t="str">
        <f t="shared" si="41"/>
        <v>KEEP</v>
      </c>
      <c r="AE348" s="120">
        <f t="shared" si="39"/>
        <v>6</v>
      </c>
      <c r="AF348" s="118" t="str">
        <f t="shared" si="40"/>
        <v>Public</v>
      </c>
      <c r="AG348" t="e">
        <f>VLOOKUP(Y348,#REF!,11,FALSE)</f>
        <v>#REF!</v>
      </c>
      <c r="AH348" t="e">
        <f>VLOOKUP(Y348,#REF!,12,FALSE)</f>
        <v>#REF!</v>
      </c>
    </row>
    <row r="349" spans="16:34" x14ac:dyDescent="0.3">
      <c r="P349" s="115">
        <v>347</v>
      </c>
      <c r="Q349" s="115" t="s">
        <v>1901</v>
      </c>
      <c r="R349" s="115">
        <v>144</v>
      </c>
      <c r="S349" s="115" t="s">
        <v>1899</v>
      </c>
      <c r="T349" s="115">
        <v>71</v>
      </c>
      <c r="U349" s="115" t="s">
        <v>1899</v>
      </c>
      <c r="V349" s="115">
        <v>25</v>
      </c>
      <c r="W349" s="115" t="s">
        <v>1900</v>
      </c>
      <c r="X349" s="118" t="s">
        <v>1978</v>
      </c>
      <c r="Y349" s="120">
        <f t="shared" si="35"/>
        <v>33</v>
      </c>
      <c r="Z349" s="120" t="str">
        <f t="shared" si="36"/>
        <v>Commercial</v>
      </c>
      <c r="AA349" s="118" t="s">
        <v>1949</v>
      </c>
      <c r="AB349" s="120">
        <f t="shared" si="37"/>
        <v>37</v>
      </c>
      <c r="AC349" s="120" t="str">
        <f t="shared" si="38"/>
        <v>Commercial</v>
      </c>
      <c r="AD349" s="120" t="str">
        <f t="shared" si="41"/>
        <v>KEEP</v>
      </c>
      <c r="AE349" s="120">
        <f t="shared" si="39"/>
        <v>5</v>
      </c>
      <c r="AF349" s="118" t="str">
        <f t="shared" si="40"/>
        <v>Commercial</v>
      </c>
      <c r="AG349" t="e">
        <f>VLOOKUP(Y349,#REF!,11,FALSE)</f>
        <v>#REF!</v>
      </c>
      <c r="AH349" t="e">
        <f>VLOOKUP(Y349,#REF!,12,FALSE)</f>
        <v>#REF!</v>
      </c>
    </row>
    <row r="350" spans="16:34" x14ac:dyDescent="0.3">
      <c r="P350" s="115">
        <v>348</v>
      </c>
      <c r="Q350" s="115" t="s">
        <v>1902</v>
      </c>
      <c r="R350" s="115">
        <v>144</v>
      </c>
      <c r="S350" s="115" t="s">
        <v>1899</v>
      </c>
      <c r="T350" s="115">
        <v>71</v>
      </c>
      <c r="U350" s="115" t="s">
        <v>1899</v>
      </c>
      <c r="V350" s="115">
        <v>25</v>
      </c>
      <c r="W350" s="115" t="s">
        <v>1900</v>
      </c>
      <c r="X350" s="118" t="s">
        <v>1978</v>
      </c>
      <c r="Y350" s="120">
        <f t="shared" si="35"/>
        <v>33</v>
      </c>
      <c r="Z350" s="120" t="str">
        <f t="shared" si="36"/>
        <v>Commercial</v>
      </c>
      <c r="AA350" s="118" t="s">
        <v>1949</v>
      </c>
      <c r="AB350" s="120">
        <f t="shared" si="37"/>
        <v>37</v>
      </c>
      <c r="AC350" s="120" t="str">
        <f t="shared" si="38"/>
        <v>Commercial</v>
      </c>
      <c r="AD350" s="120" t="str">
        <f t="shared" si="41"/>
        <v>KEEP</v>
      </c>
      <c r="AE350" s="120">
        <f t="shared" si="39"/>
        <v>5</v>
      </c>
      <c r="AF350" s="118" t="str">
        <f t="shared" si="40"/>
        <v>Commercial</v>
      </c>
      <c r="AG350" t="e">
        <f>VLOOKUP(Y350,#REF!,11,FALSE)</f>
        <v>#REF!</v>
      </c>
      <c r="AH350" t="e">
        <f>VLOOKUP(Y350,#REF!,12,FALSE)</f>
        <v>#REF!</v>
      </c>
    </row>
    <row r="351" spans="16:34" x14ac:dyDescent="0.3">
      <c r="P351" s="115">
        <v>349</v>
      </c>
      <c r="Q351" s="115" t="s">
        <v>614</v>
      </c>
      <c r="R351" s="115">
        <v>144</v>
      </c>
      <c r="S351" s="115" t="s">
        <v>1899</v>
      </c>
      <c r="T351" s="115">
        <v>71</v>
      </c>
      <c r="U351" s="115" t="s">
        <v>1899</v>
      </c>
      <c r="V351" s="115">
        <v>25</v>
      </c>
      <c r="W351" s="115" t="s">
        <v>1900</v>
      </c>
      <c r="X351" s="118" t="s">
        <v>1978</v>
      </c>
      <c r="Y351" s="120">
        <f t="shared" si="35"/>
        <v>33</v>
      </c>
      <c r="Z351" s="120" t="str">
        <f t="shared" si="36"/>
        <v>Commercial</v>
      </c>
      <c r="AA351" s="118" t="s">
        <v>1949</v>
      </c>
      <c r="AB351" s="120">
        <f t="shared" si="37"/>
        <v>37</v>
      </c>
      <c r="AC351" s="120" t="str">
        <f t="shared" si="38"/>
        <v>Commercial</v>
      </c>
      <c r="AD351" s="120" t="str">
        <f t="shared" si="41"/>
        <v>KEEP</v>
      </c>
      <c r="AE351" s="120">
        <f t="shared" si="39"/>
        <v>5</v>
      </c>
      <c r="AF351" s="118" t="str">
        <f t="shared" si="40"/>
        <v>Commercial</v>
      </c>
      <c r="AG351" t="e">
        <f>VLOOKUP(Y351,#REF!,11,FALSE)</f>
        <v>#REF!</v>
      </c>
      <c r="AH351" t="e">
        <f>VLOOKUP(Y351,#REF!,12,FALSE)</f>
        <v>#REF!</v>
      </c>
    </row>
    <row r="352" spans="16:34" x14ac:dyDescent="0.3">
      <c r="P352" s="115">
        <v>350</v>
      </c>
      <c r="Q352" s="115" t="s">
        <v>1903</v>
      </c>
      <c r="R352" s="115">
        <v>145</v>
      </c>
      <c r="S352" s="115" t="s">
        <v>1904</v>
      </c>
      <c r="T352" s="115">
        <v>72</v>
      </c>
      <c r="U352" s="115" t="s">
        <v>1905</v>
      </c>
      <c r="V352" s="115">
        <v>25</v>
      </c>
      <c r="W352" s="115" t="s">
        <v>1900</v>
      </c>
      <c r="X352" s="118" t="s">
        <v>1978</v>
      </c>
      <c r="Y352" s="120">
        <f t="shared" si="35"/>
        <v>33</v>
      </c>
      <c r="Z352" s="120" t="str">
        <f t="shared" si="36"/>
        <v>Commercial</v>
      </c>
      <c r="AA352" s="118" t="s">
        <v>1949</v>
      </c>
      <c r="AB352" s="120">
        <f t="shared" si="37"/>
        <v>37</v>
      </c>
      <c r="AC352" s="120" t="str">
        <f t="shared" si="38"/>
        <v>Commercial</v>
      </c>
      <c r="AD352" s="120" t="str">
        <f t="shared" si="41"/>
        <v>KEEP</v>
      </c>
      <c r="AE352" s="120">
        <f t="shared" si="39"/>
        <v>5</v>
      </c>
      <c r="AF352" s="118" t="str">
        <f t="shared" si="40"/>
        <v>Commercial</v>
      </c>
      <c r="AG352" t="e">
        <f>VLOOKUP(Y352,#REF!,11,FALSE)</f>
        <v>#REF!</v>
      </c>
      <c r="AH352" t="e">
        <f>VLOOKUP(Y352,#REF!,12,FALSE)</f>
        <v>#REF!</v>
      </c>
    </row>
    <row r="353" spans="16:34" x14ac:dyDescent="0.3">
      <c r="P353" s="115">
        <v>351</v>
      </c>
      <c r="Q353" s="115" t="s">
        <v>1906</v>
      </c>
      <c r="R353" s="115">
        <v>145</v>
      </c>
      <c r="S353" s="115" t="s">
        <v>1904</v>
      </c>
      <c r="T353" s="115">
        <v>72</v>
      </c>
      <c r="U353" s="115" t="s">
        <v>1905</v>
      </c>
      <c r="V353" s="115">
        <v>25</v>
      </c>
      <c r="W353" s="115" t="s">
        <v>1900</v>
      </c>
      <c r="X353" s="118" t="s">
        <v>1978</v>
      </c>
      <c r="Y353" s="120">
        <f t="shared" si="35"/>
        <v>33</v>
      </c>
      <c r="Z353" s="120" t="str">
        <f t="shared" si="36"/>
        <v>Commercial</v>
      </c>
      <c r="AA353" s="118" t="s">
        <v>1949</v>
      </c>
      <c r="AB353" s="120">
        <f t="shared" si="37"/>
        <v>37</v>
      </c>
      <c r="AC353" s="120" t="str">
        <f t="shared" si="38"/>
        <v>Commercial</v>
      </c>
      <c r="AD353" s="120" t="str">
        <f t="shared" si="41"/>
        <v>KEEP</v>
      </c>
      <c r="AE353" s="120">
        <f t="shared" si="39"/>
        <v>5</v>
      </c>
      <c r="AF353" s="118" t="str">
        <f t="shared" si="40"/>
        <v>Commercial</v>
      </c>
      <c r="AG353" t="e">
        <f>VLOOKUP(Y353,#REF!,11,FALSE)</f>
        <v>#REF!</v>
      </c>
      <c r="AH353" t="e">
        <f>VLOOKUP(Y353,#REF!,12,FALSE)</f>
        <v>#REF!</v>
      </c>
    </row>
    <row r="354" spans="16:34" x14ac:dyDescent="0.3">
      <c r="P354" s="115">
        <v>352</v>
      </c>
      <c r="Q354" s="115" t="s">
        <v>615</v>
      </c>
      <c r="R354" s="115">
        <v>146</v>
      </c>
      <c r="S354" s="115" t="s">
        <v>615</v>
      </c>
      <c r="T354" s="115">
        <v>72</v>
      </c>
      <c r="U354" s="115" t="s">
        <v>1905</v>
      </c>
      <c r="V354" s="115">
        <v>25</v>
      </c>
      <c r="W354" s="115" t="s">
        <v>1900</v>
      </c>
      <c r="X354" s="118" t="s">
        <v>1978</v>
      </c>
      <c r="Y354" s="120">
        <f t="shared" si="35"/>
        <v>33</v>
      </c>
      <c r="Z354" s="120" t="str">
        <f t="shared" si="36"/>
        <v>Commercial</v>
      </c>
      <c r="AA354" s="118" t="s">
        <v>1949</v>
      </c>
      <c r="AB354" s="120">
        <f t="shared" si="37"/>
        <v>37</v>
      </c>
      <c r="AC354" s="120" t="str">
        <f t="shared" si="38"/>
        <v>Commercial</v>
      </c>
      <c r="AD354" s="120" t="str">
        <f t="shared" si="41"/>
        <v>KEEP</v>
      </c>
      <c r="AE354" s="120">
        <f t="shared" si="39"/>
        <v>5</v>
      </c>
      <c r="AF354" s="118" t="str">
        <f t="shared" si="40"/>
        <v>Commercial</v>
      </c>
      <c r="AG354" t="e">
        <f>VLOOKUP(Y354,#REF!,11,FALSE)</f>
        <v>#REF!</v>
      </c>
      <c r="AH354" t="e">
        <f>VLOOKUP(Y354,#REF!,12,FALSE)</f>
        <v>#REF!</v>
      </c>
    </row>
    <row r="355" spans="16:34" x14ac:dyDescent="0.3">
      <c r="P355" s="115">
        <v>353</v>
      </c>
      <c r="Q355" s="115" t="s">
        <v>1907</v>
      </c>
      <c r="R355" s="115">
        <v>147</v>
      </c>
      <c r="S355" s="115" t="s">
        <v>1907</v>
      </c>
      <c r="T355" s="115">
        <v>73</v>
      </c>
      <c r="U355" s="115" t="s">
        <v>1908</v>
      </c>
      <c r="V355" s="115">
        <v>25</v>
      </c>
      <c r="W355" s="115" t="s">
        <v>1900</v>
      </c>
      <c r="X355" s="118" t="s">
        <v>1978</v>
      </c>
      <c r="Y355" s="120">
        <f t="shared" si="35"/>
        <v>33</v>
      </c>
      <c r="Z355" s="120" t="str">
        <f t="shared" si="36"/>
        <v>Commercial</v>
      </c>
      <c r="AA355" s="118" t="s">
        <v>1949</v>
      </c>
      <c r="AB355" s="120">
        <f t="shared" si="37"/>
        <v>37</v>
      </c>
      <c r="AC355" s="120" t="str">
        <f t="shared" si="38"/>
        <v>Commercial</v>
      </c>
      <c r="AD355" s="120" t="str">
        <f t="shared" si="41"/>
        <v>KEEP</v>
      </c>
      <c r="AE355" s="120">
        <f t="shared" si="39"/>
        <v>5</v>
      </c>
      <c r="AF355" s="118" t="str">
        <f t="shared" si="40"/>
        <v>Commercial</v>
      </c>
      <c r="AG355" t="e">
        <f>VLOOKUP(Y355,#REF!,11,FALSE)</f>
        <v>#REF!</v>
      </c>
      <c r="AH355" t="e">
        <f>VLOOKUP(Y355,#REF!,12,FALSE)</f>
        <v>#REF!</v>
      </c>
    </row>
    <row r="356" spans="16:34" x14ac:dyDescent="0.3">
      <c r="P356" s="115">
        <v>354</v>
      </c>
      <c r="Q356" s="115" t="s">
        <v>1909</v>
      </c>
      <c r="R356" s="115">
        <v>148</v>
      </c>
      <c r="S356" s="115" t="s">
        <v>1910</v>
      </c>
      <c r="T356" s="115">
        <v>73</v>
      </c>
      <c r="U356" s="115" t="s">
        <v>1908</v>
      </c>
      <c r="V356" s="115">
        <v>25</v>
      </c>
      <c r="W356" s="115" t="s">
        <v>1900</v>
      </c>
      <c r="X356" s="118" t="s">
        <v>1978</v>
      </c>
      <c r="Y356" s="120">
        <f t="shared" si="35"/>
        <v>33</v>
      </c>
      <c r="Z356" s="120" t="str">
        <f t="shared" si="36"/>
        <v>Commercial</v>
      </c>
      <c r="AA356" s="118" t="s">
        <v>1949</v>
      </c>
      <c r="AB356" s="120">
        <f t="shared" si="37"/>
        <v>37</v>
      </c>
      <c r="AC356" s="120" t="str">
        <f t="shared" si="38"/>
        <v>Commercial</v>
      </c>
      <c r="AD356" s="120" t="str">
        <f t="shared" si="41"/>
        <v>KEEP</v>
      </c>
      <c r="AE356" s="120">
        <f t="shared" si="39"/>
        <v>5</v>
      </c>
      <c r="AF356" s="118" t="str">
        <f t="shared" si="40"/>
        <v>Commercial</v>
      </c>
      <c r="AG356" t="e">
        <f>VLOOKUP(Y356,#REF!,11,FALSE)</f>
        <v>#REF!</v>
      </c>
      <c r="AH356" t="e">
        <f>VLOOKUP(Y356,#REF!,12,FALSE)</f>
        <v>#REF!</v>
      </c>
    </row>
    <row r="357" spans="16:34" x14ac:dyDescent="0.3">
      <c r="P357" s="115">
        <v>355</v>
      </c>
      <c r="Q357" s="115" t="s">
        <v>1911</v>
      </c>
      <c r="R357" s="115">
        <v>148</v>
      </c>
      <c r="S357" s="115" t="s">
        <v>1910</v>
      </c>
      <c r="T357" s="115">
        <v>73</v>
      </c>
      <c r="U357" s="115" t="s">
        <v>1908</v>
      </c>
      <c r="V357" s="115">
        <v>25</v>
      </c>
      <c r="W357" s="115" t="s">
        <v>1900</v>
      </c>
      <c r="X357" s="118" t="s">
        <v>1978</v>
      </c>
      <c r="Y357" s="120">
        <f t="shared" si="35"/>
        <v>33</v>
      </c>
      <c r="Z357" s="120" t="str">
        <f t="shared" si="36"/>
        <v>Commercial</v>
      </c>
      <c r="AA357" s="118" t="s">
        <v>1949</v>
      </c>
      <c r="AB357" s="120">
        <f t="shared" si="37"/>
        <v>37</v>
      </c>
      <c r="AC357" s="120" t="str">
        <f t="shared" si="38"/>
        <v>Commercial</v>
      </c>
      <c r="AD357" s="120" t="str">
        <f t="shared" si="41"/>
        <v>KEEP</v>
      </c>
      <c r="AE357" s="120">
        <f t="shared" si="39"/>
        <v>5</v>
      </c>
      <c r="AF357" s="118" t="str">
        <f t="shared" si="40"/>
        <v>Commercial</v>
      </c>
      <c r="AG357" t="e">
        <f>VLOOKUP(Y357,#REF!,11,FALSE)</f>
        <v>#REF!</v>
      </c>
      <c r="AH357" t="e">
        <f>VLOOKUP(Y357,#REF!,12,FALSE)</f>
        <v>#REF!</v>
      </c>
    </row>
    <row r="358" spans="16:34" x14ac:dyDescent="0.3">
      <c r="P358" s="115">
        <v>356</v>
      </c>
      <c r="Q358" s="115" t="s">
        <v>1912</v>
      </c>
      <c r="R358" s="115">
        <v>148</v>
      </c>
      <c r="S358" s="115" t="s">
        <v>1910</v>
      </c>
      <c r="T358" s="115">
        <v>73</v>
      </c>
      <c r="U358" s="115" t="s">
        <v>1908</v>
      </c>
      <c r="V358" s="115">
        <v>25</v>
      </c>
      <c r="W358" s="115" t="s">
        <v>1900</v>
      </c>
      <c r="X358" s="118" t="s">
        <v>1978</v>
      </c>
      <c r="Y358" s="120">
        <f t="shared" si="35"/>
        <v>33</v>
      </c>
      <c r="Z358" s="120" t="str">
        <f t="shared" si="36"/>
        <v>Commercial</v>
      </c>
      <c r="AA358" s="118" t="s">
        <v>1949</v>
      </c>
      <c r="AB358" s="120">
        <f t="shared" si="37"/>
        <v>37</v>
      </c>
      <c r="AC358" s="120" t="str">
        <f t="shared" si="38"/>
        <v>Commercial</v>
      </c>
      <c r="AD358" s="120" t="str">
        <f t="shared" si="41"/>
        <v>KEEP</v>
      </c>
      <c r="AE358" s="120">
        <f t="shared" si="39"/>
        <v>5</v>
      </c>
      <c r="AF358" s="118" t="str">
        <f t="shared" si="40"/>
        <v>Commercial</v>
      </c>
      <c r="AG358" t="e">
        <f>VLOOKUP(Y358,#REF!,11,FALSE)</f>
        <v>#REF!</v>
      </c>
      <c r="AH358" t="e">
        <f>VLOOKUP(Y358,#REF!,12,FALSE)</f>
        <v>#REF!</v>
      </c>
    </row>
    <row r="359" spans="16:34" x14ac:dyDescent="0.3">
      <c r="P359" s="115">
        <v>357</v>
      </c>
      <c r="Q359" s="115" t="s">
        <v>1913</v>
      </c>
      <c r="R359" s="115">
        <v>149</v>
      </c>
      <c r="S359" s="115" t="s">
        <v>1914</v>
      </c>
      <c r="T359" s="115">
        <v>74</v>
      </c>
      <c r="U359" s="115" t="s">
        <v>1915</v>
      </c>
      <c r="V359" s="115">
        <v>26</v>
      </c>
      <c r="W359" s="115" t="s">
        <v>1915</v>
      </c>
      <c r="X359" s="118" t="s">
        <v>1978</v>
      </c>
      <c r="Y359" s="120">
        <f t="shared" si="35"/>
        <v>33</v>
      </c>
      <c r="Z359" s="120" t="str">
        <f t="shared" si="36"/>
        <v>Commercial</v>
      </c>
      <c r="AA359" s="118" t="s">
        <v>1949</v>
      </c>
      <c r="AB359" s="120">
        <f t="shared" si="37"/>
        <v>37</v>
      </c>
      <c r="AC359" s="120" t="str">
        <f t="shared" si="38"/>
        <v>Commercial</v>
      </c>
      <c r="AD359" s="120" t="str">
        <f t="shared" si="41"/>
        <v>KEEP</v>
      </c>
      <c r="AE359" s="120">
        <f t="shared" si="39"/>
        <v>5</v>
      </c>
      <c r="AF359" s="118" t="str">
        <f t="shared" si="40"/>
        <v>Commercial</v>
      </c>
      <c r="AG359" t="e">
        <f>VLOOKUP(Y359,#REF!,11,FALSE)</f>
        <v>#REF!</v>
      </c>
      <c r="AH359" t="e">
        <f>VLOOKUP(Y359,#REF!,12,FALSE)</f>
        <v>#REF!</v>
      </c>
    </row>
    <row r="360" spans="16:34" x14ac:dyDescent="0.3">
      <c r="P360" s="115">
        <v>358</v>
      </c>
      <c r="Q360" s="115" t="s">
        <v>617</v>
      </c>
      <c r="R360" s="115">
        <v>150</v>
      </c>
      <c r="S360" s="115" t="s">
        <v>617</v>
      </c>
      <c r="T360" s="115">
        <v>74</v>
      </c>
      <c r="U360" s="115" t="s">
        <v>1915</v>
      </c>
      <c r="V360" s="115">
        <v>26</v>
      </c>
      <c r="W360" s="115" t="s">
        <v>1915</v>
      </c>
      <c r="X360" s="118" t="s">
        <v>1978</v>
      </c>
      <c r="Y360" s="120">
        <f t="shared" si="35"/>
        <v>33</v>
      </c>
      <c r="Z360" s="120" t="str">
        <f t="shared" si="36"/>
        <v>Commercial</v>
      </c>
      <c r="AA360" s="118" t="s">
        <v>1949</v>
      </c>
      <c r="AB360" s="120">
        <f t="shared" si="37"/>
        <v>37</v>
      </c>
      <c r="AC360" s="120" t="str">
        <f t="shared" si="38"/>
        <v>Commercial</v>
      </c>
      <c r="AD360" s="120" t="str">
        <f t="shared" si="41"/>
        <v>KEEP</v>
      </c>
      <c r="AE360" s="120">
        <f t="shared" si="39"/>
        <v>5</v>
      </c>
      <c r="AF360" s="118" t="str">
        <f t="shared" si="40"/>
        <v>Commercial</v>
      </c>
      <c r="AG360" t="e">
        <f>VLOOKUP(Y360,#REF!,11,FALSE)</f>
        <v>#REF!</v>
      </c>
      <c r="AH360" t="e">
        <f>VLOOKUP(Y360,#REF!,12,FALSE)</f>
        <v>#REF!</v>
      </c>
    </row>
    <row r="361" spans="16:34" x14ac:dyDescent="0.3">
      <c r="P361" s="115">
        <v>359</v>
      </c>
      <c r="Q361" s="115" t="s">
        <v>1916</v>
      </c>
      <c r="R361" s="115">
        <v>151</v>
      </c>
      <c r="S361" s="115" t="s">
        <v>1916</v>
      </c>
      <c r="T361" s="115">
        <v>74</v>
      </c>
      <c r="U361" s="115" t="s">
        <v>1915</v>
      </c>
      <c r="V361" s="115">
        <v>26</v>
      </c>
      <c r="W361" s="115" t="s">
        <v>1915</v>
      </c>
      <c r="X361" s="118" t="s">
        <v>1978</v>
      </c>
      <c r="Y361" s="120">
        <f t="shared" si="35"/>
        <v>33</v>
      </c>
      <c r="Z361" s="120" t="str">
        <f t="shared" si="36"/>
        <v>Commercial</v>
      </c>
      <c r="AA361" s="118" t="s">
        <v>1949</v>
      </c>
      <c r="AB361" s="120">
        <f t="shared" si="37"/>
        <v>37</v>
      </c>
      <c r="AC361" s="120" t="str">
        <f t="shared" si="38"/>
        <v>Commercial</v>
      </c>
      <c r="AD361" s="120" t="str">
        <f t="shared" si="41"/>
        <v>KEEP</v>
      </c>
      <c r="AE361" s="120">
        <f t="shared" si="39"/>
        <v>5</v>
      </c>
      <c r="AF361" s="118" t="str">
        <f t="shared" si="40"/>
        <v>Commercial</v>
      </c>
      <c r="AG361" t="e">
        <f>VLOOKUP(Y361,#REF!,11,FALSE)</f>
        <v>#REF!</v>
      </c>
      <c r="AH361" t="e">
        <f>VLOOKUP(Y361,#REF!,12,FALSE)</f>
        <v>#REF!</v>
      </c>
    </row>
    <row r="362" spans="16:34" x14ac:dyDescent="0.3">
      <c r="P362" s="115">
        <v>360</v>
      </c>
      <c r="Q362" s="115" t="s">
        <v>618</v>
      </c>
      <c r="R362" s="115">
        <v>152</v>
      </c>
      <c r="S362" s="115" t="s">
        <v>678</v>
      </c>
      <c r="T362" s="115">
        <v>75</v>
      </c>
      <c r="U362" s="115" t="s">
        <v>678</v>
      </c>
      <c r="V362" s="115">
        <v>27</v>
      </c>
      <c r="W362" s="115" t="s">
        <v>678</v>
      </c>
      <c r="X362" s="118" t="s">
        <v>1976</v>
      </c>
      <c r="Y362" s="120">
        <f t="shared" si="35"/>
        <v>34</v>
      </c>
      <c r="Z362" s="120" t="str">
        <f t="shared" si="36"/>
        <v>Public</v>
      </c>
      <c r="AA362" s="118" t="s">
        <v>1945</v>
      </c>
      <c r="AB362" s="120">
        <f t="shared" si="37"/>
        <v>38</v>
      </c>
      <c r="AC362" s="120" t="str">
        <f t="shared" si="38"/>
        <v>Public</v>
      </c>
      <c r="AD362" s="120" t="str">
        <f t="shared" si="41"/>
        <v>KEEP</v>
      </c>
      <c r="AE362" s="120">
        <f t="shared" si="39"/>
        <v>6</v>
      </c>
      <c r="AF362" s="118" t="str">
        <f t="shared" si="40"/>
        <v>Public</v>
      </c>
      <c r="AG362" t="e">
        <f>VLOOKUP(Y362,#REF!,11,FALSE)</f>
        <v>#REF!</v>
      </c>
      <c r="AH362" t="e">
        <f>VLOOKUP(Y362,#REF!,12,FALSE)</f>
        <v>#REF!</v>
      </c>
    </row>
    <row r="363" spans="16:34" x14ac:dyDescent="0.3">
      <c r="P363" s="115">
        <v>361</v>
      </c>
      <c r="Q363" s="115" t="s">
        <v>619</v>
      </c>
      <c r="R363" s="115">
        <v>152</v>
      </c>
      <c r="S363" s="115" t="s">
        <v>678</v>
      </c>
      <c r="T363" s="115">
        <v>75</v>
      </c>
      <c r="U363" s="115" t="s">
        <v>678</v>
      </c>
      <c r="V363" s="115">
        <v>27</v>
      </c>
      <c r="W363" s="115" t="s">
        <v>678</v>
      </c>
      <c r="X363" s="118" t="s">
        <v>1976</v>
      </c>
      <c r="Y363" s="120">
        <f t="shared" si="35"/>
        <v>34</v>
      </c>
      <c r="Z363" s="120" t="str">
        <f t="shared" si="36"/>
        <v>Public</v>
      </c>
      <c r="AA363" s="118" t="s">
        <v>1945</v>
      </c>
      <c r="AB363" s="120">
        <f t="shared" si="37"/>
        <v>38</v>
      </c>
      <c r="AC363" s="120" t="str">
        <f t="shared" si="38"/>
        <v>Public</v>
      </c>
      <c r="AD363" s="120" t="str">
        <f t="shared" si="41"/>
        <v>KEEP</v>
      </c>
      <c r="AE363" s="120">
        <f t="shared" si="39"/>
        <v>6</v>
      </c>
      <c r="AF363" s="118" t="str">
        <f t="shared" si="40"/>
        <v>Public</v>
      </c>
      <c r="AG363" t="e">
        <f>VLOOKUP(Y363,#REF!,11,FALSE)</f>
        <v>#REF!</v>
      </c>
      <c r="AH363" t="e">
        <f>VLOOKUP(Y363,#REF!,12,FALSE)</f>
        <v>#REF!</v>
      </c>
    </row>
    <row r="364" spans="16:34" x14ac:dyDescent="0.3">
      <c r="P364" s="115">
        <v>362</v>
      </c>
      <c r="Q364" s="115" t="s">
        <v>1273</v>
      </c>
      <c r="R364" s="115">
        <v>153</v>
      </c>
      <c r="S364" s="115" t="s">
        <v>1747</v>
      </c>
      <c r="T364" s="115">
        <v>76</v>
      </c>
      <c r="U364" s="115" t="s">
        <v>1747</v>
      </c>
      <c r="V364" s="115">
        <v>28</v>
      </c>
      <c r="W364" s="115" t="s">
        <v>1747</v>
      </c>
      <c r="X364" s="118" t="s">
        <v>1976</v>
      </c>
      <c r="Y364" s="120">
        <f t="shared" si="35"/>
        <v>34</v>
      </c>
      <c r="Z364" s="120" t="str">
        <f t="shared" si="36"/>
        <v>Public</v>
      </c>
      <c r="AA364" s="118" t="s">
        <v>1945</v>
      </c>
      <c r="AB364" s="120">
        <f t="shared" si="37"/>
        <v>38</v>
      </c>
      <c r="AC364" s="120" t="str">
        <f t="shared" si="38"/>
        <v>Public</v>
      </c>
      <c r="AD364" s="120" t="str">
        <f t="shared" si="41"/>
        <v>KEEP</v>
      </c>
      <c r="AE364" s="120">
        <f t="shared" si="39"/>
        <v>6</v>
      </c>
      <c r="AF364" s="118" t="str">
        <f t="shared" si="40"/>
        <v>Public</v>
      </c>
      <c r="AG364" t="e">
        <f>VLOOKUP(Y364,#REF!,11,FALSE)</f>
        <v>#REF!</v>
      </c>
      <c r="AH364" t="e">
        <f>VLOOKUP(Y364,#REF!,12,FALSE)</f>
        <v>#REF!</v>
      </c>
    </row>
    <row r="365" spans="16:34" x14ac:dyDescent="0.3">
      <c r="P365" s="115">
        <v>363</v>
      </c>
      <c r="Q365" s="115" t="s">
        <v>1274</v>
      </c>
      <c r="R365" s="115">
        <v>153</v>
      </c>
      <c r="S365" s="115" t="s">
        <v>1747</v>
      </c>
      <c r="T365" s="115">
        <v>76</v>
      </c>
      <c r="U365" s="115" t="s">
        <v>1747</v>
      </c>
      <c r="V365" s="115">
        <v>28</v>
      </c>
      <c r="W365" s="115" t="s">
        <v>1747</v>
      </c>
      <c r="X365" s="118" t="s">
        <v>1978</v>
      </c>
      <c r="Y365" s="120">
        <f t="shared" si="35"/>
        <v>33</v>
      </c>
      <c r="Z365" s="120" t="str">
        <f t="shared" si="36"/>
        <v>Commercial</v>
      </c>
      <c r="AA365" s="118" t="s">
        <v>1949</v>
      </c>
      <c r="AB365" s="120">
        <f t="shared" si="37"/>
        <v>37</v>
      </c>
      <c r="AC365" s="120" t="str">
        <f t="shared" si="38"/>
        <v>Commercial</v>
      </c>
      <c r="AD365" s="120" t="str">
        <f t="shared" si="41"/>
        <v>KEEP</v>
      </c>
      <c r="AE365" s="120">
        <f t="shared" si="39"/>
        <v>5</v>
      </c>
      <c r="AF365" s="118" t="str">
        <f t="shared" si="40"/>
        <v>Commercial</v>
      </c>
      <c r="AG365" t="e">
        <f>VLOOKUP(Y365,#REF!,11,FALSE)</f>
        <v>#REF!</v>
      </c>
      <c r="AH365" t="e">
        <f>VLOOKUP(Y365,#REF!,12,FALSE)</f>
        <v>#REF!</v>
      </c>
    </row>
    <row r="366" spans="16:34" x14ac:dyDescent="0.3">
      <c r="P366" s="115">
        <v>364</v>
      </c>
      <c r="Q366" s="115" t="s">
        <v>1275</v>
      </c>
      <c r="R366" s="115">
        <v>153</v>
      </c>
      <c r="S366" s="115" t="s">
        <v>1747</v>
      </c>
      <c r="T366" s="115">
        <v>76</v>
      </c>
      <c r="U366" s="115" t="s">
        <v>1747</v>
      </c>
      <c r="V366" s="115">
        <v>28</v>
      </c>
      <c r="W366" s="115" t="s">
        <v>1747</v>
      </c>
      <c r="X366" s="118" t="s">
        <v>1978</v>
      </c>
      <c r="Y366" s="120">
        <f t="shared" si="35"/>
        <v>33</v>
      </c>
      <c r="Z366" s="120" t="str">
        <f t="shared" si="36"/>
        <v>Commercial</v>
      </c>
      <c r="AA366" s="118" t="s">
        <v>1949</v>
      </c>
      <c r="AB366" s="120">
        <f t="shared" si="37"/>
        <v>37</v>
      </c>
      <c r="AC366" s="120" t="str">
        <f t="shared" si="38"/>
        <v>Commercial</v>
      </c>
      <c r="AD366" s="120" t="str">
        <f t="shared" si="41"/>
        <v>KEEP</v>
      </c>
      <c r="AE366" s="120">
        <f t="shared" si="39"/>
        <v>5</v>
      </c>
      <c r="AF366" s="118" t="str">
        <f t="shared" si="40"/>
        <v>Commercial</v>
      </c>
      <c r="AG366" t="e">
        <f>VLOOKUP(Y366,#REF!,11,FALSE)</f>
        <v>#REF!</v>
      </c>
      <c r="AH366" t="e">
        <f>VLOOKUP(Y366,#REF!,12,FALSE)</f>
        <v>#REF!</v>
      </c>
    </row>
    <row r="367" spans="16:34" x14ac:dyDescent="0.3">
      <c r="P367" s="115">
        <v>365</v>
      </c>
      <c r="Q367" s="115" t="s">
        <v>620</v>
      </c>
      <c r="R367" s="115">
        <v>154</v>
      </c>
      <c r="S367" s="115" t="s">
        <v>1748</v>
      </c>
      <c r="T367" s="115">
        <v>77</v>
      </c>
      <c r="U367" s="115" t="s">
        <v>1748</v>
      </c>
      <c r="V367" s="115">
        <v>29</v>
      </c>
      <c r="W367" s="115" t="s">
        <v>1917</v>
      </c>
      <c r="X367" s="118" t="s">
        <v>1976</v>
      </c>
      <c r="Y367" s="120">
        <f t="shared" si="35"/>
        <v>34</v>
      </c>
      <c r="Z367" s="120" t="str">
        <f t="shared" si="36"/>
        <v>Public</v>
      </c>
      <c r="AA367" s="118" t="s">
        <v>1945</v>
      </c>
      <c r="AB367" s="120">
        <f t="shared" si="37"/>
        <v>38</v>
      </c>
      <c r="AC367" s="120" t="str">
        <f t="shared" si="38"/>
        <v>Public</v>
      </c>
      <c r="AD367" s="120" t="str">
        <f t="shared" si="41"/>
        <v>KEEP</v>
      </c>
      <c r="AE367" s="120">
        <f t="shared" si="39"/>
        <v>6</v>
      </c>
      <c r="AF367" s="118" t="str">
        <f t="shared" si="40"/>
        <v>Public</v>
      </c>
      <c r="AG367" t="e">
        <f>VLOOKUP(Y367,#REF!,11,FALSE)</f>
        <v>#REF!</v>
      </c>
      <c r="AH367" t="e">
        <f>VLOOKUP(Y367,#REF!,12,FALSE)</f>
        <v>#REF!</v>
      </c>
    </row>
    <row r="368" spans="16:34" x14ac:dyDescent="0.3">
      <c r="P368" s="115">
        <v>366</v>
      </c>
      <c r="Q368" s="115" t="s">
        <v>621</v>
      </c>
      <c r="R368" s="115">
        <v>154</v>
      </c>
      <c r="S368" s="115" t="s">
        <v>1748</v>
      </c>
      <c r="T368" s="115">
        <v>77</v>
      </c>
      <c r="U368" s="115" t="s">
        <v>1748</v>
      </c>
      <c r="V368" s="115">
        <v>29</v>
      </c>
      <c r="W368" s="115" t="s">
        <v>1917</v>
      </c>
      <c r="X368" s="118" t="s">
        <v>1978</v>
      </c>
      <c r="Y368" s="120">
        <f t="shared" si="35"/>
        <v>33</v>
      </c>
      <c r="Z368" s="120" t="str">
        <f t="shared" si="36"/>
        <v>Commercial</v>
      </c>
      <c r="AA368" s="118" t="s">
        <v>1949</v>
      </c>
      <c r="AB368" s="120">
        <f t="shared" si="37"/>
        <v>37</v>
      </c>
      <c r="AC368" s="120" t="str">
        <f t="shared" si="38"/>
        <v>Commercial</v>
      </c>
      <c r="AD368" s="120" t="str">
        <f t="shared" si="41"/>
        <v>KEEP</v>
      </c>
      <c r="AE368" s="120">
        <f t="shared" si="39"/>
        <v>5</v>
      </c>
      <c r="AF368" s="118" t="str">
        <f t="shared" si="40"/>
        <v>Commercial</v>
      </c>
      <c r="AG368" t="e">
        <f>VLOOKUP(Y368,#REF!,11,FALSE)</f>
        <v>#REF!</v>
      </c>
      <c r="AH368" t="e">
        <f>VLOOKUP(Y368,#REF!,12,FALSE)</f>
        <v>#REF!</v>
      </c>
    </row>
    <row r="369" spans="16:34" x14ac:dyDescent="0.3">
      <c r="P369" s="115">
        <v>367</v>
      </c>
      <c r="Q369" s="115" t="s">
        <v>622</v>
      </c>
      <c r="R369" s="115">
        <v>154</v>
      </c>
      <c r="S369" s="115" t="s">
        <v>1748</v>
      </c>
      <c r="T369" s="115">
        <v>77</v>
      </c>
      <c r="U369" s="115" t="s">
        <v>1748</v>
      </c>
      <c r="V369" s="115">
        <v>29</v>
      </c>
      <c r="W369" s="115" t="s">
        <v>1917</v>
      </c>
      <c r="X369" s="118" t="s">
        <v>1978</v>
      </c>
      <c r="Y369" s="120">
        <f t="shared" si="35"/>
        <v>33</v>
      </c>
      <c r="Z369" s="120" t="str">
        <f t="shared" si="36"/>
        <v>Commercial</v>
      </c>
      <c r="AA369" s="118" t="s">
        <v>1949</v>
      </c>
      <c r="AB369" s="120">
        <f t="shared" si="37"/>
        <v>37</v>
      </c>
      <c r="AC369" s="120" t="str">
        <f t="shared" si="38"/>
        <v>Commercial</v>
      </c>
      <c r="AD369" s="120" t="str">
        <f t="shared" si="41"/>
        <v>KEEP</v>
      </c>
      <c r="AE369" s="120">
        <f t="shared" si="39"/>
        <v>5</v>
      </c>
      <c r="AF369" s="118" t="str">
        <f t="shared" si="40"/>
        <v>Commercial</v>
      </c>
      <c r="AG369" t="e">
        <f>VLOOKUP(Y369,#REF!,11,FALSE)</f>
        <v>#REF!</v>
      </c>
      <c r="AH369" t="e">
        <f>VLOOKUP(Y369,#REF!,12,FALSE)</f>
        <v>#REF!</v>
      </c>
    </row>
    <row r="370" spans="16:34" x14ac:dyDescent="0.3">
      <c r="P370" s="115">
        <v>368</v>
      </c>
      <c r="Q370" s="115" t="s">
        <v>623</v>
      </c>
      <c r="R370" s="115">
        <v>155</v>
      </c>
      <c r="S370" s="115" t="s">
        <v>1749</v>
      </c>
      <c r="T370" s="115">
        <v>78</v>
      </c>
      <c r="U370" s="115" t="s">
        <v>1750</v>
      </c>
      <c r="V370" s="115">
        <v>29</v>
      </c>
      <c r="W370" s="115" t="s">
        <v>1917</v>
      </c>
      <c r="X370" s="118" t="s">
        <v>1976</v>
      </c>
      <c r="Y370" s="120">
        <f t="shared" si="35"/>
        <v>34</v>
      </c>
      <c r="Z370" s="120" t="str">
        <f t="shared" si="36"/>
        <v>Public</v>
      </c>
      <c r="AA370" s="118" t="s">
        <v>1945</v>
      </c>
      <c r="AB370" s="120">
        <f t="shared" si="37"/>
        <v>38</v>
      </c>
      <c r="AC370" s="120" t="str">
        <f t="shared" si="38"/>
        <v>Public</v>
      </c>
      <c r="AD370" s="120" t="str">
        <f t="shared" si="41"/>
        <v>KEEP</v>
      </c>
      <c r="AE370" s="120">
        <f t="shared" si="39"/>
        <v>6</v>
      </c>
      <c r="AF370" s="118" t="str">
        <f t="shared" si="40"/>
        <v>Public</v>
      </c>
      <c r="AG370" t="e">
        <f>VLOOKUP(Y370,#REF!,11,FALSE)</f>
        <v>#REF!</v>
      </c>
      <c r="AH370" t="e">
        <f>VLOOKUP(Y370,#REF!,12,FALSE)</f>
        <v>#REF!</v>
      </c>
    </row>
    <row r="371" spans="16:34" x14ac:dyDescent="0.3">
      <c r="P371" s="115">
        <v>369</v>
      </c>
      <c r="Q371" s="115" t="s">
        <v>624</v>
      </c>
      <c r="R371" s="115">
        <v>156</v>
      </c>
      <c r="S371" s="115" t="s">
        <v>1750</v>
      </c>
      <c r="T371" s="115">
        <v>78</v>
      </c>
      <c r="U371" s="115" t="s">
        <v>1750</v>
      </c>
      <c r="V371" s="115">
        <v>29</v>
      </c>
      <c r="W371" s="115" t="s">
        <v>1917</v>
      </c>
      <c r="X371" s="118" t="s">
        <v>1976</v>
      </c>
      <c r="Y371" s="120">
        <f t="shared" si="35"/>
        <v>34</v>
      </c>
      <c r="Z371" s="120" t="str">
        <f t="shared" si="36"/>
        <v>Public</v>
      </c>
      <c r="AA371" s="118" t="s">
        <v>1945</v>
      </c>
      <c r="AB371" s="120">
        <f t="shared" si="37"/>
        <v>38</v>
      </c>
      <c r="AC371" s="120" t="str">
        <f t="shared" si="38"/>
        <v>Public</v>
      </c>
      <c r="AD371" s="120" t="str">
        <f t="shared" si="41"/>
        <v>KEEP</v>
      </c>
      <c r="AE371" s="120">
        <f t="shared" si="39"/>
        <v>6</v>
      </c>
      <c r="AF371" s="118" t="str">
        <f t="shared" si="40"/>
        <v>Public</v>
      </c>
      <c r="AG371" t="e">
        <f>VLOOKUP(Y371,#REF!,11,FALSE)</f>
        <v>#REF!</v>
      </c>
      <c r="AH371" t="e">
        <f>VLOOKUP(Y371,#REF!,12,FALSE)</f>
        <v>#REF!</v>
      </c>
    </row>
    <row r="372" spans="16:34" x14ac:dyDescent="0.3">
      <c r="P372" s="115">
        <v>370</v>
      </c>
      <c r="Q372" s="115" t="s">
        <v>625</v>
      </c>
      <c r="R372" s="115">
        <v>156</v>
      </c>
      <c r="S372" s="115" t="s">
        <v>1750</v>
      </c>
      <c r="T372" s="115">
        <v>78</v>
      </c>
      <c r="U372" s="115" t="s">
        <v>1750</v>
      </c>
      <c r="V372" s="115">
        <v>29</v>
      </c>
      <c r="W372" s="115" t="s">
        <v>1917</v>
      </c>
      <c r="X372" s="118" t="s">
        <v>1978</v>
      </c>
      <c r="Y372" s="120">
        <f t="shared" si="35"/>
        <v>33</v>
      </c>
      <c r="Z372" s="120" t="str">
        <f t="shared" si="36"/>
        <v>Commercial</v>
      </c>
      <c r="AA372" s="118" t="s">
        <v>1949</v>
      </c>
      <c r="AB372" s="120">
        <f t="shared" si="37"/>
        <v>37</v>
      </c>
      <c r="AC372" s="120" t="str">
        <f t="shared" si="38"/>
        <v>Commercial</v>
      </c>
      <c r="AD372" s="120" t="str">
        <f t="shared" si="41"/>
        <v>KEEP</v>
      </c>
      <c r="AE372" s="120">
        <f t="shared" si="39"/>
        <v>5</v>
      </c>
      <c r="AF372" s="118" t="str">
        <f t="shared" si="40"/>
        <v>Commercial</v>
      </c>
      <c r="AG372" t="e">
        <f>VLOOKUP(Y372,#REF!,11,FALSE)</f>
        <v>#REF!</v>
      </c>
      <c r="AH372" t="e">
        <f>VLOOKUP(Y372,#REF!,12,FALSE)</f>
        <v>#REF!</v>
      </c>
    </row>
    <row r="373" spans="16:34" x14ac:dyDescent="0.3">
      <c r="P373" s="115">
        <v>371</v>
      </c>
      <c r="Q373" s="115" t="s">
        <v>626</v>
      </c>
      <c r="R373" s="115">
        <v>157</v>
      </c>
      <c r="S373" s="115" t="s">
        <v>1754</v>
      </c>
      <c r="T373" s="115">
        <v>79</v>
      </c>
      <c r="U373" s="115" t="s">
        <v>1754</v>
      </c>
      <c r="V373" s="115">
        <v>30</v>
      </c>
      <c r="W373" s="115" t="s">
        <v>1918</v>
      </c>
      <c r="X373" s="118" t="s">
        <v>1976</v>
      </c>
      <c r="Y373" s="120">
        <f t="shared" si="35"/>
        <v>34</v>
      </c>
      <c r="Z373" s="120" t="str">
        <f t="shared" si="36"/>
        <v>Public</v>
      </c>
      <c r="AA373" s="118" t="s">
        <v>1945</v>
      </c>
      <c r="AB373" s="120">
        <f t="shared" si="37"/>
        <v>38</v>
      </c>
      <c r="AC373" s="120" t="str">
        <f t="shared" si="38"/>
        <v>Public</v>
      </c>
      <c r="AD373" s="120" t="str">
        <f t="shared" si="41"/>
        <v>KEEP</v>
      </c>
      <c r="AE373" s="120">
        <f t="shared" si="39"/>
        <v>6</v>
      </c>
      <c r="AF373" s="118" t="str">
        <f t="shared" si="40"/>
        <v>Public</v>
      </c>
      <c r="AG373" t="e">
        <f>VLOOKUP(Y373,#REF!,11,FALSE)</f>
        <v>#REF!</v>
      </c>
      <c r="AH373" t="e">
        <f>VLOOKUP(Y373,#REF!,12,FALSE)</f>
        <v>#REF!</v>
      </c>
    </row>
    <row r="374" spans="16:34" x14ac:dyDescent="0.3">
      <c r="P374" s="115">
        <v>372</v>
      </c>
      <c r="Q374" s="115" t="s">
        <v>627</v>
      </c>
      <c r="R374" s="115">
        <v>157</v>
      </c>
      <c r="S374" s="115" t="s">
        <v>1754</v>
      </c>
      <c r="T374" s="115">
        <v>79</v>
      </c>
      <c r="U374" s="115" t="s">
        <v>1754</v>
      </c>
      <c r="V374" s="115">
        <v>30</v>
      </c>
      <c r="W374" s="115" t="s">
        <v>1918</v>
      </c>
      <c r="X374" s="118" t="s">
        <v>1978</v>
      </c>
      <c r="Y374" s="120">
        <f t="shared" si="35"/>
        <v>33</v>
      </c>
      <c r="Z374" s="120" t="str">
        <f t="shared" si="36"/>
        <v>Commercial</v>
      </c>
      <c r="AA374" s="118" t="s">
        <v>1949</v>
      </c>
      <c r="AB374" s="120">
        <f t="shared" si="37"/>
        <v>37</v>
      </c>
      <c r="AC374" s="120" t="str">
        <f t="shared" si="38"/>
        <v>Commercial</v>
      </c>
      <c r="AD374" s="120" t="str">
        <f t="shared" si="41"/>
        <v>KEEP</v>
      </c>
      <c r="AE374" s="120">
        <f t="shared" si="39"/>
        <v>5</v>
      </c>
      <c r="AF374" s="118" t="str">
        <f t="shared" si="40"/>
        <v>Commercial</v>
      </c>
      <c r="AG374" t="e">
        <f>VLOOKUP(Y374,#REF!,11,FALSE)</f>
        <v>#REF!</v>
      </c>
      <c r="AH374" t="e">
        <f>VLOOKUP(Y374,#REF!,12,FALSE)</f>
        <v>#REF!</v>
      </c>
    </row>
    <row r="375" spans="16:34" x14ac:dyDescent="0.3">
      <c r="P375" s="115">
        <v>373</v>
      </c>
      <c r="Q375" s="115" t="s">
        <v>628</v>
      </c>
      <c r="R375" s="115">
        <v>157</v>
      </c>
      <c r="S375" s="115" t="s">
        <v>1754</v>
      </c>
      <c r="T375" s="115">
        <v>79</v>
      </c>
      <c r="U375" s="115" t="s">
        <v>1754</v>
      </c>
      <c r="V375" s="115">
        <v>30</v>
      </c>
      <c r="W375" s="115" t="s">
        <v>1918</v>
      </c>
      <c r="X375" s="118" t="s">
        <v>1978</v>
      </c>
      <c r="Y375" s="120">
        <f t="shared" si="35"/>
        <v>33</v>
      </c>
      <c r="Z375" s="120" t="str">
        <f t="shared" si="36"/>
        <v>Commercial</v>
      </c>
      <c r="AA375" s="118" t="s">
        <v>1949</v>
      </c>
      <c r="AB375" s="120">
        <f t="shared" si="37"/>
        <v>37</v>
      </c>
      <c r="AC375" s="120" t="str">
        <f t="shared" si="38"/>
        <v>Commercial</v>
      </c>
      <c r="AD375" s="120" t="str">
        <f t="shared" si="41"/>
        <v>KEEP</v>
      </c>
      <c r="AE375" s="120">
        <f t="shared" si="39"/>
        <v>5</v>
      </c>
      <c r="AF375" s="118" t="str">
        <f t="shared" si="40"/>
        <v>Commercial</v>
      </c>
      <c r="AG375" t="e">
        <f>VLOOKUP(Y375,#REF!,11,FALSE)</f>
        <v>#REF!</v>
      </c>
      <c r="AH375" t="e">
        <f>VLOOKUP(Y375,#REF!,12,FALSE)</f>
        <v>#REF!</v>
      </c>
    </row>
    <row r="376" spans="16:34" x14ac:dyDescent="0.3">
      <c r="P376" s="115">
        <v>374</v>
      </c>
      <c r="Q376" s="115" t="s">
        <v>1919</v>
      </c>
      <c r="R376" s="115">
        <v>158</v>
      </c>
      <c r="S376" s="115" t="s">
        <v>1755</v>
      </c>
      <c r="T376" s="115">
        <v>80</v>
      </c>
      <c r="U376" s="115" t="s">
        <v>1755</v>
      </c>
      <c r="V376" s="115">
        <v>30</v>
      </c>
      <c r="W376" s="115" t="s">
        <v>1918</v>
      </c>
      <c r="X376" s="118" t="s">
        <v>1978</v>
      </c>
      <c r="Y376" s="120">
        <f t="shared" si="35"/>
        <v>33</v>
      </c>
      <c r="Z376" s="120" t="str">
        <f t="shared" si="36"/>
        <v>Commercial</v>
      </c>
      <c r="AA376" s="118" t="s">
        <v>1949</v>
      </c>
      <c r="AB376" s="120">
        <f t="shared" si="37"/>
        <v>37</v>
      </c>
      <c r="AC376" s="120" t="str">
        <f t="shared" si="38"/>
        <v>Commercial</v>
      </c>
      <c r="AD376" s="120" t="str">
        <f t="shared" si="41"/>
        <v>KEEP</v>
      </c>
      <c r="AE376" s="120">
        <f t="shared" si="39"/>
        <v>5</v>
      </c>
      <c r="AF376" s="118" t="str">
        <f t="shared" si="40"/>
        <v>Commercial</v>
      </c>
      <c r="AG376" t="e">
        <f>VLOOKUP(Y376,#REF!,11,FALSE)</f>
        <v>#REF!</v>
      </c>
      <c r="AH376" t="e">
        <f>VLOOKUP(Y376,#REF!,12,FALSE)</f>
        <v>#REF!</v>
      </c>
    </row>
    <row r="377" spans="16:34" x14ac:dyDescent="0.3">
      <c r="P377" s="115">
        <v>375</v>
      </c>
      <c r="Q377" s="115" t="s">
        <v>1920</v>
      </c>
      <c r="R377" s="115">
        <v>158</v>
      </c>
      <c r="S377" s="115" t="s">
        <v>1755</v>
      </c>
      <c r="T377" s="115">
        <v>80</v>
      </c>
      <c r="U377" s="115" t="s">
        <v>1755</v>
      </c>
      <c r="V377" s="115">
        <v>30</v>
      </c>
      <c r="W377" s="115" t="s">
        <v>1918</v>
      </c>
      <c r="X377" s="118" t="s">
        <v>1978</v>
      </c>
      <c r="Y377" s="120">
        <f t="shared" si="35"/>
        <v>33</v>
      </c>
      <c r="Z377" s="120" t="str">
        <f t="shared" si="36"/>
        <v>Commercial</v>
      </c>
      <c r="AA377" s="118" t="s">
        <v>1949</v>
      </c>
      <c r="AB377" s="120">
        <f t="shared" si="37"/>
        <v>37</v>
      </c>
      <c r="AC377" s="120" t="str">
        <f t="shared" si="38"/>
        <v>Commercial</v>
      </c>
      <c r="AD377" s="120" t="str">
        <f t="shared" si="41"/>
        <v>KEEP</v>
      </c>
      <c r="AE377" s="120">
        <f t="shared" si="39"/>
        <v>5</v>
      </c>
      <c r="AF377" s="118" t="str">
        <f t="shared" si="40"/>
        <v>Commercial</v>
      </c>
      <c r="AG377" t="e">
        <f>VLOOKUP(Y377,#REF!,11,FALSE)</f>
        <v>#REF!</v>
      </c>
      <c r="AH377" t="e">
        <f>VLOOKUP(Y377,#REF!,12,FALSE)</f>
        <v>#REF!</v>
      </c>
    </row>
    <row r="378" spans="16:34" x14ac:dyDescent="0.3">
      <c r="P378" s="115">
        <v>376</v>
      </c>
      <c r="Q378" s="115" t="s">
        <v>629</v>
      </c>
      <c r="R378" s="115">
        <v>159</v>
      </c>
      <c r="S378" s="115" t="s">
        <v>1756</v>
      </c>
      <c r="T378" s="115">
        <v>81</v>
      </c>
      <c r="U378" s="115" t="s">
        <v>1756</v>
      </c>
      <c r="V378" s="115">
        <v>30</v>
      </c>
      <c r="W378" s="115" t="s">
        <v>1918</v>
      </c>
      <c r="X378" s="118" t="s">
        <v>1978</v>
      </c>
      <c r="Y378" s="120">
        <f t="shared" si="35"/>
        <v>33</v>
      </c>
      <c r="Z378" s="120" t="str">
        <f t="shared" si="36"/>
        <v>Commercial</v>
      </c>
      <c r="AA378" s="118" t="s">
        <v>1949</v>
      </c>
      <c r="AB378" s="120">
        <f t="shared" si="37"/>
        <v>37</v>
      </c>
      <c r="AC378" s="120" t="str">
        <f t="shared" si="38"/>
        <v>Commercial</v>
      </c>
      <c r="AD378" s="120" t="str">
        <f t="shared" si="41"/>
        <v>KEEP</v>
      </c>
      <c r="AE378" s="120">
        <f t="shared" si="39"/>
        <v>5</v>
      </c>
      <c r="AF378" s="118" t="str">
        <f t="shared" si="40"/>
        <v>Commercial</v>
      </c>
      <c r="AG378" t="e">
        <f>VLOOKUP(Y378,#REF!,11,FALSE)</f>
        <v>#REF!</v>
      </c>
      <c r="AH378" t="e">
        <f>VLOOKUP(Y378,#REF!,12,FALSE)</f>
        <v>#REF!</v>
      </c>
    </row>
    <row r="379" spans="16:34" x14ac:dyDescent="0.3">
      <c r="P379" s="115">
        <v>377</v>
      </c>
      <c r="Q379" s="115" t="s">
        <v>1921</v>
      </c>
      <c r="R379" s="115">
        <v>159</v>
      </c>
      <c r="S379" s="115" t="s">
        <v>1756</v>
      </c>
      <c r="T379" s="115">
        <v>81</v>
      </c>
      <c r="U379" s="115" t="s">
        <v>1756</v>
      </c>
      <c r="V379" s="115">
        <v>30</v>
      </c>
      <c r="W379" s="115" t="s">
        <v>1918</v>
      </c>
      <c r="X379" s="118" t="s">
        <v>1978</v>
      </c>
      <c r="Y379" s="120">
        <f t="shared" si="35"/>
        <v>33</v>
      </c>
      <c r="Z379" s="120" t="str">
        <f t="shared" si="36"/>
        <v>Commercial</v>
      </c>
      <c r="AA379" s="118" t="s">
        <v>1949</v>
      </c>
      <c r="AB379" s="120">
        <f t="shared" si="37"/>
        <v>37</v>
      </c>
      <c r="AC379" s="120" t="str">
        <f t="shared" si="38"/>
        <v>Commercial</v>
      </c>
      <c r="AD379" s="120" t="str">
        <f t="shared" si="41"/>
        <v>KEEP</v>
      </c>
      <c r="AE379" s="120">
        <f t="shared" si="39"/>
        <v>5</v>
      </c>
      <c r="AF379" s="118" t="str">
        <f t="shared" si="40"/>
        <v>Commercial</v>
      </c>
      <c r="AG379" t="e">
        <f>VLOOKUP(Y379,#REF!,11,FALSE)</f>
        <v>#REF!</v>
      </c>
      <c r="AH379" t="e">
        <f>VLOOKUP(Y379,#REF!,12,FALSE)</f>
        <v>#REF!</v>
      </c>
    </row>
    <row r="380" spans="16:34" x14ac:dyDescent="0.3">
      <c r="P380" s="115">
        <v>378</v>
      </c>
      <c r="Q380" s="115" t="s">
        <v>630</v>
      </c>
      <c r="R380" s="115">
        <v>160</v>
      </c>
      <c r="S380" s="115" t="s">
        <v>1922</v>
      </c>
      <c r="T380" s="115">
        <v>82</v>
      </c>
      <c r="U380" s="115" t="s">
        <v>1757</v>
      </c>
      <c r="V380" s="115">
        <v>30</v>
      </c>
      <c r="W380" s="115" t="s">
        <v>1918</v>
      </c>
      <c r="X380" s="118" t="s">
        <v>1978</v>
      </c>
      <c r="Y380" s="120">
        <f t="shared" si="35"/>
        <v>33</v>
      </c>
      <c r="Z380" s="120" t="str">
        <f t="shared" si="36"/>
        <v>Commercial</v>
      </c>
      <c r="AA380" s="118" t="s">
        <v>1949</v>
      </c>
      <c r="AB380" s="120">
        <f t="shared" si="37"/>
        <v>37</v>
      </c>
      <c r="AC380" s="120" t="str">
        <f t="shared" si="38"/>
        <v>Commercial</v>
      </c>
      <c r="AD380" s="120" t="str">
        <f t="shared" si="41"/>
        <v>KEEP</v>
      </c>
      <c r="AE380" s="120">
        <f t="shared" si="39"/>
        <v>5</v>
      </c>
      <c r="AF380" s="118" t="str">
        <f t="shared" si="40"/>
        <v>Commercial</v>
      </c>
      <c r="AG380" t="e">
        <f>VLOOKUP(Y380,#REF!,11,FALSE)</f>
        <v>#REF!</v>
      </c>
      <c r="AH380" t="e">
        <f>VLOOKUP(Y380,#REF!,12,FALSE)</f>
        <v>#REF!</v>
      </c>
    </row>
    <row r="381" spans="16:34" x14ac:dyDescent="0.3">
      <c r="P381" s="115">
        <v>379</v>
      </c>
      <c r="Q381" s="115" t="s">
        <v>1923</v>
      </c>
      <c r="R381" s="115">
        <v>160</v>
      </c>
      <c r="S381" s="115" t="s">
        <v>1922</v>
      </c>
      <c r="T381" s="115">
        <v>82</v>
      </c>
      <c r="U381" s="115" t="s">
        <v>1757</v>
      </c>
      <c r="V381" s="115">
        <v>30</v>
      </c>
      <c r="W381" s="115" t="s">
        <v>1918</v>
      </c>
      <c r="X381" s="118" t="s">
        <v>1978</v>
      </c>
      <c r="Y381" s="120">
        <f t="shared" si="35"/>
        <v>33</v>
      </c>
      <c r="Z381" s="120" t="str">
        <f t="shared" si="36"/>
        <v>Commercial</v>
      </c>
      <c r="AA381" s="118" t="s">
        <v>1949</v>
      </c>
      <c r="AB381" s="120">
        <f t="shared" si="37"/>
        <v>37</v>
      </c>
      <c r="AC381" s="120" t="str">
        <f t="shared" si="38"/>
        <v>Commercial</v>
      </c>
      <c r="AD381" s="120" t="str">
        <f t="shared" si="41"/>
        <v>KEEP</v>
      </c>
      <c r="AE381" s="120">
        <f t="shared" si="39"/>
        <v>5</v>
      </c>
      <c r="AF381" s="118" t="str">
        <f t="shared" si="40"/>
        <v>Commercial</v>
      </c>
      <c r="AG381" t="e">
        <f>VLOOKUP(Y381,#REF!,11,FALSE)</f>
        <v>#REF!</v>
      </c>
      <c r="AH381" t="e">
        <f>VLOOKUP(Y381,#REF!,12,FALSE)</f>
        <v>#REF!</v>
      </c>
    </row>
    <row r="382" spans="16:34" x14ac:dyDescent="0.3">
      <c r="P382" s="115">
        <v>380</v>
      </c>
      <c r="Q382" s="115" t="s">
        <v>631</v>
      </c>
      <c r="R382" s="115">
        <v>160</v>
      </c>
      <c r="S382" s="115" t="s">
        <v>1922</v>
      </c>
      <c r="T382" s="115">
        <v>82</v>
      </c>
      <c r="U382" s="115" t="s">
        <v>1757</v>
      </c>
      <c r="V382" s="115">
        <v>30</v>
      </c>
      <c r="W382" s="115" t="s">
        <v>1918</v>
      </c>
      <c r="X382" s="118" t="s">
        <v>1978</v>
      </c>
      <c r="Y382" s="120">
        <f t="shared" si="35"/>
        <v>33</v>
      </c>
      <c r="Z382" s="120" t="str">
        <f t="shared" si="36"/>
        <v>Commercial</v>
      </c>
      <c r="AA382" s="118" t="s">
        <v>1949</v>
      </c>
      <c r="AB382" s="120">
        <f t="shared" si="37"/>
        <v>37</v>
      </c>
      <c r="AC382" s="120" t="str">
        <f t="shared" si="38"/>
        <v>Commercial</v>
      </c>
      <c r="AD382" s="120" t="str">
        <f t="shared" si="41"/>
        <v>KEEP</v>
      </c>
      <c r="AE382" s="120">
        <f t="shared" si="39"/>
        <v>5</v>
      </c>
      <c r="AF382" s="118" t="str">
        <f t="shared" si="40"/>
        <v>Commercial</v>
      </c>
      <c r="AG382" t="e">
        <f>VLOOKUP(Y382,#REF!,11,FALSE)</f>
        <v>#REF!</v>
      </c>
      <c r="AH382" t="e">
        <f>VLOOKUP(Y382,#REF!,12,FALSE)</f>
        <v>#REF!</v>
      </c>
    </row>
    <row r="383" spans="16:34" x14ac:dyDescent="0.3">
      <c r="P383" s="115">
        <v>381</v>
      </c>
      <c r="Q383" s="115" t="s">
        <v>1924</v>
      </c>
      <c r="R383" s="115">
        <v>161</v>
      </c>
      <c r="S383" s="115" t="s">
        <v>1925</v>
      </c>
      <c r="T383" s="115">
        <v>82</v>
      </c>
      <c r="U383" s="115" t="s">
        <v>1757</v>
      </c>
      <c r="V383" s="115">
        <v>30</v>
      </c>
      <c r="W383" s="115" t="s">
        <v>1918</v>
      </c>
      <c r="X383" s="118" t="s">
        <v>1978</v>
      </c>
      <c r="Y383" s="120">
        <f t="shared" si="35"/>
        <v>33</v>
      </c>
      <c r="Z383" s="120" t="str">
        <f t="shared" si="36"/>
        <v>Commercial</v>
      </c>
      <c r="AA383" s="118" t="s">
        <v>1949</v>
      </c>
      <c r="AB383" s="120">
        <f t="shared" si="37"/>
        <v>37</v>
      </c>
      <c r="AC383" s="120" t="str">
        <f t="shared" si="38"/>
        <v>Commercial</v>
      </c>
      <c r="AD383" s="120" t="str">
        <f t="shared" si="41"/>
        <v>KEEP</v>
      </c>
      <c r="AE383" s="120">
        <f t="shared" si="39"/>
        <v>5</v>
      </c>
      <c r="AF383" s="118" t="str">
        <f t="shared" si="40"/>
        <v>Commercial</v>
      </c>
      <c r="AG383" t="e">
        <f>VLOOKUP(Y383,#REF!,11,FALSE)</f>
        <v>#REF!</v>
      </c>
      <c r="AH383" t="e">
        <f>VLOOKUP(Y383,#REF!,12,FALSE)</f>
        <v>#REF!</v>
      </c>
    </row>
    <row r="384" spans="16:34" x14ac:dyDescent="0.3">
      <c r="P384" s="115">
        <v>382</v>
      </c>
      <c r="Q384" s="115" t="s">
        <v>632</v>
      </c>
      <c r="R384" s="115">
        <v>161</v>
      </c>
      <c r="S384" s="115" t="s">
        <v>1925</v>
      </c>
      <c r="T384" s="115">
        <v>82</v>
      </c>
      <c r="U384" s="115" t="s">
        <v>1757</v>
      </c>
      <c r="V384" s="115">
        <v>30</v>
      </c>
      <c r="W384" s="115" t="s">
        <v>1918</v>
      </c>
      <c r="X384" s="118" t="s">
        <v>1978</v>
      </c>
      <c r="Y384" s="120">
        <f t="shared" si="35"/>
        <v>33</v>
      </c>
      <c r="Z384" s="120" t="str">
        <f t="shared" si="36"/>
        <v>Commercial</v>
      </c>
      <c r="AA384" s="118" t="s">
        <v>1949</v>
      </c>
      <c r="AB384" s="120">
        <f t="shared" si="37"/>
        <v>37</v>
      </c>
      <c r="AC384" s="120" t="str">
        <f t="shared" si="38"/>
        <v>Commercial</v>
      </c>
      <c r="AD384" s="120" t="str">
        <f t="shared" si="41"/>
        <v>KEEP</v>
      </c>
      <c r="AE384" s="120">
        <f t="shared" si="39"/>
        <v>5</v>
      </c>
      <c r="AF384" s="118" t="str">
        <f t="shared" si="40"/>
        <v>Commercial</v>
      </c>
      <c r="AG384" t="e">
        <f>VLOOKUP(Y384,#REF!,11,FALSE)</f>
        <v>#REF!</v>
      </c>
      <c r="AH384" t="e">
        <f>VLOOKUP(Y384,#REF!,12,FALSE)</f>
        <v>#REF!</v>
      </c>
    </row>
    <row r="385" spans="16:34" x14ac:dyDescent="0.3">
      <c r="P385" s="115">
        <v>383</v>
      </c>
      <c r="Q385" s="115" t="s">
        <v>633</v>
      </c>
      <c r="R385" s="115">
        <v>161</v>
      </c>
      <c r="S385" s="115" t="s">
        <v>1925</v>
      </c>
      <c r="T385" s="115">
        <v>82</v>
      </c>
      <c r="U385" s="115" t="s">
        <v>1757</v>
      </c>
      <c r="V385" s="115">
        <v>30</v>
      </c>
      <c r="W385" s="115" t="s">
        <v>1918</v>
      </c>
      <c r="X385" s="118" t="s">
        <v>1978</v>
      </c>
      <c r="Y385" s="120">
        <f t="shared" si="35"/>
        <v>33</v>
      </c>
      <c r="Z385" s="120" t="str">
        <f t="shared" si="36"/>
        <v>Commercial</v>
      </c>
      <c r="AA385" s="118" t="s">
        <v>1949</v>
      </c>
      <c r="AB385" s="120">
        <f t="shared" si="37"/>
        <v>37</v>
      </c>
      <c r="AC385" s="120" t="str">
        <f t="shared" si="38"/>
        <v>Commercial</v>
      </c>
      <c r="AD385" s="120" t="str">
        <f t="shared" si="41"/>
        <v>KEEP</v>
      </c>
      <c r="AE385" s="120">
        <f t="shared" si="39"/>
        <v>5</v>
      </c>
      <c r="AF385" s="118" t="str">
        <f t="shared" si="40"/>
        <v>Commercial</v>
      </c>
      <c r="AG385" t="e">
        <f>VLOOKUP(Y385,#REF!,11,FALSE)</f>
        <v>#REF!</v>
      </c>
      <c r="AH385" t="e">
        <f>VLOOKUP(Y385,#REF!,12,FALSE)</f>
        <v>#REF!</v>
      </c>
    </row>
    <row r="386" spans="16:34" x14ac:dyDescent="0.3">
      <c r="P386" s="115">
        <v>384</v>
      </c>
      <c r="Q386" s="115" t="s">
        <v>1926</v>
      </c>
      <c r="R386" s="115">
        <v>161</v>
      </c>
      <c r="S386" s="115" t="s">
        <v>1925</v>
      </c>
      <c r="T386" s="115">
        <v>82</v>
      </c>
      <c r="U386" s="115" t="s">
        <v>1757</v>
      </c>
      <c r="V386" s="115">
        <v>30</v>
      </c>
      <c r="W386" s="115" t="s">
        <v>1918</v>
      </c>
      <c r="X386" s="118" t="s">
        <v>1978</v>
      </c>
      <c r="Y386" s="120">
        <f t="shared" si="35"/>
        <v>33</v>
      </c>
      <c r="Z386" s="120" t="str">
        <f t="shared" si="36"/>
        <v>Commercial</v>
      </c>
      <c r="AA386" s="118" t="s">
        <v>1949</v>
      </c>
      <c r="AB386" s="120">
        <f t="shared" si="37"/>
        <v>37</v>
      </c>
      <c r="AC386" s="120" t="str">
        <f t="shared" si="38"/>
        <v>Commercial</v>
      </c>
      <c r="AD386" s="120" t="str">
        <f t="shared" si="41"/>
        <v>KEEP</v>
      </c>
      <c r="AE386" s="120">
        <f t="shared" si="39"/>
        <v>5</v>
      </c>
      <c r="AF386" s="118" t="str">
        <f t="shared" si="40"/>
        <v>Commercial</v>
      </c>
      <c r="AG386" t="e">
        <f>VLOOKUP(Y386,#REF!,11,FALSE)</f>
        <v>#REF!</v>
      </c>
      <c r="AH386" t="e">
        <f>VLOOKUP(Y386,#REF!,12,FALSE)</f>
        <v>#REF!</v>
      </c>
    </row>
  </sheetData>
  <autoFilter ref="P2:AH386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L19" sqref="L19"/>
    </sheetView>
  </sheetViews>
  <sheetFormatPr defaultRowHeight="16.5" x14ac:dyDescent="0.3"/>
  <cols>
    <col min="2" max="2" width="17.125" customWidth="1"/>
  </cols>
  <sheetData>
    <row r="1" spans="1:6" x14ac:dyDescent="0.3">
      <c r="A1" t="s">
        <v>2313</v>
      </c>
      <c r="C1" t="s">
        <v>2300</v>
      </c>
      <c r="D1" t="s">
        <v>2302</v>
      </c>
      <c r="E1" t="s">
        <v>2302</v>
      </c>
    </row>
    <row r="2" spans="1:6" x14ac:dyDescent="0.3">
      <c r="A2">
        <v>1</v>
      </c>
      <c r="B2" t="s">
        <v>1</v>
      </c>
      <c r="C2" t="s">
        <v>1206</v>
      </c>
      <c r="D2" t="s">
        <v>2303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 t="s">
        <v>1206</v>
      </c>
      <c r="D3" t="s">
        <v>2304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 t="s">
        <v>1206</v>
      </c>
      <c r="D4" t="s">
        <v>2192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 t="s">
        <v>1206</v>
      </c>
      <c r="D5" t="s">
        <v>2305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 t="s">
        <v>1206</v>
      </c>
      <c r="D6" t="s">
        <v>2306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 t="s">
        <v>1206</v>
      </c>
      <c r="D7" t="s">
        <v>2194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 t="s">
        <v>1206</v>
      </c>
      <c r="D8" t="s">
        <v>689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 t="s">
        <v>1206</v>
      </c>
      <c r="D9" t="s">
        <v>689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 t="s">
        <v>1206</v>
      </c>
      <c r="D10" t="s">
        <v>689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 t="s">
        <v>1206</v>
      </c>
      <c r="D11" t="s">
        <v>2195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 t="s">
        <v>1206</v>
      </c>
      <c r="D12" t="s">
        <v>689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 t="s">
        <v>1206</v>
      </c>
      <c r="D13" t="s">
        <v>689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 t="s">
        <v>1206</v>
      </c>
      <c r="D14" t="s">
        <v>689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 t="s">
        <v>1206</v>
      </c>
      <c r="D15" t="s">
        <v>2307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 t="s">
        <v>1206</v>
      </c>
      <c r="D16" t="s">
        <v>1248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 t="s">
        <v>1206</v>
      </c>
      <c r="D17" t="s">
        <v>2308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 t="s">
        <v>1206</v>
      </c>
      <c r="D18" t="s">
        <v>2309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 t="s">
        <v>1206</v>
      </c>
      <c r="D19" t="s">
        <v>2209</v>
      </c>
      <c r="E19">
        <v>19</v>
      </c>
      <c r="F19" t="s">
        <v>2254</v>
      </c>
    </row>
    <row r="20" spans="1:6" x14ac:dyDescent="0.3">
      <c r="A20">
        <v>19</v>
      </c>
      <c r="B20" t="s">
        <v>33</v>
      </c>
      <c r="C20" t="s">
        <v>1206</v>
      </c>
      <c r="D20" t="s">
        <v>2310</v>
      </c>
      <c r="E20">
        <v>5</v>
      </c>
      <c r="F20" t="s">
        <v>2269</v>
      </c>
    </row>
    <row r="21" spans="1:6" x14ac:dyDescent="0.3">
      <c r="A21">
        <v>20</v>
      </c>
      <c r="B21" t="s">
        <v>35</v>
      </c>
      <c r="C21" t="s">
        <v>1206</v>
      </c>
      <c r="D21" t="s">
        <v>2310</v>
      </c>
      <c r="E21">
        <v>5</v>
      </c>
      <c r="F21" t="s">
        <v>2269</v>
      </c>
    </row>
    <row r="22" spans="1:6" x14ac:dyDescent="0.3">
      <c r="A22">
        <v>21</v>
      </c>
      <c r="B22" t="s">
        <v>37</v>
      </c>
      <c r="C22" t="s">
        <v>1206</v>
      </c>
      <c r="D22" t="s">
        <v>2310</v>
      </c>
      <c r="E22">
        <v>5</v>
      </c>
      <c r="F22" t="s">
        <v>2269</v>
      </c>
    </row>
    <row r="23" spans="1:6" x14ac:dyDescent="0.3">
      <c r="A23">
        <v>22</v>
      </c>
      <c r="B23" t="s">
        <v>39</v>
      </c>
      <c r="C23" t="s">
        <v>1206</v>
      </c>
      <c r="D23" t="s">
        <v>2310</v>
      </c>
      <c r="E23">
        <v>5</v>
      </c>
      <c r="F23" t="s">
        <v>2269</v>
      </c>
    </row>
    <row r="24" spans="1:6" x14ac:dyDescent="0.3">
      <c r="A24">
        <v>23</v>
      </c>
      <c r="B24" t="s">
        <v>41</v>
      </c>
      <c r="C24" t="s">
        <v>1206</v>
      </c>
      <c r="D24" t="s">
        <v>2310</v>
      </c>
      <c r="E24">
        <v>5</v>
      </c>
      <c r="F24" t="s">
        <v>2269</v>
      </c>
    </row>
    <row r="25" spans="1:6" x14ac:dyDescent="0.3">
      <c r="A25">
        <v>24</v>
      </c>
      <c r="B25" t="s">
        <v>43</v>
      </c>
      <c r="C25" t="s">
        <v>1206</v>
      </c>
      <c r="D25" t="s">
        <v>2310</v>
      </c>
      <c r="E25">
        <v>5</v>
      </c>
      <c r="F25" t="s">
        <v>2269</v>
      </c>
    </row>
    <row r="26" spans="1:6" x14ac:dyDescent="0.3">
      <c r="A26">
        <v>25</v>
      </c>
      <c r="B26" t="s">
        <v>2299</v>
      </c>
      <c r="C26" t="s">
        <v>1206</v>
      </c>
      <c r="D26" t="s">
        <v>2311</v>
      </c>
      <c r="E26">
        <v>6</v>
      </c>
      <c r="F26" t="s">
        <v>2256</v>
      </c>
    </row>
    <row r="27" spans="1:6" x14ac:dyDescent="0.3">
      <c r="A27">
        <v>42</v>
      </c>
      <c r="B27" t="s">
        <v>79</v>
      </c>
      <c r="C27" t="s">
        <v>2301</v>
      </c>
      <c r="D27" t="s">
        <v>2312</v>
      </c>
      <c r="E27">
        <v>7</v>
      </c>
      <c r="F27" t="s">
        <v>2239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workbookViewId="0">
      <selection activeCell="A3" sqref="A3"/>
    </sheetView>
  </sheetViews>
  <sheetFormatPr defaultRowHeight="16.5" x14ac:dyDescent="0.3"/>
  <cols>
    <col min="1" max="1" width="16" bestFit="1" customWidth="1"/>
  </cols>
  <sheetData>
    <row r="1" spans="1:15" x14ac:dyDescent="0.3">
      <c r="A1" s="124">
        <v>42361</v>
      </c>
    </row>
    <row r="2" spans="1:15" x14ac:dyDescent="0.3">
      <c r="A2" t="s">
        <v>1986</v>
      </c>
      <c r="I2" t="s">
        <v>1985</v>
      </c>
    </row>
    <row r="3" spans="1:15" x14ac:dyDescent="0.3">
      <c r="A3">
        <v>274</v>
      </c>
      <c r="B3" t="s">
        <v>520</v>
      </c>
      <c r="C3">
        <v>101</v>
      </c>
      <c r="D3" t="s">
        <v>1713</v>
      </c>
      <c r="E3">
        <v>46</v>
      </c>
      <c r="F3" t="s">
        <v>1713</v>
      </c>
      <c r="G3">
        <v>16</v>
      </c>
      <c r="H3" t="s">
        <v>1850</v>
      </c>
      <c r="I3" t="s">
        <v>1589</v>
      </c>
      <c r="J3">
        <v>1</v>
      </c>
      <c r="K3" t="s">
        <v>2105</v>
      </c>
      <c r="L3">
        <v>1</v>
      </c>
      <c r="M3" t="s">
        <v>2183</v>
      </c>
      <c r="N3">
        <v>1</v>
      </c>
      <c r="O3" t="s">
        <v>2105</v>
      </c>
    </row>
    <row r="4" spans="1:15" x14ac:dyDescent="0.3">
      <c r="A4">
        <v>275</v>
      </c>
      <c r="B4" t="s">
        <v>522</v>
      </c>
      <c r="C4">
        <v>101</v>
      </c>
      <c r="D4" t="s">
        <v>1713</v>
      </c>
      <c r="E4">
        <v>46</v>
      </c>
      <c r="F4" t="s">
        <v>1713</v>
      </c>
      <c r="G4">
        <v>16</v>
      </c>
      <c r="H4" t="s">
        <v>1850</v>
      </c>
      <c r="I4" t="s">
        <v>1589</v>
      </c>
      <c r="J4">
        <v>1</v>
      </c>
      <c r="K4" t="s">
        <v>2105</v>
      </c>
      <c r="L4">
        <v>1</v>
      </c>
      <c r="M4" t="s">
        <v>2183</v>
      </c>
      <c r="N4">
        <v>1</v>
      </c>
      <c r="O4" t="s">
        <v>2105</v>
      </c>
    </row>
    <row r="5" spans="1:15" x14ac:dyDescent="0.3">
      <c r="A5">
        <v>276</v>
      </c>
      <c r="B5" t="s">
        <v>524</v>
      </c>
      <c r="C5">
        <v>101</v>
      </c>
      <c r="D5" t="s">
        <v>1713</v>
      </c>
      <c r="E5">
        <v>46</v>
      </c>
      <c r="F5" t="s">
        <v>1713</v>
      </c>
      <c r="G5">
        <v>16</v>
      </c>
      <c r="H5" t="s">
        <v>1850</v>
      </c>
      <c r="I5" t="s">
        <v>1589</v>
      </c>
      <c r="J5">
        <v>1</v>
      </c>
      <c r="K5" t="s">
        <v>2105</v>
      </c>
      <c r="L5">
        <v>1</v>
      </c>
      <c r="M5" t="s">
        <v>2183</v>
      </c>
      <c r="N5">
        <v>1</v>
      </c>
      <c r="O5" t="s">
        <v>2105</v>
      </c>
    </row>
    <row r="6" spans="1:15" x14ac:dyDescent="0.3">
      <c r="A6">
        <v>277</v>
      </c>
      <c r="B6" t="s">
        <v>526</v>
      </c>
      <c r="C6">
        <v>101</v>
      </c>
      <c r="D6" t="s">
        <v>1713</v>
      </c>
      <c r="E6">
        <v>46</v>
      </c>
      <c r="F6" t="s">
        <v>1713</v>
      </c>
      <c r="G6">
        <v>16</v>
      </c>
      <c r="H6" t="s">
        <v>1850</v>
      </c>
      <c r="I6" t="s">
        <v>1589</v>
      </c>
      <c r="J6">
        <v>1</v>
      </c>
      <c r="K6" t="s">
        <v>2105</v>
      </c>
      <c r="L6">
        <v>1</v>
      </c>
      <c r="M6" t="s">
        <v>2183</v>
      </c>
      <c r="N6">
        <v>1</v>
      </c>
      <c r="O6" t="s">
        <v>2105</v>
      </c>
    </row>
    <row r="7" spans="1:15" x14ac:dyDescent="0.3">
      <c r="A7">
        <v>278</v>
      </c>
      <c r="B7" t="s">
        <v>528</v>
      </c>
      <c r="C7">
        <v>101</v>
      </c>
      <c r="D7" t="s">
        <v>1713</v>
      </c>
      <c r="E7">
        <v>46</v>
      </c>
      <c r="F7" t="s">
        <v>1713</v>
      </c>
      <c r="G7">
        <v>16</v>
      </c>
      <c r="H7" t="s">
        <v>1850</v>
      </c>
      <c r="I7" t="s">
        <v>1589</v>
      </c>
      <c r="J7">
        <v>1</v>
      </c>
      <c r="K7" t="s">
        <v>2105</v>
      </c>
      <c r="L7">
        <v>1</v>
      </c>
      <c r="M7" t="s">
        <v>2183</v>
      </c>
      <c r="N7">
        <v>1</v>
      </c>
      <c r="O7" t="s">
        <v>2105</v>
      </c>
    </row>
    <row r="8" spans="1:15" x14ac:dyDescent="0.3">
      <c r="A8">
        <v>279</v>
      </c>
      <c r="B8" t="s">
        <v>530</v>
      </c>
      <c r="C8">
        <v>102</v>
      </c>
      <c r="D8" t="s">
        <v>530</v>
      </c>
      <c r="E8">
        <v>47</v>
      </c>
      <c r="F8" t="s">
        <v>1714</v>
      </c>
      <c r="G8">
        <v>16</v>
      </c>
      <c r="H8" t="s">
        <v>1850</v>
      </c>
      <c r="I8" t="s">
        <v>530</v>
      </c>
      <c r="J8">
        <v>2</v>
      </c>
      <c r="K8" t="s">
        <v>2106</v>
      </c>
      <c r="L8">
        <v>1</v>
      </c>
      <c r="M8" t="s">
        <v>2183</v>
      </c>
      <c r="N8">
        <v>2</v>
      </c>
      <c r="O8" t="s">
        <v>2273</v>
      </c>
    </row>
    <row r="9" spans="1:15" x14ac:dyDescent="0.3">
      <c r="A9">
        <v>280</v>
      </c>
      <c r="B9" t="s">
        <v>1593</v>
      </c>
      <c r="C9">
        <v>103</v>
      </c>
      <c r="D9" t="s">
        <v>1593</v>
      </c>
      <c r="E9">
        <v>47</v>
      </c>
      <c r="F9" t="s">
        <v>1714</v>
      </c>
      <c r="G9">
        <v>16</v>
      </c>
      <c r="H9" t="s">
        <v>1850</v>
      </c>
      <c r="I9" t="s">
        <v>1593</v>
      </c>
      <c r="J9">
        <v>3</v>
      </c>
      <c r="K9" t="s">
        <v>2107</v>
      </c>
      <c r="L9">
        <v>1</v>
      </c>
      <c r="M9" t="s">
        <v>2183</v>
      </c>
      <c r="N9">
        <v>2</v>
      </c>
      <c r="O9" t="s">
        <v>2273</v>
      </c>
    </row>
    <row r="10" spans="1:15" x14ac:dyDescent="0.3">
      <c r="A10">
        <v>29</v>
      </c>
      <c r="B10" t="s">
        <v>1781</v>
      </c>
      <c r="C10">
        <v>10</v>
      </c>
      <c r="D10" t="s">
        <v>1780</v>
      </c>
      <c r="E10">
        <v>6</v>
      </c>
      <c r="F10" t="s">
        <v>1716</v>
      </c>
      <c r="G10">
        <v>2</v>
      </c>
      <c r="H10" t="s">
        <v>1601</v>
      </c>
      <c r="I10" t="s">
        <v>1603</v>
      </c>
      <c r="J10">
        <v>8</v>
      </c>
      <c r="K10" t="s">
        <v>2112</v>
      </c>
      <c r="L10">
        <v>2</v>
      </c>
      <c r="M10" t="s">
        <v>2175</v>
      </c>
      <c r="N10">
        <v>2</v>
      </c>
      <c r="O10" t="s">
        <v>2273</v>
      </c>
    </row>
    <row r="11" spans="1:15" x14ac:dyDescent="0.3">
      <c r="A11">
        <v>101</v>
      </c>
      <c r="B11" t="s">
        <v>194</v>
      </c>
      <c r="C11">
        <v>37</v>
      </c>
      <c r="D11" t="s">
        <v>1598</v>
      </c>
      <c r="E11">
        <v>16</v>
      </c>
      <c r="F11" t="s">
        <v>1715</v>
      </c>
      <c r="G11">
        <v>6</v>
      </c>
      <c r="H11" t="s">
        <v>1715</v>
      </c>
      <c r="I11" t="s">
        <v>1596</v>
      </c>
      <c r="J11">
        <v>4</v>
      </c>
      <c r="K11" t="s">
        <v>2108</v>
      </c>
      <c r="L11">
        <v>2</v>
      </c>
      <c r="M11" t="s">
        <v>2175</v>
      </c>
      <c r="N11">
        <v>3</v>
      </c>
      <c r="O11" t="s">
        <v>2272</v>
      </c>
    </row>
    <row r="12" spans="1:15" x14ac:dyDescent="0.3">
      <c r="A12">
        <v>102</v>
      </c>
      <c r="B12" t="s">
        <v>196</v>
      </c>
      <c r="C12">
        <v>37</v>
      </c>
      <c r="D12" t="s">
        <v>1598</v>
      </c>
      <c r="E12">
        <v>16</v>
      </c>
      <c r="F12" t="s">
        <v>1715</v>
      </c>
      <c r="G12">
        <v>6</v>
      </c>
      <c r="H12" t="s">
        <v>1715</v>
      </c>
      <c r="I12" t="s">
        <v>1596</v>
      </c>
      <c r="J12">
        <v>4</v>
      </c>
      <c r="K12" t="s">
        <v>2108</v>
      </c>
      <c r="L12">
        <v>2</v>
      </c>
      <c r="M12" t="s">
        <v>2175</v>
      </c>
      <c r="N12">
        <v>3</v>
      </c>
      <c r="O12" t="s">
        <v>2272</v>
      </c>
    </row>
    <row r="13" spans="1:15" x14ac:dyDescent="0.3">
      <c r="A13">
        <v>103</v>
      </c>
      <c r="B13" t="s">
        <v>198</v>
      </c>
      <c r="C13">
        <v>37</v>
      </c>
      <c r="D13" t="s">
        <v>1598</v>
      </c>
      <c r="E13">
        <v>16</v>
      </c>
      <c r="F13" t="s">
        <v>1715</v>
      </c>
      <c r="G13">
        <v>6</v>
      </c>
      <c r="H13" t="s">
        <v>1715</v>
      </c>
      <c r="I13" t="s">
        <v>1596</v>
      </c>
      <c r="J13">
        <v>4</v>
      </c>
      <c r="K13" t="s">
        <v>2108</v>
      </c>
      <c r="L13">
        <v>2</v>
      </c>
      <c r="M13" t="s">
        <v>2175</v>
      </c>
      <c r="N13">
        <v>3</v>
      </c>
      <c r="O13" t="s">
        <v>2272</v>
      </c>
    </row>
    <row r="14" spans="1:15" x14ac:dyDescent="0.3">
      <c r="A14">
        <v>104</v>
      </c>
      <c r="B14" t="s">
        <v>200</v>
      </c>
      <c r="C14">
        <v>37</v>
      </c>
      <c r="D14" t="s">
        <v>1598</v>
      </c>
      <c r="E14">
        <v>16</v>
      </c>
      <c r="F14" t="s">
        <v>1715</v>
      </c>
      <c r="G14">
        <v>6</v>
      </c>
      <c r="H14" t="s">
        <v>1715</v>
      </c>
      <c r="I14" t="s">
        <v>1596</v>
      </c>
      <c r="J14">
        <v>4</v>
      </c>
      <c r="K14" t="s">
        <v>2108</v>
      </c>
      <c r="L14">
        <v>2</v>
      </c>
      <c r="M14" t="s">
        <v>2175</v>
      </c>
      <c r="N14">
        <v>3</v>
      </c>
      <c r="O14" t="s">
        <v>2272</v>
      </c>
    </row>
    <row r="15" spans="1:15" x14ac:dyDescent="0.3">
      <c r="A15">
        <v>105</v>
      </c>
      <c r="B15" t="s">
        <v>202</v>
      </c>
      <c r="C15">
        <v>37</v>
      </c>
      <c r="D15" t="s">
        <v>1598</v>
      </c>
      <c r="E15">
        <v>16</v>
      </c>
      <c r="F15" t="s">
        <v>1715</v>
      </c>
      <c r="G15">
        <v>6</v>
      </c>
      <c r="H15" t="s">
        <v>1715</v>
      </c>
      <c r="I15" t="s">
        <v>1596</v>
      </c>
      <c r="J15">
        <v>4</v>
      </c>
      <c r="K15" t="s">
        <v>2108</v>
      </c>
      <c r="L15">
        <v>2</v>
      </c>
      <c r="M15" t="s">
        <v>2175</v>
      </c>
      <c r="N15">
        <v>3</v>
      </c>
      <c r="O15" t="s">
        <v>2272</v>
      </c>
    </row>
    <row r="16" spans="1:15" x14ac:dyDescent="0.3">
      <c r="A16">
        <v>106</v>
      </c>
      <c r="B16" t="s">
        <v>204</v>
      </c>
      <c r="C16">
        <v>37</v>
      </c>
      <c r="D16" t="s">
        <v>1598</v>
      </c>
      <c r="E16">
        <v>16</v>
      </c>
      <c r="F16" t="s">
        <v>1715</v>
      </c>
      <c r="G16">
        <v>6</v>
      </c>
      <c r="H16" t="s">
        <v>1715</v>
      </c>
      <c r="I16" t="s">
        <v>1596</v>
      </c>
      <c r="J16">
        <v>4</v>
      </c>
      <c r="K16" t="s">
        <v>2108</v>
      </c>
      <c r="L16">
        <v>2</v>
      </c>
      <c r="M16" t="s">
        <v>2175</v>
      </c>
      <c r="N16">
        <v>3</v>
      </c>
      <c r="O16" t="s">
        <v>2272</v>
      </c>
    </row>
    <row r="17" spans="1:15" x14ac:dyDescent="0.3">
      <c r="A17">
        <v>107</v>
      </c>
      <c r="B17" t="s">
        <v>206</v>
      </c>
      <c r="C17">
        <v>37</v>
      </c>
      <c r="D17" t="s">
        <v>1598</v>
      </c>
      <c r="E17">
        <v>16</v>
      </c>
      <c r="F17" t="s">
        <v>1715</v>
      </c>
      <c r="G17">
        <v>6</v>
      </c>
      <c r="H17" t="s">
        <v>1715</v>
      </c>
      <c r="I17" t="s">
        <v>1596</v>
      </c>
      <c r="J17">
        <v>4</v>
      </c>
      <c r="K17" t="s">
        <v>2108</v>
      </c>
      <c r="L17">
        <v>2</v>
      </c>
      <c r="M17" t="s">
        <v>2175</v>
      </c>
      <c r="N17">
        <v>3</v>
      </c>
      <c r="O17" t="s">
        <v>2272</v>
      </c>
    </row>
    <row r="18" spans="1:15" x14ac:dyDescent="0.3">
      <c r="A18">
        <v>108</v>
      </c>
      <c r="B18" t="s">
        <v>208</v>
      </c>
      <c r="C18">
        <v>37</v>
      </c>
      <c r="D18" t="s">
        <v>1598</v>
      </c>
      <c r="E18">
        <v>16</v>
      </c>
      <c r="F18" t="s">
        <v>1715</v>
      </c>
      <c r="G18">
        <v>6</v>
      </c>
      <c r="H18" t="s">
        <v>1715</v>
      </c>
      <c r="I18" t="s">
        <v>1596</v>
      </c>
      <c r="J18">
        <v>4</v>
      </c>
      <c r="K18" t="s">
        <v>2108</v>
      </c>
      <c r="L18">
        <v>2</v>
      </c>
      <c r="M18" t="s">
        <v>2175</v>
      </c>
      <c r="N18">
        <v>3</v>
      </c>
      <c r="O18" t="s">
        <v>2272</v>
      </c>
    </row>
    <row r="19" spans="1:15" x14ac:dyDescent="0.3">
      <c r="A19">
        <v>109</v>
      </c>
      <c r="B19" t="s">
        <v>210</v>
      </c>
      <c r="C19">
        <v>37</v>
      </c>
      <c r="D19" t="s">
        <v>1598</v>
      </c>
      <c r="E19">
        <v>16</v>
      </c>
      <c r="F19" t="s">
        <v>1715</v>
      </c>
      <c r="G19">
        <v>6</v>
      </c>
      <c r="H19" t="s">
        <v>1715</v>
      </c>
      <c r="I19" t="s">
        <v>1596</v>
      </c>
      <c r="J19">
        <v>4</v>
      </c>
      <c r="K19" t="s">
        <v>2108</v>
      </c>
      <c r="L19">
        <v>2</v>
      </c>
      <c r="M19" t="s">
        <v>2175</v>
      </c>
      <c r="N19">
        <v>3</v>
      </c>
      <c r="O19" t="s">
        <v>2272</v>
      </c>
    </row>
    <row r="20" spans="1:15" x14ac:dyDescent="0.3">
      <c r="A20">
        <v>110</v>
      </c>
      <c r="B20" t="s">
        <v>212</v>
      </c>
      <c r="C20">
        <v>37</v>
      </c>
      <c r="D20" t="s">
        <v>1598</v>
      </c>
      <c r="E20">
        <v>16</v>
      </c>
      <c r="F20" t="s">
        <v>1715</v>
      </c>
      <c r="G20">
        <v>6</v>
      </c>
      <c r="H20" t="s">
        <v>1715</v>
      </c>
      <c r="I20" t="s">
        <v>1596</v>
      </c>
      <c r="J20">
        <v>4</v>
      </c>
      <c r="K20" t="s">
        <v>2108</v>
      </c>
      <c r="L20">
        <v>2</v>
      </c>
      <c r="M20" t="s">
        <v>2175</v>
      </c>
      <c r="N20">
        <v>3</v>
      </c>
      <c r="O20" t="s">
        <v>2272</v>
      </c>
    </row>
    <row r="21" spans="1:15" x14ac:dyDescent="0.3">
      <c r="A21">
        <v>28</v>
      </c>
      <c r="B21" t="s">
        <v>50</v>
      </c>
      <c r="C21">
        <v>10</v>
      </c>
      <c r="D21" t="s">
        <v>1780</v>
      </c>
      <c r="E21">
        <v>6</v>
      </c>
      <c r="F21" t="s">
        <v>1716</v>
      </c>
      <c r="G21">
        <v>2</v>
      </c>
      <c r="H21" t="s">
        <v>1601</v>
      </c>
      <c r="I21" t="s">
        <v>50</v>
      </c>
      <c r="J21">
        <v>7</v>
      </c>
      <c r="K21" t="s">
        <v>2111</v>
      </c>
      <c r="L21">
        <v>2</v>
      </c>
      <c r="M21" t="s">
        <v>2175</v>
      </c>
      <c r="N21">
        <v>3</v>
      </c>
      <c r="O21" t="s">
        <v>2272</v>
      </c>
    </row>
    <row r="22" spans="1:15" x14ac:dyDescent="0.3">
      <c r="A22">
        <v>99</v>
      </c>
      <c r="B22" t="s">
        <v>190</v>
      </c>
      <c r="C22">
        <v>36</v>
      </c>
      <c r="D22" t="s">
        <v>1599</v>
      </c>
      <c r="E22">
        <v>16</v>
      </c>
      <c r="F22" t="s">
        <v>1715</v>
      </c>
      <c r="G22">
        <v>6</v>
      </c>
      <c r="H22" t="s">
        <v>1715</v>
      </c>
      <c r="I22" t="s">
        <v>1599</v>
      </c>
      <c r="J22">
        <v>5</v>
      </c>
      <c r="K22" t="s">
        <v>2109</v>
      </c>
      <c r="L22">
        <v>2</v>
      </c>
      <c r="M22" t="s">
        <v>2175</v>
      </c>
      <c r="N22">
        <v>4</v>
      </c>
      <c r="O22" t="s">
        <v>2271</v>
      </c>
    </row>
    <row r="23" spans="1:15" x14ac:dyDescent="0.3">
      <c r="A23">
        <v>100</v>
      </c>
      <c r="B23" t="s">
        <v>192</v>
      </c>
      <c r="C23">
        <v>36</v>
      </c>
      <c r="D23" t="s">
        <v>1599</v>
      </c>
      <c r="E23">
        <v>16</v>
      </c>
      <c r="F23" t="s">
        <v>1715</v>
      </c>
      <c r="G23">
        <v>6</v>
      </c>
      <c r="H23" t="s">
        <v>1715</v>
      </c>
      <c r="I23" t="s">
        <v>1599</v>
      </c>
      <c r="J23">
        <v>5</v>
      </c>
      <c r="K23" t="s">
        <v>2109</v>
      </c>
      <c r="L23">
        <v>2</v>
      </c>
      <c r="M23" t="s">
        <v>2175</v>
      </c>
      <c r="N23">
        <v>4</v>
      </c>
      <c r="O23" t="s">
        <v>2271</v>
      </c>
    </row>
    <row r="24" spans="1:15" x14ac:dyDescent="0.3">
      <c r="A24">
        <v>26</v>
      </c>
      <c r="B24" t="s">
        <v>46</v>
      </c>
      <c r="C24">
        <v>9</v>
      </c>
      <c r="D24" t="s">
        <v>1600</v>
      </c>
      <c r="E24">
        <v>6</v>
      </c>
      <c r="F24" t="s">
        <v>1716</v>
      </c>
      <c r="G24">
        <v>2</v>
      </c>
      <c r="H24" t="s">
        <v>1601</v>
      </c>
      <c r="I24" t="s">
        <v>1600</v>
      </c>
      <c r="J24">
        <v>6</v>
      </c>
      <c r="K24" t="s">
        <v>2110</v>
      </c>
      <c r="L24">
        <v>2</v>
      </c>
      <c r="M24" t="s">
        <v>2175</v>
      </c>
      <c r="N24">
        <v>4</v>
      </c>
      <c r="O24" t="s">
        <v>2271</v>
      </c>
    </row>
    <row r="25" spans="1:15" x14ac:dyDescent="0.3">
      <c r="A25">
        <v>27</v>
      </c>
      <c r="B25" t="s">
        <v>48</v>
      </c>
      <c r="C25">
        <v>9</v>
      </c>
      <c r="D25" t="s">
        <v>1600</v>
      </c>
      <c r="E25">
        <v>6</v>
      </c>
      <c r="F25" t="s">
        <v>1716</v>
      </c>
      <c r="G25">
        <v>2</v>
      </c>
      <c r="H25" t="s">
        <v>1601</v>
      </c>
      <c r="I25" t="s">
        <v>1600</v>
      </c>
      <c r="J25">
        <v>6</v>
      </c>
      <c r="K25" t="s">
        <v>2110</v>
      </c>
      <c r="L25">
        <v>2</v>
      </c>
      <c r="M25" t="s">
        <v>2175</v>
      </c>
      <c r="N25">
        <v>4</v>
      </c>
      <c r="O25" t="s">
        <v>2271</v>
      </c>
    </row>
    <row r="26" spans="1:15" x14ac:dyDescent="0.3">
      <c r="A26">
        <v>30</v>
      </c>
      <c r="B26" t="s">
        <v>53</v>
      </c>
      <c r="C26">
        <v>11</v>
      </c>
      <c r="D26" t="s">
        <v>1782</v>
      </c>
      <c r="E26">
        <v>7</v>
      </c>
      <c r="F26" t="s">
        <v>1717</v>
      </c>
      <c r="G26">
        <v>2</v>
      </c>
      <c r="H26" t="s">
        <v>1601</v>
      </c>
      <c r="I26" t="s">
        <v>1604</v>
      </c>
      <c r="J26">
        <v>9</v>
      </c>
      <c r="K26" t="s">
        <v>2113</v>
      </c>
      <c r="L26">
        <v>2</v>
      </c>
      <c r="M26" t="s">
        <v>2175</v>
      </c>
      <c r="N26">
        <v>5</v>
      </c>
      <c r="O26" t="s">
        <v>2269</v>
      </c>
    </row>
    <row r="27" spans="1:15" x14ac:dyDescent="0.3">
      <c r="A27">
        <v>31</v>
      </c>
      <c r="B27" t="s">
        <v>57</v>
      </c>
      <c r="C27">
        <v>11</v>
      </c>
      <c r="D27" t="s">
        <v>1782</v>
      </c>
      <c r="E27">
        <v>7</v>
      </c>
      <c r="F27" t="s">
        <v>1717</v>
      </c>
      <c r="G27">
        <v>2</v>
      </c>
      <c r="H27" t="s">
        <v>1601</v>
      </c>
      <c r="I27" t="s">
        <v>1604</v>
      </c>
      <c r="J27">
        <v>9</v>
      </c>
      <c r="K27" t="s">
        <v>2113</v>
      </c>
      <c r="L27">
        <v>2</v>
      </c>
      <c r="M27" t="s">
        <v>2175</v>
      </c>
      <c r="N27">
        <v>5</v>
      </c>
      <c r="O27" t="s">
        <v>2269</v>
      </c>
    </row>
    <row r="28" spans="1:15" x14ac:dyDescent="0.3">
      <c r="A28">
        <v>32</v>
      </c>
      <c r="B28" t="s">
        <v>59</v>
      </c>
      <c r="C28">
        <v>12</v>
      </c>
      <c r="D28" t="s">
        <v>1606</v>
      </c>
      <c r="E28">
        <v>7</v>
      </c>
      <c r="F28" t="s">
        <v>1717</v>
      </c>
      <c r="G28">
        <v>2</v>
      </c>
      <c r="H28" t="s">
        <v>1601</v>
      </c>
      <c r="I28" t="s">
        <v>1604</v>
      </c>
      <c r="J28">
        <v>9</v>
      </c>
      <c r="K28" t="s">
        <v>2113</v>
      </c>
      <c r="L28">
        <v>2</v>
      </c>
      <c r="M28" t="s">
        <v>2175</v>
      </c>
      <c r="N28">
        <v>5</v>
      </c>
      <c r="O28" t="s">
        <v>2269</v>
      </c>
    </row>
    <row r="29" spans="1:15" x14ac:dyDescent="0.3">
      <c r="A29">
        <v>33</v>
      </c>
      <c r="B29" t="s">
        <v>61</v>
      </c>
      <c r="C29">
        <v>12</v>
      </c>
      <c r="D29" t="s">
        <v>1606</v>
      </c>
      <c r="E29">
        <v>7</v>
      </c>
      <c r="F29" t="s">
        <v>1717</v>
      </c>
      <c r="G29">
        <v>2</v>
      </c>
      <c r="H29" t="s">
        <v>1601</v>
      </c>
      <c r="I29" t="s">
        <v>1604</v>
      </c>
      <c r="J29">
        <v>9</v>
      </c>
      <c r="K29" t="s">
        <v>2113</v>
      </c>
      <c r="L29">
        <v>2</v>
      </c>
      <c r="M29" t="s">
        <v>2175</v>
      </c>
      <c r="N29">
        <v>5</v>
      </c>
      <c r="O29" t="s">
        <v>2269</v>
      </c>
    </row>
    <row r="30" spans="1:15" x14ac:dyDescent="0.3">
      <c r="A30">
        <v>34</v>
      </c>
      <c r="B30" t="s">
        <v>63</v>
      </c>
      <c r="C30">
        <v>12</v>
      </c>
      <c r="D30" t="s">
        <v>1606</v>
      </c>
      <c r="E30">
        <v>7</v>
      </c>
      <c r="F30" t="s">
        <v>1717</v>
      </c>
      <c r="G30">
        <v>2</v>
      </c>
      <c r="H30" t="s">
        <v>1601</v>
      </c>
      <c r="I30" t="s">
        <v>1604</v>
      </c>
      <c r="J30">
        <v>9</v>
      </c>
      <c r="K30" t="s">
        <v>2113</v>
      </c>
      <c r="L30">
        <v>2</v>
      </c>
      <c r="M30" t="s">
        <v>2175</v>
      </c>
      <c r="N30">
        <v>5</v>
      </c>
      <c r="O30" t="s">
        <v>2269</v>
      </c>
    </row>
    <row r="31" spans="1:15" x14ac:dyDescent="0.3">
      <c r="A31">
        <v>157</v>
      </c>
      <c r="B31" t="s">
        <v>300</v>
      </c>
      <c r="C31">
        <v>56</v>
      </c>
      <c r="D31" t="s">
        <v>1609</v>
      </c>
      <c r="E31">
        <v>27</v>
      </c>
      <c r="F31" t="s">
        <v>1718</v>
      </c>
      <c r="G31">
        <v>9</v>
      </c>
      <c r="H31" t="s">
        <v>1814</v>
      </c>
      <c r="I31" t="s">
        <v>1607</v>
      </c>
      <c r="J31">
        <v>10</v>
      </c>
      <c r="K31" t="s">
        <v>2114</v>
      </c>
      <c r="L31">
        <v>2</v>
      </c>
      <c r="M31" t="s">
        <v>2175</v>
      </c>
      <c r="N31">
        <v>5</v>
      </c>
      <c r="O31" t="s">
        <v>2269</v>
      </c>
    </row>
    <row r="32" spans="1:15" x14ac:dyDescent="0.3">
      <c r="A32">
        <v>158</v>
      </c>
      <c r="B32" t="s">
        <v>302</v>
      </c>
      <c r="C32">
        <v>56</v>
      </c>
      <c r="D32" t="s">
        <v>1609</v>
      </c>
      <c r="E32">
        <v>27</v>
      </c>
      <c r="F32" t="s">
        <v>1718</v>
      </c>
      <c r="G32">
        <v>9</v>
      </c>
      <c r="H32" t="s">
        <v>1814</v>
      </c>
      <c r="I32" t="s">
        <v>1607</v>
      </c>
      <c r="J32">
        <v>10</v>
      </c>
      <c r="K32" t="s">
        <v>2114</v>
      </c>
      <c r="L32">
        <v>2</v>
      </c>
      <c r="M32" t="s">
        <v>2175</v>
      </c>
      <c r="N32">
        <v>5</v>
      </c>
      <c r="O32" t="s">
        <v>2269</v>
      </c>
    </row>
    <row r="33" spans="1:15" x14ac:dyDescent="0.3">
      <c r="A33">
        <v>159</v>
      </c>
      <c r="B33" t="s">
        <v>304</v>
      </c>
      <c r="C33">
        <v>56</v>
      </c>
      <c r="D33" t="s">
        <v>1609</v>
      </c>
      <c r="E33">
        <v>27</v>
      </c>
      <c r="F33" t="s">
        <v>1718</v>
      </c>
      <c r="G33">
        <v>9</v>
      </c>
      <c r="H33" t="s">
        <v>1814</v>
      </c>
      <c r="I33" t="s">
        <v>1607</v>
      </c>
      <c r="J33">
        <v>10</v>
      </c>
      <c r="K33" t="s">
        <v>2114</v>
      </c>
      <c r="L33">
        <v>2</v>
      </c>
      <c r="M33" t="s">
        <v>2175</v>
      </c>
      <c r="N33">
        <v>5</v>
      </c>
      <c r="O33" t="s">
        <v>2269</v>
      </c>
    </row>
    <row r="34" spans="1:15" x14ac:dyDescent="0.3">
      <c r="A34">
        <v>160</v>
      </c>
      <c r="B34" t="s">
        <v>306</v>
      </c>
      <c r="C34">
        <v>57</v>
      </c>
      <c r="D34" t="s">
        <v>1815</v>
      </c>
      <c r="E34">
        <v>27</v>
      </c>
      <c r="F34" t="s">
        <v>1718</v>
      </c>
      <c r="G34">
        <v>9</v>
      </c>
      <c r="H34" t="s">
        <v>1814</v>
      </c>
      <c r="I34" t="s">
        <v>1607</v>
      </c>
      <c r="J34">
        <v>10</v>
      </c>
      <c r="K34" t="s">
        <v>2114</v>
      </c>
      <c r="L34">
        <v>2</v>
      </c>
      <c r="M34" t="s">
        <v>2175</v>
      </c>
      <c r="N34">
        <v>5</v>
      </c>
      <c r="O34" t="s">
        <v>2269</v>
      </c>
    </row>
    <row r="35" spans="1:15" x14ac:dyDescent="0.3">
      <c r="A35">
        <v>161</v>
      </c>
      <c r="B35" t="s">
        <v>308</v>
      </c>
      <c r="C35">
        <v>57</v>
      </c>
      <c r="D35" t="s">
        <v>1815</v>
      </c>
      <c r="E35">
        <v>27</v>
      </c>
      <c r="F35" t="s">
        <v>1718</v>
      </c>
      <c r="G35">
        <v>9</v>
      </c>
      <c r="H35" t="s">
        <v>1814</v>
      </c>
      <c r="I35" t="s">
        <v>1607</v>
      </c>
      <c r="J35">
        <v>10</v>
      </c>
      <c r="K35" t="s">
        <v>2114</v>
      </c>
      <c r="L35">
        <v>2</v>
      </c>
      <c r="M35" t="s">
        <v>2175</v>
      </c>
      <c r="N35">
        <v>5</v>
      </c>
      <c r="O35" t="s">
        <v>2269</v>
      </c>
    </row>
    <row r="36" spans="1:15" x14ac:dyDescent="0.3">
      <c r="A36">
        <v>162</v>
      </c>
      <c r="B36" t="s">
        <v>310</v>
      </c>
      <c r="C36">
        <v>57</v>
      </c>
      <c r="D36" t="s">
        <v>1815</v>
      </c>
      <c r="E36">
        <v>27</v>
      </c>
      <c r="F36" t="s">
        <v>1718</v>
      </c>
      <c r="G36">
        <v>9</v>
      </c>
      <c r="H36" t="s">
        <v>1814</v>
      </c>
      <c r="I36" t="s">
        <v>1607</v>
      </c>
      <c r="J36">
        <v>10</v>
      </c>
      <c r="K36" t="s">
        <v>2114</v>
      </c>
      <c r="L36">
        <v>2</v>
      </c>
      <c r="M36" t="s">
        <v>2175</v>
      </c>
      <c r="N36">
        <v>5</v>
      </c>
      <c r="O36" t="s">
        <v>2269</v>
      </c>
    </row>
    <row r="37" spans="1:15" x14ac:dyDescent="0.3">
      <c r="A37">
        <v>163</v>
      </c>
      <c r="B37" t="s">
        <v>312</v>
      </c>
      <c r="C37">
        <v>57</v>
      </c>
      <c r="D37" t="s">
        <v>1815</v>
      </c>
      <c r="E37">
        <v>27</v>
      </c>
      <c r="F37" t="s">
        <v>1718</v>
      </c>
      <c r="G37">
        <v>9</v>
      </c>
      <c r="H37" t="s">
        <v>1814</v>
      </c>
      <c r="I37" t="s">
        <v>1607</v>
      </c>
      <c r="J37">
        <v>10</v>
      </c>
      <c r="K37" t="s">
        <v>2114</v>
      </c>
      <c r="L37">
        <v>2</v>
      </c>
      <c r="M37" t="s">
        <v>2175</v>
      </c>
      <c r="N37">
        <v>5</v>
      </c>
      <c r="O37" t="s">
        <v>2269</v>
      </c>
    </row>
    <row r="38" spans="1:15" x14ac:dyDescent="0.3">
      <c r="A38">
        <v>164</v>
      </c>
      <c r="B38" t="s">
        <v>314</v>
      </c>
      <c r="C38">
        <v>57</v>
      </c>
      <c r="D38" t="s">
        <v>1815</v>
      </c>
      <c r="E38">
        <v>27</v>
      </c>
      <c r="F38" t="s">
        <v>1718</v>
      </c>
      <c r="G38">
        <v>9</v>
      </c>
      <c r="H38" t="s">
        <v>1814</v>
      </c>
      <c r="I38" t="s">
        <v>1607</v>
      </c>
      <c r="J38">
        <v>10</v>
      </c>
      <c r="K38" t="s">
        <v>2114</v>
      </c>
      <c r="L38">
        <v>2</v>
      </c>
      <c r="M38" t="s">
        <v>2175</v>
      </c>
      <c r="N38">
        <v>5</v>
      </c>
      <c r="O38" t="s">
        <v>2269</v>
      </c>
    </row>
    <row r="39" spans="1:15" x14ac:dyDescent="0.3">
      <c r="A39">
        <v>165</v>
      </c>
      <c r="B39" t="s">
        <v>316</v>
      </c>
      <c r="C39">
        <v>57</v>
      </c>
      <c r="D39" t="s">
        <v>1815</v>
      </c>
      <c r="E39">
        <v>27</v>
      </c>
      <c r="F39" t="s">
        <v>1718</v>
      </c>
      <c r="G39">
        <v>9</v>
      </c>
      <c r="H39" t="s">
        <v>1814</v>
      </c>
      <c r="I39" t="s">
        <v>1607</v>
      </c>
      <c r="J39">
        <v>10</v>
      </c>
      <c r="K39" t="s">
        <v>2114</v>
      </c>
      <c r="L39">
        <v>2</v>
      </c>
      <c r="M39" t="s">
        <v>2175</v>
      </c>
      <c r="N39">
        <v>5</v>
      </c>
      <c r="O39" t="s">
        <v>2269</v>
      </c>
    </row>
    <row r="40" spans="1:15" x14ac:dyDescent="0.3">
      <c r="A40">
        <v>166</v>
      </c>
      <c r="B40" t="s">
        <v>318</v>
      </c>
      <c r="C40">
        <v>58</v>
      </c>
      <c r="D40" t="s">
        <v>318</v>
      </c>
      <c r="E40">
        <v>28</v>
      </c>
      <c r="F40" t="s">
        <v>1719</v>
      </c>
      <c r="G40">
        <v>9</v>
      </c>
      <c r="H40" t="s">
        <v>1814</v>
      </c>
      <c r="I40" t="s">
        <v>1607</v>
      </c>
      <c r="J40">
        <v>10</v>
      </c>
      <c r="K40" t="s">
        <v>2114</v>
      </c>
      <c r="L40">
        <v>2</v>
      </c>
      <c r="M40" t="s">
        <v>2175</v>
      </c>
      <c r="N40">
        <v>5</v>
      </c>
      <c r="O40" t="s">
        <v>2269</v>
      </c>
    </row>
    <row r="41" spans="1:15" x14ac:dyDescent="0.3">
      <c r="A41">
        <v>167</v>
      </c>
      <c r="B41" t="s">
        <v>320</v>
      </c>
      <c r="C41">
        <v>59</v>
      </c>
      <c r="D41" t="s">
        <v>322</v>
      </c>
      <c r="E41">
        <v>28</v>
      </c>
      <c r="F41" t="s">
        <v>1719</v>
      </c>
      <c r="G41">
        <v>9</v>
      </c>
      <c r="H41" t="s">
        <v>1814</v>
      </c>
      <c r="I41" t="s">
        <v>1607</v>
      </c>
      <c r="J41">
        <v>10</v>
      </c>
      <c r="K41" t="s">
        <v>2114</v>
      </c>
      <c r="L41">
        <v>2</v>
      </c>
      <c r="M41" t="s">
        <v>2175</v>
      </c>
      <c r="N41">
        <v>5</v>
      </c>
      <c r="O41" t="s">
        <v>2269</v>
      </c>
    </row>
    <row r="42" spans="1:15" x14ac:dyDescent="0.3">
      <c r="A42">
        <v>168</v>
      </c>
      <c r="B42" t="s">
        <v>322</v>
      </c>
      <c r="C42">
        <v>59</v>
      </c>
      <c r="D42" t="s">
        <v>322</v>
      </c>
      <c r="E42">
        <v>28</v>
      </c>
      <c r="F42" t="s">
        <v>1719</v>
      </c>
      <c r="G42">
        <v>9</v>
      </c>
      <c r="H42" t="s">
        <v>1814</v>
      </c>
      <c r="I42" t="s">
        <v>1607</v>
      </c>
      <c r="J42">
        <v>10</v>
      </c>
      <c r="K42" t="s">
        <v>2114</v>
      </c>
      <c r="L42">
        <v>2</v>
      </c>
      <c r="M42" t="s">
        <v>2175</v>
      </c>
      <c r="N42">
        <v>5</v>
      </c>
      <c r="O42" t="s">
        <v>2269</v>
      </c>
    </row>
    <row r="43" spans="1:15" x14ac:dyDescent="0.3">
      <c r="A43">
        <v>148</v>
      </c>
      <c r="B43" t="s">
        <v>284</v>
      </c>
      <c r="C43">
        <v>53</v>
      </c>
      <c r="D43" t="s">
        <v>284</v>
      </c>
      <c r="E43">
        <v>26</v>
      </c>
      <c r="F43" t="s">
        <v>1721</v>
      </c>
      <c r="G43">
        <v>8</v>
      </c>
      <c r="H43" t="s">
        <v>1611</v>
      </c>
      <c r="I43" t="s">
        <v>284</v>
      </c>
      <c r="J43">
        <v>11</v>
      </c>
      <c r="K43" t="s">
        <v>2115</v>
      </c>
      <c r="L43">
        <v>2</v>
      </c>
      <c r="M43" t="s">
        <v>2175</v>
      </c>
      <c r="N43">
        <v>5</v>
      </c>
      <c r="O43" t="s">
        <v>2269</v>
      </c>
    </row>
    <row r="44" spans="1:15" x14ac:dyDescent="0.3">
      <c r="A44">
        <v>149</v>
      </c>
      <c r="B44" t="s">
        <v>286</v>
      </c>
      <c r="C44">
        <v>54</v>
      </c>
      <c r="D44" t="s">
        <v>1723</v>
      </c>
      <c r="E44">
        <v>26</v>
      </c>
      <c r="F44" t="s">
        <v>1721</v>
      </c>
      <c r="G44">
        <v>8</v>
      </c>
      <c r="H44" t="s">
        <v>1611</v>
      </c>
      <c r="I44" t="s">
        <v>284</v>
      </c>
      <c r="J44">
        <v>11</v>
      </c>
      <c r="K44" t="s">
        <v>2115</v>
      </c>
      <c r="L44">
        <v>2</v>
      </c>
      <c r="M44" t="s">
        <v>2175</v>
      </c>
      <c r="N44">
        <v>5</v>
      </c>
      <c r="O44" t="s">
        <v>2269</v>
      </c>
    </row>
    <row r="45" spans="1:15" x14ac:dyDescent="0.3">
      <c r="A45">
        <v>150</v>
      </c>
      <c r="B45" t="s">
        <v>1723</v>
      </c>
      <c r="C45">
        <v>54</v>
      </c>
      <c r="D45" t="s">
        <v>1723</v>
      </c>
      <c r="E45">
        <v>26</v>
      </c>
      <c r="F45" t="s">
        <v>1721</v>
      </c>
      <c r="G45">
        <v>8</v>
      </c>
      <c r="H45" t="s">
        <v>1611</v>
      </c>
      <c r="I45" t="s">
        <v>284</v>
      </c>
      <c r="J45">
        <v>11</v>
      </c>
      <c r="K45" t="s">
        <v>2115</v>
      </c>
      <c r="L45">
        <v>2</v>
      </c>
      <c r="M45" t="s">
        <v>2175</v>
      </c>
      <c r="N45">
        <v>5</v>
      </c>
      <c r="O45" t="s">
        <v>2269</v>
      </c>
    </row>
    <row r="46" spans="1:15" x14ac:dyDescent="0.3">
      <c r="A46">
        <v>111</v>
      </c>
      <c r="B46" t="s">
        <v>214</v>
      </c>
      <c r="C46">
        <v>38</v>
      </c>
      <c r="D46" t="s">
        <v>1726</v>
      </c>
      <c r="E46">
        <v>17</v>
      </c>
      <c r="F46" t="s">
        <v>1724</v>
      </c>
      <c r="G46">
        <v>7</v>
      </c>
      <c r="H46" t="s">
        <v>1614</v>
      </c>
      <c r="I46" t="s">
        <v>1613</v>
      </c>
      <c r="J46">
        <v>12</v>
      </c>
      <c r="K46" t="s">
        <v>2116</v>
      </c>
      <c r="L46">
        <v>2</v>
      </c>
      <c r="M46" t="s">
        <v>2175</v>
      </c>
      <c r="N46">
        <v>5</v>
      </c>
      <c r="O46" t="s">
        <v>2269</v>
      </c>
    </row>
    <row r="47" spans="1:15" x14ac:dyDescent="0.3">
      <c r="A47">
        <v>112</v>
      </c>
      <c r="B47" t="s">
        <v>216</v>
      </c>
      <c r="C47">
        <v>38</v>
      </c>
      <c r="D47" t="s">
        <v>1726</v>
      </c>
      <c r="E47">
        <v>17</v>
      </c>
      <c r="F47" t="s">
        <v>1724</v>
      </c>
      <c r="G47">
        <v>7</v>
      </c>
      <c r="H47" t="s">
        <v>1614</v>
      </c>
      <c r="I47" t="s">
        <v>1613</v>
      </c>
      <c r="J47">
        <v>12</v>
      </c>
      <c r="K47" t="s">
        <v>2116</v>
      </c>
      <c r="L47">
        <v>2</v>
      </c>
      <c r="M47" t="s">
        <v>2175</v>
      </c>
      <c r="N47">
        <v>5</v>
      </c>
      <c r="O47" t="s">
        <v>2269</v>
      </c>
    </row>
    <row r="48" spans="1:15" x14ac:dyDescent="0.3">
      <c r="A48">
        <v>113</v>
      </c>
      <c r="B48" t="s">
        <v>218</v>
      </c>
      <c r="C48">
        <v>38</v>
      </c>
      <c r="D48" t="s">
        <v>1726</v>
      </c>
      <c r="E48">
        <v>17</v>
      </c>
      <c r="F48" t="s">
        <v>1724</v>
      </c>
      <c r="G48">
        <v>7</v>
      </c>
      <c r="H48" t="s">
        <v>1614</v>
      </c>
      <c r="I48" t="s">
        <v>1613</v>
      </c>
      <c r="J48">
        <v>12</v>
      </c>
      <c r="K48" t="s">
        <v>2116</v>
      </c>
      <c r="L48">
        <v>2</v>
      </c>
      <c r="M48" t="s">
        <v>2175</v>
      </c>
      <c r="N48">
        <v>5</v>
      </c>
      <c r="O48" t="s">
        <v>2269</v>
      </c>
    </row>
    <row r="49" spans="1:15" x14ac:dyDescent="0.3">
      <c r="A49">
        <v>119</v>
      </c>
      <c r="B49" t="s">
        <v>230</v>
      </c>
      <c r="C49">
        <v>40</v>
      </c>
      <c r="D49" t="s">
        <v>681</v>
      </c>
      <c r="E49">
        <v>18</v>
      </c>
      <c r="F49" t="s">
        <v>681</v>
      </c>
      <c r="G49">
        <v>7</v>
      </c>
      <c r="H49" t="s">
        <v>1614</v>
      </c>
      <c r="I49" t="s">
        <v>1613</v>
      </c>
      <c r="J49">
        <v>12</v>
      </c>
      <c r="K49" t="s">
        <v>2116</v>
      </c>
      <c r="L49">
        <v>2</v>
      </c>
      <c r="M49" t="s">
        <v>2175</v>
      </c>
      <c r="N49">
        <v>5</v>
      </c>
      <c r="O49" t="s">
        <v>2269</v>
      </c>
    </row>
    <row r="50" spans="1:15" x14ac:dyDescent="0.3">
      <c r="A50">
        <v>120</v>
      </c>
      <c r="B50" t="s">
        <v>232</v>
      </c>
      <c r="C50">
        <v>40</v>
      </c>
      <c r="D50" t="s">
        <v>681</v>
      </c>
      <c r="E50">
        <v>18</v>
      </c>
      <c r="F50" t="s">
        <v>681</v>
      </c>
      <c r="G50">
        <v>7</v>
      </c>
      <c r="H50" t="s">
        <v>1614</v>
      </c>
      <c r="I50" t="s">
        <v>1613</v>
      </c>
      <c r="J50">
        <v>12</v>
      </c>
      <c r="K50" t="s">
        <v>2116</v>
      </c>
      <c r="L50">
        <v>2</v>
      </c>
      <c r="M50" t="s">
        <v>2175</v>
      </c>
      <c r="N50">
        <v>5</v>
      </c>
      <c r="O50" t="s">
        <v>2269</v>
      </c>
    </row>
    <row r="51" spans="1:15" x14ac:dyDescent="0.3">
      <c r="A51">
        <v>121</v>
      </c>
      <c r="B51" t="s">
        <v>234</v>
      </c>
      <c r="C51">
        <v>41</v>
      </c>
      <c r="D51" t="s">
        <v>234</v>
      </c>
      <c r="E51">
        <v>19</v>
      </c>
      <c r="F51" t="s">
        <v>234</v>
      </c>
      <c r="G51">
        <v>7</v>
      </c>
      <c r="H51" t="s">
        <v>1614</v>
      </c>
      <c r="I51" t="s">
        <v>1613</v>
      </c>
      <c r="J51">
        <v>12</v>
      </c>
      <c r="K51" t="s">
        <v>2116</v>
      </c>
      <c r="L51">
        <v>2</v>
      </c>
      <c r="M51" t="s">
        <v>2175</v>
      </c>
      <c r="N51">
        <v>5</v>
      </c>
      <c r="O51" t="s">
        <v>2269</v>
      </c>
    </row>
    <row r="52" spans="1:15" x14ac:dyDescent="0.3">
      <c r="A52">
        <v>132</v>
      </c>
      <c r="B52" t="s">
        <v>1811</v>
      </c>
      <c r="C52">
        <v>47</v>
      </c>
      <c r="D52" t="s">
        <v>1811</v>
      </c>
      <c r="E52">
        <v>23</v>
      </c>
      <c r="F52" t="s">
        <v>1617</v>
      </c>
      <c r="G52">
        <v>7</v>
      </c>
      <c r="H52" t="s">
        <v>1614</v>
      </c>
      <c r="I52" t="s">
        <v>1613</v>
      </c>
      <c r="J52">
        <v>12</v>
      </c>
      <c r="K52" t="s">
        <v>2116</v>
      </c>
      <c r="L52">
        <v>2</v>
      </c>
      <c r="M52" t="s">
        <v>2175</v>
      </c>
      <c r="N52">
        <v>5</v>
      </c>
      <c r="O52" t="s">
        <v>2269</v>
      </c>
    </row>
    <row r="53" spans="1:15" x14ac:dyDescent="0.3">
      <c r="A53">
        <v>133</v>
      </c>
      <c r="B53" t="s">
        <v>257</v>
      </c>
      <c r="C53">
        <v>48</v>
      </c>
      <c r="D53" t="s">
        <v>263</v>
      </c>
      <c r="E53">
        <v>23</v>
      </c>
      <c r="F53" t="s">
        <v>1617</v>
      </c>
      <c r="G53">
        <v>7</v>
      </c>
      <c r="H53" t="s">
        <v>1614</v>
      </c>
      <c r="I53" t="s">
        <v>1613</v>
      </c>
      <c r="J53">
        <v>12</v>
      </c>
      <c r="K53" t="s">
        <v>2116</v>
      </c>
      <c r="L53">
        <v>2</v>
      </c>
      <c r="M53" t="s">
        <v>2175</v>
      </c>
      <c r="N53">
        <v>5</v>
      </c>
      <c r="O53" t="s">
        <v>2269</v>
      </c>
    </row>
    <row r="54" spans="1:15" x14ac:dyDescent="0.3">
      <c r="A54">
        <v>134</v>
      </c>
      <c r="B54" t="s">
        <v>259</v>
      </c>
      <c r="C54">
        <v>48</v>
      </c>
      <c r="D54" t="s">
        <v>263</v>
      </c>
      <c r="E54">
        <v>23</v>
      </c>
      <c r="F54" t="s">
        <v>1617</v>
      </c>
      <c r="G54">
        <v>7</v>
      </c>
      <c r="H54" t="s">
        <v>1614</v>
      </c>
      <c r="I54" t="s">
        <v>1613</v>
      </c>
      <c r="J54">
        <v>12</v>
      </c>
      <c r="K54" t="s">
        <v>2116</v>
      </c>
      <c r="L54">
        <v>2</v>
      </c>
      <c r="M54" t="s">
        <v>2175</v>
      </c>
      <c r="N54">
        <v>5</v>
      </c>
      <c r="O54" t="s">
        <v>2269</v>
      </c>
    </row>
    <row r="55" spans="1:15" x14ac:dyDescent="0.3">
      <c r="A55">
        <v>135</v>
      </c>
      <c r="B55" t="s">
        <v>261</v>
      </c>
      <c r="C55">
        <v>48</v>
      </c>
      <c r="D55" t="s">
        <v>263</v>
      </c>
      <c r="E55">
        <v>23</v>
      </c>
      <c r="F55" t="s">
        <v>1617</v>
      </c>
      <c r="G55">
        <v>7</v>
      </c>
      <c r="H55" t="s">
        <v>1614</v>
      </c>
      <c r="I55" t="s">
        <v>1613</v>
      </c>
      <c r="J55">
        <v>12</v>
      </c>
      <c r="K55" t="s">
        <v>2116</v>
      </c>
      <c r="L55">
        <v>2</v>
      </c>
      <c r="M55" t="s">
        <v>2175</v>
      </c>
      <c r="N55">
        <v>5</v>
      </c>
      <c r="O55" t="s">
        <v>2269</v>
      </c>
    </row>
    <row r="56" spans="1:15" x14ac:dyDescent="0.3">
      <c r="A56">
        <v>136</v>
      </c>
      <c r="B56" t="s">
        <v>263</v>
      </c>
      <c r="C56">
        <v>48</v>
      </c>
      <c r="D56" t="s">
        <v>263</v>
      </c>
      <c r="E56">
        <v>23</v>
      </c>
      <c r="F56" t="s">
        <v>1617</v>
      </c>
      <c r="G56">
        <v>7</v>
      </c>
      <c r="H56" t="s">
        <v>1614</v>
      </c>
      <c r="I56" t="s">
        <v>1613</v>
      </c>
      <c r="J56">
        <v>12</v>
      </c>
      <c r="K56" t="s">
        <v>2116</v>
      </c>
      <c r="L56">
        <v>2</v>
      </c>
      <c r="M56" t="s">
        <v>2175</v>
      </c>
      <c r="N56">
        <v>5</v>
      </c>
      <c r="O56" t="s">
        <v>2269</v>
      </c>
    </row>
    <row r="57" spans="1:15" x14ac:dyDescent="0.3">
      <c r="A57">
        <v>137</v>
      </c>
      <c r="B57" t="s">
        <v>265</v>
      </c>
      <c r="C57">
        <v>49</v>
      </c>
      <c r="D57" t="s">
        <v>265</v>
      </c>
      <c r="E57">
        <v>24</v>
      </c>
      <c r="F57" t="s">
        <v>1618</v>
      </c>
      <c r="G57">
        <v>7</v>
      </c>
      <c r="H57" t="s">
        <v>1614</v>
      </c>
      <c r="I57" t="s">
        <v>1613</v>
      </c>
      <c r="J57">
        <v>12</v>
      </c>
      <c r="K57" t="s">
        <v>2116</v>
      </c>
      <c r="L57">
        <v>2</v>
      </c>
      <c r="M57" t="s">
        <v>2175</v>
      </c>
      <c r="N57">
        <v>5</v>
      </c>
      <c r="O57" t="s">
        <v>2269</v>
      </c>
    </row>
    <row r="58" spans="1:15" x14ac:dyDescent="0.3">
      <c r="A58">
        <v>138</v>
      </c>
      <c r="B58" t="s">
        <v>267</v>
      </c>
      <c r="C58">
        <v>50</v>
      </c>
      <c r="D58" t="s">
        <v>269</v>
      </c>
      <c r="E58">
        <v>24</v>
      </c>
      <c r="F58" t="s">
        <v>1618</v>
      </c>
      <c r="G58">
        <v>7</v>
      </c>
      <c r="H58" t="s">
        <v>1614</v>
      </c>
      <c r="I58" t="s">
        <v>1613</v>
      </c>
      <c r="J58">
        <v>12</v>
      </c>
      <c r="K58" t="s">
        <v>2116</v>
      </c>
      <c r="L58">
        <v>2</v>
      </c>
      <c r="M58" t="s">
        <v>2175</v>
      </c>
      <c r="N58">
        <v>5</v>
      </c>
      <c r="O58" t="s">
        <v>2269</v>
      </c>
    </row>
    <row r="59" spans="1:15" x14ac:dyDescent="0.3">
      <c r="A59">
        <v>139</v>
      </c>
      <c r="B59" t="s">
        <v>269</v>
      </c>
      <c r="C59">
        <v>50</v>
      </c>
      <c r="D59" t="s">
        <v>269</v>
      </c>
      <c r="E59">
        <v>24</v>
      </c>
      <c r="F59" t="s">
        <v>1618</v>
      </c>
      <c r="G59">
        <v>7</v>
      </c>
      <c r="H59" t="s">
        <v>1614</v>
      </c>
      <c r="I59" t="s">
        <v>1613</v>
      </c>
      <c r="J59">
        <v>12</v>
      </c>
      <c r="K59" t="s">
        <v>2116</v>
      </c>
      <c r="L59">
        <v>2</v>
      </c>
      <c r="M59" t="s">
        <v>2175</v>
      </c>
      <c r="N59">
        <v>5</v>
      </c>
      <c r="O59" t="s">
        <v>2269</v>
      </c>
    </row>
    <row r="60" spans="1:15" x14ac:dyDescent="0.3">
      <c r="A60">
        <v>140</v>
      </c>
      <c r="B60" t="s">
        <v>1113</v>
      </c>
      <c r="C60">
        <v>51</v>
      </c>
      <c r="D60" t="s">
        <v>1720</v>
      </c>
      <c r="E60">
        <v>25</v>
      </c>
      <c r="F60" t="s">
        <v>1720</v>
      </c>
      <c r="G60">
        <v>8</v>
      </c>
      <c r="H60" t="s">
        <v>1611</v>
      </c>
      <c r="I60" t="s">
        <v>1624</v>
      </c>
      <c r="J60">
        <v>15</v>
      </c>
      <c r="K60" t="s">
        <v>2119</v>
      </c>
      <c r="L60">
        <v>2</v>
      </c>
      <c r="M60" t="s">
        <v>2175</v>
      </c>
      <c r="N60">
        <v>5</v>
      </c>
      <c r="O60" t="s">
        <v>2269</v>
      </c>
    </row>
    <row r="61" spans="1:15" x14ac:dyDescent="0.3">
      <c r="A61">
        <v>141</v>
      </c>
      <c r="B61" t="s">
        <v>272</v>
      </c>
      <c r="C61">
        <v>51</v>
      </c>
      <c r="D61" t="s">
        <v>1720</v>
      </c>
      <c r="E61">
        <v>25</v>
      </c>
      <c r="F61" t="s">
        <v>1720</v>
      </c>
      <c r="G61">
        <v>8</v>
      </c>
      <c r="H61" t="s">
        <v>1611</v>
      </c>
      <c r="I61" t="s">
        <v>1624</v>
      </c>
      <c r="J61">
        <v>15</v>
      </c>
      <c r="K61" t="s">
        <v>2119</v>
      </c>
      <c r="L61">
        <v>2</v>
      </c>
      <c r="M61" t="s">
        <v>2175</v>
      </c>
      <c r="N61">
        <v>5</v>
      </c>
      <c r="O61" t="s">
        <v>2269</v>
      </c>
    </row>
    <row r="62" spans="1:15" x14ac:dyDescent="0.3">
      <c r="A62">
        <v>142</v>
      </c>
      <c r="B62" t="s">
        <v>274</v>
      </c>
      <c r="C62">
        <v>51</v>
      </c>
      <c r="D62" t="s">
        <v>1720</v>
      </c>
      <c r="E62">
        <v>25</v>
      </c>
      <c r="F62" t="s">
        <v>1720</v>
      </c>
      <c r="G62">
        <v>8</v>
      </c>
      <c r="H62" t="s">
        <v>1611</v>
      </c>
      <c r="I62" t="s">
        <v>1624</v>
      </c>
      <c r="J62">
        <v>15</v>
      </c>
      <c r="K62" t="s">
        <v>2119</v>
      </c>
      <c r="L62">
        <v>2</v>
      </c>
      <c r="M62" t="s">
        <v>2175</v>
      </c>
      <c r="N62">
        <v>5</v>
      </c>
      <c r="O62" t="s">
        <v>2269</v>
      </c>
    </row>
    <row r="63" spans="1:15" x14ac:dyDescent="0.3">
      <c r="A63">
        <v>143</v>
      </c>
      <c r="B63" t="s">
        <v>276</v>
      </c>
      <c r="C63">
        <v>51</v>
      </c>
      <c r="D63" t="s">
        <v>1720</v>
      </c>
      <c r="E63">
        <v>25</v>
      </c>
      <c r="F63" t="s">
        <v>1720</v>
      </c>
      <c r="G63">
        <v>8</v>
      </c>
      <c r="H63" t="s">
        <v>1611</v>
      </c>
      <c r="I63" t="s">
        <v>1624</v>
      </c>
      <c r="J63">
        <v>15</v>
      </c>
      <c r="K63" t="s">
        <v>2119</v>
      </c>
      <c r="L63">
        <v>2</v>
      </c>
      <c r="M63" t="s">
        <v>2175</v>
      </c>
      <c r="N63">
        <v>5</v>
      </c>
      <c r="O63" t="s">
        <v>2269</v>
      </c>
    </row>
    <row r="64" spans="1:15" x14ac:dyDescent="0.3">
      <c r="A64">
        <v>144</v>
      </c>
      <c r="B64" t="s">
        <v>278</v>
      </c>
      <c r="C64">
        <v>52</v>
      </c>
      <c r="D64" t="s">
        <v>1722</v>
      </c>
      <c r="E64">
        <v>26</v>
      </c>
      <c r="F64" t="s">
        <v>1721</v>
      </c>
      <c r="G64">
        <v>8</v>
      </c>
      <c r="H64" t="s">
        <v>1611</v>
      </c>
      <c r="I64" t="s">
        <v>1624</v>
      </c>
      <c r="J64">
        <v>15</v>
      </c>
      <c r="K64" t="s">
        <v>2119</v>
      </c>
      <c r="L64">
        <v>2</v>
      </c>
      <c r="M64" t="s">
        <v>2175</v>
      </c>
      <c r="N64">
        <v>5</v>
      </c>
      <c r="O64" t="s">
        <v>2269</v>
      </c>
    </row>
    <row r="65" spans="1:15" x14ac:dyDescent="0.3">
      <c r="A65">
        <v>145</v>
      </c>
      <c r="B65" t="s">
        <v>280</v>
      </c>
      <c r="C65">
        <v>52</v>
      </c>
      <c r="D65" t="s">
        <v>1722</v>
      </c>
      <c r="E65">
        <v>26</v>
      </c>
      <c r="F65" t="s">
        <v>1721</v>
      </c>
      <c r="G65">
        <v>8</v>
      </c>
      <c r="H65" t="s">
        <v>1611</v>
      </c>
      <c r="I65" t="s">
        <v>1624</v>
      </c>
      <c r="J65">
        <v>15</v>
      </c>
      <c r="K65" t="s">
        <v>2119</v>
      </c>
      <c r="L65">
        <v>2</v>
      </c>
      <c r="M65" t="s">
        <v>2175</v>
      </c>
      <c r="N65">
        <v>5</v>
      </c>
      <c r="O65" t="s">
        <v>2269</v>
      </c>
    </row>
    <row r="66" spans="1:15" x14ac:dyDescent="0.3">
      <c r="A66">
        <v>146</v>
      </c>
      <c r="B66" t="s">
        <v>1812</v>
      </c>
      <c r="C66">
        <v>52</v>
      </c>
      <c r="D66" t="s">
        <v>1722</v>
      </c>
      <c r="E66">
        <v>26</v>
      </c>
      <c r="F66" t="s">
        <v>1721</v>
      </c>
      <c r="G66">
        <v>8</v>
      </c>
      <c r="H66" t="s">
        <v>1611</v>
      </c>
      <c r="I66" t="s">
        <v>1624</v>
      </c>
      <c r="J66">
        <v>15</v>
      </c>
      <c r="K66" t="s">
        <v>2119</v>
      </c>
      <c r="L66">
        <v>2</v>
      </c>
      <c r="M66" t="s">
        <v>2175</v>
      </c>
      <c r="N66">
        <v>5</v>
      </c>
      <c r="O66" t="s">
        <v>2269</v>
      </c>
    </row>
    <row r="67" spans="1:15" x14ac:dyDescent="0.3">
      <c r="A67">
        <v>147</v>
      </c>
      <c r="B67" t="s">
        <v>1813</v>
      </c>
      <c r="C67">
        <v>52</v>
      </c>
      <c r="D67" t="s">
        <v>1722</v>
      </c>
      <c r="E67">
        <v>26</v>
      </c>
      <c r="F67" t="s">
        <v>1721</v>
      </c>
      <c r="G67">
        <v>8</v>
      </c>
      <c r="H67" t="s">
        <v>1611</v>
      </c>
      <c r="I67" t="s">
        <v>1624</v>
      </c>
      <c r="J67">
        <v>15</v>
      </c>
      <c r="K67" t="s">
        <v>2119</v>
      </c>
      <c r="L67">
        <v>2</v>
      </c>
      <c r="M67" t="s">
        <v>2175</v>
      </c>
      <c r="N67">
        <v>5</v>
      </c>
      <c r="O67" t="s">
        <v>2269</v>
      </c>
    </row>
    <row r="68" spans="1:15" x14ac:dyDescent="0.3">
      <c r="A68">
        <v>151</v>
      </c>
      <c r="B68" t="s">
        <v>289</v>
      </c>
      <c r="C68">
        <v>55</v>
      </c>
      <c r="D68" t="s">
        <v>1721</v>
      </c>
      <c r="E68">
        <v>26</v>
      </c>
      <c r="F68" t="s">
        <v>1721</v>
      </c>
      <c r="G68">
        <v>8</v>
      </c>
      <c r="H68" t="s">
        <v>1611</v>
      </c>
      <c r="I68" t="s">
        <v>1624</v>
      </c>
      <c r="J68">
        <v>15</v>
      </c>
      <c r="K68" t="s">
        <v>2119</v>
      </c>
      <c r="L68">
        <v>2</v>
      </c>
      <c r="M68" t="s">
        <v>2175</v>
      </c>
      <c r="N68">
        <v>5</v>
      </c>
      <c r="O68" t="s">
        <v>2269</v>
      </c>
    </row>
    <row r="69" spans="1:15" x14ac:dyDescent="0.3">
      <c r="A69">
        <v>152</v>
      </c>
      <c r="B69" t="s">
        <v>291</v>
      </c>
      <c r="C69">
        <v>55</v>
      </c>
      <c r="D69" t="s">
        <v>1721</v>
      </c>
      <c r="E69">
        <v>26</v>
      </c>
      <c r="F69" t="s">
        <v>1721</v>
      </c>
      <c r="G69">
        <v>8</v>
      </c>
      <c r="H69" t="s">
        <v>1611</v>
      </c>
      <c r="I69" t="s">
        <v>1624</v>
      </c>
      <c r="J69">
        <v>15</v>
      </c>
      <c r="K69" t="s">
        <v>2119</v>
      </c>
      <c r="L69">
        <v>2</v>
      </c>
      <c r="M69" t="s">
        <v>2175</v>
      </c>
      <c r="N69">
        <v>5</v>
      </c>
      <c r="O69" t="s">
        <v>2269</v>
      </c>
    </row>
    <row r="70" spans="1:15" x14ac:dyDescent="0.3">
      <c r="A70">
        <v>153</v>
      </c>
      <c r="B70" t="s">
        <v>293</v>
      </c>
      <c r="C70">
        <v>55</v>
      </c>
      <c r="D70" t="s">
        <v>1721</v>
      </c>
      <c r="E70">
        <v>26</v>
      </c>
      <c r="F70" t="s">
        <v>1721</v>
      </c>
      <c r="G70">
        <v>8</v>
      </c>
      <c r="H70" t="s">
        <v>1611</v>
      </c>
      <c r="I70" t="s">
        <v>1624</v>
      </c>
      <c r="J70">
        <v>15</v>
      </c>
      <c r="K70" t="s">
        <v>2119</v>
      </c>
      <c r="L70">
        <v>2</v>
      </c>
      <c r="M70" t="s">
        <v>2175</v>
      </c>
      <c r="N70">
        <v>5</v>
      </c>
      <c r="O70" t="s">
        <v>2269</v>
      </c>
    </row>
    <row r="71" spans="1:15" x14ac:dyDescent="0.3">
      <c r="A71">
        <v>154</v>
      </c>
      <c r="B71" t="s">
        <v>295</v>
      </c>
      <c r="C71">
        <v>55</v>
      </c>
      <c r="D71" t="s">
        <v>1721</v>
      </c>
      <c r="E71">
        <v>26</v>
      </c>
      <c r="F71" t="s">
        <v>1721</v>
      </c>
      <c r="G71">
        <v>8</v>
      </c>
      <c r="H71" t="s">
        <v>1611</v>
      </c>
      <c r="I71" t="s">
        <v>1624</v>
      </c>
      <c r="J71">
        <v>15</v>
      </c>
      <c r="K71" t="s">
        <v>2119</v>
      </c>
      <c r="L71">
        <v>2</v>
      </c>
      <c r="M71" t="s">
        <v>2175</v>
      </c>
      <c r="N71">
        <v>5</v>
      </c>
      <c r="O71" t="s">
        <v>2269</v>
      </c>
    </row>
    <row r="72" spans="1:15" x14ac:dyDescent="0.3">
      <c r="A72">
        <v>155</v>
      </c>
      <c r="B72" t="s">
        <v>297</v>
      </c>
      <c r="C72">
        <v>55</v>
      </c>
      <c r="D72" t="s">
        <v>1721</v>
      </c>
      <c r="E72">
        <v>26</v>
      </c>
      <c r="F72" t="s">
        <v>1721</v>
      </c>
      <c r="G72">
        <v>8</v>
      </c>
      <c r="H72" t="s">
        <v>1611</v>
      </c>
      <c r="I72" t="s">
        <v>1624</v>
      </c>
      <c r="J72">
        <v>15</v>
      </c>
      <c r="K72" t="s">
        <v>2119</v>
      </c>
      <c r="L72">
        <v>2</v>
      </c>
      <c r="M72" t="s">
        <v>2175</v>
      </c>
      <c r="N72">
        <v>5</v>
      </c>
      <c r="O72" t="s">
        <v>2269</v>
      </c>
    </row>
    <row r="73" spans="1:15" x14ac:dyDescent="0.3">
      <c r="A73">
        <v>156</v>
      </c>
      <c r="B73" t="s">
        <v>1721</v>
      </c>
      <c r="C73">
        <v>55</v>
      </c>
      <c r="D73" t="s">
        <v>1721</v>
      </c>
      <c r="E73">
        <v>26</v>
      </c>
      <c r="F73" t="s">
        <v>1721</v>
      </c>
      <c r="G73">
        <v>8</v>
      </c>
      <c r="H73" t="s">
        <v>1611</v>
      </c>
      <c r="I73" t="s">
        <v>1624</v>
      </c>
      <c r="J73">
        <v>15</v>
      </c>
      <c r="K73" t="s">
        <v>2119</v>
      </c>
      <c r="L73">
        <v>2</v>
      </c>
      <c r="M73" t="s">
        <v>2175</v>
      </c>
      <c r="N73">
        <v>5</v>
      </c>
      <c r="O73" t="s">
        <v>2269</v>
      </c>
    </row>
    <row r="74" spans="1:15" x14ac:dyDescent="0.3">
      <c r="A74">
        <v>304</v>
      </c>
      <c r="B74" t="s">
        <v>1863</v>
      </c>
      <c r="C74">
        <v>116</v>
      </c>
      <c r="D74" t="s">
        <v>1743</v>
      </c>
      <c r="E74">
        <v>54</v>
      </c>
      <c r="F74" t="s">
        <v>1740</v>
      </c>
      <c r="G74">
        <v>20</v>
      </c>
      <c r="H74" t="s">
        <v>1864</v>
      </c>
      <c r="I74" t="s">
        <v>1688</v>
      </c>
      <c r="J74">
        <v>27</v>
      </c>
      <c r="K74" t="s">
        <v>2131</v>
      </c>
      <c r="L74">
        <v>3</v>
      </c>
      <c r="M74" t="s">
        <v>2184</v>
      </c>
      <c r="N74">
        <v>5</v>
      </c>
      <c r="O74" t="s">
        <v>2269</v>
      </c>
    </row>
    <row r="75" spans="1:15" x14ac:dyDescent="0.3">
      <c r="A75">
        <v>305</v>
      </c>
      <c r="B75" t="s">
        <v>1865</v>
      </c>
      <c r="C75">
        <v>116</v>
      </c>
      <c r="D75" t="s">
        <v>1743</v>
      </c>
      <c r="E75">
        <v>54</v>
      </c>
      <c r="F75" t="s">
        <v>1740</v>
      </c>
      <c r="G75">
        <v>20</v>
      </c>
      <c r="H75" t="s">
        <v>1864</v>
      </c>
      <c r="I75" t="s">
        <v>1688</v>
      </c>
      <c r="J75">
        <v>27</v>
      </c>
      <c r="K75" t="s">
        <v>2131</v>
      </c>
      <c r="L75">
        <v>3</v>
      </c>
      <c r="M75" t="s">
        <v>2184</v>
      </c>
      <c r="N75">
        <v>5</v>
      </c>
      <c r="O75" t="s">
        <v>2269</v>
      </c>
    </row>
    <row r="76" spans="1:15" x14ac:dyDescent="0.3">
      <c r="A76">
        <v>306</v>
      </c>
      <c r="B76" t="s">
        <v>1866</v>
      </c>
      <c r="C76">
        <v>117</v>
      </c>
      <c r="D76" t="s">
        <v>1744</v>
      </c>
      <c r="E76">
        <v>54</v>
      </c>
      <c r="F76" t="s">
        <v>1740</v>
      </c>
      <c r="G76">
        <v>20</v>
      </c>
      <c r="H76" t="s">
        <v>1864</v>
      </c>
      <c r="I76" t="s">
        <v>1693</v>
      </c>
      <c r="J76">
        <v>28</v>
      </c>
      <c r="K76" t="s">
        <v>2132</v>
      </c>
      <c r="L76">
        <v>3</v>
      </c>
      <c r="M76" t="s">
        <v>2184</v>
      </c>
      <c r="N76">
        <v>5</v>
      </c>
      <c r="O76" t="s">
        <v>2269</v>
      </c>
    </row>
    <row r="77" spans="1:15" x14ac:dyDescent="0.3">
      <c r="A77">
        <v>307</v>
      </c>
      <c r="B77" t="s">
        <v>1867</v>
      </c>
      <c r="C77">
        <v>117</v>
      </c>
      <c r="D77" t="s">
        <v>1744</v>
      </c>
      <c r="E77">
        <v>54</v>
      </c>
      <c r="F77" t="s">
        <v>1740</v>
      </c>
      <c r="G77">
        <v>20</v>
      </c>
      <c r="H77" t="s">
        <v>1864</v>
      </c>
      <c r="I77" t="s">
        <v>1693</v>
      </c>
      <c r="J77">
        <v>28</v>
      </c>
      <c r="K77" t="s">
        <v>2132</v>
      </c>
      <c r="L77">
        <v>3</v>
      </c>
      <c r="M77" t="s">
        <v>2184</v>
      </c>
      <c r="N77">
        <v>5</v>
      </c>
      <c r="O77" t="s">
        <v>2269</v>
      </c>
    </row>
    <row r="78" spans="1:15" x14ac:dyDescent="0.3">
      <c r="A78">
        <v>311</v>
      </c>
      <c r="B78" t="s">
        <v>1742</v>
      </c>
      <c r="C78">
        <v>120</v>
      </c>
      <c r="D78" t="s">
        <v>1742</v>
      </c>
      <c r="E78">
        <v>56</v>
      </c>
      <c r="F78" t="s">
        <v>1742</v>
      </c>
      <c r="G78">
        <v>20</v>
      </c>
      <c r="H78" t="s">
        <v>1864</v>
      </c>
      <c r="I78" t="s">
        <v>1695</v>
      </c>
      <c r="J78">
        <v>29</v>
      </c>
      <c r="K78" t="s">
        <v>2133</v>
      </c>
      <c r="L78">
        <v>3</v>
      </c>
      <c r="M78" t="s">
        <v>2184</v>
      </c>
      <c r="N78">
        <v>5</v>
      </c>
      <c r="O78" t="s">
        <v>2269</v>
      </c>
    </row>
    <row r="79" spans="1:15" x14ac:dyDescent="0.3">
      <c r="A79">
        <v>309</v>
      </c>
      <c r="B79" t="s">
        <v>1869</v>
      </c>
      <c r="C79">
        <v>119</v>
      </c>
      <c r="D79" t="s">
        <v>1741</v>
      </c>
      <c r="E79">
        <v>55</v>
      </c>
      <c r="F79" t="s">
        <v>1741</v>
      </c>
      <c r="G79">
        <v>20</v>
      </c>
      <c r="H79" t="s">
        <v>1864</v>
      </c>
      <c r="I79" t="s">
        <v>1698</v>
      </c>
      <c r="J79">
        <v>30</v>
      </c>
      <c r="K79" t="s">
        <v>2134</v>
      </c>
      <c r="L79">
        <v>3</v>
      </c>
      <c r="M79" t="s">
        <v>2184</v>
      </c>
      <c r="N79">
        <v>5</v>
      </c>
      <c r="O79" t="s">
        <v>2269</v>
      </c>
    </row>
    <row r="80" spans="1:15" x14ac:dyDescent="0.3">
      <c r="A80">
        <v>310</v>
      </c>
      <c r="B80" t="s">
        <v>1870</v>
      </c>
      <c r="C80">
        <v>119</v>
      </c>
      <c r="D80" t="s">
        <v>1741</v>
      </c>
      <c r="E80">
        <v>55</v>
      </c>
      <c r="F80" t="s">
        <v>1741</v>
      </c>
      <c r="G80">
        <v>20</v>
      </c>
      <c r="H80" t="s">
        <v>1864</v>
      </c>
      <c r="I80" t="s">
        <v>1698</v>
      </c>
      <c r="J80">
        <v>30</v>
      </c>
      <c r="K80" t="s">
        <v>2134</v>
      </c>
      <c r="L80">
        <v>3</v>
      </c>
      <c r="M80" t="s">
        <v>2184</v>
      </c>
      <c r="N80">
        <v>5</v>
      </c>
      <c r="O80" t="s">
        <v>2269</v>
      </c>
    </row>
    <row r="81" spans="1:15" x14ac:dyDescent="0.3">
      <c r="A81">
        <v>308</v>
      </c>
      <c r="B81" t="s">
        <v>1868</v>
      </c>
      <c r="C81">
        <v>118</v>
      </c>
      <c r="D81" t="s">
        <v>1868</v>
      </c>
      <c r="E81">
        <v>54</v>
      </c>
      <c r="F81" t="s">
        <v>1740</v>
      </c>
      <c r="G81">
        <v>20</v>
      </c>
      <c r="H81" t="s">
        <v>1864</v>
      </c>
      <c r="I81" t="s">
        <v>1946</v>
      </c>
      <c r="J81">
        <v>31</v>
      </c>
      <c r="K81" t="s">
        <v>2135</v>
      </c>
      <c r="L81">
        <v>3</v>
      </c>
      <c r="M81" t="s">
        <v>2184</v>
      </c>
      <c r="N81">
        <v>5</v>
      </c>
      <c r="O81" t="s">
        <v>2269</v>
      </c>
    </row>
    <row r="82" spans="1:15" x14ac:dyDescent="0.3">
      <c r="A82">
        <v>312</v>
      </c>
      <c r="B82" t="s">
        <v>1186</v>
      </c>
      <c r="C82">
        <v>121</v>
      </c>
      <c r="D82" t="s">
        <v>1187</v>
      </c>
      <c r="E82">
        <v>57</v>
      </c>
      <c r="F82" t="s">
        <v>1188</v>
      </c>
      <c r="G82">
        <v>20</v>
      </c>
      <c r="H82" t="s">
        <v>1864</v>
      </c>
      <c r="I82" t="s">
        <v>1946</v>
      </c>
      <c r="J82">
        <v>31</v>
      </c>
      <c r="K82" t="s">
        <v>2135</v>
      </c>
      <c r="L82">
        <v>3</v>
      </c>
      <c r="M82" t="s">
        <v>2184</v>
      </c>
      <c r="N82">
        <v>5</v>
      </c>
      <c r="O82" t="s">
        <v>2269</v>
      </c>
    </row>
    <row r="83" spans="1:15" x14ac:dyDescent="0.3">
      <c r="A83">
        <v>313</v>
      </c>
      <c r="B83" t="s">
        <v>1189</v>
      </c>
      <c r="C83">
        <v>121</v>
      </c>
      <c r="D83" t="s">
        <v>1187</v>
      </c>
      <c r="E83">
        <v>57</v>
      </c>
      <c r="F83" t="s">
        <v>1188</v>
      </c>
      <c r="G83">
        <v>20</v>
      </c>
      <c r="H83" t="s">
        <v>1864</v>
      </c>
      <c r="I83" t="s">
        <v>1946</v>
      </c>
      <c r="J83">
        <v>31</v>
      </c>
      <c r="K83" t="s">
        <v>2135</v>
      </c>
      <c r="L83">
        <v>3</v>
      </c>
      <c r="M83" t="s">
        <v>2184</v>
      </c>
      <c r="N83">
        <v>5</v>
      </c>
      <c r="O83" t="s">
        <v>2269</v>
      </c>
    </row>
    <row r="84" spans="1:15" x14ac:dyDescent="0.3">
      <c r="A84">
        <v>314</v>
      </c>
      <c r="B84" t="s">
        <v>638</v>
      </c>
      <c r="C84">
        <v>121</v>
      </c>
      <c r="D84" t="s">
        <v>1187</v>
      </c>
      <c r="E84">
        <v>57</v>
      </c>
      <c r="F84" t="s">
        <v>1188</v>
      </c>
      <c r="G84">
        <v>20</v>
      </c>
      <c r="H84" t="s">
        <v>1864</v>
      </c>
      <c r="I84" t="s">
        <v>1946</v>
      </c>
      <c r="J84">
        <v>31</v>
      </c>
      <c r="K84" t="s">
        <v>2135</v>
      </c>
      <c r="L84">
        <v>3</v>
      </c>
      <c r="M84" t="s">
        <v>2184</v>
      </c>
      <c r="N84">
        <v>5</v>
      </c>
      <c r="O84" t="s">
        <v>2269</v>
      </c>
    </row>
    <row r="85" spans="1:15" x14ac:dyDescent="0.3">
      <c r="A85">
        <v>315</v>
      </c>
      <c r="B85" t="s">
        <v>1871</v>
      </c>
      <c r="C85">
        <v>122</v>
      </c>
      <c r="D85" t="s">
        <v>1871</v>
      </c>
      <c r="E85">
        <v>57</v>
      </c>
      <c r="F85" t="s">
        <v>1188</v>
      </c>
      <c r="G85">
        <v>20</v>
      </c>
      <c r="H85" t="s">
        <v>1864</v>
      </c>
      <c r="I85" t="s">
        <v>1946</v>
      </c>
      <c r="J85">
        <v>31</v>
      </c>
      <c r="K85" t="s">
        <v>2135</v>
      </c>
      <c r="L85">
        <v>3</v>
      </c>
      <c r="M85" t="s">
        <v>2184</v>
      </c>
      <c r="N85">
        <v>5</v>
      </c>
      <c r="O85" t="s">
        <v>2269</v>
      </c>
    </row>
    <row r="86" spans="1:15" x14ac:dyDescent="0.3">
      <c r="A86">
        <v>316</v>
      </c>
      <c r="B86" t="s">
        <v>1872</v>
      </c>
      <c r="C86">
        <v>123</v>
      </c>
      <c r="D86" t="s">
        <v>1872</v>
      </c>
      <c r="E86">
        <v>57</v>
      </c>
      <c r="F86" t="s">
        <v>1188</v>
      </c>
      <c r="G86">
        <v>20</v>
      </c>
      <c r="H86" t="s">
        <v>1864</v>
      </c>
      <c r="I86" t="s">
        <v>1946</v>
      </c>
      <c r="J86">
        <v>31</v>
      </c>
      <c r="K86" t="s">
        <v>2135</v>
      </c>
      <c r="L86">
        <v>3</v>
      </c>
      <c r="M86" t="s">
        <v>2184</v>
      </c>
      <c r="N86">
        <v>5</v>
      </c>
      <c r="O86" t="s">
        <v>2269</v>
      </c>
    </row>
    <row r="87" spans="1:15" x14ac:dyDescent="0.3">
      <c r="A87">
        <v>317</v>
      </c>
      <c r="B87" t="s">
        <v>1873</v>
      </c>
      <c r="C87">
        <v>124</v>
      </c>
      <c r="D87" t="s">
        <v>1873</v>
      </c>
      <c r="E87">
        <v>57</v>
      </c>
      <c r="F87" t="s">
        <v>1188</v>
      </c>
      <c r="G87">
        <v>20</v>
      </c>
      <c r="H87" t="s">
        <v>1864</v>
      </c>
      <c r="I87" t="s">
        <v>1946</v>
      </c>
      <c r="J87">
        <v>31</v>
      </c>
      <c r="K87" t="s">
        <v>2135</v>
      </c>
      <c r="L87">
        <v>3</v>
      </c>
      <c r="M87" t="s">
        <v>2184</v>
      </c>
      <c r="N87">
        <v>5</v>
      </c>
      <c r="O87" t="s">
        <v>2269</v>
      </c>
    </row>
    <row r="88" spans="1:15" x14ac:dyDescent="0.3">
      <c r="A88">
        <v>19</v>
      </c>
      <c r="B88" t="s">
        <v>33</v>
      </c>
      <c r="C88">
        <v>6</v>
      </c>
      <c r="D88" t="s">
        <v>1777</v>
      </c>
      <c r="E88">
        <v>3</v>
      </c>
      <c r="F88" t="s">
        <v>1777</v>
      </c>
      <c r="G88">
        <v>1</v>
      </c>
      <c r="H88" t="s">
        <v>1706</v>
      </c>
      <c r="I88" t="s">
        <v>2176</v>
      </c>
      <c r="J88">
        <v>48</v>
      </c>
      <c r="K88" t="s">
        <v>2173</v>
      </c>
      <c r="L88">
        <v>7</v>
      </c>
      <c r="M88" t="s">
        <v>2139</v>
      </c>
      <c r="N88">
        <v>5</v>
      </c>
      <c r="O88" t="s">
        <v>2269</v>
      </c>
    </row>
    <row r="89" spans="1:15" x14ac:dyDescent="0.3">
      <c r="A89">
        <v>20</v>
      </c>
      <c r="B89" t="s">
        <v>35</v>
      </c>
      <c r="C89">
        <v>6</v>
      </c>
      <c r="D89" t="s">
        <v>1777</v>
      </c>
      <c r="E89">
        <v>3</v>
      </c>
      <c r="F89" t="s">
        <v>1777</v>
      </c>
      <c r="G89">
        <v>1</v>
      </c>
      <c r="H89" t="s">
        <v>1706</v>
      </c>
      <c r="I89" t="s">
        <v>2176</v>
      </c>
      <c r="J89">
        <v>48</v>
      </c>
      <c r="K89" t="s">
        <v>2173</v>
      </c>
      <c r="L89">
        <v>7</v>
      </c>
      <c r="M89" t="s">
        <v>2139</v>
      </c>
      <c r="N89">
        <v>5</v>
      </c>
      <c r="O89" t="s">
        <v>2269</v>
      </c>
    </row>
    <row r="90" spans="1:15" x14ac:dyDescent="0.3">
      <c r="A90">
        <v>21</v>
      </c>
      <c r="B90" t="s">
        <v>37</v>
      </c>
      <c r="C90">
        <v>6</v>
      </c>
      <c r="D90" t="s">
        <v>1777</v>
      </c>
      <c r="E90">
        <v>3</v>
      </c>
      <c r="F90" t="s">
        <v>1777</v>
      </c>
      <c r="G90">
        <v>1</v>
      </c>
      <c r="H90" t="s">
        <v>1706</v>
      </c>
      <c r="I90" t="s">
        <v>2176</v>
      </c>
      <c r="J90">
        <v>48</v>
      </c>
      <c r="K90" t="s">
        <v>2173</v>
      </c>
      <c r="L90">
        <v>7</v>
      </c>
      <c r="M90" t="s">
        <v>2139</v>
      </c>
      <c r="N90">
        <v>5</v>
      </c>
      <c r="O90" t="s">
        <v>2269</v>
      </c>
    </row>
    <row r="91" spans="1:15" x14ac:dyDescent="0.3">
      <c r="A91">
        <v>22</v>
      </c>
      <c r="B91" t="s">
        <v>39</v>
      </c>
      <c r="C91">
        <v>6</v>
      </c>
      <c r="D91" t="s">
        <v>1777</v>
      </c>
      <c r="E91">
        <v>3</v>
      </c>
      <c r="F91" t="s">
        <v>1777</v>
      </c>
      <c r="G91">
        <v>1</v>
      </c>
      <c r="H91" t="s">
        <v>1706</v>
      </c>
      <c r="I91" t="s">
        <v>2176</v>
      </c>
      <c r="J91">
        <v>48</v>
      </c>
      <c r="K91" t="s">
        <v>2173</v>
      </c>
      <c r="L91">
        <v>7</v>
      </c>
      <c r="M91" t="s">
        <v>2139</v>
      </c>
      <c r="N91">
        <v>5</v>
      </c>
      <c r="O91" t="s">
        <v>2269</v>
      </c>
    </row>
    <row r="92" spans="1:15" x14ac:dyDescent="0.3">
      <c r="A92">
        <v>23</v>
      </c>
      <c r="B92" t="s">
        <v>41</v>
      </c>
      <c r="C92">
        <v>7</v>
      </c>
      <c r="D92" t="s">
        <v>1778</v>
      </c>
      <c r="E92">
        <v>4</v>
      </c>
      <c r="F92" t="s">
        <v>1778</v>
      </c>
      <c r="G92">
        <v>1</v>
      </c>
      <c r="H92" t="s">
        <v>1706</v>
      </c>
      <c r="I92" t="s">
        <v>2176</v>
      </c>
      <c r="J92">
        <v>48</v>
      </c>
      <c r="K92" t="s">
        <v>2173</v>
      </c>
      <c r="L92">
        <v>7</v>
      </c>
      <c r="M92" t="s">
        <v>2139</v>
      </c>
      <c r="N92">
        <v>5</v>
      </c>
      <c r="O92" t="s">
        <v>2269</v>
      </c>
    </row>
    <row r="93" spans="1:15" x14ac:dyDescent="0.3">
      <c r="A93">
        <v>24</v>
      </c>
      <c r="B93" t="s">
        <v>43</v>
      </c>
      <c r="C93">
        <v>7</v>
      </c>
      <c r="D93" t="s">
        <v>1778</v>
      </c>
      <c r="E93">
        <v>4</v>
      </c>
      <c r="F93" t="s">
        <v>1778</v>
      </c>
      <c r="G93">
        <v>1</v>
      </c>
      <c r="H93" t="s">
        <v>1706</v>
      </c>
      <c r="I93" t="s">
        <v>2176</v>
      </c>
      <c r="J93">
        <v>48</v>
      </c>
      <c r="K93" t="s">
        <v>2173</v>
      </c>
      <c r="L93">
        <v>7</v>
      </c>
      <c r="M93" t="s">
        <v>2139</v>
      </c>
      <c r="N93">
        <v>5</v>
      </c>
      <c r="O93" t="s">
        <v>2269</v>
      </c>
    </row>
    <row r="94" spans="1:15" x14ac:dyDescent="0.3">
      <c r="A94">
        <v>83</v>
      </c>
      <c r="B94" t="s">
        <v>158</v>
      </c>
      <c r="C94">
        <v>30</v>
      </c>
      <c r="D94" t="s">
        <v>1801</v>
      </c>
      <c r="E94">
        <v>13</v>
      </c>
      <c r="F94" t="s">
        <v>1802</v>
      </c>
      <c r="G94">
        <v>5</v>
      </c>
      <c r="H94" t="s">
        <v>1803</v>
      </c>
      <c r="I94" t="s">
        <v>1939</v>
      </c>
      <c r="J94">
        <v>13</v>
      </c>
      <c r="K94" t="s">
        <v>2117</v>
      </c>
      <c r="L94">
        <v>2</v>
      </c>
      <c r="M94" t="s">
        <v>2175</v>
      </c>
      <c r="N94">
        <v>6</v>
      </c>
      <c r="O94" t="s">
        <v>2270</v>
      </c>
    </row>
    <row r="95" spans="1:15" x14ac:dyDescent="0.3">
      <c r="A95">
        <v>84</v>
      </c>
      <c r="B95" t="s">
        <v>160</v>
      </c>
      <c r="C95">
        <v>30</v>
      </c>
      <c r="D95" t="s">
        <v>1801</v>
      </c>
      <c r="E95">
        <v>13</v>
      </c>
      <c r="F95" t="s">
        <v>1802</v>
      </c>
      <c r="G95">
        <v>5</v>
      </c>
      <c r="H95" t="s">
        <v>1803</v>
      </c>
      <c r="I95" t="s">
        <v>1939</v>
      </c>
      <c r="J95">
        <v>13</v>
      </c>
      <c r="K95" t="s">
        <v>2117</v>
      </c>
      <c r="L95">
        <v>2</v>
      </c>
      <c r="M95" t="s">
        <v>2175</v>
      </c>
      <c r="N95">
        <v>6</v>
      </c>
      <c r="O95" t="s">
        <v>2270</v>
      </c>
    </row>
    <row r="96" spans="1:15" x14ac:dyDescent="0.3">
      <c r="A96">
        <v>85</v>
      </c>
      <c r="B96" t="s">
        <v>162</v>
      </c>
      <c r="C96">
        <v>30</v>
      </c>
      <c r="D96" t="s">
        <v>1801</v>
      </c>
      <c r="E96">
        <v>13</v>
      </c>
      <c r="F96" t="s">
        <v>1802</v>
      </c>
      <c r="G96">
        <v>5</v>
      </c>
      <c r="H96" t="s">
        <v>1803</v>
      </c>
      <c r="I96" t="s">
        <v>1939</v>
      </c>
      <c r="J96">
        <v>13</v>
      </c>
      <c r="K96" t="s">
        <v>2117</v>
      </c>
      <c r="L96">
        <v>2</v>
      </c>
      <c r="M96" t="s">
        <v>2175</v>
      </c>
      <c r="N96">
        <v>6</v>
      </c>
      <c r="O96" t="s">
        <v>2270</v>
      </c>
    </row>
    <row r="97" spans="1:15" x14ac:dyDescent="0.3">
      <c r="A97">
        <v>86</v>
      </c>
      <c r="B97" t="s">
        <v>164</v>
      </c>
      <c r="C97">
        <v>31</v>
      </c>
      <c r="D97" t="s">
        <v>1804</v>
      </c>
      <c r="E97">
        <v>13</v>
      </c>
      <c r="F97" t="s">
        <v>1802</v>
      </c>
      <c r="G97">
        <v>5</v>
      </c>
      <c r="H97" t="s">
        <v>1803</v>
      </c>
      <c r="I97" t="s">
        <v>1939</v>
      </c>
      <c r="J97">
        <v>13</v>
      </c>
      <c r="K97" t="s">
        <v>2117</v>
      </c>
      <c r="L97">
        <v>2</v>
      </c>
      <c r="M97" t="s">
        <v>2175</v>
      </c>
      <c r="N97">
        <v>6</v>
      </c>
      <c r="O97" t="s">
        <v>2270</v>
      </c>
    </row>
    <row r="98" spans="1:15" x14ac:dyDescent="0.3">
      <c r="A98">
        <v>87</v>
      </c>
      <c r="B98" t="s">
        <v>166</v>
      </c>
      <c r="C98">
        <v>31</v>
      </c>
      <c r="D98" t="s">
        <v>1804</v>
      </c>
      <c r="E98">
        <v>13</v>
      </c>
      <c r="F98" t="s">
        <v>1802</v>
      </c>
      <c r="G98">
        <v>5</v>
      </c>
      <c r="H98" t="s">
        <v>1803</v>
      </c>
      <c r="I98" t="s">
        <v>1939</v>
      </c>
      <c r="J98">
        <v>13</v>
      </c>
      <c r="K98" t="s">
        <v>2117</v>
      </c>
      <c r="L98">
        <v>2</v>
      </c>
      <c r="M98" t="s">
        <v>2175</v>
      </c>
      <c r="N98">
        <v>6</v>
      </c>
      <c r="O98" t="s">
        <v>2270</v>
      </c>
    </row>
    <row r="99" spans="1:15" x14ac:dyDescent="0.3">
      <c r="A99">
        <v>88</v>
      </c>
      <c r="B99" t="s">
        <v>168</v>
      </c>
      <c r="C99">
        <v>31</v>
      </c>
      <c r="D99" t="s">
        <v>1804</v>
      </c>
      <c r="E99">
        <v>13</v>
      </c>
      <c r="F99" t="s">
        <v>1802</v>
      </c>
      <c r="G99">
        <v>5</v>
      </c>
      <c r="H99" t="s">
        <v>1803</v>
      </c>
      <c r="I99" t="s">
        <v>1939</v>
      </c>
      <c r="J99">
        <v>13</v>
      </c>
      <c r="K99" t="s">
        <v>2117</v>
      </c>
      <c r="L99">
        <v>2</v>
      </c>
      <c r="M99" t="s">
        <v>2175</v>
      </c>
      <c r="N99">
        <v>6</v>
      </c>
      <c r="O99" t="s">
        <v>2270</v>
      </c>
    </row>
    <row r="100" spans="1:15" x14ac:dyDescent="0.3">
      <c r="A100">
        <v>89</v>
      </c>
      <c r="B100" t="s">
        <v>170</v>
      </c>
      <c r="C100">
        <v>32</v>
      </c>
      <c r="D100" t="s">
        <v>170</v>
      </c>
      <c r="E100">
        <v>14</v>
      </c>
      <c r="F100" t="s">
        <v>1805</v>
      </c>
      <c r="G100">
        <v>5</v>
      </c>
      <c r="H100" t="s">
        <v>1803</v>
      </c>
      <c r="I100" t="s">
        <v>1939</v>
      </c>
      <c r="J100">
        <v>13</v>
      </c>
      <c r="K100" t="s">
        <v>2117</v>
      </c>
      <c r="L100">
        <v>2</v>
      </c>
      <c r="M100" t="s">
        <v>2175</v>
      </c>
      <c r="N100">
        <v>6</v>
      </c>
      <c r="O100" t="s">
        <v>2270</v>
      </c>
    </row>
    <row r="101" spans="1:15" x14ac:dyDescent="0.3">
      <c r="A101">
        <v>90</v>
      </c>
      <c r="B101" t="s">
        <v>172</v>
      </c>
      <c r="C101">
        <v>33</v>
      </c>
      <c r="D101" t="s">
        <v>1806</v>
      </c>
      <c r="E101">
        <v>14</v>
      </c>
      <c r="F101" t="s">
        <v>1805</v>
      </c>
      <c r="G101">
        <v>5</v>
      </c>
      <c r="H101" t="s">
        <v>1803</v>
      </c>
      <c r="I101" t="s">
        <v>1939</v>
      </c>
      <c r="J101">
        <v>13</v>
      </c>
      <c r="K101" t="s">
        <v>2117</v>
      </c>
      <c r="L101">
        <v>2</v>
      </c>
      <c r="M101" t="s">
        <v>2175</v>
      </c>
      <c r="N101">
        <v>6</v>
      </c>
      <c r="O101" t="s">
        <v>2270</v>
      </c>
    </row>
    <row r="102" spans="1:15" x14ac:dyDescent="0.3">
      <c r="A102">
        <v>91</v>
      </c>
      <c r="B102" t="s">
        <v>174</v>
      </c>
      <c r="C102">
        <v>33</v>
      </c>
      <c r="D102" t="s">
        <v>1806</v>
      </c>
      <c r="E102">
        <v>14</v>
      </c>
      <c r="F102" t="s">
        <v>1805</v>
      </c>
      <c r="G102">
        <v>5</v>
      </c>
      <c r="H102" t="s">
        <v>1803</v>
      </c>
      <c r="I102" t="s">
        <v>1939</v>
      </c>
      <c r="J102">
        <v>13</v>
      </c>
      <c r="K102" t="s">
        <v>2117</v>
      </c>
      <c r="L102">
        <v>2</v>
      </c>
      <c r="M102" t="s">
        <v>2175</v>
      </c>
      <c r="N102">
        <v>6</v>
      </c>
      <c r="O102" t="s">
        <v>2270</v>
      </c>
    </row>
    <row r="103" spans="1:15" x14ac:dyDescent="0.3">
      <c r="A103">
        <v>92</v>
      </c>
      <c r="B103" t="s">
        <v>176</v>
      </c>
      <c r="C103">
        <v>34</v>
      </c>
      <c r="D103" t="s">
        <v>1807</v>
      </c>
      <c r="E103">
        <v>14</v>
      </c>
      <c r="F103" t="s">
        <v>1805</v>
      </c>
      <c r="G103">
        <v>5</v>
      </c>
      <c r="H103" t="s">
        <v>1803</v>
      </c>
      <c r="I103" t="s">
        <v>1939</v>
      </c>
      <c r="J103">
        <v>13</v>
      </c>
      <c r="K103" t="s">
        <v>2117</v>
      </c>
      <c r="L103">
        <v>2</v>
      </c>
      <c r="M103" t="s">
        <v>2175</v>
      </c>
      <c r="N103">
        <v>6</v>
      </c>
      <c r="O103" t="s">
        <v>2270</v>
      </c>
    </row>
    <row r="104" spans="1:15" x14ac:dyDescent="0.3">
      <c r="A104">
        <v>93</v>
      </c>
      <c r="B104" t="s">
        <v>178</v>
      </c>
      <c r="C104">
        <v>34</v>
      </c>
      <c r="D104" t="s">
        <v>1807</v>
      </c>
      <c r="E104">
        <v>14</v>
      </c>
      <c r="F104" t="s">
        <v>1805</v>
      </c>
      <c r="G104">
        <v>5</v>
      </c>
      <c r="H104" t="s">
        <v>1803</v>
      </c>
      <c r="I104" t="s">
        <v>1939</v>
      </c>
      <c r="J104">
        <v>13</v>
      </c>
      <c r="K104" t="s">
        <v>2117</v>
      </c>
      <c r="L104">
        <v>2</v>
      </c>
      <c r="M104" t="s">
        <v>2175</v>
      </c>
      <c r="N104">
        <v>6</v>
      </c>
      <c r="O104" t="s">
        <v>2270</v>
      </c>
    </row>
    <row r="105" spans="1:15" x14ac:dyDescent="0.3">
      <c r="A105">
        <v>94</v>
      </c>
      <c r="B105" t="s">
        <v>180</v>
      </c>
      <c r="C105">
        <v>34</v>
      </c>
      <c r="D105" t="s">
        <v>1807</v>
      </c>
      <c r="E105">
        <v>14</v>
      </c>
      <c r="F105" t="s">
        <v>1805</v>
      </c>
      <c r="G105">
        <v>5</v>
      </c>
      <c r="H105" t="s">
        <v>1803</v>
      </c>
      <c r="I105" t="s">
        <v>1939</v>
      </c>
      <c r="J105">
        <v>13</v>
      </c>
      <c r="K105" t="s">
        <v>2117</v>
      </c>
      <c r="L105">
        <v>2</v>
      </c>
      <c r="M105" t="s">
        <v>2175</v>
      </c>
      <c r="N105">
        <v>6</v>
      </c>
      <c r="O105" t="s">
        <v>2270</v>
      </c>
    </row>
    <row r="106" spans="1:15" x14ac:dyDescent="0.3">
      <c r="A106">
        <v>95</v>
      </c>
      <c r="B106" t="s">
        <v>182</v>
      </c>
      <c r="C106">
        <v>34</v>
      </c>
      <c r="D106" t="s">
        <v>1807</v>
      </c>
      <c r="E106">
        <v>14</v>
      </c>
      <c r="F106" t="s">
        <v>1805</v>
      </c>
      <c r="G106">
        <v>5</v>
      </c>
      <c r="H106" t="s">
        <v>1803</v>
      </c>
      <c r="I106" t="s">
        <v>1939</v>
      </c>
      <c r="J106">
        <v>13</v>
      </c>
      <c r="K106" t="s">
        <v>2117</v>
      </c>
      <c r="L106">
        <v>2</v>
      </c>
      <c r="M106" t="s">
        <v>2175</v>
      </c>
      <c r="N106">
        <v>6</v>
      </c>
      <c r="O106" t="s">
        <v>2270</v>
      </c>
    </row>
    <row r="107" spans="1:15" x14ac:dyDescent="0.3">
      <c r="A107">
        <v>96</v>
      </c>
      <c r="B107" t="s">
        <v>184</v>
      </c>
      <c r="C107">
        <v>34</v>
      </c>
      <c r="D107" t="s">
        <v>1807</v>
      </c>
      <c r="E107">
        <v>14</v>
      </c>
      <c r="F107" t="s">
        <v>1805</v>
      </c>
      <c r="G107">
        <v>5</v>
      </c>
      <c r="H107" t="s">
        <v>1803</v>
      </c>
      <c r="I107" t="s">
        <v>1939</v>
      </c>
      <c r="J107">
        <v>13</v>
      </c>
      <c r="K107" t="s">
        <v>2117</v>
      </c>
      <c r="L107">
        <v>2</v>
      </c>
      <c r="M107" t="s">
        <v>2175</v>
      </c>
      <c r="N107">
        <v>6</v>
      </c>
      <c r="O107" t="s">
        <v>2270</v>
      </c>
    </row>
    <row r="108" spans="1:15" x14ac:dyDescent="0.3">
      <c r="A108">
        <v>97</v>
      </c>
      <c r="B108" t="s">
        <v>186</v>
      </c>
      <c r="C108">
        <v>35</v>
      </c>
      <c r="D108" t="s">
        <v>1621</v>
      </c>
      <c r="E108">
        <v>15</v>
      </c>
      <c r="F108" t="s">
        <v>1621</v>
      </c>
      <c r="G108">
        <v>5</v>
      </c>
      <c r="H108" t="s">
        <v>1803</v>
      </c>
      <c r="I108" t="s">
        <v>1939</v>
      </c>
      <c r="J108">
        <v>13</v>
      </c>
      <c r="K108" t="s">
        <v>2117</v>
      </c>
      <c r="L108">
        <v>2</v>
      </c>
      <c r="M108" t="s">
        <v>2175</v>
      </c>
      <c r="N108">
        <v>6</v>
      </c>
      <c r="O108" t="s">
        <v>2270</v>
      </c>
    </row>
    <row r="109" spans="1:15" x14ac:dyDescent="0.3">
      <c r="A109">
        <v>62</v>
      </c>
      <c r="B109" t="s">
        <v>118</v>
      </c>
      <c r="C109">
        <v>24</v>
      </c>
      <c r="D109" t="s">
        <v>1793</v>
      </c>
      <c r="E109">
        <v>11</v>
      </c>
      <c r="F109" t="s">
        <v>1794</v>
      </c>
      <c r="G109">
        <v>4</v>
      </c>
      <c r="H109" t="s">
        <v>1623</v>
      </c>
      <c r="I109" t="s">
        <v>1937</v>
      </c>
      <c r="J109">
        <v>14</v>
      </c>
      <c r="K109" t="s">
        <v>2118</v>
      </c>
      <c r="L109">
        <v>2</v>
      </c>
      <c r="M109" t="s">
        <v>2175</v>
      </c>
      <c r="N109">
        <v>6</v>
      </c>
      <c r="O109" t="s">
        <v>2270</v>
      </c>
    </row>
    <row r="110" spans="1:15" x14ac:dyDescent="0.3">
      <c r="A110">
        <v>63</v>
      </c>
      <c r="B110" t="s">
        <v>120</v>
      </c>
      <c r="C110">
        <v>24</v>
      </c>
      <c r="D110" t="s">
        <v>1793</v>
      </c>
      <c r="E110">
        <v>11</v>
      </c>
      <c r="F110" t="s">
        <v>1794</v>
      </c>
      <c r="G110">
        <v>4</v>
      </c>
      <c r="H110" t="s">
        <v>1623</v>
      </c>
      <c r="I110" t="s">
        <v>1937</v>
      </c>
      <c r="J110">
        <v>14</v>
      </c>
      <c r="K110" t="s">
        <v>2118</v>
      </c>
      <c r="L110">
        <v>2</v>
      </c>
      <c r="M110" t="s">
        <v>2175</v>
      </c>
      <c r="N110">
        <v>6</v>
      </c>
      <c r="O110" t="s">
        <v>2270</v>
      </c>
    </row>
    <row r="111" spans="1:15" x14ac:dyDescent="0.3">
      <c r="A111">
        <v>64</v>
      </c>
      <c r="B111" t="s">
        <v>122</v>
      </c>
      <c r="C111">
        <v>24</v>
      </c>
      <c r="D111" t="s">
        <v>1793</v>
      </c>
      <c r="E111">
        <v>11</v>
      </c>
      <c r="F111" t="s">
        <v>1794</v>
      </c>
      <c r="G111">
        <v>4</v>
      </c>
      <c r="H111" t="s">
        <v>1623</v>
      </c>
      <c r="I111" t="s">
        <v>1937</v>
      </c>
      <c r="J111">
        <v>14</v>
      </c>
      <c r="K111" t="s">
        <v>2118</v>
      </c>
      <c r="L111">
        <v>2</v>
      </c>
      <c r="M111" t="s">
        <v>2175</v>
      </c>
      <c r="N111">
        <v>6</v>
      </c>
      <c r="O111" t="s">
        <v>2270</v>
      </c>
    </row>
    <row r="112" spans="1:15" x14ac:dyDescent="0.3">
      <c r="A112">
        <v>65</v>
      </c>
      <c r="B112" t="s">
        <v>124</v>
      </c>
      <c r="C112">
        <v>25</v>
      </c>
      <c r="D112" t="s">
        <v>1795</v>
      </c>
      <c r="E112">
        <v>11</v>
      </c>
      <c r="F112" t="s">
        <v>1794</v>
      </c>
      <c r="G112">
        <v>4</v>
      </c>
      <c r="H112" t="s">
        <v>1623</v>
      </c>
      <c r="I112" t="s">
        <v>1937</v>
      </c>
      <c r="J112">
        <v>14</v>
      </c>
      <c r="K112" t="s">
        <v>2118</v>
      </c>
      <c r="L112">
        <v>2</v>
      </c>
      <c r="M112" t="s">
        <v>2175</v>
      </c>
      <c r="N112">
        <v>6</v>
      </c>
      <c r="O112" t="s">
        <v>2270</v>
      </c>
    </row>
    <row r="113" spans="1:15" x14ac:dyDescent="0.3">
      <c r="A113">
        <v>66</v>
      </c>
      <c r="B113" t="s">
        <v>126</v>
      </c>
      <c r="C113">
        <v>25</v>
      </c>
      <c r="D113" t="s">
        <v>1795</v>
      </c>
      <c r="E113">
        <v>11</v>
      </c>
      <c r="F113" t="s">
        <v>1794</v>
      </c>
      <c r="G113">
        <v>4</v>
      </c>
      <c r="H113" t="s">
        <v>1623</v>
      </c>
      <c r="I113" t="s">
        <v>1937</v>
      </c>
      <c r="J113">
        <v>14</v>
      </c>
      <c r="K113" t="s">
        <v>2118</v>
      </c>
      <c r="L113">
        <v>2</v>
      </c>
      <c r="M113" t="s">
        <v>2175</v>
      </c>
      <c r="N113">
        <v>6</v>
      </c>
      <c r="O113" t="s">
        <v>2270</v>
      </c>
    </row>
    <row r="114" spans="1:15" x14ac:dyDescent="0.3">
      <c r="A114">
        <v>67</v>
      </c>
      <c r="B114" t="s">
        <v>128</v>
      </c>
      <c r="C114">
        <v>25</v>
      </c>
      <c r="D114" t="s">
        <v>1795</v>
      </c>
      <c r="E114">
        <v>11</v>
      </c>
      <c r="F114" t="s">
        <v>1794</v>
      </c>
      <c r="G114">
        <v>4</v>
      </c>
      <c r="H114" t="s">
        <v>1623</v>
      </c>
      <c r="I114" t="s">
        <v>1937</v>
      </c>
      <c r="J114">
        <v>14</v>
      </c>
      <c r="K114" t="s">
        <v>2118</v>
      </c>
      <c r="L114">
        <v>2</v>
      </c>
      <c r="M114" t="s">
        <v>2175</v>
      </c>
      <c r="N114">
        <v>6</v>
      </c>
      <c r="O114" t="s">
        <v>2270</v>
      </c>
    </row>
    <row r="115" spans="1:15" x14ac:dyDescent="0.3">
      <c r="A115">
        <v>68</v>
      </c>
      <c r="B115" t="s">
        <v>130</v>
      </c>
      <c r="C115">
        <v>25</v>
      </c>
      <c r="D115" t="s">
        <v>1795</v>
      </c>
      <c r="E115">
        <v>11</v>
      </c>
      <c r="F115" t="s">
        <v>1794</v>
      </c>
      <c r="G115">
        <v>4</v>
      </c>
      <c r="H115" t="s">
        <v>1623</v>
      </c>
      <c r="I115" t="s">
        <v>1937</v>
      </c>
      <c r="J115">
        <v>14</v>
      </c>
      <c r="K115" t="s">
        <v>2118</v>
      </c>
      <c r="L115">
        <v>2</v>
      </c>
      <c r="M115" t="s">
        <v>2175</v>
      </c>
      <c r="N115">
        <v>6</v>
      </c>
      <c r="O115" t="s">
        <v>2270</v>
      </c>
    </row>
    <row r="116" spans="1:15" x14ac:dyDescent="0.3">
      <c r="A116">
        <v>69</v>
      </c>
      <c r="B116" t="s">
        <v>132</v>
      </c>
      <c r="C116">
        <v>26</v>
      </c>
      <c r="D116" t="s">
        <v>132</v>
      </c>
      <c r="E116">
        <v>11</v>
      </c>
      <c r="F116" t="s">
        <v>1794</v>
      </c>
      <c r="G116">
        <v>4</v>
      </c>
      <c r="H116" t="s">
        <v>1623</v>
      </c>
      <c r="I116" t="s">
        <v>1937</v>
      </c>
      <c r="J116">
        <v>14</v>
      </c>
      <c r="K116" t="s">
        <v>2118</v>
      </c>
      <c r="L116">
        <v>2</v>
      </c>
      <c r="M116" t="s">
        <v>2175</v>
      </c>
      <c r="N116">
        <v>6</v>
      </c>
      <c r="O116" t="s">
        <v>2270</v>
      </c>
    </row>
    <row r="117" spans="1:15" x14ac:dyDescent="0.3">
      <c r="A117">
        <v>70</v>
      </c>
      <c r="B117" t="s">
        <v>134</v>
      </c>
      <c r="C117">
        <v>27</v>
      </c>
      <c r="D117" t="s">
        <v>134</v>
      </c>
      <c r="E117">
        <v>11</v>
      </c>
      <c r="F117" t="s">
        <v>1794</v>
      </c>
      <c r="G117">
        <v>4</v>
      </c>
      <c r="H117" t="s">
        <v>1623</v>
      </c>
      <c r="I117" t="s">
        <v>1937</v>
      </c>
      <c r="J117">
        <v>14</v>
      </c>
      <c r="K117" t="s">
        <v>2118</v>
      </c>
      <c r="L117">
        <v>2</v>
      </c>
      <c r="M117" t="s">
        <v>2175</v>
      </c>
      <c r="N117">
        <v>6</v>
      </c>
      <c r="O117" t="s">
        <v>2270</v>
      </c>
    </row>
    <row r="118" spans="1:15" x14ac:dyDescent="0.3">
      <c r="A118">
        <v>71</v>
      </c>
      <c r="B118" t="s">
        <v>136</v>
      </c>
      <c r="C118">
        <v>27</v>
      </c>
      <c r="D118" t="s">
        <v>134</v>
      </c>
      <c r="E118">
        <v>11</v>
      </c>
      <c r="F118" t="s">
        <v>1794</v>
      </c>
      <c r="G118">
        <v>4</v>
      </c>
      <c r="H118" t="s">
        <v>1623</v>
      </c>
      <c r="I118" t="s">
        <v>1937</v>
      </c>
      <c r="J118">
        <v>14</v>
      </c>
      <c r="K118" t="s">
        <v>2118</v>
      </c>
      <c r="L118">
        <v>2</v>
      </c>
      <c r="M118" t="s">
        <v>2175</v>
      </c>
      <c r="N118">
        <v>6</v>
      </c>
      <c r="O118" t="s">
        <v>2270</v>
      </c>
    </row>
    <row r="119" spans="1:15" x14ac:dyDescent="0.3">
      <c r="A119">
        <v>72</v>
      </c>
      <c r="B119" t="s">
        <v>138</v>
      </c>
      <c r="C119">
        <v>27</v>
      </c>
      <c r="D119" t="s">
        <v>134</v>
      </c>
      <c r="E119">
        <v>11</v>
      </c>
      <c r="F119" t="s">
        <v>1794</v>
      </c>
      <c r="G119">
        <v>4</v>
      </c>
      <c r="H119" t="s">
        <v>1623</v>
      </c>
      <c r="I119" t="s">
        <v>1937</v>
      </c>
      <c r="J119">
        <v>14</v>
      </c>
      <c r="K119" t="s">
        <v>2118</v>
      </c>
      <c r="L119">
        <v>2</v>
      </c>
      <c r="M119" t="s">
        <v>2175</v>
      </c>
      <c r="N119">
        <v>6</v>
      </c>
      <c r="O119" t="s">
        <v>2270</v>
      </c>
    </row>
    <row r="120" spans="1:15" x14ac:dyDescent="0.3">
      <c r="A120">
        <v>73</v>
      </c>
      <c r="B120" t="s">
        <v>1796</v>
      </c>
      <c r="C120">
        <v>28</v>
      </c>
      <c r="D120" t="s">
        <v>1797</v>
      </c>
      <c r="E120">
        <v>11</v>
      </c>
      <c r="F120" t="s">
        <v>1794</v>
      </c>
      <c r="G120">
        <v>4</v>
      </c>
      <c r="H120" t="s">
        <v>1623</v>
      </c>
      <c r="I120" t="s">
        <v>1937</v>
      </c>
      <c r="J120">
        <v>14</v>
      </c>
      <c r="K120" t="s">
        <v>2118</v>
      </c>
      <c r="L120">
        <v>2</v>
      </c>
      <c r="M120" t="s">
        <v>2175</v>
      </c>
      <c r="N120">
        <v>6</v>
      </c>
      <c r="O120" t="s">
        <v>2270</v>
      </c>
    </row>
    <row r="121" spans="1:15" x14ac:dyDescent="0.3">
      <c r="A121">
        <v>74</v>
      </c>
      <c r="B121" t="s">
        <v>141</v>
      </c>
      <c r="C121">
        <v>28</v>
      </c>
      <c r="D121" t="s">
        <v>1797</v>
      </c>
      <c r="E121">
        <v>11</v>
      </c>
      <c r="F121" t="s">
        <v>1794</v>
      </c>
      <c r="G121">
        <v>4</v>
      </c>
      <c r="H121" t="s">
        <v>1623</v>
      </c>
      <c r="I121" t="s">
        <v>1937</v>
      </c>
      <c r="J121">
        <v>14</v>
      </c>
      <c r="K121" t="s">
        <v>2118</v>
      </c>
      <c r="L121">
        <v>2</v>
      </c>
      <c r="M121" t="s">
        <v>2175</v>
      </c>
      <c r="N121">
        <v>6</v>
      </c>
      <c r="O121" t="s">
        <v>2270</v>
      </c>
    </row>
    <row r="122" spans="1:15" x14ac:dyDescent="0.3">
      <c r="A122">
        <v>75</v>
      </c>
      <c r="B122" t="s">
        <v>143</v>
      </c>
      <c r="C122">
        <v>28</v>
      </c>
      <c r="D122" t="s">
        <v>1797</v>
      </c>
      <c r="E122">
        <v>11</v>
      </c>
      <c r="F122" t="s">
        <v>1794</v>
      </c>
      <c r="G122">
        <v>4</v>
      </c>
      <c r="H122" t="s">
        <v>1623</v>
      </c>
      <c r="I122" t="s">
        <v>1937</v>
      </c>
      <c r="J122">
        <v>14</v>
      </c>
      <c r="K122" t="s">
        <v>2118</v>
      </c>
      <c r="L122">
        <v>2</v>
      </c>
      <c r="M122" t="s">
        <v>2175</v>
      </c>
      <c r="N122">
        <v>6</v>
      </c>
      <c r="O122" t="s">
        <v>2270</v>
      </c>
    </row>
    <row r="123" spans="1:15" x14ac:dyDescent="0.3">
      <c r="A123">
        <v>76</v>
      </c>
      <c r="B123" t="s">
        <v>145</v>
      </c>
      <c r="C123">
        <v>28</v>
      </c>
      <c r="D123" t="s">
        <v>1797</v>
      </c>
      <c r="E123">
        <v>11</v>
      </c>
      <c r="F123" t="s">
        <v>1794</v>
      </c>
      <c r="G123">
        <v>4</v>
      </c>
      <c r="H123" t="s">
        <v>1623</v>
      </c>
      <c r="I123" t="s">
        <v>1937</v>
      </c>
      <c r="J123">
        <v>14</v>
      </c>
      <c r="K123" t="s">
        <v>2118</v>
      </c>
      <c r="L123">
        <v>2</v>
      </c>
      <c r="M123" t="s">
        <v>2175</v>
      </c>
      <c r="N123">
        <v>6</v>
      </c>
      <c r="O123" t="s">
        <v>2270</v>
      </c>
    </row>
    <row r="124" spans="1:15" x14ac:dyDescent="0.3">
      <c r="A124">
        <v>77</v>
      </c>
      <c r="B124" t="s">
        <v>1798</v>
      </c>
      <c r="C124">
        <v>28</v>
      </c>
      <c r="D124" t="s">
        <v>1797</v>
      </c>
      <c r="E124">
        <v>11</v>
      </c>
      <c r="F124" t="s">
        <v>1794</v>
      </c>
      <c r="G124">
        <v>4</v>
      </c>
      <c r="H124" t="s">
        <v>1623</v>
      </c>
      <c r="I124" t="s">
        <v>1937</v>
      </c>
      <c r="J124">
        <v>14</v>
      </c>
      <c r="K124" t="s">
        <v>2118</v>
      </c>
      <c r="L124">
        <v>2</v>
      </c>
      <c r="M124" t="s">
        <v>2175</v>
      </c>
      <c r="N124">
        <v>6</v>
      </c>
      <c r="O124" t="s">
        <v>2270</v>
      </c>
    </row>
    <row r="125" spans="1:15" x14ac:dyDescent="0.3">
      <c r="A125">
        <v>78</v>
      </c>
      <c r="B125" t="s">
        <v>148</v>
      </c>
      <c r="C125">
        <v>29</v>
      </c>
      <c r="D125" t="s">
        <v>1799</v>
      </c>
      <c r="E125">
        <v>12</v>
      </c>
      <c r="F125" t="s">
        <v>1800</v>
      </c>
      <c r="G125">
        <v>4</v>
      </c>
      <c r="H125" t="s">
        <v>1623</v>
      </c>
      <c r="I125" t="s">
        <v>1937</v>
      </c>
      <c r="J125">
        <v>14</v>
      </c>
      <c r="K125" t="s">
        <v>2118</v>
      </c>
      <c r="L125">
        <v>2</v>
      </c>
      <c r="M125" t="s">
        <v>2175</v>
      </c>
      <c r="N125">
        <v>6</v>
      </c>
      <c r="O125" t="s">
        <v>2270</v>
      </c>
    </row>
    <row r="126" spans="1:15" x14ac:dyDescent="0.3">
      <c r="A126">
        <v>79</v>
      </c>
      <c r="B126" t="s">
        <v>150</v>
      </c>
      <c r="C126">
        <v>29</v>
      </c>
      <c r="D126" t="s">
        <v>1799</v>
      </c>
      <c r="E126">
        <v>12</v>
      </c>
      <c r="F126" t="s">
        <v>1800</v>
      </c>
      <c r="G126">
        <v>4</v>
      </c>
      <c r="H126" t="s">
        <v>1623</v>
      </c>
      <c r="I126" t="s">
        <v>1937</v>
      </c>
      <c r="J126">
        <v>14</v>
      </c>
      <c r="K126" t="s">
        <v>2118</v>
      </c>
      <c r="L126">
        <v>2</v>
      </c>
      <c r="M126" t="s">
        <v>2175</v>
      </c>
      <c r="N126">
        <v>6</v>
      </c>
      <c r="O126" t="s">
        <v>2270</v>
      </c>
    </row>
    <row r="127" spans="1:15" x14ac:dyDescent="0.3">
      <c r="A127">
        <v>80</v>
      </c>
      <c r="B127" t="s">
        <v>152</v>
      </c>
      <c r="C127">
        <v>29</v>
      </c>
      <c r="D127" t="s">
        <v>1799</v>
      </c>
      <c r="E127">
        <v>12</v>
      </c>
      <c r="F127" t="s">
        <v>1800</v>
      </c>
      <c r="G127">
        <v>4</v>
      </c>
      <c r="H127" t="s">
        <v>1623</v>
      </c>
      <c r="I127" t="s">
        <v>1937</v>
      </c>
      <c r="J127">
        <v>14</v>
      </c>
      <c r="K127" t="s">
        <v>2118</v>
      </c>
      <c r="L127">
        <v>2</v>
      </c>
      <c r="M127" t="s">
        <v>2175</v>
      </c>
      <c r="N127">
        <v>6</v>
      </c>
      <c r="O127" t="s">
        <v>2270</v>
      </c>
    </row>
    <row r="128" spans="1:15" x14ac:dyDescent="0.3">
      <c r="A128">
        <v>81</v>
      </c>
      <c r="B128" t="s">
        <v>154</v>
      </c>
      <c r="C128">
        <v>29</v>
      </c>
      <c r="D128" t="s">
        <v>1799</v>
      </c>
      <c r="E128">
        <v>12</v>
      </c>
      <c r="F128" t="s">
        <v>1800</v>
      </c>
      <c r="G128">
        <v>4</v>
      </c>
      <c r="H128" t="s">
        <v>1623</v>
      </c>
      <c r="I128" t="s">
        <v>1937</v>
      </c>
      <c r="J128">
        <v>14</v>
      </c>
      <c r="K128" t="s">
        <v>2118</v>
      </c>
      <c r="L128">
        <v>2</v>
      </c>
      <c r="M128" t="s">
        <v>2175</v>
      </c>
      <c r="N128">
        <v>6</v>
      </c>
      <c r="O128" t="s">
        <v>2270</v>
      </c>
    </row>
    <row r="129" spans="1:15" x14ac:dyDescent="0.3">
      <c r="A129">
        <v>82</v>
      </c>
      <c r="B129" t="s">
        <v>156</v>
      </c>
      <c r="C129">
        <v>29</v>
      </c>
      <c r="D129" t="s">
        <v>1799</v>
      </c>
      <c r="E129">
        <v>12</v>
      </c>
      <c r="F129" t="s">
        <v>1800</v>
      </c>
      <c r="G129">
        <v>4</v>
      </c>
      <c r="H129" t="s">
        <v>1623</v>
      </c>
      <c r="I129" t="s">
        <v>1937</v>
      </c>
      <c r="J129">
        <v>14</v>
      </c>
      <c r="K129" t="s">
        <v>2118</v>
      </c>
      <c r="L129">
        <v>2</v>
      </c>
      <c r="M129" t="s">
        <v>2175</v>
      </c>
      <c r="N129">
        <v>6</v>
      </c>
      <c r="O129" t="s">
        <v>2270</v>
      </c>
    </row>
    <row r="130" spans="1:15" x14ac:dyDescent="0.3">
      <c r="A130">
        <v>169</v>
      </c>
      <c r="B130" t="s">
        <v>324</v>
      </c>
      <c r="C130">
        <v>60</v>
      </c>
      <c r="D130" t="s">
        <v>1816</v>
      </c>
      <c r="E130">
        <v>29</v>
      </c>
      <c r="F130" t="s">
        <v>1628</v>
      </c>
      <c r="G130">
        <v>9</v>
      </c>
      <c r="H130" t="s">
        <v>1814</v>
      </c>
      <c r="I130" t="s">
        <v>1627</v>
      </c>
      <c r="J130">
        <v>16</v>
      </c>
      <c r="K130" t="s">
        <v>2120</v>
      </c>
      <c r="L130">
        <v>2</v>
      </c>
      <c r="M130" t="s">
        <v>2175</v>
      </c>
      <c r="N130">
        <v>6</v>
      </c>
      <c r="O130" t="s">
        <v>2270</v>
      </c>
    </row>
    <row r="131" spans="1:15" x14ac:dyDescent="0.3">
      <c r="A131">
        <v>170</v>
      </c>
      <c r="B131" t="s">
        <v>326</v>
      </c>
      <c r="C131">
        <v>60</v>
      </c>
      <c r="D131" t="s">
        <v>1816</v>
      </c>
      <c r="E131">
        <v>29</v>
      </c>
      <c r="F131" t="s">
        <v>1628</v>
      </c>
      <c r="G131">
        <v>9</v>
      </c>
      <c r="H131" t="s">
        <v>1814</v>
      </c>
      <c r="I131" t="s">
        <v>1627</v>
      </c>
      <c r="J131">
        <v>16</v>
      </c>
      <c r="K131" t="s">
        <v>2120</v>
      </c>
      <c r="L131">
        <v>2</v>
      </c>
      <c r="M131" t="s">
        <v>2175</v>
      </c>
      <c r="N131">
        <v>6</v>
      </c>
      <c r="O131" t="s">
        <v>2270</v>
      </c>
    </row>
    <row r="132" spans="1:15" x14ac:dyDescent="0.3">
      <c r="A132">
        <v>171</v>
      </c>
      <c r="B132" t="s">
        <v>328</v>
      </c>
      <c r="C132">
        <v>60</v>
      </c>
      <c r="D132" t="s">
        <v>1816</v>
      </c>
      <c r="E132">
        <v>29</v>
      </c>
      <c r="F132" t="s">
        <v>1628</v>
      </c>
      <c r="G132">
        <v>9</v>
      </c>
      <c r="H132" t="s">
        <v>1814</v>
      </c>
      <c r="I132" t="s">
        <v>1627</v>
      </c>
      <c r="J132">
        <v>16</v>
      </c>
      <c r="K132" t="s">
        <v>2120</v>
      </c>
      <c r="L132">
        <v>2</v>
      </c>
      <c r="M132" t="s">
        <v>2175</v>
      </c>
      <c r="N132">
        <v>6</v>
      </c>
      <c r="O132" t="s">
        <v>2270</v>
      </c>
    </row>
    <row r="133" spans="1:15" x14ac:dyDescent="0.3">
      <c r="A133">
        <v>172</v>
      </c>
      <c r="B133" t="s">
        <v>330</v>
      </c>
      <c r="C133">
        <v>60</v>
      </c>
      <c r="D133" t="s">
        <v>1816</v>
      </c>
      <c r="E133">
        <v>29</v>
      </c>
      <c r="F133" t="s">
        <v>1628</v>
      </c>
      <c r="G133">
        <v>9</v>
      </c>
      <c r="H133" t="s">
        <v>1814</v>
      </c>
      <c r="I133" t="s">
        <v>1627</v>
      </c>
      <c r="J133">
        <v>16</v>
      </c>
      <c r="K133" t="s">
        <v>2120</v>
      </c>
      <c r="L133">
        <v>2</v>
      </c>
      <c r="M133" t="s">
        <v>2175</v>
      </c>
      <c r="N133">
        <v>6</v>
      </c>
      <c r="O133" t="s">
        <v>2270</v>
      </c>
    </row>
    <row r="134" spans="1:15" x14ac:dyDescent="0.3">
      <c r="A134">
        <v>173</v>
      </c>
      <c r="B134" t="s">
        <v>1817</v>
      </c>
      <c r="C134">
        <v>60</v>
      </c>
      <c r="D134" t="s">
        <v>1816</v>
      </c>
      <c r="E134">
        <v>29</v>
      </c>
      <c r="F134" t="s">
        <v>1628</v>
      </c>
      <c r="G134">
        <v>9</v>
      </c>
      <c r="H134" t="s">
        <v>1814</v>
      </c>
      <c r="I134" t="s">
        <v>1627</v>
      </c>
      <c r="J134">
        <v>16</v>
      </c>
      <c r="K134" t="s">
        <v>2120</v>
      </c>
      <c r="L134">
        <v>2</v>
      </c>
      <c r="M134" t="s">
        <v>2175</v>
      </c>
      <c r="N134">
        <v>6</v>
      </c>
      <c r="O134" t="s">
        <v>2270</v>
      </c>
    </row>
    <row r="135" spans="1:15" x14ac:dyDescent="0.3">
      <c r="A135">
        <v>174</v>
      </c>
      <c r="B135" t="s">
        <v>1818</v>
      </c>
      <c r="C135">
        <v>61</v>
      </c>
      <c r="D135" t="s">
        <v>1819</v>
      </c>
      <c r="E135">
        <v>29</v>
      </c>
      <c r="F135" t="s">
        <v>1628</v>
      </c>
      <c r="G135">
        <v>9</v>
      </c>
      <c r="H135" t="s">
        <v>1814</v>
      </c>
      <c r="I135" t="s">
        <v>1627</v>
      </c>
      <c r="J135">
        <v>16</v>
      </c>
      <c r="K135" t="s">
        <v>2120</v>
      </c>
      <c r="L135">
        <v>2</v>
      </c>
      <c r="M135" t="s">
        <v>2175</v>
      </c>
      <c r="N135">
        <v>6</v>
      </c>
      <c r="O135" t="s">
        <v>2270</v>
      </c>
    </row>
    <row r="136" spans="1:15" x14ac:dyDescent="0.3">
      <c r="A136">
        <v>175</v>
      </c>
      <c r="B136" t="s">
        <v>1820</v>
      </c>
      <c r="C136">
        <v>61</v>
      </c>
      <c r="D136" t="s">
        <v>1819</v>
      </c>
      <c r="E136">
        <v>29</v>
      </c>
      <c r="F136" t="s">
        <v>1628</v>
      </c>
      <c r="G136">
        <v>9</v>
      </c>
      <c r="H136" t="s">
        <v>1814</v>
      </c>
      <c r="I136" t="s">
        <v>1627</v>
      </c>
      <c r="J136">
        <v>16</v>
      </c>
      <c r="K136" t="s">
        <v>2120</v>
      </c>
      <c r="L136">
        <v>2</v>
      </c>
      <c r="M136" t="s">
        <v>2175</v>
      </c>
      <c r="N136">
        <v>6</v>
      </c>
      <c r="O136" t="s">
        <v>2270</v>
      </c>
    </row>
    <row r="137" spans="1:15" x14ac:dyDescent="0.3">
      <c r="A137">
        <v>176</v>
      </c>
      <c r="B137" t="s">
        <v>1821</v>
      </c>
      <c r="C137">
        <v>61</v>
      </c>
      <c r="D137" t="s">
        <v>1819</v>
      </c>
      <c r="E137">
        <v>29</v>
      </c>
      <c r="F137" t="s">
        <v>1628</v>
      </c>
      <c r="G137">
        <v>9</v>
      </c>
      <c r="H137" t="s">
        <v>1814</v>
      </c>
      <c r="I137" t="s">
        <v>1627</v>
      </c>
      <c r="J137">
        <v>16</v>
      </c>
      <c r="K137" t="s">
        <v>2120</v>
      </c>
      <c r="L137">
        <v>2</v>
      </c>
      <c r="M137" t="s">
        <v>2175</v>
      </c>
      <c r="N137">
        <v>6</v>
      </c>
      <c r="O137" t="s">
        <v>2270</v>
      </c>
    </row>
    <row r="138" spans="1:15" x14ac:dyDescent="0.3">
      <c r="A138">
        <v>192</v>
      </c>
      <c r="B138" t="s">
        <v>364</v>
      </c>
      <c r="C138">
        <v>67</v>
      </c>
      <c r="D138" t="s">
        <v>364</v>
      </c>
      <c r="E138">
        <v>32</v>
      </c>
      <c r="F138" t="s">
        <v>1825</v>
      </c>
      <c r="G138">
        <v>11</v>
      </c>
      <c r="H138" t="s">
        <v>1826</v>
      </c>
      <c r="I138" t="s">
        <v>1629</v>
      </c>
      <c r="J138">
        <v>17</v>
      </c>
      <c r="K138" t="s">
        <v>2121</v>
      </c>
      <c r="L138">
        <v>2</v>
      </c>
      <c r="M138" t="s">
        <v>2175</v>
      </c>
      <c r="N138">
        <v>6</v>
      </c>
      <c r="O138" t="s">
        <v>2270</v>
      </c>
    </row>
    <row r="139" spans="1:15" x14ac:dyDescent="0.3">
      <c r="A139">
        <v>193</v>
      </c>
      <c r="B139" t="s">
        <v>381</v>
      </c>
      <c r="C139">
        <v>68</v>
      </c>
      <c r="D139" t="s">
        <v>381</v>
      </c>
      <c r="E139">
        <v>32</v>
      </c>
      <c r="F139" t="s">
        <v>1825</v>
      </c>
      <c r="G139">
        <v>11</v>
      </c>
      <c r="H139" t="s">
        <v>1826</v>
      </c>
      <c r="I139" t="s">
        <v>1629</v>
      </c>
      <c r="J139">
        <v>17</v>
      </c>
      <c r="K139" t="s">
        <v>2121</v>
      </c>
      <c r="L139">
        <v>2</v>
      </c>
      <c r="M139" t="s">
        <v>2175</v>
      </c>
      <c r="N139">
        <v>6</v>
      </c>
      <c r="O139" t="s">
        <v>2270</v>
      </c>
    </row>
    <row r="140" spans="1:15" x14ac:dyDescent="0.3">
      <c r="A140">
        <v>194</v>
      </c>
      <c r="B140" t="s">
        <v>366</v>
      </c>
      <c r="C140">
        <v>69</v>
      </c>
      <c r="D140" t="s">
        <v>1827</v>
      </c>
      <c r="E140">
        <v>32</v>
      </c>
      <c r="F140" t="s">
        <v>1825</v>
      </c>
      <c r="G140">
        <v>11</v>
      </c>
      <c r="H140" t="s">
        <v>1826</v>
      </c>
      <c r="I140" t="s">
        <v>1629</v>
      </c>
      <c r="J140">
        <v>17</v>
      </c>
      <c r="K140" t="s">
        <v>2121</v>
      </c>
      <c r="L140">
        <v>2</v>
      </c>
      <c r="M140" t="s">
        <v>2175</v>
      </c>
      <c r="N140">
        <v>6</v>
      </c>
      <c r="O140" t="s">
        <v>2270</v>
      </c>
    </row>
    <row r="141" spans="1:15" x14ac:dyDescent="0.3">
      <c r="A141">
        <v>195</v>
      </c>
      <c r="B141" t="s">
        <v>368</v>
      </c>
      <c r="C141">
        <v>69</v>
      </c>
      <c r="D141" t="s">
        <v>1827</v>
      </c>
      <c r="E141">
        <v>32</v>
      </c>
      <c r="F141" t="s">
        <v>1825</v>
      </c>
      <c r="G141">
        <v>11</v>
      </c>
      <c r="H141" t="s">
        <v>1826</v>
      </c>
      <c r="I141" t="s">
        <v>1629</v>
      </c>
      <c r="J141">
        <v>17</v>
      </c>
      <c r="K141" t="s">
        <v>2121</v>
      </c>
      <c r="L141">
        <v>2</v>
      </c>
      <c r="M141" t="s">
        <v>2175</v>
      </c>
      <c r="N141">
        <v>6</v>
      </c>
      <c r="O141" t="s">
        <v>2270</v>
      </c>
    </row>
    <row r="142" spans="1:15" x14ac:dyDescent="0.3">
      <c r="A142">
        <v>196</v>
      </c>
      <c r="B142" t="s">
        <v>370</v>
      </c>
      <c r="C142">
        <v>70</v>
      </c>
      <c r="D142" t="s">
        <v>370</v>
      </c>
      <c r="E142">
        <v>32</v>
      </c>
      <c r="F142" t="s">
        <v>1825</v>
      </c>
      <c r="G142">
        <v>11</v>
      </c>
      <c r="H142" t="s">
        <v>1826</v>
      </c>
      <c r="I142" t="s">
        <v>1629</v>
      </c>
      <c r="J142">
        <v>17</v>
      </c>
      <c r="K142" t="s">
        <v>2121</v>
      </c>
      <c r="L142">
        <v>2</v>
      </c>
      <c r="M142" t="s">
        <v>2175</v>
      </c>
      <c r="N142">
        <v>6</v>
      </c>
      <c r="O142" t="s">
        <v>2270</v>
      </c>
    </row>
    <row r="143" spans="1:15" x14ac:dyDescent="0.3">
      <c r="A143">
        <v>197</v>
      </c>
      <c r="B143" t="s">
        <v>372</v>
      </c>
      <c r="C143">
        <v>71</v>
      </c>
      <c r="D143" t="s">
        <v>1828</v>
      </c>
      <c r="E143">
        <v>32</v>
      </c>
      <c r="F143" t="s">
        <v>1825</v>
      </c>
      <c r="G143">
        <v>11</v>
      </c>
      <c r="H143" t="s">
        <v>1826</v>
      </c>
      <c r="I143" t="s">
        <v>1629</v>
      </c>
      <c r="J143">
        <v>17</v>
      </c>
      <c r="K143" t="s">
        <v>2121</v>
      </c>
      <c r="L143">
        <v>2</v>
      </c>
      <c r="M143" t="s">
        <v>2175</v>
      </c>
      <c r="N143">
        <v>6</v>
      </c>
      <c r="O143" t="s">
        <v>2270</v>
      </c>
    </row>
    <row r="144" spans="1:15" x14ac:dyDescent="0.3">
      <c r="A144">
        <v>198</v>
      </c>
      <c r="B144" t="s">
        <v>374</v>
      </c>
      <c r="C144">
        <v>71</v>
      </c>
      <c r="D144" t="s">
        <v>1828</v>
      </c>
      <c r="E144">
        <v>32</v>
      </c>
      <c r="F144" t="s">
        <v>1825</v>
      </c>
      <c r="G144">
        <v>11</v>
      </c>
      <c r="H144" t="s">
        <v>1826</v>
      </c>
      <c r="I144" t="s">
        <v>1629</v>
      </c>
      <c r="J144">
        <v>17</v>
      </c>
      <c r="K144" t="s">
        <v>2121</v>
      </c>
      <c r="L144">
        <v>2</v>
      </c>
      <c r="M144" t="s">
        <v>2175</v>
      </c>
      <c r="N144">
        <v>6</v>
      </c>
      <c r="O144" t="s">
        <v>2270</v>
      </c>
    </row>
    <row r="145" spans="1:15" x14ac:dyDescent="0.3">
      <c r="A145">
        <v>199</v>
      </c>
      <c r="B145" t="s">
        <v>378</v>
      </c>
      <c r="C145">
        <v>72</v>
      </c>
      <c r="D145" t="s">
        <v>1829</v>
      </c>
      <c r="E145">
        <v>32</v>
      </c>
      <c r="F145" t="s">
        <v>1825</v>
      </c>
      <c r="G145">
        <v>11</v>
      </c>
      <c r="H145" t="s">
        <v>1826</v>
      </c>
      <c r="I145" t="s">
        <v>1629</v>
      </c>
      <c r="J145">
        <v>17</v>
      </c>
      <c r="K145" t="s">
        <v>2121</v>
      </c>
      <c r="L145">
        <v>2</v>
      </c>
      <c r="M145" t="s">
        <v>2175</v>
      </c>
      <c r="N145">
        <v>6</v>
      </c>
      <c r="O145" t="s">
        <v>2270</v>
      </c>
    </row>
    <row r="146" spans="1:15" x14ac:dyDescent="0.3">
      <c r="A146">
        <v>200</v>
      </c>
      <c r="B146" t="s">
        <v>1829</v>
      </c>
      <c r="C146">
        <v>72</v>
      </c>
      <c r="D146" t="s">
        <v>1829</v>
      </c>
      <c r="E146">
        <v>32</v>
      </c>
      <c r="F146" t="s">
        <v>1825</v>
      </c>
      <c r="G146">
        <v>11</v>
      </c>
      <c r="H146" t="s">
        <v>1826</v>
      </c>
      <c r="I146" t="s">
        <v>1629</v>
      </c>
      <c r="J146">
        <v>17</v>
      </c>
      <c r="K146" t="s">
        <v>2121</v>
      </c>
      <c r="L146">
        <v>2</v>
      </c>
      <c r="M146" t="s">
        <v>2175</v>
      </c>
      <c r="N146">
        <v>6</v>
      </c>
      <c r="O146" t="s">
        <v>2270</v>
      </c>
    </row>
    <row r="147" spans="1:15" x14ac:dyDescent="0.3">
      <c r="A147">
        <v>201</v>
      </c>
      <c r="B147" t="s">
        <v>384</v>
      </c>
      <c r="C147">
        <v>73</v>
      </c>
      <c r="D147" t="s">
        <v>1830</v>
      </c>
      <c r="E147">
        <v>33</v>
      </c>
      <c r="F147" t="s">
        <v>1831</v>
      </c>
      <c r="G147">
        <v>11</v>
      </c>
      <c r="H147" t="s">
        <v>1826</v>
      </c>
      <c r="I147" t="s">
        <v>1629</v>
      </c>
      <c r="J147">
        <v>17</v>
      </c>
      <c r="K147" t="s">
        <v>2121</v>
      </c>
      <c r="L147">
        <v>2</v>
      </c>
      <c r="M147" t="s">
        <v>2175</v>
      </c>
      <c r="N147">
        <v>6</v>
      </c>
      <c r="O147" t="s">
        <v>2270</v>
      </c>
    </row>
    <row r="148" spans="1:15" x14ac:dyDescent="0.3">
      <c r="A148">
        <v>202</v>
      </c>
      <c r="B148" t="s">
        <v>386</v>
      </c>
      <c r="C148">
        <v>73</v>
      </c>
      <c r="D148" t="s">
        <v>1830</v>
      </c>
      <c r="E148">
        <v>33</v>
      </c>
      <c r="F148" t="s">
        <v>1831</v>
      </c>
      <c r="G148">
        <v>11</v>
      </c>
      <c r="H148" t="s">
        <v>1826</v>
      </c>
      <c r="I148" t="s">
        <v>1629</v>
      </c>
      <c r="J148">
        <v>17</v>
      </c>
      <c r="K148" t="s">
        <v>2121</v>
      </c>
      <c r="L148">
        <v>2</v>
      </c>
      <c r="M148" t="s">
        <v>2175</v>
      </c>
      <c r="N148">
        <v>6</v>
      </c>
      <c r="O148" t="s">
        <v>2270</v>
      </c>
    </row>
    <row r="149" spans="1:15" x14ac:dyDescent="0.3">
      <c r="A149">
        <v>203</v>
      </c>
      <c r="B149" t="s">
        <v>1832</v>
      </c>
      <c r="C149">
        <v>74</v>
      </c>
      <c r="D149" t="s">
        <v>1833</v>
      </c>
      <c r="E149">
        <v>33</v>
      </c>
      <c r="F149" t="s">
        <v>1831</v>
      </c>
      <c r="G149">
        <v>11</v>
      </c>
      <c r="H149" t="s">
        <v>1826</v>
      </c>
      <c r="I149" t="s">
        <v>1629</v>
      </c>
      <c r="J149">
        <v>17</v>
      </c>
      <c r="K149" t="s">
        <v>2121</v>
      </c>
      <c r="L149">
        <v>2</v>
      </c>
      <c r="M149" t="s">
        <v>2175</v>
      </c>
      <c r="N149">
        <v>6</v>
      </c>
      <c r="O149" t="s">
        <v>2270</v>
      </c>
    </row>
    <row r="150" spans="1:15" x14ac:dyDescent="0.3">
      <c r="A150">
        <v>204</v>
      </c>
      <c r="B150" t="s">
        <v>1834</v>
      </c>
      <c r="C150">
        <v>74</v>
      </c>
      <c r="D150" t="s">
        <v>1833</v>
      </c>
      <c r="E150">
        <v>33</v>
      </c>
      <c r="F150" t="s">
        <v>1831</v>
      </c>
      <c r="G150">
        <v>11</v>
      </c>
      <c r="H150" t="s">
        <v>1826</v>
      </c>
      <c r="I150" t="s">
        <v>1629</v>
      </c>
      <c r="J150">
        <v>17</v>
      </c>
      <c r="K150" t="s">
        <v>2121</v>
      </c>
      <c r="L150">
        <v>2</v>
      </c>
      <c r="M150" t="s">
        <v>2175</v>
      </c>
      <c r="N150">
        <v>6</v>
      </c>
      <c r="O150" t="s">
        <v>2270</v>
      </c>
    </row>
    <row r="151" spans="1:15" x14ac:dyDescent="0.3">
      <c r="A151">
        <v>205</v>
      </c>
      <c r="B151" t="s">
        <v>397</v>
      </c>
      <c r="C151">
        <v>75</v>
      </c>
      <c r="D151" t="s">
        <v>397</v>
      </c>
      <c r="E151">
        <v>33</v>
      </c>
      <c r="F151" t="s">
        <v>1831</v>
      </c>
      <c r="G151">
        <v>11</v>
      </c>
      <c r="H151" t="s">
        <v>1826</v>
      </c>
      <c r="I151" t="s">
        <v>1629</v>
      </c>
      <c r="J151">
        <v>17</v>
      </c>
      <c r="K151" t="s">
        <v>2121</v>
      </c>
      <c r="L151">
        <v>2</v>
      </c>
      <c r="M151" t="s">
        <v>2175</v>
      </c>
      <c r="N151">
        <v>6</v>
      </c>
      <c r="O151" t="s">
        <v>2270</v>
      </c>
    </row>
    <row r="152" spans="1:15" x14ac:dyDescent="0.3">
      <c r="A152">
        <v>206</v>
      </c>
      <c r="B152" t="s">
        <v>393</v>
      </c>
      <c r="C152">
        <v>76</v>
      </c>
      <c r="D152" t="s">
        <v>1835</v>
      </c>
      <c r="E152">
        <v>33</v>
      </c>
      <c r="F152" t="s">
        <v>1831</v>
      </c>
      <c r="G152">
        <v>11</v>
      </c>
      <c r="H152" t="s">
        <v>1826</v>
      </c>
      <c r="I152" t="s">
        <v>1629</v>
      </c>
      <c r="J152">
        <v>17</v>
      </c>
      <c r="K152" t="s">
        <v>2121</v>
      </c>
      <c r="L152">
        <v>2</v>
      </c>
      <c r="M152" t="s">
        <v>2175</v>
      </c>
      <c r="N152">
        <v>6</v>
      </c>
      <c r="O152" t="s">
        <v>2270</v>
      </c>
    </row>
    <row r="153" spans="1:15" x14ac:dyDescent="0.3">
      <c r="A153">
        <v>207</v>
      </c>
      <c r="B153" t="s">
        <v>1836</v>
      </c>
      <c r="C153">
        <v>76</v>
      </c>
      <c r="D153" t="s">
        <v>1835</v>
      </c>
      <c r="E153">
        <v>33</v>
      </c>
      <c r="F153" t="s">
        <v>1831</v>
      </c>
      <c r="G153">
        <v>11</v>
      </c>
      <c r="H153" t="s">
        <v>1826</v>
      </c>
      <c r="I153" t="s">
        <v>1629</v>
      </c>
      <c r="J153">
        <v>17</v>
      </c>
      <c r="K153" t="s">
        <v>2121</v>
      </c>
      <c r="L153">
        <v>2</v>
      </c>
      <c r="M153" t="s">
        <v>2175</v>
      </c>
      <c r="N153">
        <v>6</v>
      </c>
      <c r="O153" t="s">
        <v>2270</v>
      </c>
    </row>
    <row r="154" spans="1:15" x14ac:dyDescent="0.3">
      <c r="A154">
        <v>208</v>
      </c>
      <c r="B154" t="s">
        <v>390</v>
      </c>
      <c r="C154">
        <v>77</v>
      </c>
      <c r="D154" t="s">
        <v>1837</v>
      </c>
      <c r="E154">
        <v>33</v>
      </c>
      <c r="F154" t="s">
        <v>1831</v>
      </c>
      <c r="G154">
        <v>11</v>
      </c>
      <c r="H154" t="s">
        <v>1826</v>
      </c>
      <c r="I154" t="s">
        <v>1629</v>
      </c>
      <c r="J154">
        <v>17</v>
      </c>
      <c r="K154" t="s">
        <v>2121</v>
      </c>
      <c r="L154">
        <v>2</v>
      </c>
      <c r="M154" t="s">
        <v>2175</v>
      </c>
      <c r="N154">
        <v>6</v>
      </c>
      <c r="O154" t="s">
        <v>2270</v>
      </c>
    </row>
    <row r="155" spans="1:15" x14ac:dyDescent="0.3">
      <c r="A155">
        <v>209</v>
      </c>
      <c r="B155" t="s">
        <v>640</v>
      </c>
      <c r="C155">
        <v>77</v>
      </c>
      <c r="D155" t="s">
        <v>1837</v>
      </c>
      <c r="E155">
        <v>33</v>
      </c>
      <c r="F155" t="s">
        <v>1831</v>
      </c>
      <c r="G155">
        <v>11</v>
      </c>
      <c r="H155" t="s">
        <v>1826</v>
      </c>
      <c r="I155" t="s">
        <v>1629</v>
      </c>
      <c r="J155">
        <v>17</v>
      </c>
      <c r="K155" t="s">
        <v>2121</v>
      </c>
      <c r="L155">
        <v>2</v>
      </c>
      <c r="M155" t="s">
        <v>2175</v>
      </c>
      <c r="N155">
        <v>6</v>
      </c>
      <c r="O155" t="s">
        <v>2270</v>
      </c>
    </row>
    <row r="156" spans="1:15" x14ac:dyDescent="0.3">
      <c r="A156">
        <v>210</v>
      </c>
      <c r="B156" t="s">
        <v>641</v>
      </c>
      <c r="C156">
        <v>77</v>
      </c>
      <c r="D156" t="s">
        <v>1837</v>
      </c>
      <c r="E156">
        <v>33</v>
      </c>
      <c r="F156" t="s">
        <v>1831</v>
      </c>
      <c r="G156">
        <v>11</v>
      </c>
      <c r="H156" t="s">
        <v>1826</v>
      </c>
      <c r="I156" t="s">
        <v>1629</v>
      </c>
      <c r="J156">
        <v>17</v>
      </c>
      <c r="K156" t="s">
        <v>2121</v>
      </c>
      <c r="L156">
        <v>2</v>
      </c>
      <c r="M156" t="s">
        <v>2175</v>
      </c>
      <c r="N156">
        <v>6</v>
      </c>
      <c r="O156" t="s">
        <v>2270</v>
      </c>
    </row>
    <row r="157" spans="1:15" x14ac:dyDescent="0.3">
      <c r="A157">
        <v>211</v>
      </c>
      <c r="B157" t="s">
        <v>399</v>
      </c>
      <c r="C157">
        <v>77</v>
      </c>
      <c r="D157" t="s">
        <v>1837</v>
      </c>
      <c r="E157">
        <v>33</v>
      </c>
      <c r="F157" t="s">
        <v>1831</v>
      </c>
      <c r="G157">
        <v>11</v>
      </c>
      <c r="H157" t="s">
        <v>1826</v>
      </c>
      <c r="I157" t="s">
        <v>1629</v>
      </c>
      <c r="J157">
        <v>17</v>
      </c>
      <c r="K157" t="s">
        <v>2121</v>
      </c>
      <c r="L157">
        <v>2</v>
      </c>
      <c r="M157" t="s">
        <v>2175</v>
      </c>
      <c r="N157">
        <v>6</v>
      </c>
      <c r="O157" t="s">
        <v>2270</v>
      </c>
    </row>
    <row r="158" spans="1:15" x14ac:dyDescent="0.3">
      <c r="A158">
        <v>212</v>
      </c>
      <c r="B158" t="s">
        <v>401</v>
      </c>
      <c r="C158">
        <v>77</v>
      </c>
      <c r="D158" t="s">
        <v>1837</v>
      </c>
      <c r="E158">
        <v>33</v>
      </c>
      <c r="F158" t="s">
        <v>1831</v>
      </c>
      <c r="G158">
        <v>11</v>
      </c>
      <c r="H158" t="s">
        <v>1826</v>
      </c>
      <c r="I158" t="s">
        <v>1629</v>
      </c>
      <c r="J158">
        <v>17</v>
      </c>
      <c r="K158" t="s">
        <v>2121</v>
      </c>
      <c r="L158">
        <v>2</v>
      </c>
      <c r="M158" t="s">
        <v>2175</v>
      </c>
      <c r="N158">
        <v>6</v>
      </c>
      <c r="O158" t="s">
        <v>2270</v>
      </c>
    </row>
    <row r="159" spans="1:15" x14ac:dyDescent="0.3">
      <c r="A159">
        <v>213</v>
      </c>
      <c r="B159" t="s">
        <v>1837</v>
      </c>
      <c r="C159">
        <v>77</v>
      </c>
      <c r="D159" t="s">
        <v>1837</v>
      </c>
      <c r="E159">
        <v>33</v>
      </c>
      <c r="F159" t="s">
        <v>1831</v>
      </c>
      <c r="G159">
        <v>11</v>
      </c>
      <c r="H159" t="s">
        <v>1826</v>
      </c>
      <c r="I159" t="s">
        <v>1629</v>
      </c>
      <c r="J159">
        <v>17</v>
      </c>
      <c r="K159" t="s">
        <v>2121</v>
      </c>
      <c r="L159">
        <v>2</v>
      </c>
      <c r="M159" t="s">
        <v>2175</v>
      </c>
      <c r="N159">
        <v>6</v>
      </c>
      <c r="O159" t="s">
        <v>2270</v>
      </c>
    </row>
    <row r="160" spans="1:15" x14ac:dyDescent="0.3">
      <c r="A160">
        <v>243</v>
      </c>
      <c r="B160" t="s">
        <v>462</v>
      </c>
      <c r="C160">
        <v>90</v>
      </c>
      <c r="D160" t="s">
        <v>1843</v>
      </c>
      <c r="E160">
        <v>41</v>
      </c>
      <c r="F160" t="s">
        <v>1631</v>
      </c>
      <c r="G160">
        <v>13</v>
      </c>
      <c r="H160" t="s">
        <v>1631</v>
      </c>
      <c r="I160" t="s">
        <v>1629</v>
      </c>
      <c r="J160">
        <v>17</v>
      </c>
      <c r="K160" t="s">
        <v>2121</v>
      </c>
      <c r="L160">
        <v>2</v>
      </c>
      <c r="M160" t="s">
        <v>2175</v>
      </c>
      <c r="N160">
        <v>6</v>
      </c>
      <c r="O160" t="s">
        <v>2270</v>
      </c>
    </row>
    <row r="161" spans="1:15" x14ac:dyDescent="0.3">
      <c r="A161">
        <v>244</v>
      </c>
      <c r="B161" t="s">
        <v>464</v>
      </c>
      <c r="C161">
        <v>90</v>
      </c>
      <c r="D161" t="s">
        <v>1843</v>
      </c>
      <c r="E161">
        <v>41</v>
      </c>
      <c r="F161" t="s">
        <v>1631</v>
      </c>
      <c r="G161">
        <v>13</v>
      </c>
      <c r="H161" t="s">
        <v>1631</v>
      </c>
      <c r="I161" t="s">
        <v>1629</v>
      </c>
      <c r="J161">
        <v>17</v>
      </c>
      <c r="K161" t="s">
        <v>2121</v>
      </c>
      <c r="L161">
        <v>2</v>
      </c>
      <c r="M161" t="s">
        <v>2175</v>
      </c>
      <c r="N161">
        <v>6</v>
      </c>
      <c r="O161" t="s">
        <v>2270</v>
      </c>
    </row>
    <row r="162" spans="1:15" x14ac:dyDescent="0.3">
      <c r="A162">
        <v>245</v>
      </c>
      <c r="B162" t="s">
        <v>466</v>
      </c>
      <c r="C162">
        <v>90</v>
      </c>
      <c r="D162" t="s">
        <v>1843</v>
      </c>
      <c r="E162">
        <v>41</v>
      </c>
      <c r="F162" t="s">
        <v>1631</v>
      </c>
      <c r="G162">
        <v>13</v>
      </c>
      <c r="H162" t="s">
        <v>1631</v>
      </c>
      <c r="I162" t="s">
        <v>1629</v>
      </c>
      <c r="J162">
        <v>17</v>
      </c>
      <c r="K162" t="s">
        <v>2121</v>
      </c>
      <c r="L162">
        <v>2</v>
      </c>
      <c r="M162" t="s">
        <v>2175</v>
      </c>
      <c r="N162">
        <v>6</v>
      </c>
      <c r="O162" t="s">
        <v>2270</v>
      </c>
    </row>
    <row r="163" spans="1:15" x14ac:dyDescent="0.3">
      <c r="A163">
        <v>246</v>
      </c>
      <c r="B163" t="s">
        <v>468</v>
      </c>
      <c r="C163">
        <v>91</v>
      </c>
      <c r="D163" t="s">
        <v>1844</v>
      </c>
      <c r="E163">
        <v>41</v>
      </c>
      <c r="F163" t="s">
        <v>1631</v>
      </c>
      <c r="G163">
        <v>13</v>
      </c>
      <c r="H163" t="s">
        <v>1631</v>
      </c>
      <c r="I163" t="s">
        <v>1629</v>
      </c>
      <c r="J163">
        <v>17</v>
      </c>
      <c r="K163" t="s">
        <v>2121</v>
      </c>
      <c r="L163">
        <v>2</v>
      </c>
      <c r="M163" t="s">
        <v>2175</v>
      </c>
      <c r="N163">
        <v>6</v>
      </c>
      <c r="O163" t="s">
        <v>2270</v>
      </c>
    </row>
    <row r="164" spans="1:15" x14ac:dyDescent="0.3">
      <c r="A164">
        <v>247</v>
      </c>
      <c r="B164" t="s">
        <v>470</v>
      </c>
      <c r="C164">
        <v>91</v>
      </c>
      <c r="D164" t="s">
        <v>1844</v>
      </c>
      <c r="E164">
        <v>41</v>
      </c>
      <c r="F164" t="s">
        <v>1631</v>
      </c>
      <c r="G164">
        <v>13</v>
      </c>
      <c r="H164" t="s">
        <v>1631</v>
      </c>
      <c r="I164" t="s">
        <v>1629</v>
      </c>
      <c r="J164">
        <v>17</v>
      </c>
      <c r="K164" t="s">
        <v>2121</v>
      </c>
      <c r="L164">
        <v>2</v>
      </c>
      <c r="M164" t="s">
        <v>2175</v>
      </c>
      <c r="N164">
        <v>6</v>
      </c>
      <c r="O164" t="s">
        <v>2270</v>
      </c>
    </row>
    <row r="165" spans="1:15" x14ac:dyDescent="0.3">
      <c r="A165">
        <v>248</v>
      </c>
      <c r="B165" t="s">
        <v>472</v>
      </c>
      <c r="C165">
        <v>91</v>
      </c>
      <c r="D165" t="s">
        <v>1844</v>
      </c>
      <c r="E165">
        <v>41</v>
      </c>
      <c r="F165" t="s">
        <v>1631</v>
      </c>
      <c r="G165">
        <v>13</v>
      </c>
      <c r="H165" t="s">
        <v>1631</v>
      </c>
      <c r="I165" t="s">
        <v>1629</v>
      </c>
      <c r="J165">
        <v>17</v>
      </c>
      <c r="K165" t="s">
        <v>2121</v>
      </c>
      <c r="L165">
        <v>2</v>
      </c>
      <c r="M165" t="s">
        <v>2175</v>
      </c>
      <c r="N165">
        <v>6</v>
      </c>
      <c r="O165" t="s">
        <v>2270</v>
      </c>
    </row>
    <row r="166" spans="1:15" x14ac:dyDescent="0.3">
      <c r="A166">
        <v>214</v>
      </c>
      <c r="B166" t="s">
        <v>404</v>
      </c>
      <c r="C166">
        <v>78</v>
      </c>
      <c r="D166" t="s">
        <v>404</v>
      </c>
      <c r="E166">
        <v>34</v>
      </c>
      <c r="F166" t="s">
        <v>1734</v>
      </c>
      <c r="G166">
        <v>12</v>
      </c>
      <c r="H166" t="s">
        <v>1667</v>
      </c>
      <c r="I166" t="s">
        <v>1941</v>
      </c>
      <c r="J166">
        <v>18</v>
      </c>
      <c r="K166" t="s">
        <v>2122</v>
      </c>
      <c r="L166">
        <v>2</v>
      </c>
      <c r="M166" t="s">
        <v>2175</v>
      </c>
      <c r="N166">
        <v>6</v>
      </c>
      <c r="O166" t="s">
        <v>2270</v>
      </c>
    </row>
    <row r="167" spans="1:15" x14ac:dyDescent="0.3">
      <c r="A167">
        <v>215</v>
      </c>
      <c r="B167" t="s">
        <v>406</v>
      </c>
      <c r="C167">
        <v>79</v>
      </c>
      <c r="D167" t="s">
        <v>1838</v>
      </c>
      <c r="E167">
        <v>34</v>
      </c>
      <c r="F167" t="s">
        <v>1734</v>
      </c>
      <c r="G167">
        <v>12</v>
      </c>
      <c r="H167" t="s">
        <v>1667</v>
      </c>
      <c r="I167" t="s">
        <v>1941</v>
      </c>
      <c r="J167">
        <v>18</v>
      </c>
      <c r="K167" t="s">
        <v>2122</v>
      </c>
      <c r="L167">
        <v>2</v>
      </c>
      <c r="M167" t="s">
        <v>2175</v>
      </c>
      <c r="N167">
        <v>6</v>
      </c>
      <c r="O167" t="s">
        <v>2270</v>
      </c>
    </row>
    <row r="168" spans="1:15" x14ac:dyDescent="0.3">
      <c r="A168">
        <v>216</v>
      </c>
      <c r="B168" t="s">
        <v>408</v>
      </c>
      <c r="C168">
        <v>79</v>
      </c>
      <c r="D168" t="s">
        <v>1838</v>
      </c>
      <c r="E168">
        <v>34</v>
      </c>
      <c r="F168" t="s">
        <v>1734</v>
      </c>
      <c r="G168">
        <v>12</v>
      </c>
      <c r="H168" t="s">
        <v>1667</v>
      </c>
      <c r="I168" t="s">
        <v>1941</v>
      </c>
      <c r="J168">
        <v>18</v>
      </c>
      <c r="K168" t="s">
        <v>2122</v>
      </c>
      <c r="L168">
        <v>2</v>
      </c>
      <c r="M168" t="s">
        <v>2175</v>
      </c>
      <c r="N168">
        <v>6</v>
      </c>
      <c r="O168" t="s">
        <v>2270</v>
      </c>
    </row>
    <row r="169" spans="1:15" x14ac:dyDescent="0.3">
      <c r="A169">
        <v>217</v>
      </c>
      <c r="B169" t="s">
        <v>410</v>
      </c>
      <c r="C169">
        <v>79</v>
      </c>
      <c r="D169" t="s">
        <v>1838</v>
      </c>
      <c r="E169">
        <v>34</v>
      </c>
      <c r="F169" t="s">
        <v>1734</v>
      </c>
      <c r="G169">
        <v>12</v>
      </c>
      <c r="H169" t="s">
        <v>1667</v>
      </c>
      <c r="I169" t="s">
        <v>1941</v>
      </c>
      <c r="J169">
        <v>18</v>
      </c>
      <c r="K169" t="s">
        <v>2122</v>
      </c>
      <c r="L169">
        <v>2</v>
      </c>
      <c r="M169" t="s">
        <v>2175</v>
      </c>
      <c r="N169">
        <v>6</v>
      </c>
      <c r="O169" t="s">
        <v>2270</v>
      </c>
    </row>
    <row r="170" spans="1:15" x14ac:dyDescent="0.3">
      <c r="A170">
        <v>218</v>
      </c>
      <c r="B170" t="s">
        <v>412</v>
      </c>
      <c r="C170">
        <v>79</v>
      </c>
      <c r="D170" t="s">
        <v>1838</v>
      </c>
      <c r="E170">
        <v>34</v>
      </c>
      <c r="F170" t="s">
        <v>1734</v>
      </c>
      <c r="G170">
        <v>12</v>
      </c>
      <c r="H170" t="s">
        <v>1667</v>
      </c>
      <c r="I170" t="s">
        <v>1941</v>
      </c>
      <c r="J170">
        <v>18</v>
      </c>
      <c r="K170" t="s">
        <v>2122</v>
      </c>
      <c r="L170">
        <v>2</v>
      </c>
      <c r="M170" t="s">
        <v>2175</v>
      </c>
      <c r="N170">
        <v>6</v>
      </c>
      <c r="O170" t="s">
        <v>2270</v>
      </c>
    </row>
    <row r="171" spans="1:15" x14ac:dyDescent="0.3">
      <c r="A171">
        <v>219</v>
      </c>
      <c r="B171" t="s">
        <v>414</v>
      </c>
      <c r="C171">
        <v>80</v>
      </c>
      <c r="D171" t="s">
        <v>414</v>
      </c>
      <c r="E171">
        <v>34</v>
      </c>
      <c r="F171" t="s">
        <v>1734</v>
      </c>
      <c r="G171">
        <v>12</v>
      </c>
      <c r="H171" t="s">
        <v>1667</v>
      </c>
      <c r="I171" t="s">
        <v>1941</v>
      </c>
      <c r="J171">
        <v>18</v>
      </c>
      <c r="K171" t="s">
        <v>2122</v>
      </c>
      <c r="L171">
        <v>2</v>
      </c>
      <c r="M171" t="s">
        <v>2175</v>
      </c>
      <c r="N171">
        <v>6</v>
      </c>
      <c r="O171" t="s">
        <v>2270</v>
      </c>
    </row>
    <row r="172" spans="1:15" x14ac:dyDescent="0.3">
      <c r="A172">
        <v>220</v>
      </c>
      <c r="B172" t="s">
        <v>416</v>
      </c>
      <c r="C172">
        <v>81</v>
      </c>
      <c r="D172" t="s">
        <v>1839</v>
      </c>
      <c r="E172">
        <v>34</v>
      </c>
      <c r="F172" t="s">
        <v>1734</v>
      </c>
      <c r="G172">
        <v>12</v>
      </c>
      <c r="H172" t="s">
        <v>1667</v>
      </c>
      <c r="I172" t="s">
        <v>1941</v>
      </c>
      <c r="J172">
        <v>18</v>
      </c>
      <c r="K172" t="s">
        <v>2122</v>
      </c>
      <c r="L172">
        <v>2</v>
      </c>
      <c r="M172" t="s">
        <v>2175</v>
      </c>
      <c r="N172">
        <v>6</v>
      </c>
      <c r="O172" t="s">
        <v>2270</v>
      </c>
    </row>
    <row r="173" spans="1:15" x14ac:dyDescent="0.3">
      <c r="A173">
        <v>221</v>
      </c>
      <c r="B173" t="s">
        <v>418</v>
      </c>
      <c r="C173">
        <v>81</v>
      </c>
      <c r="D173" t="s">
        <v>1839</v>
      </c>
      <c r="E173">
        <v>34</v>
      </c>
      <c r="F173" t="s">
        <v>1734</v>
      </c>
      <c r="G173">
        <v>12</v>
      </c>
      <c r="H173" t="s">
        <v>1667</v>
      </c>
      <c r="I173" t="s">
        <v>1941</v>
      </c>
      <c r="J173">
        <v>18</v>
      </c>
      <c r="K173" t="s">
        <v>2122</v>
      </c>
      <c r="L173">
        <v>2</v>
      </c>
      <c r="M173" t="s">
        <v>2175</v>
      </c>
      <c r="N173">
        <v>6</v>
      </c>
      <c r="O173" t="s">
        <v>2270</v>
      </c>
    </row>
    <row r="174" spans="1:15" x14ac:dyDescent="0.3">
      <c r="A174">
        <v>222</v>
      </c>
      <c r="B174" t="s">
        <v>420</v>
      </c>
      <c r="C174">
        <v>81</v>
      </c>
      <c r="D174" t="s">
        <v>1839</v>
      </c>
      <c r="E174">
        <v>34</v>
      </c>
      <c r="F174" t="s">
        <v>1734</v>
      </c>
      <c r="G174">
        <v>12</v>
      </c>
      <c r="H174" t="s">
        <v>1667</v>
      </c>
      <c r="I174" t="s">
        <v>1941</v>
      </c>
      <c r="J174">
        <v>18</v>
      </c>
      <c r="K174" t="s">
        <v>2122</v>
      </c>
      <c r="L174">
        <v>2</v>
      </c>
      <c r="M174" t="s">
        <v>2175</v>
      </c>
      <c r="N174">
        <v>6</v>
      </c>
      <c r="O174" t="s">
        <v>2270</v>
      </c>
    </row>
    <row r="175" spans="1:15" x14ac:dyDescent="0.3">
      <c r="A175">
        <v>223</v>
      </c>
      <c r="B175" t="s">
        <v>422</v>
      </c>
      <c r="C175">
        <v>81</v>
      </c>
      <c r="D175" t="s">
        <v>1839</v>
      </c>
      <c r="E175">
        <v>34</v>
      </c>
      <c r="F175" t="s">
        <v>1734</v>
      </c>
      <c r="G175">
        <v>12</v>
      </c>
      <c r="H175" t="s">
        <v>1667</v>
      </c>
      <c r="I175" t="s">
        <v>1941</v>
      </c>
      <c r="J175">
        <v>18</v>
      </c>
      <c r="K175" t="s">
        <v>2122</v>
      </c>
      <c r="L175">
        <v>2</v>
      </c>
      <c r="M175" t="s">
        <v>2175</v>
      </c>
      <c r="N175">
        <v>6</v>
      </c>
      <c r="O175" t="s">
        <v>2270</v>
      </c>
    </row>
    <row r="176" spans="1:15" x14ac:dyDescent="0.3">
      <c r="A176">
        <v>228</v>
      </c>
      <c r="B176" t="s">
        <v>434</v>
      </c>
      <c r="C176">
        <v>84</v>
      </c>
      <c r="D176" t="s">
        <v>1840</v>
      </c>
      <c r="E176">
        <v>37</v>
      </c>
      <c r="F176" t="s">
        <v>436</v>
      </c>
      <c r="G176">
        <v>12</v>
      </c>
      <c r="H176" t="s">
        <v>1667</v>
      </c>
      <c r="I176" t="s">
        <v>1942</v>
      </c>
      <c r="J176">
        <v>19</v>
      </c>
      <c r="K176" t="s">
        <v>2123</v>
      </c>
      <c r="L176">
        <v>2</v>
      </c>
      <c r="M176" t="s">
        <v>2175</v>
      </c>
      <c r="N176">
        <v>6</v>
      </c>
      <c r="O176" t="s">
        <v>2270</v>
      </c>
    </row>
    <row r="177" spans="1:15" x14ac:dyDescent="0.3">
      <c r="A177">
        <v>229</v>
      </c>
      <c r="B177" t="s">
        <v>432</v>
      </c>
      <c r="C177">
        <v>85</v>
      </c>
      <c r="D177" t="s">
        <v>436</v>
      </c>
      <c r="E177">
        <v>37</v>
      </c>
      <c r="F177" t="s">
        <v>436</v>
      </c>
      <c r="G177">
        <v>12</v>
      </c>
      <c r="H177" t="s">
        <v>1667</v>
      </c>
      <c r="I177" t="s">
        <v>1942</v>
      </c>
      <c r="J177">
        <v>19</v>
      </c>
      <c r="K177" t="s">
        <v>2123</v>
      </c>
      <c r="L177">
        <v>2</v>
      </c>
      <c r="M177" t="s">
        <v>2175</v>
      </c>
      <c r="N177">
        <v>6</v>
      </c>
      <c r="O177" t="s">
        <v>2270</v>
      </c>
    </row>
    <row r="178" spans="1:15" x14ac:dyDescent="0.3">
      <c r="A178">
        <v>230</v>
      </c>
      <c r="B178" t="s">
        <v>436</v>
      </c>
      <c r="C178">
        <v>85</v>
      </c>
      <c r="D178" t="s">
        <v>436</v>
      </c>
      <c r="E178">
        <v>37</v>
      </c>
      <c r="F178" t="s">
        <v>436</v>
      </c>
      <c r="G178">
        <v>12</v>
      </c>
      <c r="H178" t="s">
        <v>1667</v>
      </c>
      <c r="I178" t="s">
        <v>1942</v>
      </c>
      <c r="J178">
        <v>19</v>
      </c>
      <c r="K178" t="s">
        <v>2123</v>
      </c>
      <c r="L178">
        <v>2</v>
      </c>
      <c r="M178" t="s">
        <v>2175</v>
      </c>
      <c r="N178">
        <v>6</v>
      </c>
      <c r="O178" t="s">
        <v>2270</v>
      </c>
    </row>
    <row r="179" spans="1:15" x14ac:dyDescent="0.3">
      <c r="A179">
        <v>231</v>
      </c>
      <c r="B179" t="s">
        <v>438</v>
      </c>
      <c r="C179">
        <v>86</v>
      </c>
      <c r="D179" t="s">
        <v>1735</v>
      </c>
      <c r="E179">
        <v>38</v>
      </c>
      <c r="F179" t="s">
        <v>1735</v>
      </c>
      <c r="G179">
        <v>12</v>
      </c>
      <c r="H179" t="s">
        <v>1667</v>
      </c>
      <c r="I179" t="s">
        <v>1942</v>
      </c>
      <c r="J179">
        <v>19</v>
      </c>
      <c r="K179" t="s">
        <v>2123</v>
      </c>
      <c r="L179">
        <v>2</v>
      </c>
      <c r="M179" t="s">
        <v>2175</v>
      </c>
      <c r="N179">
        <v>6</v>
      </c>
      <c r="O179" t="s">
        <v>2270</v>
      </c>
    </row>
    <row r="180" spans="1:15" x14ac:dyDescent="0.3">
      <c r="A180">
        <v>232</v>
      </c>
      <c r="B180" t="s">
        <v>440</v>
      </c>
      <c r="C180">
        <v>86</v>
      </c>
      <c r="D180" t="s">
        <v>1735</v>
      </c>
      <c r="E180">
        <v>38</v>
      </c>
      <c r="F180" t="s">
        <v>1735</v>
      </c>
      <c r="G180">
        <v>12</v>
      </c>
      <c r="H180" t="s">
        <v>1667</v>
      </c>
      <c r="I180" t="s">
        <v>1942</v>
      </c>
      <c r="J180">
        <v>19</v>
      </c>
      <c r="K180" t="s">
        <v>2123</v>
      </c>
      <c r="L180">
        <v>2</v>
      </c>
      <c r="M180" t="s">
        <v>2175</v>
      </c>
      <c r="N180">
        <v>6</v>
      </c>
      <c r="O180" t="s">
        <v>2270</v>
      </c>
    </row>
    <row r="181" spans="1:15" x14ac:dyDescent="0.3">
      <c r="A181">
        <v>233</v>
      </c>
      <c r="B181" t="s">
        <v>442</v>
      </c>
      <c r="C181">
        <v>86</v>
      </c>
      <c r="D181" t="s">
        <v>1735</v>
      </c>
      <c r="E181">
        <v>38</v>
      </c>
      <c r="F181" t="s">
        <v>1735</v>
      </c>
      <c r="G181">
        <v>12</v>
      </c>
      <c r="H181" t="s">
        <v>1667</v>
      </c>
      <c r="I181" t="s">
        <v>1942</v>
      </c>
      <c r="J181">
        <v>19</v>
      </c>
      <c r="K181" t="s">
        <v>2123</v>
      </c>
      <c r="L181">
        <v>2</v>
      </c>
      <c r="M181" t="s">
        <v>2175</v>
      </c>
      <c r="N181">
        <v>6</v>
      </c>
      <c r="O181" t="s">
        <v>2270</v>
      </c>
    </row>
    <row r="182" spans="1:15" x14ac:dyDescent="0.3">
      <c r="A182">
        <v>234</v>
      </c>
      <c r="B182" t="s">
        <v>444</v>
      </c>
      <c r="C182">
        <v>87</v>
      </c>
      <c r="D182" t="s">
        <v>1841</v>
      </c>
      <c r="E182">
        <v>39</v>
      </c>
      <c r="F182" t="s">
        <v>1736</v>
      </c>
      <c r="G182">
        <v>12</v>
      </c>
      <c r="H182" t="s">
        <v>1667</v>
      </c>
      <c r="I182" t="s">
        <v>1942</v>
      </c>
      <c r="J182">
        <v>19</v>
      </c>
      <c r="K182" t="s">
        <v>2123</v>
      </c>
      <c r="L182">
        <v>2</v>
      </c>
      <c r="M182" t="s">
        <v>2175</v>
      </c>
      <c r="N182">
        <v>6</v>
      </c>
      <c r="O182" t="s">
        <v>2270</v>
      </c>
    </row>
    <row r="183" spans="1:15" x14ac:dyDescent="0.3">
      <c r="A183">
        <v>235</v>
      </c>
      <c r="B183" t="s">
        <v>446</v>
      </c>
      <c r="C183">
        <v>87</v>
      </c>
      <c r="D183" t="s">
        <v>1841</v>
      </c>
      <c r="E183">
        <v>39</v>
      </c>
      <c r="F183" t="s">
        <v>1736</v>
      </c>
      <c r="G183">
        <v>12</v>
      </c>
      <c r="H183" t="s">
        <v>1667</v>
      </c>
      <c r="I183" t="s">
        <v>1942</v>
      </c>
      <c r="J183">
        <v>19</v>
      </c>
      <c r="K183" t="s">
        <v>2123</v>
      </c>
      <c r="L183">
        <v>2</v>
      </c>
      <c r="M183" t="s">
        <v>2175</v>
      </c>
      <c r="N183">
        <v>6</v>
      </c>
      <c r="O183" t="s">
        <v>2270</v>
      </c>
    </row>
    <row r="184" spans="1:15" x14ac:dyDescent="0.3">
      <c r="A184">
        <v>236</v>
      </c>
      <c r="B184" t="s">
        <v>448</v>
      </c>
      <c r="C184">
        <v>87</v>
      </c>
      <c r="D184" t="s">
        <v>1841</v>
      </c>
      <c r="E184">
        <v>39</v>
      </c>
      <c r="F184" t="s">
        <v>1736</v>
      </c>
      <c r="G184">
        <v>12</v>
      </c>
      <c r="H184" t="s">
        <v>1667</v>
      </c>
      <c r="I184" t="s">
        <v>1942</v>
      </c>
      <c r="J184">
        <v>19</v>
      </c>
      <c r="K184" t="s">
        <v>2123</v>
      </c>
      <c r="L184">
        <v>2</v>
      </c>
      <c r="M184" t="s">
        <v>2175</v>
      </c>
      <c r="N184">
        <v>6</v>
      </c>
      <c r="O184" t="s">
        <v>2270</v>
      </c>
    </row>
    <row r="185" spans="1:15" x14ac:dyDescent="0.3">
      <c r="A185">
        <v>237</v>
      </c>
      <c r="B185" t="s">
        <v>450</v>
      </c>
      <c r="C185">
        <v>88</v>
      </c>
      <c r="D185" t="s">
        <v>1842</v>
      </c>
      <c r="E185">
        <v>39</v>
      </c>
      <c r="F185" t="s">
        <v>1736</v>
      </c>
      <c r="G185">
        <v>12</v>
      </c>
      <c r="H185" t="s">
        <v>1667</v>
      </c>
      <c r="I185" t="s">
        <v>1942</v>
      </c>
      <c r="J185">
        <v>19</v>
      </c>
      <c r="K185" t="s">
        <v>2123</v>
      </c>
      <c r="L185">
        <v>2</v>
      </c>
      <c r="M185" t="s">
        <v>2175</v>
      </c>
      <c r="N185">
        <v>6</v>
      </c>
      <c r="O185" t="s">
        <v>2270</v>
      </c>
    </row>
    <row r="186" spans="1:15" x14ac:dyDescent="0.3">
      <c r="A186">
        <v>238</v>
      </c>
      <c r="B186" t="s">
        <v>452</v>
      </c>
      <c r="C186">
        <v>88</v>
      </c>
      <c r="D186" t="s">
        <v>1842</v>
      </c>
      <c r="E186">
        <v>39</v>
      </c>
      <c r="F186" t="s">
        <v>1736</v>
      </c>
      <c r="G186">
        <v>12</v>
      </c>
      <c r="H186" t="s">
        <v>1667</v>
      </c>
      <c r="I186" t="s">
        <v>1942</v>
      </c>
      <c r="J186">
        <v>19</v>
      </c>
      <c r="K186" t="s">
        <v>2123</v>
      </c>
      <c r="L186">
        <v>2</v>
      </c>
      <c r="M186" t="s">
        <v>2175</v>
      </c>
      <c r="N186">
        <v>6</v>
      </c>
      <c r="O186" t="s">
        <v>2270</v>
      </c>
    </row>
    <row r="187" spans="1:15" x14ac:dyDescent="0.3">
      <c r="A187">
        <v>239</v>
      </c>
      <c r="B187" t="s">
        <v>454</v>
      </c>
      <c r="C187">
        <v>88</v>
      </c>
      <c r="D187" t="s">
        <v>1842</v>
      </c>
      <c r="E187">
        <v>39</v>
      </c>
      <c r="F187" t="s">
        <v>1736</v>
      </c>
      <c r="G187">
        <v>12</v>
      </c>
      <c r="H187" t="s">
        <v>1667</v>
      </c>
      <c r="I187" t="s">
        <v>1942</v>
      </c>
      <c r="J187">
        <v>19</v>
      </c>
      <c r="K187" t="s">
        <v>2123</v>
      </c>
      <c r="L187">
        <v>2</v>
      </c>
      <c r="M187" t="s">
        <v>2175</v>
      </c>
      <c r="N187">
        <v>6</v>
      </c>
      <c r="O187" t="s">
        <v>2270</v>
      </c>
    </row>
    <row r="188" spans="1:15" x14ac:dyDescent="0.3">
      <c r="A188">
        <v>240</v>
      </c>
      <c r="B188" t="s">
        <v>456</v>
      </c>
      <c r="C188">
        <v>89</v>
      </c>
      <c r="D188" t="s">
        <v>1674</v>
      </c>
      <c r="E188">
        <v>40</v>
      </c>
      <c r="F188" t="s">
        <v>1674</v>
      </c>
      <c r="G188">
        <v>12</v>
      </c>
      <c r="H188" t="s">
        <v>1667</v>
      </c>
      <c r="I188" t="s">
        <v>1942</v>
      </c>
      <c r="J188">
        <v>19</v>
      </c>
      <c r="K188" t="s">
        <v>2123</v>
      </c>
      <c r="L188">
        <v>2</v>
      </c>
      <c r="M188" t="s">
        <v>2175</v>
      </c>
      <c r="N188">
        <v>6</v>
      </c>
      <c r="O188" t="s">
        <v>2270</v>
      </c>
    </row>
    <row r="189" spans="1:15" x14ac:dyDescent="0.3">
      <c r="A189">
        <v>241</v>
      </c>
      <c r="B189" t="s">
        <v>458</v>
      </c>
      <c r="C189">
        <v>89</v>
      </c>
      <c r="D189" t="s">
        <v>1674</v>
      </c>
      <c r="E189">
        <v>40</v>
      </c>
      <c r="F189" t="s">
        <v>1674</v>
      </c>
      <c r="G189">
        <v>12</v>
      </c>
      <c r="H189" t="s">
        <v>1667</v>
      </c>
      <c r="I189" t="s">
        <v>1942</v>
      </c>
      <c r="J189">
        <v>19</v>
      </c>
      <c r="K189" t="s">
        <v>2123</v>
      </c>
      <c r="L189">
        <v>2</v>
      </c>
      <c r="M189" t="s">
        <v>2175</v>
      </c>
      <c r="N189">
        <v>6</v>
      </c>
      <c r="O189" t="s">
        <v>2270</v>
      </c>
    </row>
    <row r="190" spans="1:15" x14ac:dyDescent="0.3">
      <c r="A190">
        <v>242</v>
      </c>
      <c r="B190" t="s">
        <v>460</v>
      </c>
      <c r="C190">
        <v>89</v>
      </c>
      <c r="D190" t="s">
        <v>1674</v>
      </c>
      <c r="E190">
        <v>40</v>
      </c>
      <c r="F190" t="s">
        <v>1674</v>
      </c>
      <c r="G190">
        <v>12</v>
      </c>
      <c r="H190" t="s">
        <v>1667</v>
      </c>
      <c r="I190" t="s">
        <v>1942</v>
      </c>
      <c r="J190">
        <v>19</v>
      </c>
      <c r="K190" t="s">
        <v>2123</v>
      </c>
      <c r="L190">
        <v>2</v>
      </c>
      <c r="M190" t="s">
        <v>2175</v>
      </c>
      <c r="N190">
        <v>6</v>
      </c>
      <c r="O190" t="s">
        <v>2270</v>
      </c>
    </row>
    <row r="191" spans="1:15" x14ac:dyDescent="0.3">
      <c r="A191">
        <v>226</v>
      </c>
      <c r="B191" t="s">
        <v>428</v>
      </c>
      <c r="C191">
        <v>83</v>
      </c>
      <c r="D191" t="s">
        <v>1675</v>
      </c>
      <c r="E191">
        <v>36</v>
      </c>
      <c r="F191" t="s">
        <v>1675</v>
      </c>
      <c r="G191">
        <v>12</v>
      </c>
      <c r="H191" t="s">
        <v>1667</v>
      </c>
      <c r="I191" t="s">
        <v>1675</v>
      </c>
      <c r="J191">
        <v>20</v>
      </c>
      <c r="K191" t="s">
        <v>2124</v>
      </c>
      <c r="L191">
        <v>2</v>
      </c>
      <c r="M191" t="s">
        <v>2175</v>
      </c>
      <c r="N191">
        <v>6</v>
      </c>
      <c r="O191" t="s">
        <v>2270</v>
      </c>
    </row>
    <row r="192" spans="1:15" x14ac:dyDescent="0.3">
      <c r="A192">
        <v>227</v>
      </c>
      <c r="B192" t="s">
        <v>430</v>
      </c>
      <c r="C192">
        <v>83</v>
      </c>
      <c r="D192" t="s">
        <v>1675</v>
      </c>
      <c r="E192">
        <v>36</v>
      </c>
      <c r="F192" t="s">
        <v>1675</v>
      </c>
      <c r="G192">
        <v>12</v>
      </c>
      <c r="H192" t="s">
        <v>1667</v>
      </c>
      <c r="I192" t="s">
        <v>1675</v>
      </c>
      <c r="J192">
        <v>20</v>
      </c>
      <c r="K192" t="s">
        <v>2124</v>
      </c>
      <c r="L192">
        <v>2</v>
      </c>
      <c r="M192" t="s">
        <v>2175</v>
      </c>
      <c r="N192">
        <v>6</v>
      </c>
      <c r="O192" t="s">
        <v>2270</v>
      </c>
    </row>
    <row r="193" spans="1:15" x14ac:dyDescent="0.3">
      <c r="A193">
        <v>224</v>
      </c>
      <c r="B193" t="s">
        <v>424</v>
      </c>
      <c r="C193">
        <v>82</v>
      </c>
      <c r="D193" t="s">
        <v>1676</v>
      </c>
      <c r="E193">
        <v>35</v>
      </c>
      <c r="F193" t="s">
        <v>1676</v>
      </c>
      <c r="G193">
        <v>12</v>
      </c>
      <c r="H193" t="s">
        <v>1667</v>
      </c>
      <c r="I193" t="s">
        <v>1676</v>
      </c>
      <c r="J193">
        <v>21</v>
      </c>
      <c r="K193" t="s">
        <v>2125</v>
      </c>
      <c r="L193">
        <v>2</v>
      </c>
      <c r="M193" t="s">
        <v>2175</v>
      </c>
      <c r="N193">
        <v>6</v>
      </c>
      <c r="O193" t="s">
        <v>2270</v>
      </c>
    </row>
    <row r="194" spans="1:15" x14ac:dyDescent="0.3">
      <c r="A194">
        <v>225</v>
      </c>
      <c r="B194" t="s">
        <v>426</v>
      </c>
      <c r="C194">
        <v>82</v>
      </c>
      <c r="D194" t="s">
        <v>1676</v>
      </c>
      <c r="E194">
        <v>35</v>
      </c>
      <c r="F194" t="s">
        <v>1676</v>
      </c>
      <c r="G194">
        <v>12</v>
      </c>
      <c r="H194" t="s">
        <v>1667</v>
      </c>
      <c r="I194" t="s">
        <v>1676</v>
      </c>
      <c r="J194">
        <v>21</v>
      </c>
      <c r="K194" t="s">
        <v>2125</v>
      </c>
      <c r="L194">
        <v>2</v>
      </c>
      <c r="M194" t="s">
        <v>2175</v>
      </c>
      <c r="N194">
        <v>6</v>
      </c>
      <c r="O194" t="s">
        <v>2270</v>
      </c>
    </row>
    <row r="195" spans="1:15" x14ac:dyDescent="0.3">
      <c r="A195">
        <v>249</v>
      </c>
      <c r="B195" t="s">
        <v>474</v>
      </c>
      <c r="C195">
        <v>92</v>
      </c>
      <c r="D195" t="s">
        <v>1758</v>
      </c>
      <c r="E195">
        <v>42</v>
      </c>
      <c r="F195" t="s">
        <v>1677</v>
      </c>
      <c r="G195">
        <v>14</v>
      </c>
      <c r="H195" t="s">
        <v>1845</v>
      </c>
      <c r="I195" t="s">
        <v>1677</v>
      </c>
      <c r="J195">
        <v>22</v>
      </c>
      <c r="K195" t="s">
        <v>2126</v>
      </c>
      <c r="L195">
        <v>2</v>
      </c>
      <c r="M195" t="s">
        <v>2175</v>
      </c>
      <c r="N195">
        <v>6</v>
      </c>
      <c r="O195" t="s">
        <v>2270</v>
      </c>
    </row>
    <row r="196" spans="1:15" x14ac:dyDescent="0.3">
      <c r="A196">
        <v>250</v>
      </c>
      <c r="B196" t="s">
        <v>476</v>
      </c>
      <c r="C196">
        <v>92</v>
      </c>
      <c r="D196" t="s">
        <v>1758</v>
      </c>
      <c r="E196">
        <v>42</v>
      </c>
      <c r="F196" t="s">
        <v>1677</v>
      </c>
      <c r="G196">
        <v>14</v>
      </c>
      <c r="H196" t="s">
        <v>1845</v>
      </c>
      <c r="I196" t="s">
        <v>1677</v>
      </c>
      <c r="J196">
        <v>22</v>
      </c>
      <c r="K196" t="s">
        <v>2126</v>
      </c>
      <c r="L196">
        <v>2</v>
      </c>
      <c r="M196" t="s">
        <v>2175</v>
      </c>
      <c r="N196">
        <v>6</v>
      </c>
      <c r="O196" t="s">
        <v>2270</v>
      </c>
    </row>
    <row r="197" spans="1:15" x14ac:dyDescent="0.3">
      <c r="A197">
        <v>251</v>
      </c>
      <c r="B197" t="s">
        <v>478</v>
      </c>
      <c r="C197">
        <v>92</v>
      </c>
      <c r="D197" t="s">
        <v>1758</v>
      </c>
      <c r="E197">
        <v>42</v>
      </c>
      <c r="F197" t="s">
        <v>1677</v>
      </c>
      <c r="G197">
        <v>14</v>
      </c>
      <c r="H197" t="s">
        <v>1845</v>
      </c>
      <c r="I197" t="s">
        <v>1677</v>
      </c>
      <c r="J197">
        <v>22</v>
      </c>
      <c r="K197" t="s">
        <v>2126</v>
      </c>
      <c r="L197">
        <v>2</v>
      </c>
      <c r="M197" t="s">
        <v>2175</v>
      </c>
      <c r="N197">
        <v>6</v>
      </c>
      <c r="O197" t="s">
        <v>2270</v>
      </c>
    </row>
    <row r="198" spans="1:15" x14ac:dyDescent="0.3">
      <c r="A198">
        <v>252</v>
      </c>
      <c r="B198" t="s">
        <v>636</v>
      </c>
      <c r="C198">
        <v>93</v>
      </c>
      <c r="D198" t="s">
        <v>1759</v>
      </c>
      <c r="E198">
        <v>42</v>
      </c>
      <c r="F198" t="s">
        <v>1677</v>
      </c>
      <c r="G198">
        <v>14</v>
      </c>
      <c r="H198" t="s">
        <v>1845</v>
      </c>
      <c r="I198" t="s">
        <v>1677</v>
      </c>
      <c r="J198">
        <v>22</v>
      </c>
      <c r="K198" t="s">
        <v>2126</v>
      </c>
      <c r="L198">
        <v>2</v>
      </c>
      <c r="M198" t="s">
        <v>2175</v>
      </c>
      <c r="N198">
        <v>6</v>
      </c>
      <c r="O198" t="s">
        <v>2270</v>
      </c>
    </row>
    <row r="199" spans="1:15" x14ac:dyDescent="0.3">
      <c r="A199">
        <v>253</v>
      </c>
      <c r="B199" t="s">
        <v>481</v>
      </c>
      <c r="C199">
        <v>93</v>
      </c>
      <c r="D199" t="s">
        <v>1759</v>
      </c>
      <c r="E199">
        <v>42</v>
      </c>
      <c r="F199" t="s">
        <v>1677</v>
      </c>
      <c r="G199">
        <v>14</v>
      </c>
      <c r="H199" t="s">
        <v>1845</v>
      </c>
      <c r="I199" t="s">
        <v>1677</v>
      </c>
      <c r="J199">
        <v>22</v>
      </c>
      <c r="K199" t="s">
        <v>2126</v>
      </c>
      <c r="L199">
        <v>2</v>
      </c>
      <c r="M199" t="s">
        <v>2175</v>
      </c>
      <c r="N199">
        <v>6</v>
      </c>
      <c r="O199" t="s">
        <v>2270</v>
      </c>
    </row>
    <row r="200" spans="1:15" x14ac:dyDescent="0.3">
      <c r="A200">
        <v>254</v>
      </c>
      <c r="B200" t="s">
        <v>483</v>
      </c>
      <c r="C200">
        <v>94</v>
      </c>
      <c r="D200" t="s">
        <v>1760</v>
      </c>
      <c r="E200">
        <v>42</v>
      </c>
      <c r="F200" t="s">
        <v>1677</v>
      </c>
      <c r="G200">
        <v>14</v>
      </c>
      <c r="H200" t="s">
        <v>1845</v>
      </c>
      <c r="I200" t="s">
        <v>1677</v>
      </c>
      <c r="J200">
        <v>22</v>
      </c>
      <c r="K200" t="s">
        <v>2126</v>
      </c>
      <c r="L200">
        <v>2</v>
      </c>
      <c r="M200" t="s">
        <v>2175</v>
      </c>
      <c r="N200">
        <v>6</v>
      </c>
      <c r="O200" t="s">
        <v>2270</v>
      </c>
    </row>
    <row r="201" spans="1:15" x14ac:dyDescent="0.3">
      <c r="A201">
        <v>255</v>
      </c>
      <c r="B201" t="s">
        <v>485</v>
      </c>
      <c r="C201">
        <v>94</v>
      </c>
      <c r="D201" t="s">
        <v>1760</v>
      </c>
      <c r="E201">
        <v>42</v>
      </c>
      <c r="F201" t="s">
        <v>1677</v>
      </c>
      <c r="G201">
        <v>14</v>
      </c>
      <c r="H201" t="s">
        <v>1845</v>
      </c>
      <c r="I201" t="s">
        <v>1677</v>
      </c>
      <c r="J201">
        <v>22</v>
      </c>
      <c r="K201" t="s">
        <v>2126</v>
      </c>
      <c r="L201">
        <v>2</v>
      </c>
      <c r="M201" t="s">
        <v>2175</v>
      </c>
      <c r="N201">
        <v>6</v>
      </c>
      <c r="O201" t="s">
        <v>2270</v>
      </c>
    </row>
    <row r="202" spans="1:15" x14ac:dyDescent="0.3">
      <c r="A202">
        <v>256</v>
      </c>
      <c r="B202" t="s">
        <v>487</v>
      </c>
      <c r="C202">
        <v>95</v>
      </c>
      <c r="D202" t="s">
        <v>1680</v>
      </c>
      <c r="E202">
        <v>43</v>
      </c>
      <c r="F202" t="s">
        <v>1680</v>
      </c>
      <c r="G202">
        <v>14</v>
      </c>
      <c r="H202" t="s">
        <v>1845</v>
      </c>
      <c r="I202" t="s">
        <v>1679</v>
      </c>
      <c r="J202">
        <v>23</v>
      </c>
      <c r="K202" t="s">
        <v>2127</v>
      </c>
      <c r="L202">
        <v>2</v>
      </c>
      <c r="M202" t="s">
        <v>2175</v>
      </c>
      <c r="N202">
        <v>6</v>
      </c>
      <c r="O202" t="s">
        <v>2270</v>
      </c>
    </row>
    <row r="203" spans="1:15" x14ac:dyDescent="0.3">
      <c r="A203">
        <v>257</v>
      </c>
      <c r="B203" t="s">
        <v>489</v>
      </c>
      <c r="C203">
        <v>95</v>
      </c>
      <c r="D203" t="s">
        <v>1680</v>
      </c>
      <c r="E203">
        <v>43</v>
      </c>
      <c r="F203" t="s">
        <v>1680</v>
      </c>
      <c r="G203">
        <v>14</v>
      </c>
      <c r="H203" t="s">
        <v>1845</v>
      </c>
      <c r="I203" t="s">
        <v>1679</v>
      </c>
      <c r="J203">
        <v>23</v>
      </c>
      <c r="K203" t="s">
        <v>2127</v>
      </c>
      <c r="L203">
        <v>2</v>
      </c>
      <c r="M203" t="s">
        <v>2175</v>
      </c>
      <c r="N203">
        <v>6</v>
      </c>
      <c r="O203" t="s">
        <v>2270</v>
      </c>
    </row>
    <row r="204" spans="1:15" x14ac:dyDescent="0.3">
      <c r="A204">
        <v>258</v>
      </c>
      <c r="B204" t="s">
        <v>491</v>
      </c>
      <c r="C204">
        <v>95</v>
      </c>
      <c r="D204" t="s">
        <v>1680</v>
      </c>
      <c r="E204">
        <v>43</v>
      </c>
      <c r="F204" t="s">
        <v>1680</v>
      </c>
      <c r="G204">
        <v>14</v>
      </c>
      <c r="H204" t="s">
        <v>1845</v>
      </c>
      <c r="I204" t="s">
        <v>1679</v>
      </c>
      <c r="J204">
        <v>23</v>
      </c>
      <c r="K204" t="s">
        <v>2127</v>
      </c>
      <c r="L204">
        <v>2</v>
      </c>
      <c r="M204" t="s">
        <v>2175</v>
      </c>
      <c r="N204">
        <v>6</v>
      </c>
      <c r="O204" t="s">
        <v>2270</v>
      </c>
    </row>
    <row r="205" spans="1:15" x14ac:dyDescent="0.3">
      <c r="A205">
        <v>35</v>
      </c>
      <c r="B205" t="s">
        <v>65</v>
      </c>
      <c r="C205">
        <v>13</v>
      </c>
      <c r="D205" t="s">
        <v>1783</v>
      </c>
      <c r="E205">
        <v>8</v>
      </c>
      <c r="F205" t="s">
        <v>1784</v>
      </c>
      <c r="G205">
        <v>3</v>
      </c>
      <c r="H205" t="s">
        <v>1681</v>
      </c>
      <c r="I205" t="s">
        <v>1681</v>
      </c>
      <c r="J205">
        <v>24</v>
      </c>
      <c r="K205" t="s">
        <v>2128</v>
      </c>
      <c r="L205">
        <v>2</v>
      </c>
      <c r="M205" t="s">
        <v>2175</v>
      </c>
      <c r="N205">
        <v>6</v>
      </c>
      <c r="O205" t="s">
        <v>2270</v>
      </c>
    </row>
    <row r="206" spans="1:15" x14ac:dyDescent="0.3">
      <c r="A206">
        <v>36</v>
      </c>
      <c r="B206" t="s">
        <v>67</v>
      </c>
      <c r="C206">
        <v>13</v>
      </c>
      <c r="D206" t="s">
        <v>1783</v>
      </c>
      <c r="E206">
        <v>8</v>
      </c>
      <c r="F206" t="s">
        <v>1784</v>
      </c>
      <c r="G206">
        <v>3</v>
      </c>
      <c r="H206" t="s">
        <v>1681</v>
      </c>
      <c r="I206" t="s">
        <v>1681</v>
      </c>
      <c r="J206">
        <v>24</v>
      </c>
      <c r="K206" t="s">
        <v>2128</v>
      </c>
      <c r="L206">
        <v>2</v>
      </c>
      <c r="M206" t="s">
        <v>2175</v>
      </c>
      <c r="N206">
        <v>6</v>
      </c>
      <c r="O206" t="s">
        <v>2270</v>
      </c>
    </row>
    <row r="207" spans="1:15" x14ac:dyDescent="0.3">
      <c r="A207">
        <v>37</v>
      </c>
      <c r="B207" t="s">
        <v>69</v>
      </c>
      <c r="C207">
        <v>13</v>
      </c>
      <c r="D207" t="s">
        <v>1783</v>
      </c>
      <c r="E207">
        <v>8</v>
      </c>
      <c r="F207" t="s">
        <v>1784</v>
      </c>
      <c r="G207">
        <v>3</v>
      </c>
      <c r="H207" t="s">
        <v>1681</v>
      </c>
      <c r="I207" t="s">
        <v>1681</v>
      </c>
      <c r="J207">
        <v>24</v>
      </c>
      <c r="K207" t="s">
        <v>2128</v>
      </c>
      <c r="L207">
        <v>2</v>
      </c>
      <c r="M207" t="s">
        <v>2175</v>
      </c>
      <c r="N207">
        <v>6</v>
      </c>
      <c r="O207" t="s">
        <v>2270</v>
      </c>
    </row>
    <row r="208" spans="1:15" x14ac:dyDescent="0.3">
      <c r="A208">
        <v>38</v>
      </c>
      <c r="B208" t="s">
        <v>71</v>
      </c>
      <c r="C208">
        <v>13</v>
      </c>
      <c r="D208" t="s">
        <v>1783</v>
      </c>
      <c r="E208">
        <v>8</v>
      </c>
      <c r="F208" t="s">
        <v>1784</v>
      </c>
      <c r="G208">
        <v>3</v>
      </c>
      <c r="H208" t="s">
        <v>1681</v>
      </c>
      <c r="I208" t="s">
        <v>1681</v>
      </c>
      <c r="J208">
        <v>24</v>
      </c>
      <c r="K208" t="s">
        <v>2128</v>
      </c>
      <c r="L208">
        <v>2</v>
      </c>
      <c r="M208" t="s">
        <v>2175</v>
      </c>
      <c r="N208">
        <v>6</v>
      </c>
      <c r="O208" t="s">
        <v>2270</v>
      </c>
    </row>
    <row r="209" spans="1:15" x14ac:dyDescent="0.3">
      <c r="A209">
        <v>39</v>
      </c>
      <c r="B209" t="s">
        <v>73</v>
      </c>
      <c r="C209">
        <v>13</v>
      </c>
      <c r="D209" t="s">
        <v>1783</v>
      </c>
      <c r="E209">
        <v>8</v>
      </c>
      <c r="F209" t="s">
        <v>1784</v>
      </c>
      <c r="G209">
        <v>3</v>
      </c>
      <c r="H209" t="s">
        <v>1681</v>
      </c>
      <c r="I209" t="s">
        <v>1681</v>
      </c>
      <c r="J209">
        <v>24</v>
      </c>
      <c r="K209" t="s">
        <v>2128</v>
      </c>
      <c r="L209">
        <v>2</v>
      </c>
      <c r="M209" t="s">
        <v>2175</v>
      </c>
      <c r="N209">
        <v>6</v>
      </c>
      <c r="O209" t="s">
        <v>2270</v>
      </c>
    </row>
    <row r="210" spans="1:15" x14ac:dyDescent="0.3">
      <c r="A210">
        <v>40</v>
      </c>
      <c r="B210" t="s">
        <v>75</v>
      </c>
      <c r="C210">
        <v>14</v>
      </c>
      <c r="D210" t="s">
        <v>1785</v>
      </c>
      <c r="E210">
        <v>8</v>
      </c>
      <c r="F210" t="s">
        <v>1784</v>
      </c>
      <c r="G210">
        <v>3</v>
      </c>
      <c r="H210" t="s">
        <v>1681</v>
      </c>
      <c r="I210" t="s">
        <v>1681</v>
      </c>
      <c r="J210">
        <v>24</v>
      </c>
      <c r="K210" t="s">
        <v>2128</v>
      </c>
      <c r="L210">
        <v>2</v>
      </c>
      <c r="M210" t="s">
        <v>2175</v>
      </c>
      <c r="N210">
        <v>6</v>
      </c>
      <c r="O210" t="s">
        <v>2270</v>
      </c>
    </row>
    <row r="211" spans="1:15" x14ac:dyDescent="0.3">
      <c r="A211">
        <v>41</v>
      </c>
      <c r="B211" t="s">
        <v>77</v>
      </c>
      <c r="C211">
        <v>14</v>
      </c>
      <c r="D211" t="s">
        <v>1785</v>
      </c>
      <c r="E211">
        <v>8</v>
      </c>
      <c r="F211" t="s">
        <v>1784</v>
      </c>
      <c r="G211">
        <v>3</v>
      </c>
      <c r="H211" t="s">
        <v>1681</v>
      </c>
      <c r="I211" t="s">
        <v>1681</v>
      </c>
      <c r="J211">
        <v>24</v>
      </c>
      <c r="K211" t="s">
        <v>2128</v>
      </c>
      <c r="L211">
        <v>2</v>
      </c>
      <c r="M211" t="s">
        <v>2175</v>
      </c>
      <c r="N211">
        <v>6</v>
      </c>
      <c r="O211" t="s">
        <v>2270</v>
      </c>
    </row>
    <row r="212" spans="1:15" x14ac:dyDescent="0.3">
      <c r="A212">
        <v>43</v>
      </c>
      <c r="B212" t="s">
        <v>81</v>
      </c>
      <c r="C212">
        <v>15</v>
      </c>
      <c r="D212" t="s">
        <v>1786</v>
      </c>
      <c r="E212">
        <v>8</v>
      </c>
      <c r="F212" t="s">
        <v>1784</v>
      </c>
      <c r="G212">
        <v>3</v>
      </c>
      <c r="H212" t="s">
        <v>1681</v>
      </c>
      <c r="I212" t="s">
        <v>1681</v>
      </c>
      <c r="J212">
        <v>24</v>
      </c>
      <c r="K212" t="s">
        <v>2128</v>
      </c>
      <c r="L212">
        <v>2</v>
      </c>
      <c r="M212" t="s">
        <v>2175</v>
      </c>
      <c r="N212">
        <v>6</v>
      </c>
      <c r="O212" t="s">
        <v>2270</v>
      </c>
    </row>
    <row r="213" spans="1:15" x14ac:dyDescent="0.3">
      <c r="A213">
        <v>44</v>
      </c>
      <c r="B213" t="s">
        <v>83</v>
      </c>
      <c r="C213">
        <v>16</v>
      </c>
      <c r="D213" t="s">
        <v>1787</v>
      </c>
      <c r="E213">
        <v>8</v>
      </c>
      <c r="F213" t="s">
        <v>1784</v>
      </c>
      <c r="G213">
        <v>3</v>
      </c>
      <c r="H213" t="s">
        <v>1681</v>
      </c>
      <c r="I213" t="s">
        <v>1681</v>
      </c>
      <c r="J213">
        <v>24</v>
      </c>
      <c r="K213" t="s">
        <v>2128</v>
      </c>
      <c r="L213">
        <v>2</v>
      </c>
      <c r="M213" t="s">
        <v>2175</v>
      </c>
      <c r="N213">
        <v>6</v>
      </c>
      <c r="O213" t="s">
        <v>2270</v>
      </c>
    </row>
    <row r="214" spans="1:15" x14ac:dyDescent="0.3">
      <c r="A214">
        <v>45</v>
      </c>
      <c r="B214" t="s">
        <v>85</v>
      </c>
      <c r="C214">
        <v>16</v>
      </c>
      <c r="D214" t="s">
        <v>1787</v>
      </c>
      <c r="E214">
        <v>8</v>
      </c>
      <c r="F214" t="s">
        <v>1784</v>
      </c>
      <c r="G214">
        <v>3</v>
      </c>
      <c r="H214" t="s">
        <v>1681</v>
      </c>
      <c r="I214" t="s">
        <v>1681</v>
      </c>
      <c r="J214">
        <v>24</v>
      </c>
      <c r="K214" t="s">
        <v>2128</v>
      </c>
      <c r="L214">
        <v>2</v>
      </c>
      <c r="M214" t="s">
        <v>2175</v>
      </c>
      <c r="N214">
        <v>6</v>
      </c>
      <c r="O214" t="s">
        <v>2270</v>
      </c>
    </row>
    <row r="215" spans="1:15" x14ac:dyDescent="0.3">
      <c r="A215">
        <v>46</v>
      </c>
      <c r="B215" t="s">
        <v>87</v>
      </c>
      <c r="C215">
        <v>16</v>
      </c>
      <c r="D215" t="s">
        <v>1787</v>
      </c>
      <c r="E215">
        <v>8</v>
      </c>
      <c r="F215" t="s">
        <v>1784</v>
      </c>
      <c r="G215">
        <v>3</v>
      </c>
      <c r="H215" t="s">
        <v>1681</v>
      </c>
      <c r="I215" t="s">
        <v>1681</v>
      </c>
      <c r="J215">
        <v>24</v>
      </c>
      <c r="K215" t="s">
        <v>2128</v>
      </c>
      <c r="L215">
        <v>2</v>
      </c>
      <c r="M215" t="s">
        <v>2175</v>
      </c>
      <c r="N215">
        <v>6</v>
      </c>
      <c r="O215" t="s">
        <v>2270</v>
      </c>
    </row>
    <row r="216" spans="1:15" x14ac:dyDescent="0.3">
      <c r="A216">
        <v>47</v>
      </c>
      <c r="B216" t="s">
        <v>89</v>
      </c>
      <c r="C216">
        <v>17</v>
      </c>
      <c r="D216" t="s">
        <v>1788</v>
      </c>
      <c r="E216">
        <v>8</v>
      </c>
      <c r="F216" t="s">
        <v>1784</v>
      </c>
      <c r="G216">
        <v>3</v>
      </c>
      <c r="H216" t="s">
        <v>1681</v>
      </c>
      <c r="I216" t="s">
        <v>1681</v>
      </c>
      <c r="J216">
        <v>24</v>
      </c>
      <c r="K216" t="s">
        <v>2128</v>
      </c>
      <c r="L216">
        <v>2</v>
      </c>
      <c r="M216" t="s">
        <v>2175</v>
      </c>
      <c r="N216">
        <v>6</v>
      </c>
      <c r="O216" t="s">
        <v>2270</v>
      </c>
    </row>
    <row r="217" spans="1:15" x14ac:dyDescent="0.3">
      <c r="A217">
        <v>48</v>
      </c>
      <c r="B217" t="s">
        <v>91</v>
      </c>
      <c r="C217">
        <v>17</v>
      </c>
      <c r="D217" t="s">
        <v>1788</v>
      </c>
      <c r="E217">
        <v>8</v>
      </c>
      <c r="F217" t="s">
        <v>1784</v>
      </c>
      <c r="G217">
        <v>3</v>
      </c>
      <c r="H217" t="s">
        <v>1681</v>
      </c>
      <c r="I217" t="s">
        <v>1681</v>
      </c>
      <c r="J217">
        <v>24</v>
      </c>
      <c r="K217" t="s">
        <v>2128</v>
      </c>
      <c r="L217">
        <v>2</v>
      </c>
      <c r="M217" t="s">
        <v>2175</v>
      </c>
      <c r="N217">
        <v>6</v>
      </c>
      <c r="O217" t="s">
        <v>2270</v>
      </c>
    </row>
    <row r="218" spans="1:15" x14ac:dyDescent="0.3">
      <c r="A218">
        <v>49</v>
      </c>
      <c r="B218" t="s">
        <v>93</v>
      </c>
      <c r="C218">
        <v>18</v>
      </c>
      <c r="D218" t="s">
        <v>1789</v>
      </c>
      <c r="E218">
        <v>8</v>
      </c>
      <c r="F218" t="s">
        <v>1784</v>
      </c>
      <c r="G218">
        <v>3</v>
      </c>
      <c r="H218" t="s">
        <v>1681</v>
      </c>
      <c r="I218" t="s">
        <v>1681</v>
      </c>
      <c r="J218">
        <v>24</v>
      </c>
      <c r="K218" t="s">
        <v>2128</v>
      </c>
      <c r="L218">
        <v>2</v>
      </c>
      <c r="M218" t="s">
        <v>2175</v>
      </c>
      <c r="N218">
        <v>6</v>
      </c>
      <c r="O218" t="s">
        <v>2270</v>
      </c>
    </row>
    <row r="219" spans="1:15" x14ac:dyDescent="0.3">
      <c r="A219">
        <v>50</v>
      </c>
      <c r="B219" t="s">
        <v>95</v>
      </c>
      <c r="C219">
        <v>18</v>
      </c>
      <c r="D219" t="s">
        <v>1789</v>
      </c>
      <c r="E219">
        <v>8</v>
      </c>
      <c r="F219" t="s">
        <v>1784</v>
      </c>
      <c r="G219">
        <v>3</v>
      </c>
      <c r="H219" t="s">
        <v>1681</v>
      </c>
      <c r="I219" t="s">
        <v>1681</v>
      </c>
      <c r="J219">
        <v>24</v>
      </c>
      <c r="K219" t="s">
        <v>2128</v>
      </c>
      <c r="L219">
        <v>2</v>
      </c>
      <c r="M219" t="s">
        <v>2175</v>
      </c>
      <c r="N219">
        <v>6</v>
      </c>
      <c r="O219" t="s">
        <v>2270</v>
      </c>
    </row>
    <row r="220" spans="1:15" x14ac:dyDescent="0.3">
      <c r="A220">
        <v>51</v>
      </c>
      <c r="B220" t="s">
        <v>97</v>
      </c>
      <c r="C220">
        <v>19</v>
      </c>
      <c r="D220" t="s">
        <v>102</v>
      </c>
      <c r="E220">
        <v>8</v>
      </c>
      <c r="F220" t="s">
        <v>1784</v>
      </c>
      <c r="G220">
        <v>3</v>
      </c>
      <c r="H220" t="s">
        <v>1681</v>
      </c>
      <c r="I220" t="s">
        <v>1681</v>
      </c>
      <c r="J220">
        <v>24</v>
      </c>
      <c r="K220" t="s">
        <v>2128</v>
      </c>
      <c r="L220">
        <v>2</v>
      </c>
      <c r="M220" t="s">
        <v>2175</v>
      </c>
      <c r="N220">
        <v>6</v>
      </c>
      <c r="O220" t="s">
        <v>2270</v>
      </c>
    </row>
    <row r="221" spans="1:15" x14ac:dyDescent="0.3">
      <c r="A221">
        <v>52</v>
      </c>
      <c r="B221" t="s">
        <v>99</v>
      </c>
      <c r="C221">
        <v>19</v>
      </c>
      <c r="D221" t="s">
        <v>102</v>
      </c>
      <c r="E221">
        <v>8</v>
      </c>
      <c r="F221" t="s">
        <v>1784</v>
      </c>
      <c r="G221">
        <v>3</v>
      </c>
      <c r="H221" t="s">
        <v>1681</v>
      </c>
      <c r="I221" t="s">
        <v>1681</v>
      </c>
      <c r="J221">
        <v>24</v>
      </c>
      <c r="K221" t="s">
        <v>2128</v>
      </c>
      <c r="L221">
        <v>2</v>
      </c>
      <c r="M221" t="s">
        <v>2175</v>
      </c>
      <c r="N221">
        <v>6</v>
      </c>
      <c r="O221" t="s">
        <v>2270</v>
      </c>
    </row>
    <row r="222" spans="1:15" x14ac:dyDescent="0.3">
      <c r="A222">
        <v>53</v>
      </c>
      <c r="B222" t="s">
        <v>1790</v>
      </c>
      <c r="C222">
        <v>19</v>
      </c>
      <c r="D222" t="s">
        <v>102</v>
      </c>
      <c r="E222">
        <v>8</v>
      </c>
      <c r="F222" t="s">
        <v>1784</v>
      </c>
      <c r="G222">
        <v>3</v>
      </c>
      <c r="H222" t="s">
        <v>1681</v>
      </c>
      <c r="I222" t="s">
        <v>1681</v>
      </c>
      <c r="J222">
        <v>24</v>
      </c>
      <c r="K222" t="s">
        <v>2128</v>
      </c>
      <c r="L222">
        <v>2</v>
      </c>
      <c r="M222" t="s">
        <v>2175</v>
      </c>
      <c r="N222">
        <v>6</v>
      </c>
      <c r="O222" t="s">
        <v>2270</v>
      </c>
    </row>
    <row r="223" spans="1:15" x14ac:dyDescent="0.3">
      <c r="A223">
        <v>54</v>
      </c>
      <c r="B223" t="s">
        <v>102</v>
      </c>
      <c r="C223">
        <v>19</v>
      </c>
      <c r="D223" t="s">
        <v>102</v>
      </c>
      <c r="E223">
        <v>8</v>
      </c>
      <c r="F223" t="s">
        <v>1784</v>
      </c>
      <c r="G223">
        <v>3</v>
      </c>
      <c r="H223" t="s">
        <v>1681</v>
      </c>
      <c r="I223" t="s">
        <v>1681</v>
      </c>
      <c r="J223">
        <v>24</v>
      </c>
      <c r="K223" t="s">
        <v>2128</v>
      </c>
      <c r="L223">
        <v>2</v>
      </c>
      <c r="M223" t="s">
        <v>2175</v>
      </c>
      <c r="N223">
        <v>6</v>
      </c>
      <c r="O223" t="s">
        <v>2270</v>
      </c>
    </row>
    <row r="224" spans="1:15" x14ac:dyDescent="0.3">
      <c r="A224">
        <v>55</v>
      </c>
      <c r="B224" t="s">
        <v>114</v>
      </c>
      <c r="C224">
        <v>20</v>
      </c>
      <c r="D224" t="s">
        <v>114</v>
      </c>
      <c r="E224">
        <v>8</v>
      </c>
      <c r="F224" t="s">
        <v>1784</v>
      </c>
      <c r="G224">
        <v>3</v>
      </c>
      <c r="H224" t="s">
        <v>1681</v>
      </c>
      <c r="I224" t="s">
        <v>1681</v>
      </c>
      <c r="J224">
        <v>24</v>
      </c>
      <c r="K224" t="s">
        <v>2128</v>
      </c>
      <c r="L224">
        <v>2</v>
      </c>
      <c r="M224" t="s">
        <v>2175</v>
      </c>
      <c r="N224">
        <v>6</v>
      </c>
      <c r="O224" t="s">
        <v>2270</v>
      </c>
    </row>
    <row r="225" spans="1:15" x14ac:dyDescent="0.3">
      <c r="A225">
        <v>56</v>
      </c>
      <c r="B225" t="s">
        <v>104</v>
      </c>
      <c r="C225">
        <v>21</v>
      </c>
      <c r="D225" t="s">
        <v>1791</v>
      </c>
      <c r="E225">
        <v>9</v>
      </c>
      <c r="F225" t="s">
        <v>1792</v>
      </c>
      <c r="G225">
        <v>3</v>
      </c>
      <c r="H225" t="s">
        <v>1681</v>
      </c>
      <c r="I225" t="s">
        <v>1681</v>
      </c>
      <c r="J225">
        <v>24</v>
      </c>
      <c r="K225" t="s">
        <v>2128</v>
      </c>
      <c r="L225">
        <v>2</v>
      </c>
      <c r="M225" t="s">
        <v>2175</v>
      </c>
      <c r="N225">
        <v>6</v>
      </c>
      <c r="O225" t="s">
        <v>2270</v>
      </c>
    </row>
    <row r="226" spans="1:15" x14ac:dyDescent="0.3">
      <c r="A226">
        <v>57</v>
      </c>
      <c r="B226" t="s">
        <v>106</v>
      </c>
      <c r="C226">
        <v>21</v>
      </c>
      <c r="D226" t="s">
        <v>1791</v>
      </c>
      <c r="E226">
        <v>9</v>
      </c>
      <c r="F226" t="s">
        <v>1792</v>
      </c>
      <c r="G226">
        <v>3</v>
      </c>
      <c r="H226" t="s">
        <v>1681</v>
      </c>
      <c r="I226" t="s">
        <v>1681</v>
      </c>
      <c r="J226">
        <v>24</v>
      </c>
      <c r="K226" t="s">
        <v>2128</v>
      </c>
      <c r="L226">
        <v>2</v>
      </c>
      <c r="M226" t="s">
        <v>2175</v>
      </c>
      <c r="N226">
        <v>6</v>
      </c>
      <c r="O226" t="s">
        <v>2270</v>
      </c>
    </row>
    <row r="227" spans="1:15" x14ac:dyDescent="0.3">
      <c r="A227">
        <v>58</v>
      </c>
      <c r="B227" t="s">
        <v>108</v>
      </c>
      <c r="C227">
        <v>21</v>
      </c>
      <c r="D227" t="s">
        <v>1791</v>
      </c>
      <c r="E227">
        <v>9</v>
      </c>
      <c r="F227" t="s">
        <v>1792</v>
      </c>
      <c r="G227">
        <v>3</v>
      </c>
      <c r="H227" t="s">
        <v>1681</v>
      </c>
      <c r="I227" t="s">
        <v>1681</v>
      </c>
      <c r="J227">
        <v>24</v>
      </c>
      <c r="K227" t="s">
        <v>2128</v>
      </c>
      <c r="L227">
        <v>2</v>
      </c>
      <c r="M227" t="s">
        <v>2175</v>
      </c>
      <c r="N227">
        <v>6</v>
      </c>
      <c r="O227" t="s">
        <v>2270</v>
      </c>
    </row>
    <row r="228" spans="1:15" x14ac:dyDescent="0.3">
      <c r="A228">
        <v>59</v>
      </c>
      <c r="B228" t="s">
        <v>110</v>
      </c>
      <c r="C228">
        <v>21</v>
      </c>
      <c r="D228" t="s">
        <v>1791</v>
      </c>
      <c r="E228">
        <v>9</v>
      </c>
      <c r="F228" t="s">
        <v>1792</v>
      </c>
      <c r="G228">
        <v>3</v>
      </c>
      <c r="H228" t="s">
        <v>1681</v>
      </c>
      <c r="I228" t="s">
        <v>1681</v>
      </c>
      <c r="J228">
        <v>24</v>
      </c>
      <c r="K228" t="s">
        <v>2128</v>
      </c>
      <c r="L228">
        <v>2</v>
      </c>
      <c r="M228" t="s">
        <v>2175</v>
      </c>
      <c r="N228">
        <v>6</v>
      </c>
      <c r="O228" t="s">
        <v>2270</v>
      </c>
    </row>
    <row r="229" spans="1:15" x14ac:dyDescent="0.3">
      <c r="A229">
        <v>60</v>
      </c>
      <c r="B229" t="s">
        <v>112</v>
      </c>
      <c r="C229">
        <v>22</v>
      </c>
      <c r="D229" t="s">
        <v>112</v>
      </c>
      <c r="E229">
        <v>9</v>
      </c>
      <c r="F229" t="s">
        <v>1792</v>
      </c>
      <c r="G229">
        <v>3</v>
      </c>
      <c r="H229" t="s">
        <v>1681</v>
      </c>
      <c r="I229" t="s">
        <v>1681</v>
      </c>
      <c r="J229">
        <v>24</v>
      </c>
      <c r="K229" t="s">
        <v>2128</v>
      </c>
      <c r="L229">
        <v>2</v>
      </c>
      <c r="M229" t="s">
        <v>2175</v>
      </c>
      <c r="N229">
        <v>6</v>
      </c>
      <c r="O229" t="s">
        <v>2270</v>
      </c>
    </row>
    <row r="230" spans="1:15" x14ac:dyDescent="0.3">
      <c r="A230">
        <v>61</v>
      </c>
      <c r="B230" t="s">
        <v>116</v>
      </c>
      <c r="C230">
        <v>23</v>
      </c>
      <c r="D230" t="s">
        <v>116</v>
      </c>
      <c r="E230">
        <v>10</v>
      </c>
      <c r="F230" t="s">
        <v>116</v>
      </c>
      <c r="G230">
        <v>3</v>
      </c>
      <c r="H230" t="s">
        <v>1681</v>
      </c>
      <c r="I230" t="s">
        <v>1681</v>
      </c>
      <c r="J230">
        <v>24</v>
      </c>
      <c r="K230" t="s">
        <v>2128</v>
      </c>
      <c r="L230">
        <v>2</v>
      </c>
      <c r="M230" t="s">
        <v>2175</v>
      </c>
      <c r="N230">
        <v>6</v>
      </c>
      <c r="O230" t="s">
        <v>2270</v>
      </c>
    </row>
    <row r="231" spans="1:15" x14ac:dyDescent="0.3">
      <c r="A231">
        <v>114</v>
      </c>
      <c r="B231" t="s">
        <v>220</v>
      </c>
      <c r="C231">
        <v>38</v>
      </c>
      <c r="D231" t="s">
        <v>1726</v>
      </c>
      <c r="E231">
        <v>17</v>
      </c>
      <c r="F231" t="s">
        <v>1724</v>
      </c>
      <c r="G231">
        <v>7</v>
      </c>
      <c r="H231" t="s">
        <v>1614</v>
      </c>
      <c r="I231" t="s">
        <v>1682</v>
      </c>
      <c r="J231">
        <v>25</v>
      </c>
      <c r="K231" t="s">
        <v>2129</v>
      </c>
      <c r="L231">
        <v>2</v>
      </c>
      <c r="M231" t="s">
        <v>2175</v>
      </c>
      <c r="N231">
        <v>6</v>
      </c>
      <c r="O231" t="s">
        <v>2270</v>
      </c>
    </row>
    <row r="232" spans="1:15" x14ac:dyDescent="0.3">
      <c r="A232">
        <v>115</v>
      </c>
      <c r="B232" t="s">
        <v>222</v>
      </c>
      <c r="C232">
        <v>38</v>
      </c>
      <c r="D232" t="s">
        <v>1726</v>
      </c>
      <c r="E232">
        <v>17</v>
      </c>
      <c r="F232" t="s">
        <v>1724</v>
      </c>
      <c r="G232">
        <v>7</v>
      </c>
      <c r="H232" t="s">
        <v>1614</v>
      </c>
      <c r="I232" t="s">
        <v>1682</v>
      </c>
      <c r="J232">
        <v>25</v>
      </c>
      <c r="K232" t="s">
        <v>2129</v>
      </c>
      <c r="L232">
        <v>2</v>
      </c>
      <c r="M232" t="s">
        <v>2175</v>
      </c>
      <c r="N232">
        <v>6</v>
      </c>
      <c r="O232" t="s">
        <v>2270</v>
      </c>
    </row>
    <row r="233" spans="1:15" x14ac:dyDescent="0.3">
      <c r="A233">
        <v>116</v>
      </c>
      <c r="B233" t="s">
        <v>224</v>
      </c>
      <c r="C233">
        <v>39</v>
      </c>
      <c r="D233" t="s">
        <v>1808</v>
      </c>
      <c r="E233">
        <v>17</v>
      </c>
      <c r="F233" t="s">
        <v>1724</v>
      </c>
      <c r="G233">
        <v>7</v>
      </c>
      <c r="H233" t="s">
        <v>1614</v>
      </c>
      <c r="I233" t="s">
        <v>1682</v>
      </c>
      <c r="J233">
        <v>25</v>
      </c>
      <c r="K233" t="s">
        <v>2129</v>
      </c>
      <c r="L233">
        <v>2</v>
      </c>
      <c r="M233" t="s">
        <v>2175</v>
      </c>
      <c r="N233">
        <v>6</v>
      </c>
      <c r="O233" t="s">
        <v>2270</v>
      </c>
    </row>
    <row r="234" spans="1:15" x14ac:dyDescent="0.3">
      <c r="A234">
        <v>117</v>
      </c>
      <c r="B234" t="s">
        <v>226</v>
      </c>
      <c r="C234">
        <v>39</v>
      </c>
      <c r="D234" t="s">
        <v>1808</v>
      </c>
      <c r="E234">
        <v>17</v>
      </c>
      <c r="F234" t="s">
        <v>1724</v>
      </c>
      <c r="G234">
        <v>7</v>
      </c>
      <c r="H234" t="s">
        <v>1614</v>
      </c>
      <c r="I234" t="s">
        <v>1682</v>
      </c>
      <c r="J234">
        <v>25</v>
      </c>
      <c r="K234" t="s">
        <v>2129</v>
      </c>
      <c r="L234">
        <v>2</v>
      </c>
      <c r="M234" t="s">
        <v>2175</v>
      </c>
      <c r="N234">
        <v>6</v>
      </c>
      <c r="O234" t="s">
        <v>2270</v>
      </c>
    </row>
    <row r="235" spans="1:15" x14ac:dyDescent="0.3">
      <c r="A235">
        <v>118</v>
      </c>
      <c r="B235" t="s">
        <v>228</v>
      </c>
      <c r="C235">
        <v>39</v>
      </c>
      <c r="D235" t="s">
        <v>1808</v>
      </c>
      <c r="E235">
        <v>17</v>
      </c>
      <c r="F235" t="s">
        <v>1724</v>
      </c>
      <c r="G235">
        <v>7</v>
      </c>
      <c r="H235" t="s">
        <v>1614</v>
      </c>
      <c r="I235" t="s">
        <v>1682</v>
      </c>
      <c r="J235">
        <v>25</v>
      </c>
      <c r="K235" t="s">
        <v>2129</v>
      </c>
      <c r="L235">
        <v>2</v>
      </c>
      <c r="M235" t="s">
        <v>2175</v>
      </c>
      <c r="N235">
        <v>6</v>
      </c>
      <c r="O235" t="s">
        <v>2270</v>
      </c>
    </row>
    <row r="236" spans="1:15" x14ac:dyDescent="0.3">
      <c r="A236">
        <v>122</v>
      </c>
      <c r="B236" t="s">
        <v>236</v>
      </c>
      <c r="C236">
        <v>42</v>
      </c>
      <c r="D236" t="s">
        <v>236</v>
      </c>
      <c r="E236">
        <v>20</v>
      </c>
      <c r="F236" t="s">
        <v>236</v>
      </c>
      <c r="G236">
        <v>7</v>
      </c>
      <c r="H236" t="s">
        <v>1614</v>
      </c>
      <c r="I236" t="s">
        <v>1682</v>
      </c>
      <c r="J236">
        <v>25</v>
      </c>
      <c r="K236" t="s">
        <v>2129</v>
      </c>
      <c r="L236">
        <v>2</v>
      </c>
      <c r="M236" t="s">
        <v>2175</v>
      </c>
      <c r="N236">
        <v>6</v>
      </c>
      <c r="O236" t="s">
        <v>2270</v>
      </c>
    </row>
    <row r="237" spans="1:15" x14ac:dyDescent="0.3">
      <c r="A237">
        <v>123</v>
      </c>
      <c r="B237" t="s">
        <v>238</v>
      </c>
      <c r="C237">
        <v>43</v>
      </c>
      <c r="D237" t="s">
        <v>1725</v>
      </c>
      <c r="E237">
        <v>21</v>
      </c>
      <c r="F237" t="s">
        <v>1725</v>
      </c>
      <c r="G237">
        <v>7</v>
      </c>
      <c r="H237" t="s">
        <v>1614</v>
      </c>
      <c r="I237" t="s">
        <v>1682</v>
      </c>
      <c r="J237">
        <v>25</v>
      </c>
      <c r="K237" t="s">
        <v>2129</v>
      </c>
      <c r="L237">
        <v>2</v>
      </c>
      <c r="M237" t="s">
        <v>2175</v>
      </c>
      <c r="N237">
        <v>6</v>
      </c>
      <c r="O237" t="s">
        <v>2270</v>
      </c>
    </row>
    <row r="238" spans="1:15" x14ac:dyDescent="0.3">
      <c r="A238">
        <v>124</v>
      </c>
      <c r="B238" t="s">
        <v>240</v>
      </c>
      <c r="C238">
        <v>43</v>
      </c>
      <c r="D238" t="s">
        <v>1725</v>
      </c>
      <c r="E238">
        <v>21</v>
      </c>
      <c r="F238" t="s">
        <v>1725</v>
      </c>
      <c r="G238">
        <v>7</v>
      </c>
      <c r="H238" t="s">
        <v>1614</v>
      </c>
      <c r="I238" t="s">
        <v>1682</v>
      </c>
      <c r="J238">
        <v>25</v>
      </c>
      <c r="K238" t="s">
        <v>2129</v>
      </c>
      <c r="L238">
        <v>2</v>
      </c>
      <c r="M238" t="s">
        <v>2175</v>
      </c>
      <c r="N238">
        <v>6</v>
      </c>
      <c r="O238" t="s">
        <v>2270</v>
      </c>
    </row>
    <row r="239" spans="1:15" x14ac:dyDescent="0.3">
      <c r="A239">
        <v>125</v>
      </c>
      <c r="B239" t="s">
        <v>242</v>
      </c>
      <c r="C239">
        <v>44</v>
      </c>
      <c r="D239" t="s">
        <v>1809</v>
      </c>
      <c r="E239">
        <v>22</v>
      </c>
      <c r="F239" t="s">
        <v>254</v>
      </c>
      <c r="G239">
        <v>7</v>
      </c>
      <c r="H239" t="s">
        <v>1614</v>
      </c>
      <c r="I239" t="s">
        <v>1682</v>
      </c>
      <c r="J239">
        <v>25</v>
      </c>
      <c r="K239" t="s">
        <v>2129</v>
      </c>
      <c r="L239">
        <v>2</v>
      </c>
      <c r="M239" t="s">
        <v>2175</v>
      </c>
      <c r="N239">
        <v>6</v>
      </c>
      <c r="O239" t="s">
        <v>2270</v>
      </c>
    </row>
    <row r="240" spans="1:15" x14ac:dyDescent="0.3">
      <c r="A240">
        <v>126</v>
      </c>
      <c r="B240" t="s">
        <v>244</v>
      </c>
      <c r="C240">
        <v>44</v>
      </c>
      <c r="D240" t="s">
        <v>1809</v>
      </c>
      <c r="E240">
        <v>22</v>
      </c>
      <c r="F240" t="s">
        <v>254</v>
      </c>
      <c r="G240">
        <v>7</v>
      </c>
      <c r="H240" t="s">
        <v>1614</v>
      </c>
      <c r="I240" t="s">
        <v>1682</v>
      </c>
      <c r="J240">
        <v>25</v>
      </c>
      <c r="K240" t="s">
        <v>2129</v>
      </c>
      <c r="L240">
        <v>2</v>
      </c>
      <c r="M240" t="s">
        <v>2175</v>
      </c>
      <c r="N240">
        <v>6</v>
      </c>
      <c r="O240" t="s">
        <v>2270</v>
      </c>
    </row>
    <row r="241" spans="1:15" x14ac:dyDescent="0.3">
      <c r="A241">
        <v>127</v>
      </c>
      <c r="B241" t="s">
        <v>246</v>
      </c>
      <c r="C241">
        <v>45</v>
      </c>
      <c r="D241" t="s">
        <v>1810</v>
      </c>
      <c r="E241">
        <v>22</v>
      </c>
      <c r="F241" t="s">
        <v>254</v>
      </c>
      <c r="G241">
        <v>7</v>
      </c>
      <c r="H241" t="s">
        <v>1614</v>
      </c>
      <c r="I241" t="s">
        <v>1682</v>
      </c>
      <c r="J241">
        <v>25</v>
      </c>
      <c r="K241" t="s">
        <v>2129</v>
      </c>
      <c r="L241">
        <v>2</v>
      </c>
      <c r="M241" t="s">
        <v>2175</v>
      </c>
      <c r="N241">
        <v>6</v>
      </c>
      <c r="O241" t="s">
        <v>2270</v>
      </c>
    </row>
    <row r="242" spans="1:15" x14ac:dyDescent="0.3">
      <c r="A242">
        <v>128</v>
      </c>
      <c r="B242" t="s">
        <v>248</v>
      </c>
      <c r="C242">
        <v>45</v>
      </c>
      <c r="D242" t="s">
        <v>1810</v>
      </c>
      <c r="E242">
        <v>22</v>
      </c>
      <c r="F242" t="s">
        <v>254</v>
      </c>
      <c r="G242">
        <v>7</v>
      </c>
      <c r="H242" t="s">
        <v>1614</v>
      </c>
      <c r="I242" t="s">
        <v>1682</v>
      </c>
      <c r="J242">
        <v>25</v>
      </c>
      <c r="K242" t="s">
        <v>2129</v>
      </c>
      <c r="L242">
        <v>2</v>
      </c>
      <c r="M242" t="s">
        <v>2175</v>
      </c>
      <c r="N242">
        <v>6</v>
      </c>
      <c r="O242" t="s">
        <v>2270</v>
      </c>
    </row>
    <row r="243" spans="1:15" x14ac:dyDescent="0.3">
      <c r="A243">
        <v>129</v>
      </c>
      <c r="B243" t="s">
        <v>250</v>
      </c>
      <c r="C243">
        <v>46</v>
      </c>
      <c r="D243" t="s">
        <v>254</v>
      </c>
      <c r="E243">
        <v>22</v>
      </c>
      <c r="F243" t="s">
        <v>254</v>
      </c>
      <c r="G243">
        <v>7</v>
      </c>
      <c r="H243" t="s">
        <v>1614</v>
      </c>
      <c r="I243" t="s">
        <v>1682</v>
      </c>
      <c r="J243">
        <v>25</v>
      </c>
      <c r="K243" t="s">
        <v>2129</v>
      </c>
      <c r="L243">
        <v>2</v>
      </c>
      <c r="M243" t="s">
        <v>2175</v>
      </c>
      <c r="N243">
        <v>6</v>
      </c>
      <c r="O243" t="s">
        <v>2270</v>
      </c>
    </row>
    <row r="244" spans="1:15" x14ac:dyDescent="0.3">
      <c r="A244">
        <v>130</v>
      </c>
      <c r="B244" t="s">
        <v>252</v>
      </c>
      <c r="C244">
        <v>46</v>
      </c>
      <c r="D244" t="s">
        <v>254</v>
      </c>
      <c r="E244">
        <v>22</v>
      </c>
      <c r="F244" t="s">
        <v>254</v>
      </c>
      <c r="G244">
        <v>7</v>
      </c>
      <c r="H244" t="s">
        <v>1614</v>
      </c>
      <c r="I244" t="s">
        <v>1682</v>
      </c>
      <c r="J244">
        <v>25</v>
      </c>
      <c r="K244" t="s">
        <v>2129</v>
      </c>
      <c r="L244">
        <v>2</v>
      </c>
      <c r="M244" t="s">
        <v>2175</v>
      </c>
      <c r="N244">
        <v>6</v>
      </c>
      <c r="O244" t="s">
        <v>2270</v>
      </c>
    </row>
    <row r="245" spans="1:15" x14ac:dyDescent="0.3">
      <c r="A245">
        <v>131</v>
      </c>
      <c r="B245" t="s">
        <v>254</v>
      </c>
      <c r="C245">
        <v>46</v>
      </c>
      <c r="D245" t="s">
        <v>254</v>
      </c>
      <c r="E245">
        <v>22</v>
      </c>
      <c r="F245" t="s">
        <v>254</v>
      </c>
      <c r="G245">
        <v>7</v>
      </c>
      <c r="H245" t="s">
        <v>1614</v>
      </c>
      <c r="I245" t="s">
        <v>1682</v>
      </c>
      <c r="J245">
        <v>25</v>
      </c>
      <c r="K245" t="s">
        <v>2129</v>
      </c>
      <c r="L245">
        <v>2</v>
      </c>
      <c r="M245" t="s">
        <v>2175</v>
      </c>
      <c r="N245">
        <v>6</v>
      </c>
      <c r="O245" t="s">
        <v>2270</v>
      </c>
    </row>
    <row r="246" spans="1:15" x14ac:dyDescent="0.3">
      <c r="A246">
        <v>177</v>
      </c>
      <c r="B246" t="s">
        <v>336</v>
      </c>
      <c r="C246">
        <v>62</v>
      </c>
      <c r="D246" t="s">
        <v>336</v>
      </c>
      <c r="E246">
        <v>30</v>
      </c>
      <c r="F246" t="s">
        <v>336</v>
      </c>
      <c r="G246">
        <v>9</v>
      </c>
      <c r="H246" t="s">
        <v>1814</v>
      </c>
      <c r="I246" t="s">
        <v>1682</v>
      </c>
      <c r="J246">
        <v>25</v>
      </c>
      <c r="K246" t="s">
        <v>2129</v>
      </c>
      <c r="L246">
        <v>2</v>
      </c>
      <c r="M246" t="s">
        <v>2175</v>
      </c>
      <c r="N246">
        <v>6</v>
      </c>
      <c r="O246" t="s">
        <v>2270</v>
      </c>
    </row>
    <row r="247" spans="1:15" x14ac:dyDescent="0.3">
      <c r="A247">
        <v>178</v>
      </c>
      <c r="B247" t="s">
        <v>340</v>
      </c>
      <c r="C247">
        <v>63</v>
      </c>
      <c r="D247" t="s">
        <v>1822</v>
      </c>
      <c r="E247">
        <v>31</v>
      </c>
      <c r="F247" t="s">
        <v>1823</v>
      </c>
      <c r="G247">
        <v>10</v>
      </c>
      <c r="H247" t="s">
        <v>1823</v>
      </c>
      <c r="I247" t="s">
        <v>1682</v>
      </c>
      <c r="J247">
        <v>25</v>
      </c>
      <c r="K247" t="s">
        <v>2129</v>
      </c>
      <c r="L247">
        <v>2</v>
      </c>
      <c r="M247" t="s">
        <v>2175</v>
      </c>
      <c r="N247">
        <v>6</v>
      </c>
      <c r="O247" t="s">
        <v>2270</v>
      </c>
    </row>
    <row r="248" spans="1:15" x14ac:dyDescent="0.3">
      <c r="A248">
        <v>179</v>
      </c>
      <c r="B248" t="s">
        <v>342</v>
      </c>
      <c r="C248">
        <v>63</v>
      </c>
      <c r="D248" t="s">
        <v>1822</v>
      </c>
      <c r="E248">
        <v>31</v>
      </c>
      <c r="F248" t="s">
        <v>1823</v>
      </c>
      <c r="G248">
        <v>10</v>
      </c>
      <c r="H248" t="s">
        <v>1823</v>
      </c>
      <c r="I248" t="s">
        <v>1682</v>
      </c>
      <c r="J248">
        <v>25</v>
      </c>
      <c r="K248" t="s">
        <v>2129</v>
      </c>
      <c r="L248">
        <v>2</v>
      </c>
      <c r="M248" t="s">
        <v>2175</v>
      </c>
      <c r="N248">
        <v>6</v>
      </c>
      <c r="O248" t="s">
        <v>2270</v>
      </c>
    </row>
    <row r="249" spans="1:15" x14ac:dyDescent="0.3">
      <c r="A249">
        <v>180</v>
      </c>
      <c r="B249" t="s">
        <v>344</v>
      </c>
      <c r="C249">
        <v>63</v>
      </c>
      <c r="D249" t="s">
        <v>1822</v>
      </c>
      <c r="E249">
        <v>31</v>
      </c>
      <c r="F249" t="s">
        <v>1823</v>
      </c>
      <c r="G249">
        <v>10</v>
      </c>
      <c r="H249" t="s">
        <v>1823</v>
      </c>
      <c r="I249" t="s">
        <v>1682</v>
      </c>
      <c r="J249">
        <v>25</v>
      </c>
      <c r="K249" t="s">
        <v>2129</v>
      </c>
      <c r="L249">
        <v>2</v>
      </c>
      <c r="M249" t="s">
        <v>2175</v>
      </c>
      <c r="N249">
        <v>6</v>
      </c>
      <c r="O249" t="s">
        <v>2270</v>
      </c>
    </row>
    <row r="250" spans="1:15" x14ac:dyDescent="0.3">
      <c r="A250">
        <v>181</v>
      </c>
      <c r="B250" t="s">
        <v>376</v>
      </c>
      <c r="C250">
        <v>63</v>
      </c>
      <c r="D250" t="s">
        <v>1822</v>
      </c>
      <c r="E250">
        <v>31</v>
      </c>
      <c r="F250" t="s">
        <v>1823</v>
      </c>
      <c r="G250">
        <v>10</v>
      </c>
      <c r="H250" t="s">
        <v>1823</v>
      </c>
      <c r="I250" t="s">
        <v>1682</v>
      </c>
      <c r="J250">
        <v>25</v>
      </c>
      <c r="K250" t="s">
        <v>2129</v>
      </c>
      <c r="L250">
        <v>2</v>
      </c>
      <c r="M250" t="s">
        <v>2175</v>
      </c>
      <c r="N250">
        <v>6</v>
      </c>
      <c r="O250" t="s">
        <v>2270</v>
      </c>
    </row>
    <row r="251" spans="1:15" x14ac:dyDescent="0.3">
      <c r="A251">
        <v>182</v>
      </c>
      <c r="B251" t="s">
        <v>338</v>
      </c>
      <c r="C251">
        <v>64</v>
      </c>
      <c r="D251" t="s">
        <v>1824</v>
      </c>
      <c r="E251">
        <v>31</v>
      </c>
      <c r="F251" t="s">
        <v>1823</v>
      </c>
      <c r="G251">
        <v>10</v>
      </c>
      <c r="H251" t="s">
        <v>1823</v>
      </c>
      <c r="I251" t="s">
        <v>1682</v>
      </c>
      <c r="J251">
        <v>25</v>
      </c>
      <c r="K251" t="s">
        <v>2129</v>
      </c>
      <c r="L251">
        <v>2</v>
      </c>
      <c r="M251" t="s">
        <v>2175</v>
      </c>
      <c r="N251">
        <v>6</v>
      </c>
      <c r="O251" t="s">
        <v>2270</v>
      </c>
    </row>
    <row r="252" spans="1:15" x14ac:dyDescent="0.3">
      <c r="A252">
        <v>183</v>
      </c>
      <c r="B252" t="s">
        <v>346</v>
      </c>
      <c r="C252">
        <v>64</v>
      </c>
      <c r="D252" t="s">
        <v>1824</v>
      </c>
      <c r="E252">
        <v>31</v>
      </c>
      <c r="F252" t="s">
        <v>1823</v>
      </c>
      <c r="G252">
        <v>10</v>
      </c>
      <c r="H252" t="s">
        <v>1823</v>
      </c>
      <c r="I252" t="s">
        <v>1682</v>
      </c>
      <c r="J252">
        <v>25</v>
      </c>
      <c r="K252" t="s">
        <v>2129</v>
      </c>
      <c r="L252">
        <v>2</v>
      </c>
      <c r="M252" t="s">
        <v>2175</v>
      </c>
      <c r="N252">
        <v>6</v>
      </c>
      <c r="O252" t="s">
        <v>2270</v>
      </c>
    </row>
    <row r="253" spans="1:15" x14ac:dyDescent="0.3">
      <c r="A253">
        <v>184</v>
      </c>
      <c r="B253" t="s">
        <v>360</v>
      </c>
      <c r="C253">
        <v>65</v>
      </c>
      <c r="D253" t="s">
        <v>348</v>
      </c>
      <c r="E253">
        <v>31</v>
      </c>
      <c r="F253" t="s">
        <v>1823</v>
      </c>
      <c r="G253">
        <v>10</v>
      </c>
      <c r="H253" t="s">
        <v>1823</v>
      </c>
      <c r="I253" t="s">
        <v>1682</v>
      </c>
      <c r="J253">
        <v>25</v>
      </c>
      <c r="K253" t="s">
        <v>2129</v>
      </c>
      <c r="L253">
        <v>2</v>
      </c>
      <c r="M253" t="s">
        <v>2175</v>
      </c>
      <c r="N253">
        <v>6</v>
      </c>
      <c r="O253" t="s">
        <v>2270</v>
      </c>
    </row>
    <row r="254" spans="1:15" x14ac:dyDescent="0.3">
      <c r="A254">
        <v>185</v>
      </c>
      <c r="B254" t="s">
        <v>348</v>
      </c>
      <c r="C254">
        <v>65</v>
      </c>
      <c r="D254" t="s">
        <v>348</v>
      </c>
      <c r="E254">
        <v>31</v>
      </c>
      <c r="F254" t="s">
        <v>1823</v>
      </c>
      <c r="G254">
        <v>10</v>
      </c>
      <c r="H254" t="s">
        <v>1823</v>
      </c>
      <c r="I254" t="s">
        <v>1682</v>
      </c>
      <c r="J254">
        <v>25</v>
      </c>
      <c r="K254" t="s">
        <v>2129</v>
      </c>
      <c r="L254">
        <v>2</v>
      </c>
      <c r="M254" t="s">
        <v>2175</v>
      </c>
      <c r="N254">
        <v>6</v>
      </c>
      <c r="O254" t="s">
        <v>2270</v>
      </c>
    </row>
    <row r="255" spans="1:15" x14ac:dyDescent="0.3">
      <c r="A255">
        <v>186</v>
      </c>
      <c r="B255" t="s">
        <v>358</v>
      </c>
      <c r="C255">
        <v>66</v>
      </c>
      <c r="D255" t="s">
        <v>362</v>
      </c>
      <c r="E255">
        <v>31</v>
      </c>
      <c r="F255" t="s">
        <v>1823</v>
      </c>
      <c r="G255">
        <v>10</v>
      </c>
      <c r="H255" t="s">
        <v>1823</v>
      </c>
      <c r="I255" t="s">
        <v>1682</v>
      </c>
      <c r="J255">
        <v>25</v>
      </c>
      <c r="K255" t="s">
        <v>2129</v>
      </c>
      <c r="L255">
        <v>2</v>
      </c>
      <c r="M255" t="s">
        <v>2175</v>
      </c>
      <c r="N255">
        <v>6</v>
      </c>
      <c r="O255" t="s">
        <v>2270</v>
      </c>
    </row>
    <row r="256" spans="1:15" x14ac:dyDescent="0.3">
      <c r="A256">
        <v>187</v>
      </c>
      <c r="B256" t="s">
        <v>350</v>
      </c>
      <c r="C256">
        <v>66</v>
      </c>
      <c r="D256" t="s">
        <v>362</v>
      </c>
      <c r="E256">
        <v>31</v>
      </c>
      <c r="F256" t="s">
        <v>1823</v>
      </c>
      <c r="G256">
        <v>10</v>
      </c>
      <c r="H256" t="s">
        <v>1823</v>
      </c>
      <c r="I256" t="s">
        <v>1682</v>
      </c>
      <c r="J256">
        <v>25</v>
      </c>
      <c r="K256" t="s">
        <v>2129</v>
      </c>
      <c r="L256">
        <v>2</v>
      </c>
      <c r="M256" t="s">
        <v>2175</v>
      </c>
      <c r="N256">
        <v>6</v>
      </c>
      <c r="O256" t="s">
        <v>2270</v>
      </c>
    </row>
    <row r="257" spans="1:15" x14ac:dyDescent="0.3">
      <c r="A257">
        <v>188</v>
      </c>
      <c r="B257" t="s">
        <v>352</v>
      </c>
      <c r="C257">
        <v>66</v>
      </c>
      <c r="D257" t="s">
        <v>362</v>
      </c>
      <c r="E257">
        <v>31</v>
      </c>
      <c r="F257" t="s">
        <v>1823</v>
      </c>
      <c r="G257">
        <v>10</v>
      </c>
      <c r="H257" t="s">
        <v>1823</v>
      </c>
      <c r="I257" t="s">
        <v>1682</v>
      </c>
      <c r="J257">
        <v>25</v>
      </c>
      <c r="K257" t="s">
        <v>2129</v>
      </c>
      <c r="L257">
        <v>2</v>
      </c>
      <c r="M257" t="s">
        <v>2175</v>
      </c>
      <c r="N257">
        <v>6</v>
      </c>
      <c r="O257" t="s">
        <v>2270</v>
      </c>
    </row>
    <row r="258" spans="1:15" x14ac:dyDescent="0.3">
      <c r="A258">
        <v>189</v>
      </c>
      <c r="B258" t="s">
        <v>354</v>
      </c>
      <c r="C258">
        <v>66</v>
      </c>
      <c r="D258" t="s">
        <v>362</v>
      </c>
      <c r="E258">
        <v>31</v>
      </c>
      <c r="F258" t="s">
        <v>1823</v>
      </c>
      <c r="G258">
        <v>10</v>
      </c>
      <c r="H258" t="s">
        <v>1823</v>
      </c>
      <c r="I258" t="s">
        <v>1682</v>
      </c>
      <c r="J258">
        <v>25</v>
      </c>
      <c r="K258" t="s">
        <v>2129</v>
      </c>
      <c r="L258">
        <v>2</v>
      </c>
      <c r="M258" t="s">
        <v>2175</v>
      </c>
      <c r="N258">
        <v>6</v>
      </c>
      <c r="O258" t="s">
        <v>2270</v>
      </c>
    </row>
    <row r="259" spans="1:15" x14ac:dyDescent="0.3">
      <c r="A259">
        <v>190</v>
      </c>
      <c r="B259" t="s">
        <v>356</v>
      </c>
      <c r="C259">
        <v>66</v>
      </c>
      <c r="D259" t="s">
        <v>362</v>
      </c>
      <c r="E259">
        <v>31</v>
      </c>
      <c r="F259" t="s">
        <v>1823</v>
      </c>
      <c r="G259">
        <v>10</v>
      </c>
      <c r="H259" t="s">
        <v>1823</v>
      </c>
      <c r="I259" t="s">
        <v>1682</v>
      </c>
      <c r="J259">
        <v>25</v>
      </c>
      <c r="K259" t="s">
        <v>2129</v>
      </c>
      <c r="L259">
        <v>2</v>
      </c>
      <c r="M259" t="s">
        <v>2175</v>
      </c>
      <c r="N259">
        <v>6</v>
      </c>
      <c r="O259" t="s">
        <v>2270</v>
      </c>
    </row>
    <row r="260" spans="1:15" x14ac:dyDescent="0.3">
      <c r="A260">
        <v>191</v>
      </c>
      <c r="B260" t="s">
        <v>362</v>
      </c>
      <c r="C260">
        <v>66</v>
      </c>
      <c r="D260" t="s">
        <v>362</v>
      </c>
      <c r="E260">
        <v>31</v>
      </c>
      <c r="F260" t="s">
        <v>1823</v>
      </c>
      <c r="G260">
        <v>10</v>
      </c>
      <c r="H260" t="s">
        <v>1823</v>
      </c>
      <c r="I260" t="s">
        <v>1682</v>
      </c>
      <c r="J260">
        <v>25</v>
      </c>
      <c r="K260" t="s">
        <v>2129</v>
      </c>
      <c r="L260">
        <v>2</v>
      </c>
      <c r="M260" t="s">
        <v>2175</v>
      </c>
      <c r="N260">
        <v>6</v>
      </c>
      <c r="O260" t="s">
        <v>2270</v>
      </c>
    </row>
    <row r="261" spans="1:15" x14ac:dyDescent="0.3">
      <c r="A261">
        <v>259</v>
      </c>
      <c r="B261" t="s">
        <v>493</v>
      </c>
      <c r="C261">
        <v>96</v>
      </c>
      <c r="D261" t="s">
        <v>493</v>
      </c>
      <c r="E261">
        <v>44</v>
      </c>
      <c r="F261" t="s">
        <v>1737</v>
      </c>
      <c r="G261">
        <v>14</v>
      </c>
      <c r="H261" t="s">
        <v>1845</v>
      </c>
      <c r="I261" t="s">
        <v>1682</v>
      </c>
      <c r="J261">
        <v>25</v>
      </c>
      <c r="K261" t="s">
        <v>2129</v>
      </c>
      <c r="L261">
        <v>2</v>
      </c>
      <c r="M261" t="s">
        <v>2175</v>
      </c>
      <c r="N261">
        <v>6</v>
      </c>
      <c r="O261" t="s">
        <v>2270</v>
      </c>
    </row>
    <row r="262" spans="1:15" x14ac:dyDescent="0.3">
      <c r="A262">
        <v>260</v>
      </c>
      <c r="B262" t="s">
        <v>495</v>
      </c>
      <c r="C262">
        <v>97</v>
      </c>
      <c r="D262" t="s">
        <v>495</v>
      </c>
      <c r="E262">
        <v>44</v>
      </c>
      <c r="F262" t="s">
        <v>1737</v>
      </c>
      <c r="G262">
        <v>14</v>
      </c>
      <c r="H262" t="s">
        <v>1845</v>
      </c>
      <c r="I262" t="s">
        <v>1682</v>
      </c>
      <c r="J262">
        <v>25</v>
      </c>
      <c r="K262" t="s">
        <v>2129</v>
      </c>
      <c r="L262">
        <v>2</v>
      </c>
      <c r="M262" t="s">
        <v>2175</v>
      </c>
      <c r="N262">
        <v>6</v>
      </c>
      <c r="O262" t="s">
        <v>2270</v>
      </c>
    </row>
    <row r="263" spans="1:15" x14ac:dyDescent="0.3">
      <c r="A263">
        <v>261</v>
      </c>
      <c r="B263" t="s">
        <v>497</v>
      </c>
      <c r="C263">
        <v>98</v>
      </c>
      <c r="D263" t="s">
        <v>1737</v>
      </c>
      <c r="E263">
        <v>44</v>
      </c>
      <c r="F263" t="s">
        <v>1737</v>
      </c>
      <c r="G263">
        <v>14</v>
      </c>
      <c r="H263" t="s">
        <v>1845</v>
      </c>
      <c r="I263" t="s">
        <v>1682</v>
      </c>
      <c r="J263">
        <v>25</v>
      </c>
      <c r="K263" t="s">
        <v>2129</v>
      </c>
      <c r="L263">
        <v>2</v>
      </c>
      <c r="M263" t="s">
        <v>2175</v>
      </c>
      <c r="N263">
        <v>6</v>
      </c>
      <c r="O263" t="s">
        <v>2270</v>
      </c>
    </row>
    <row r="264" spans="1:15" x14ac:dyDescent="0.3">
      <c r="A264">
        <v>262</v>
      </c>
      <c r="B264" t="s">
        <v>499</v>
      </c>
      <c r="C264">
        <v>98</v>
      </c>
      <c r="D264" t="s">
        <v>1737</v>
      </c>
      <c r="E264">
        <v>44</v>
      </c>
      <c r="F264" t="s">
        <v>1737</v>
      </c>
      <c r="G264">
        <v>14</v>
      </c>
      <c r="H264" t="s">
        <v>1845</v>
      </c>
      <c r="I264" t="s">
        <v>1682</v>
      </c>
      <c r="J264">
        <v>25</v>
      </c>
      <c r="K264" t="s">
        <v>2129</v>
      </c>
      <c r="L264">
        <v>2</v>
      </c>
      <c r="M264" t="s">
        <v>2175</v>
      </c>
      <c r="N264">
        <v>6</v>
      </c>
      <c r="O264" t="s">
        <v>2270</v>
      </c>
    </row>
    <row r="265" spans="1:15" x14ac:dyDescent="0.3">
      <c r="A265">
        <v>263</v>
      </c>
      <c r="B265" t="s">
        <v>501</v>
      </c>
      <c r="C265">
        <v>99</v>
      </c>
      <c r="D265" t="s">
        <v>1846</v>
      </c>
      <c r="E265">
        <v>45</v>
      </c>
      <c r="F265" t="s">
        <v>1847</v>
      </c>
      <c r="G265">
        <v>15</v>
      </c>
      <c r="H265" t="s">
        <v>1847</v>
      </c>
      <c r="I265" t="s">
        <v>1682</v>
      </c>
      <c r="J265">
        <v>25</v>
      </c>
      <c r="K265" t="s">
        <v>2129</v>
      </c>
      <c r="L265">
        <v>2</v>
      </c>
      <c r="M265" t="s">
        <v>2175</v>
      </c>
      <c r="N265">
        <v>6</v>
      </c>
      <c r="O265" t="s">
        <v>2270</v>
      </c>
    </row>
    <row r="266" spans="1:15" x14ac:dyDescent="0.3">
      <c r="A266">
        <v>264</v>
      </c>
      <c r="B266" t="s">
        <v>503</v>
      </c>
      <c r="C266">
        <v>99</v>
      </c>
      <c r="D266" t="s">
        <v>1846</v>
      </c>
      <c r="E266">
        <v>45</v>
      </c>
      <c r="F266" t="s">
        <v>1847</v>
      </c>
      <c r="G266">
        <v>15</v>
      </c>
      <c r="H266" t="s">
        <v>1847</v>
      </c>
      <c r="I266" t="s">
        <v>1682</v>
      </c>
      <c r="J266">
        <v>25</v>
      </c>
      <c r="K266" t="s">
        <v>2129</v>
      </c>
      <c r="L266">
        <v>2</v>
      </c>
      <c r="M266" t="s">
        <v>2175</v>
      </c>
      <c r="N266">
        <v>6</v>
      </c>
      <c r="O266" t="s">
        <v>2270</v>
      </c>
    </row>
    <row r="267" spans="1:15" x14ac:dyDescent="0.3">
      <c r="A267">
        <v>265</v>
      </c>
      <c r="B267" t="s">
        <v>505</v>
      </c>
      <c r="C267">
        <v>99</v>
      </c>
      <c r="D267" t="s">
        <v>1846</v>
      </c>
      <c r="E267">
        <v>45</v>
      </c>
      <c r="F267" t="s">
        <v>1847</v>
      </c>
      <c r="G267">
        <v>15</v>
      </c>
      <c r="H267" t="s">
        <v>1847</v>
      </c>
      <c r="I267" t="s">
        <v>1682</v>
      </c>
      <c r="J267">
        <v>25</v>
      </c>
      <c r="K267" t="s">
        <v>2129</v>
      </c>
      <c r="L267">
        <v>2</v>
      </c>
      <c r="M267" t="s">
        <v>2175</v>
      </c>
      <c r="N267">
        <v>6</v>
      </c>
      <c r="O267" t="s">
        <v>2270</v>
      </c>
    </row>
    <row r="268" spans="1:15" x14ac:dyDescent="0.3">
      <c r="A268">
        <v>266</v>
      </c>
      <c r="B268" t="s">
        <v>507</v>
      </c>
      <c r="C268">
        <v>100</v>
      </c>
      <c r="D268" t="s">
        <v>1847</v>
      </c>
      <c r="E268">
        <v>45</v>
      </c>
      <c r="F268" t="s">
        <v>1847</v>
      </c>
      <c r="G268">
        <v>15</v>
      </c>
      <c r="H268" t="s">
        <v>1847</v>
      </c>
      <c r="I268" t="s">
        <v>1682</v>
      </c>
      <c r="J268">
        <v>25</v>
      </c>
      <c r="K268" t="s">
        <v>2129</v>
      </c>
      <c r="L268">
        <v>2</v>
      </c>
      <c r="M268" t="s">
        <v>2175</v>
      </c>
      <c r="N268">
        <v>6</v>
      </c>
      <c r="O268" t="s">
        <v>2270</v>
      </c>
    </row>
    <row r="269" spans="1:15" x14ac:dyDescent="0.3">
      <c r="A269">
        <v>267</v>
      </c>
      <c r="B269" t="s">
        <v>509</v>
      </c>
      <c r="C269">
        <v>100</v>
      </c>
      <c r="D269" t="s">
        <v>1847</v>
      </c>
      <c r="E269">
        <v>45</v>
      </c>
      <c r="F269" t="s">
        <v>1847</v>
      </c>
      <c r="G269">
        <v>15</v>
      </c>
      <c r="H269" t="s">
        <v>1847</v>
      </c>
      <c r="I269" t="s">
        <v>1682</v>
      </c>
      <c r="J269">
        <v>25</v>
      </c>
      <c r="K269" t="s">
        <v>2129</v>
      </c>
      <c r="L269">
        <v>2</v>
      </c>
      <c r="M269" t="s">
        <v>2175</v>
      </c>
      <c r="N269">
        <v>6</v>
      </c>
      <c r="O269" t="s">
        <v>2270</v>
      </c>
    </row>
    <row r="270" spans="1:15" x14ac:dyDescent="0.3">
      <c r="A270">
        <v>268</v>
      </c>
      <c r="B270" t="s">
        <v>511</v>
      </c>
      <c r="C270">
        <v>100</v>
      </c>
      <c r="D270" t="s">
        <v>1847</v>
      </c>
      <c r="E270">
        <v>45</v>
      </c>
      <c r="F270" t="s">
        <v>1847</v>
      </c>
      <c r="G270">
        <v>15</v>
      </c>
      <c r="H270" t="s">
        <v>1847</v>
      </c>
      <c r="I270" t="s">
        <v>1682</v>
      </c>
      <c r="J270">
        <v>25</v>
      </c>
      <c r="K270" t="s">
        <v>2129</v>
      </c>
      <c r="L270">
        <v>2</v>
      </c>
      <c r="M270" t="s">
        <v>2175</v>
      </c>
      <c r="N270">
        <v>6</v>
      </c>
      <c r="O270" t="s">
        <v>2270</v>
      </c>
    </row>
    <row r="271" spans="1:15" x14ac:dyDescent="0.3">
      <c r="A271">
        <v>269</v>
      </c>
      <c r="B271" t="s">
        <v>513</v>
      </c>
      <c r="C271">
        <v>100</v>
      </c>
      <c r="D271" t="s">
        <v>1847</v>
      </c>
      <c r="E271">
        <v>45</v>
      </c>
      <c r="F271" t="s">
        <v>1847</v>
      </c>
      <c r="G271">
        <v>15</v>
      </c>
      <c r="H271" t="s">
        <v>1847</v>
      </c>
      <c r="I271" t="s">
        <v>1682</v>
      </c>
      <c r="J271">
        <v>25</v>
      </c>
      <c r="K271" t="s">
        <v>2129</v>
      </c>
      <c r="L271">
        <v>2</v>
      </c>
      <c r="M271" t="s">
        <v>2175</v>
      </c>
      <c r="N271">
        <v>6</v>
      </c>
      <c r="O271" t="s">
        <v>2270</v>
      </c>
    </row>
    <row r="272" spans="1:15" x14ac:dyDescent="0.3">
      <c r="A272">
        <v>270</v>
      </c>
      <c r="B272" t="s">
        <v>515</v>
      </c>
      <c r="C272">
        <v>100</v>
      </c>
      <c r="D272" t="s">
        <v>1847</v>
      </c>
      <c r="E272">
        <v>45</v>
      </c>
      <c r="F272" t="s">
        <v>1847</v>
      </c>
      <c r="G272">
        <v>15</v>
      </c>
      <c r="H272" t="s">
        <v>1847</v>
      </c>
      <c r="I272" t="s">
        <v>1682</v>
      </c>
      <c r="J272">
        <v>25</v>
      </c>
      <c r="K272" t="s">
        <v>2129</v>
      </c>
      <c r="L272">
        <v>2</v>
      </c>
      <c r="M272" t="s">
        <v>2175</v>
      </c>
      <c r="N272">
        <v>6</v>
      </c>
      <c r="O272" t="s">
        <v>2270</v>
      </c>
    </row>
    <row r="273" spans="1:15" x14ac:dyDescent="0.3">
      <c r="A273">
        <v>271</v>
      </c>
      <c r="B273" t="s">
        <v>517</v>
      </c>
      <c r="C273">
        <v>100</v>
      </c>
      <c r="D273" t="s">
        <v>1847</v>
      </c>
      <c r="E273">
        <v>45</v>
      </c>
      <c r="F273" t="s">
        <v>1847</v>
      </c>
      <c r="G273">
        <v>15</v>
      </c>
      <c r="H273" t="s">
        <v>1847</v>
      </c>
      <c r="I273" t="s">
        <v>1682</v>
      </c>
      <c r="J273">
        <v>25</v>
      </c>
      <c r="K273" t="s">
        <v>2129</v>
      </c>
      <c r="L273">
        <v>2</v>
      </c>
      <c r="M273" t="s">
        <v>2175</v>
      </c>
      <c r="N273">
        <v>6</v>
      </c>
      <c r="O273" t="s">
        <v>2270</v>
      </c>
    </row>
    <row r="274" spans="1:15" x14ac:dyDescent="0.3">
      <c r="A274">
        <v>272</v>
      </c>
      <c r="B274" t="s">
        <v>1848</v>
      </c>
      <c r="C274">
        <v>100</v>
      </c>
      <c r="D274" t="s">
        <v>1847</v>
      </c>
      <c r="E274">
        <v>45</v>
      </c>
      <c r="F274" t="s">
        <v>1847</v>
      </c>
      <c r="G274">
        <v>15</v>
      </c>
      <c r="H274" t="s">
        <v>1847</v>
      </c>
      <c r="I274" t="s">
        <v>1682</v>
      </c>
      <c r="J274">
        <v>25</v>
      </c>
      <c r="K274" t="s">
        <v>2129</v>
      </c>
      <c r="L274">
        <v>2</v>
      </c>
      <c r="M274" t="s">
        <v>2175</v>
      </c>
      <c r="N274">
        <v>6</v>
      </c>
      <c r="O274" t="s">
        <v>2270</v>
      </c>
    </row>
    <row r="275" spans="1:15" x14ac:dyDescent="0.3">
      <c r="A275">
        <v>273</v>
      </c>
      <c r="B275" t="s">
        <v>1849</v>
      </c>
      <c r="C275">
        <v>100</v>
      </c>
      <c r="D275" t="s">
        <v>1847</v>
      </c>
      <c r="E275">
        <v>45</v>
      </c>
      <c r="F275" t="s">
        <v>1847</v>
      </c>
      <c r="G275">
        <v>15</v>
      </c>
      <c r="H275" t="s">
        <v>1847</v>
      </c>
      <c r="I275" t="s">
        <v>1682</v>
      </c>
      <c r="J275">
        <v>25</v>
      </c>
      <c r="K275" t="s">
        <v>2129</v>
      </c>
      <c r="L275">
        <v>2</v>
      </c>
      <c r="M275" t="s">
        <v>2175</v>
      </c>
      <c r="N275">
        <v>6</v>
      </c>
      <c r="O275" t="s">
        <v>2270</v>
      </c>
    </row>
    <row r="276" spans="1:15" x14ac:dyDescent="0.3">
      <c r="A276">
        <v>287</v>
      </c>
      <c r="B276" t="s">
        <v>544</v>
      </c>
      <c r="C276">
        <v>108</v>
      </c>
      <c r="D276" t="s">
        <v>544</v>
      </c>
      <c r="E276">
        <v>51</v>
      </c>
      <c r="F276" t="s">
        <v>1855</v>
      </c>
      <c r="G276">
        <v>18</v>
      </c>
      <c r="H276" t="s">
        <v>1685</v>
      </c>
      <c r="I276" t="s">
        <v>1684</v>
      </c>
      <c r="J276">
        <v>26</v>
      </c>
      <c r="K276" t="s">
        <v>2130</v>
      </c>
      <c r="L276">
        <v>2</v>
      </c>
      <c r="M276" t="s">
        <v>2175</v>
      </c>
      <c r="N276">
        <v>6</v>
      </c>
      <c r="O276" t="s">
        <v>2270</v>
      </c>
    </row>
    <row r="277" spans="1:15" x14ac:dyDescent="0.3">
      <c r="A277">
        <v>288</v>
      </c>
      <c r="B277" t="s">
        <v>546</v>
      </c>
      <c r="C277">
        <v>109</v>
      </c>
      <c r="D277" t="s">
        <v>546</v>
      </c>
      <c r="E277">
        <v>51</v>
      </c>
      <c r="F277" t="s">
        <v>1855</v>
      </c>
      <c r="G277">
        <v>18</v>
      </c>
      <c r="H277" t="s">
        <v>1685</v>
      </c>
      <c r="I277" t="s">
        <v>1684</v>
      </c>
      <c r="J277">
        <v>26</v>
      </c>
      <c r="K277" t="s">
        <v>2130</v>
      </c>
      <c r="L277">
        <v>2</v>
      </c>
      <c r="M277" t="s">
        <v>2175</v>
      </c>
      <c r="N277">
        <v>6</v>
      </c>
      <c r="O277" t="s">
        <v>2270</v>
      </c>
    </row>
    <row r="278" spans="1:15" x14ac:dyDescent="0.3">
      <c r="A278">
        <v>289</v>
      </c>
      <c r="B278" t="s">
        <v>548</v>
      </c>
      <c r="C278">
        <v>110</v>
      </c>
      <c r="D278" t="s">
        <v>548</v>
      </c>
      <c r="E278">
        <v>51</v>
      </c>
      <c r="F278" t="s">
        <v>1855</v>
      </c>
      <c r="G278">
        <v>18</v>
      </c>
      <c r="H278" t="s">
        <v>1685</v>
      </c>
      <c r="I278" t="s">
        <v>1684</v>
      </c>
      <c r="J278">
        <v>26</v>
      </c>
      <c r="K278" t="s">
        <v>2130</v>
      </c>
      <c r="L278">
        <v>2</v>
      </c>
      <c r="M278" t="s">
        <v>2175</v>
      </c>
      <c r="N278">
        <v>6</v>
      </c>
      <c r="O278" t="s">
        <v>2270</v>
      </c>
    </row>
    <row r="279" spans="1:15" x14ac:dyDescent="0.3">
      <c r="A279">
        <v>290</v>
      </c>
      <c r="B279" t="s">
        <v>550</v>
      </c>
      <c r="C279">
        <v>111</v>
      </c>
      <c r="D279" t="s">
        <v>1856</v>
      </c>
      <c r="E279">
        <v>52</v>
      </c>
      <c r="F279" t="s">
        <v>1857</v>
      </c>
      <c r="G279">
        <v>18</v>
      </c>
      <c r="H279" t="s">
        <v>1685</v>
      </c>
      <c r="I279" t="s">
        <v>1684</v>
      </c>
      <c r="J279">
        <v>26</v>
      </c>
      <c r="K279" t="s">
        <v>2130</v>
      </c>
      <c r="L279">
        <v>2</v>
      </c>
      <c r="M279" t="s">
        <v>2175</v>
      </c>
      <c r="N279">
        <v>6</v>
      </c>
      <c r="O279" t="s">
        <v>2270</v>
      </c>
    </row>
    <row r="280" spans="1:15" x14ac:dyDescent="0.3">
      <c r="A280">
        <v>291</v>
      </c>
      <c r="B280" t="s">
        <v>552</v>
      </c>
      <c r="C280">
        <v>111</v>
      </c>
      <c r="D280" t="s">
        <v>1856</v>
      </c>
      <c r="E280">
        <v>52</v>
      </c>
      <c r="F280" t="s">
        <v>1857</v>
      </c>
      <c r="G280">
        <v>18</v>
      </c>
      <c r="H280" t="s">
        <v>1685</v>
      </c>
      <c r="I280" t="s">
        <v>1684</v>
      </c>
      <c r="J280">
        <v>26</v>
      </c>
      <c r="K280" t="s">
        <v>2130</v>
      </c>
      <c r="L280">
        <v>2</v>
      </c>
      <c r="M280" t="s">
        <v>2175</v>
      </c>
      <c r="N280">
        <v>6</v>
      </c>
      <c r="O280" t="s">
        <v>2270</v>
      </c>
    </row>
    <row r="281" spans="1:15" x14ac:dyDescent="0.3">
      <c r="A281">
        <v>292</v>
      </c>
      <c r="B281" t="s">
        <v>554</v>
      </c>
      <c r="C281">
        <v>111</v>
      </c>
      <c r="D281" t="s">
        <v>1856</v>
      </c>
      <c r="E281">
        <v>52</v>
      </c>
      <c r="F281" t="s">
        <v>1857</v>
      </c>
      <c r="G281">
        <v>18</v>
      </c>
      <c r="H281" t="s">
        <v>1685</v>
      </c>
      <c r="I281" t="s">
        <v>1684</v>
      </c>
      <c r="J281">
        <v>26</v>
      </c>
      <c r="K281" t="s">
        <v>2130</v>
      </c>
      <c r="L281">
        <v>2</v>
      </c>
      <c r="M281" t="s">
        <v>2175</v>
      </c>
      <c r="N281">
        <v>6</v>
      </c>
      <c r="O281" t="s">
        <v>2270</v>
      </c>
    </row>
    <row r="282" spans="1:15" x14ac:dyDescent="0.3">
      <c r="A282">
        <v>293</v>
      </c>
      <c r="B282" t="s">
        <v>556</v>
      </c>
      <c r="C282">
        <v>112</v>
      </c>
      <c r="D282" t="s">
        <v>1858</v>
      </c>
      <c r="E282">
        <v>52</v>
      </c>
      <c r="F282" t="s">
        <v>1857</v>
      </c>
      <c r="G282">
        <v>18</v>
      </c>
      <c r="H282" t="s">
        <v>1685</v>
      </c>
      <c r="I282" t="s">
        <v>1684</v>
      </c>
      <c r="J282">
        <v>26</v>
      </c>
      <c r="K282" t="s">
        <v>2130</v>
      </c>
      <c r="L282">
        <v>2</v>
      </c>
      <c r="M282" t="s">
        <v>2175</v>
      </c>
      <c r="N282">
        <v>6</v>
      </c>
      <c r="O282" t="s">
        <v>2270</v>
      </c>
    </row>
    <row r="283" spans="1:15" x14ac:dyDescent="0.3">
      <c r="A283">
        <v>294</v>
      </c>
      <c r="B283" t="s">
        <v>558</v>
      </c>
      <c r="C283">
        <v>112</v>
      </c>
      <c r="D283" t="s">
        <v>1858</v>
      </c>
      <c r="E283">
        <v>52</v>
      </c>
      <c r="F283" t="s">
        <v>1857</v>
      </c>
      <c r="G283">
        <v>18</v>
      </c>
      <c r="H283" t="s">
        <v>1685</v>
      </c>
      <c r="I283" t="s">
        <v>1684</v>
      </c>
      <c r="J283">
        <v>26</v>
      </c>
      <c r="K283" t="s">
        <v>2130</v>
      </c>
      <c r="L283">
        <v>2</v>
      </c>
      <c r="M283" t="s">
        <v>2175</v>
      </c>
      <c r="N283">
        <v>6</v>
      </c>
      <c r="O283" t="s">
        <v>2270</v>
      </c>
    </row>
    <row r="284" spans="1:15" x14ac:dyDescent="0.3">
      <c r="A284">
        <v>295</v>
      </c>
      <c r="B284" t="s">
        <v>560</v>
      </c>
      <c r="C284">
        <v>112</v>
      </c>
      <c r="D284" t="s">
        <v>1858</v>
      </c>
      <c r="E284">
        <v>52</v>
      </c>
      <c r="F284" t="s">
        <v>1857</v>
      </c>
      <c r="G284">
        <v>18</v>
      </c>
      <c r="H284" t="s">
        <v>1685</v>
      </c>
      <c r="I284" t="s">
        <v>1684</v>
      </c>
      <c r="J284">
        <v>26</v>
      </c>
      <c r="K284" t="s">
        <v>2130</v>
      </c>
      <c r="L284">
        <v>2</v>
      </c>
      <c r="M284" t="s">
        <v>2175</v>
      </c>
      <c r="N284">
        <v>6</v>
      </c>
      <c r="O284" t="s">
        <v>2270</v>
      </c>
    </row>
    <row r="285" spans="1:15" x14ac:dyDescent="0.3">
      <c r="A285">
        <v>296</v>
      </c>
      <c r="B285" t="s">
        <v>562</v>
      </c>
      <c r="C285">
        <v>112</v>
      </c>
      <c r="D285" t="s">
        <v>1858</v>
      </c>
      <c r="E285">
        <v>52</v>
      </c>
      <c r="F285" t="s">
        <v>1857</v>
      </c>
      <c r="G285">
        <v>18</v>
      </c>
      <c r="H285" t="s">
        <v>1685</v>
      </c>
      <c r="I285" t="s">
        <v>1684</v>
      </c>
      <c r="J285">
        <v>26</v>
      </c>
      <c r="K285" t="s">
        <v>2130</v>
      </c>
      <c r="L285">
        <v>2</v>
      </c>
      <c r="M285" t="s">
        <v>2175</v>
      </c>
      <c r="N285">
        <v>6</v>
      </c>
      <c r="O285" t="s">
        <v>2270</v>
      </c>
    </row>
    <row r="286" spans="1:15" x14ac:dyDescent="0.3">
      <c r="A286">
        <v>297</v>
      </c>
      <c r="B286" t="s">
        <v>564</v>
      </c>
      <c r="C286">
        <v>113</v>
      </c>
      <c r="D286" t="s">
        <v>1859</v>
      </c>
      <c r="E286">
        <v>52</v>
      </c>
      <c r="F286" t="s">
        <v>1857</v>
      </c>
      <c r="G286">
        <v>18</v>
      </c>
      <c r="H286" t="s">
        <v>1685</v>
      </c>
      <c r="I286" t="s">
        <v>1684</v>
      </c>
      <c r="J286">
        <v>26</v>
      </c>
      <c r="K286" t="s">
        <v>2130</v>
      </c>
      <c r="L286">
        <v>2</v>
      </c>
      <c r="M286" t="s">
        <v>2175</v>
      </c>
      <c r="N286">
        <v>6</v>
      </c>
      <c r="O286" t="s">
        <v>2270</v>
      </c>
    </row>
    <row r="287" spans="1:15" x14ac:dyDescent="0.3">
      <c r="A287">
        <v>298</v>
      </c>
      <c r="B287" t="s">
        <v>566</v>
      </c>
      <c r="C287">
        <v>113</v>
      </c>
      <c r="D287" t="s">
        <v>1859</v>
      </c>
      <c r="E287">
        <v>52</v>
      </c>
      <c r="F287" t="s">
        <v>1857</v>
      </c>
      <c r="G287">
        <v>18</v>
      </c>
      <c r="H287" t="s">
        <v>1685</v>
      </c>
      <c r="I287" t="s">
        <v>1684</v>
      </c>
      <c r="J287">
        <v>26</v>
      </c>
      <c r="K287" t="s">
        <v>2130</v>
      </c>
      <c r="L287">
        <v>2</v>
      </c>
      <c r="M287" t="s">
        <v>2175</v>
      </c>
      <c r="N287">
        <v>6</v>
      </c>
      <c r="O287" t="s">
        <v>2270</v>
      </c>
    </row>
    <row r="288" spans="1:15" x14ac:dyDescent="0.3">
      <c r="A288">
        <v>299</v>
      </c>
      <c r="B288" t="s">
        <v>568</v>
      </c>
      <c r="C288">
        <v>113</v>
      </c>
      <c r="D288" t="s">
        <v>1859</v>
      </c>
      <c r="E288">
        <v>52</v>
      </c>
      <c r="F288" t="s">
        <v>1857</v>
      </c>
      <c r="G288">
        <v>18</v>
      </c>
      <c r="H288" t="s">
        <v>1685</v>
      </c>
      <c r="I288" t="s">
        <v>1684</v>
      </c>
      <c r="J288">
        <v>26</v>
      </c>
      <c r="K288" t="s">
        <v>2130</v>
      </c>
      <c r="L288">
        <v>2</v>
      </c>
      <c r="M288" t="s">
        <v>2175</v>
      </c>
      <c r="N288">
        <v>6</v>
      </c>
      <c r="O288" t="s">
        <v>2270</v>
      </c>
    </row>
    <row r="289" spans="1:15" x14ac:dyDescent="0.3">
      <c r="A289">
        <v>300</v>
      </c>
      <c r="B289" t="s">
        <v>686</v>
      </c>
      <c r="C289">
        <v>113</v>
      </c>
      <c r="D289" t="s">
        <v>1859</v>
      </c>
      <c r="E289">
        <v>52</v>
      </c>
      <c r="F289" t="s">
        <v>1857</v>
      </c>
      <c r="G289">
        <v>18</v>
      </c>
      <c r="H289" t="s">
        <v>1685</v>
      </c>
      <c r="I289" t="s">
        <v>1684</v>
      </c>
      <c r="J289">
        <v>26</v>
      </c>
      <c r="K289" t="s">
        <v>2130</v>
      </c>
      <c r="L289">
        <v>2</v>
      </c>
      <c r="M289" t="s">
        <v>2175</v>
      </c>
      <c r="N289">
        <v>6</v>
      </c>
      <c r="O289" t="s">
        <v>2270</v>
      </c>
    </row>
    <row r="290" spans="1:15" x14ac:dyDescent="0.3">
      <c r="A290">
        <v>301</v>
      </c>
      <c r="B290" t="s">
        <v>642</v>
      </c>
      <c r="C290">
        <v>114</v>
      </c>
      <c r="D290" t="s">
        <v>642</v>
      </c>
      <c r="E290">
        <v>52</v>
      </c>
      <c r="F290" t="s">
        <v>1857</v>
      </c>
      <c r="G290">
        <v>18</v>
      </c>
      <c r="H290" t="s">
        <v>1685</v>
      </c>
      <c r="I290" t="s">
        <v>1684</v>
      </c>
      <c r="J290">
        <v>26</v>
      </c>
      <c r="K290" t="s">
        <v>2130</v>
      </c>
      <c r="L290">
        <v>2</v>
      </c>
      <c r="M290" t="s">
        <v>2175</v>
      </c>
      <c r="N290">
        <v>6</v>
      </c>
      <c r="O290" t="s">
        <v>2270</v>
      </c>
    </row>
    <row r="291" spans="1:15" x14ac:dyDescent="0.3">
      <c r="A291">
        <v>341</v>
      </c>
      <c r="B291" t="s">
        <v>611</v>
      </c>
      <c r="C291">
        <v>140</v>
      </c>
      <c r="D291" t="s">
        <v>611</v>
      </c>
      <c r="E291">
        <v>68</v>
      </c>
      <c r="F291" t="s">
        <v>611</v>
      </c>
      <c r="G291">
        <v>24</v>
      </c>
      <c r="H291" t="s">
        <v>1745</v>
      </c>
      <c r="I291" t="s">
        <v>1991</v>
      </c>
      <c r="J291">
        <v>32</v>
      </c>
      <c r="K291" t="s">
        <v>2136</v>
      </c>
      <c r="L291">
        <v>4</v>
      </c>
      <c r="M291" t="s">
        <v>2136</v>
      </c>
      <c r="N291">
        <v>6</v>
      </c>
      <c r="O291" t="s">
        <v>2270</v>
      </c>
    </row>
    <row r="292" spans="1:15" x14ac:dyDescent="0.3">
      <c r="A292">
        <v>25</v>
      </c>
      <c r="B292" t="s">
        <v>1779</v>
      </c>
      <c r="C292">
        <v>8</v>
      </c>
      <c r="D292" t="s">
        <v>1779</v>
      </c>
      <c r="E292">
        <v>5</v>
      </c>
      <c r="F292" t="s">
        <v>1779</v>
      </c>
      <c r="G292">
        <v>1</v>
      </c>
      <c r="H292" t="s">
        <v>1706</v>
      </c>
      <c r="I292" t="s">
        <v>1950</v>
      </c>
      <c r="J292">
        <v>33</v>
      </c>
      <c r="K292" t="s">
        <v>2137</v>
      </c>
      <c r="L292">
        <v>5</v>
      </c>
      <c r="M292" t="s">
        <v>2137</v>
      </c>
      <c r="N292">
        <v>6</v>
      </c>
      <c r="O292" t="s">
        <v>2270</v>
      </c>
    </row>
    <row r="293" spans="1:15" x14ac:dyDescent="0.3">
      <c r="A293">
        <v>98</v>
      </c>
      <c r="B293" t="s">
        <v>188</v>
      </c>
      <c r="C293">
        <v>35</v>
      </c>
      <c r="D293" t="s">
        <v>1621</v>
      </c>
      <c r="E293">
        <v>15</v>
      </c>
      <c r="F293" t="s">
        <v>1621</v>
      </c>
      <c r="G293">
        <v>5</v>
      </c>
      <c r="H293" t="s">
        <v>1803</v>
      </c>
      <c r="I293" t="s">
        <v>1950</v>
      </c>
      <c r="J293">
        <v>33</v>
      </c>
      <c r="K293" t="s">
        <v>2137</v>
      </c>
      <c r="L293">
        <v>5</v>
      </c>
      <c r="M293" t="s">
        <v>2137</v>
      </c>
      <c r="N293">
        <v>6</v>
      </c>
      <c r="O293" t="s">
        <v>2270</v>
      </c>
    </row>
    <row r="294" spans="1:15" x14ac:dyDescent="0.3">
      <c r="A294">
        <v>302</v>
      </c>
      <c r="B294" t="s">
        <v>1860</v>
      </c>
      <c r="C294">
        <v>115</v>
      </c>
      <c r="D294" t="s">
        <v>1861</v>
      </c>
      <c r="E294">
        <v>53</v>
      </c>
      <c r="F294" t="s">
        <v>1861</v>
      </c>
      <c r="G294">
        <v>19</v>
      </c>
      <c r="H294" t="s">
        <v>1861</v>
      </c>
      <c r="I294" t="s">
        <v>1950</v>
      </c>
      <c r="J294">
        <v>33</v>
      </c>
      <c r="K294" t="s">
        <v>2137</v>
      </c>
      <c r="L294">
        <v>5</v>
      </c>
      <c r="M294" t="s">
        <v>2137</v>
      </c>
      <c r="N294">
        <v>6</v>
      </c>
      <c r="O294" t="s">
        <v>2270</v>
      </c>
    </row>
    <row r="295" spans="1:15" x14ac:dyDescent="0.3">
      <c r="A295">
        <v>303</v>
      </c>
      <c r="B295" t="s">
        <v>1862</v>
      </c>
      <c r="C295">
        <v>115</v>
      </c>
      <c r="D295" t="s">
        <v>1861</v>
      </c>
      <c r="E295">
        <v>53</v>
      </c>
      <c r="F295" t="s">
        <v>1861</v>
      </c>
      <c r="G295">
        <v>19</v>
      </c>
      <c r="H295" t="s">
        <v>1861</v>
      </c>
      <c r="I295" t="s">
        <v>1950</v>
      </c>
      <c r="J295">
        <v>33</v>
      </c>
      <c r="K295" t="s">
        <v>2137</v>
      </c>
      <c r="L295">
        <v>5</v>
      </c>
      <c r="M295" t="s">
        <v>2137</v>
      </c>
      <c r="N295">
        <v>6</v>
      </c>
      <c r="O295" t="s">
        <v>2270</v>
      </c>
    </row>
    <row r="296" spans="1:15" x14ac:dyDescent="0.3">
      <c r="A296">
        <v>318</v>
      </c>
      <c r="B296" t="s">
        <v>574</v>
      </c>
      <c r="C296">
        <v>125</v>
      </c>
      <c r="D296" t="s">
        <v>1874</v>
      </c>
      <c r="E296">
        <v>58</v>
      </c>
      <c r="F296" t="s">
        <v>1875</v>
      </c>
      <c r="G296">
        <v>21</v>
      </c>
      <c r="H296" t="s">
        <v>1875</v>
      </c>
      <c r="I296" t="s">
        <v>1950</v>
      </c>
      <c r="J296">
        <v>33</v>
      </c>
      <c r="K296" t="s">
        <v>2137</v>
      </c>
      <c r="L296">
        <v>5</v>
      </c>
      <c r="M296" t="s">
        <v>2137</v>
      </c>
      <c r="N296">
        <v>6</v>
      </c>
      <c r="O296" t="s">
        <v>2270</v>
      </c>
    </row>
    <row r="297" spans="1:15" x14ac:dyDescent="0.3">
      <c r="A297">
        <v>319</v>
      </c>
      <c r="B297" t="s">
        <v>576</v>
      </c>
      <c r="C297">
        <v>125</v>
      </c>
      <c r="D297" t="s">
        <v>1874</v>
      </c>
      <c r="E297">
        <v>58</v>
      </c>
      <c r="F297" t="s">
        <v>1875</v>
      </c>
      <c r="G297">
        <v>21</v>
      </c>
      <c r="H297" t="s">
        <v>1875</v>
      </c>
      <c r="I297" t="s">
        <v>1950</v>
      </c>
      <c r="J297">
        <v>33</v>
      </c>
      <c r="K297" t="s">
        <v>2137</v>
      </c>
      <c r="L297">
        <v>5</v>
      </c>
      <c r="M297" t="s">
        <v>2137</v>
      </c>
      <c r="N297">
        <v>6</v>
      </c>
      <c r="O297" t="s">
        <v>2270</v>
      </c>
    </row>
    <row r="298" spans="1:15" x14ac:dyDescent="0.3">
      <c r="A298">
        <v>320</v>
      </c>
      <c r="B298" t="s">
        <v>578</v>
      </c>
      <c r="C298">
        <v>125</v>
      </c>
      <c r="D298" t="s">
        <v>1874</v>
      </c>
      <c r="E298">
        <v>58</v>
      </c>
      <c r="F298" t="s">
        <v>1875</v>
      </c>
      <c r="G298">
        <v>21</v>
      </c>
      <c r="H298" t="s">
        <v>1875</v>
      </c>
      <c r="I298" t="s">
        <v>1950</v>
      </c>
      <c r="J298">
        <v>33</v>
      </c>
      <c r="K298" t="s">
        <v>2137</v>
      </c>
      <c r="L298">
        <v>5</v>
      </c>
      <c r="M298" t="s">
        <v>2137</v>
      </c>
      <c r="N298">
        <v>6</v>
      </c>
      <c r="O298" t="s">
        <v>2270</v>
      </c>
    </row>
    <row r="299" spans="1:15" x14ac:dyDescent="0.3">
      <c r="A299">
        <v>321</v>
      </c>
      <c r="B299" t="s">
        <v>580</v>
      </c>
      <c r="C299">
        <v>126</v>
      </c>
      <c r="D299" t="s">
        <v>1876</v>
      </c>
      <c r="E299">
        <v>58</v>
      </c>
      <c r="F299" t="s">
        <v>1875</v>
      </c>
      <c r="G299">
        <v>21</v>
      </c>
      <c r="H299" t="s">
        <v>1875</v>
      </c>
      <c r="I299" t="s">
        <v>1950</v>
      </c>
      <c r="J299">
        <v>33</v>
      </c>
      <c r="K299" t="s">
        <v>2137</v>
      </c>
      <c r="L299">
        <v>5</v>
      </c>
      <c r="M299" t="s">
        <v>2137</v>
      </c>
      <c r="N299">
        <v>6</v>
      </c>
      <c r="O299" t="s">
        <v>2270</v>
      </c>
    </row>
    <row r="300" spans="1:15" x14ac:dyDescent="0.3">
      <c r="A300">
        <v>322</v>
      </c>
      <c r="B300" t="s">
        <v>1877</v>
      </c>
      <c r="C300">
        <v>127</v>
      </c>
      <c r="D300" t="s">
        <v>1878</v>
      </c>
      <c r="E300">
        <v>59</v>
      </c>
      <c r="F300" t="s">
        <v>1879</v>
      </c>
      <c r="G300">
        <v>22</v>
      </c>
      <c r="H300" t="s">
        <v>1880</v>
      </c>
      <c r="I300" t="s">
        <v>1950</v>
      </c>
      <c r="J300">
        <v>33</v>
      </c>
      <c r="K300" t="s">
        <v>2137</v>
      </c>
      <c r="L300">
        <v>5</v>
      </c>
      <c r="M300" t="s">
        <v>2137</v>
      </c>
      <c r="N300">
        <v>6</v>
      </c>
      <c r="O300" t="s">
        <v>2270</v>
      </c>
    </row>
    <row r="301" spans="1:15" x14ac:dyDescent="0.3">
      <c r="A301">
        <v>323</v>
      </c>
      <c r="B301" t="s">
        <v>597</v>
      </c>
      <c r="C301">
        <v>128</v>
      </c>
      <c r="D301" t="s">
        <v>1881</v>
      </c>
      <c r="E301">
        <v>59</v>
      </c>
      <c r="F301" t="s">
        <v>1879</v>
      </c>
      <c r="G301">
        <v>22</v>
      </c>
      <c r="H301" t="s">
        <v>1880</v>
      </c>
      <c r="I301" t="s">
        <v>1950</v>
      </c>
      <c r="J301">
        <v>33</v>
      </c>
      <c r="K301" t="s">
        <v>2137</v>
      </c>
      <c r="L301">
        <v>5</v>
      </c>
      <c r="M301" t="s">
        <v>2137</v>
      </c>
      <c r="N301">
        <v>6</v>
      </c>
      <c r="O301" t="s">
        <v>2270</v>
      </c>
    </row>
    <row r="302" spans="1:15" x14ac:dyDescent="0.3">
      <c r="A302">
        <v>324</v>
      </c>
      <c r="B302" t="s">
        <v>599</v>
      </c>
      <c r="C302">
        <v>128</v>
      </c>
      <c r="D302" t="s">
        <v>1881</v>
      </c>
      <c r="E302">
        <v>59</v>
      </c>
      <c r="F302" t="s">
        <v>1879</v>
      </c>
      <c r="G302">
        <v>22</v>
      </c>
      <c r="H302" t="s">
        <v>1880</v>
      </c>
      <c r="I302" t="s">
        <v>1950</v>
      </c>
      <c r="J302">
        <v>33</v>
      </c>
      <c r="K302" t="s">
        <v>2137</v>
      </c>
      <c r="L302">
        <v>5</v>
      </c>
      <c r="M302" t="s">
        <v>2137</v>
      </c>
      <c r="N302">
        <v>6</v>
      </c>
      <c r="O302" t="s">
        <v>2270</v>
      </c>
    </row>
    <row r="303" spans="1:15" x14ac:dyDescent="0.3">
      <c r="A303">
        <v>325</v>
      </c>
      <c r="B303" t="s">
        <v>637</v>
      </c>
      <c r="C303">
        <v>129</v>
      </c>
      <c r="D303" t="s">
        <v>637</v>
      </c>
      <c r="E303">
        <v>59</v>
      </c>
      <c r="F303" t="s">
        <v>1879</v>
      </c>
      <c r="G303">
        <v>22</v>
      </c>
      <c r="H303" t="s">
        <v>1880</v>
      </c>
      <c r="I303" t="s">
        <v>1950</v>
      </c>
      <c r="J303">
        <v>33</v>
      </c>
      <c r="K303" t="s">
        <v>2137</v>
      </c>
      <c r="L303">
        <v>5</v>
      </c>
      <c r="M303" t="s">
        <v>2137</v>
      </c>
      <c r="N303">
        <v>6</v>
      </c>
      <c r="O303" t="s">
        <v>2270</v>
      </c>
    </row>
    <row r="304" spans="1:15" x14ac:dyDescent="0.3">
      <c r="A304">
        <v>326</v>
      </c>
      <c r="B304" t="s">
        <v>600</v>
      </c>
      <c r="C304">
        <v>130</v>
      </c>
      <c r="D304" t="s">
        <v>1882</v>
      </c>
      <c r="E304">
        <v>60</v>
      </c>
      <c r="F304" t="s">
        <v>1882</v>
      </c>
      <c r="G304">
        <v>22</v>
      </c>
      <c r="H304" t="s">
        <v>1880</v>
      </c>
      <c r="I304" t="s">
        <v>1950</v>
      </c>
      <c r="J304">
        <v>33</v>
      </c>
      <c r="K304" t="s">
        <v>2137</v>
      </c>
      <c r="L304">
        <v>5</v>
      </c>
      <c r="M304" t="s">
        <v>2137</v>
      </c>
      <c r="N304">
        <v>6</v>
      </c>
      <c r="O304" t="s">
        <v>2270</v>
      </c>
    </row>
    <row r="305" spans="1:15" x14ac:dyDescent="0.3">
      <c r="A305">
        <v>327</v>
      </c>
      <c r="B305" t="s">
        <v>601</v>
      </c>
      <c r="C305">
        <v>130</v>
      </c>
      <c r="D305" t="s">
        <v>1882</v>
      </c>
      <c r="E305">
        <v>60</v>
      </c>
      <c r="F305" t="s">
        <v>1882</v>
      </c>
      <c r="G305">
        <v>22</v>
      </c>
      <c r="H305" t="s">
        <v>1880</v>
      </c>
      <c r="I305" t="s">
        <v>1950</v>
      </c>
      <c r="J305">
        <v>33</v>
      </c>
      <c r="K305" t="s">
        <v>2137</v>
      </c>
      <c r="L305">
        <v>5</v>
      </c>
      <c r="M305" t="s">
        <v>2137</v>
      </c>
      <c r="N305">
        <v>6</v>
      </c>
      <c r="O305" t="s">
        <v>2270</v>
      </c>
    </row>
    <row r="306" spans="1:15" x14ac:dyDescent="0.3">
      <c r="A306">
        <v>328</v>
      </c>
      <c r="B306" t="s">
        <v>1883</v>
      </c>
      <c r="C306">
        <v>131</v>
      </c>
      <c r="D306" t="s">
        <v>1883</v>
      </c>
      <c r="E306">
        <v>61</v>
      </c>
      <c r="F306" t="s">
        <v>1883</v>
      </c>
      <c r="G306">
        <v>22</v>
      </c>
      <c r="H306" t="s">
        <v>1880</v>
      </c>
      <c r="I306" t="s">
        <v>1950</v>
      </c>
      <c r="J306">
        <v>33</v>
      </c>
      <c r="K306" t="s">
        <v>2137</v>
      </c>
      <c r="L306">
        <v>5</v>
      </c>
      <c r="M306" t="s">
        <v>2137</v>
      </c>
      <c r="N306">
        <v>6</v>
      </c>
      <c r="O306" t="s">
        <v>2270</v>
      </c>
    </row>
    <row r="307" spans="1:15" x14ac:dyDescent="0.3">
      <c r="A307">
        <v>329</v>
      </c>
      <c r="B307" t="s">
        <v>602</v>
      </c>
      <c r="C307">
        <v>132</v>
      </c>
      <c r="D307" t="s">
        <v>1884</v>
      </c>
      <c r="E307">
        <v>62</v>
      </c>
      <c r="F307" t="s">
        <v>1885</v>
      </c>
      <c r="G307">
        <v>22</v>
      </c>
      <c r="H307" t="s">
        <v>1880</v>
      </c>
      <c r="I307" t="s">
        <v>1950</v>
      </c>
      <c r="J307">
        <v>33</v>
      </c>
      <c r="K307" t="s">
        <v>2137</v>
      </c>
      <c r="L307">
        <v>5</v>
      </c>
      <c r="M307" t="s">
        <v>2137</v>
      </c>
      <c r="N307">
        <v>6</v>
      </c>
      <c r="O307" t="s">
        <v>2270</v>
      </c>
    </row>
    <row r="308" spans="1:15" x14ac:dyDescent="0.3">
      <c r="A308">
        <v>330</v>
      </c>
      <c r="B308" t="s">
        <v>1886</v>
      </c>
      <c r="C308">
        <v>133</v>
      </c>
      <c r="D308" t="s">
        <v>1886</v>
      </c>
      <c r="E308">
        <v>62</v>
      </c>
      <c r="F308" t="s">
        <v>1885</v>
      </c>
      <c r="G308">
        <v>22</v>
      </c>
      <c r="H308" t="s">
        <v>1880</v>
      </c>
      <c r="I308" t="s">
        <v>1950</v>
      </c>
      <c r="J308">
        <v>33</v>
      </c>
      <c r="K308" t="s">
        <v>2137</v>
      </c>
      <c r="L308">
        <v>5</v>
      </c>
      <c r="M308" t="s">
        <v>2137</v>
      </c>
      <c r="N308">
        <v>6</v>
      </c>
      <c r="O308" t="s">
        <v>2270</v>
      </c>
    </row>
    <row r="309" spans="1:15" x14ac:dyDescent="0.3">
      <c r="A309">
        <v>331</v>
      </c>
      <c r="B309" t="s">
        <v>603</v>
      </c>
      <c r="C309">
        <v>134</v>
      </c>
      <c r="D309" t="s">
        <v>1887</v>
      </c>
      <c r="E309">
        <v>63</v>
      </c>
      <c r="F309" t="s">
        <v>1887</v>
      </c>
      <c r="G309">
        <v>22</v>
      </c>
      <c r="H309" t="s">
        <v>1880</v>
      </c>
      <c r="I309" t="s">
        <v>1950</v>
      </c>
      <c r="J309">
        <v>33</v>
      </c>
      <c r="K309" t="s">
        <v>2137</v>
      </c>
      <c r="L309">
        <v>5</v>
      </c>
      <c r="M309" t="s">
        <v>2137</v>
      </c>
      <c r="N309">
        <v>6</v>
      </c>
      <c r="O309" t="s">
        <v>2270</v>
      </c>
    </row>
    <row r="310" spans="1:15" x14ac:dyDescent="0.3">
      <c r="A310">
        <v>332</v>
      </c>
      <c r="B310" t="s">
        <v>604</v>
      </c>
      <c r="C310">
        <v>134</v>
      </c>
      <c r="D310" t="s">
        <v>1887</v>
      </c>
      <c r="E310">
        <v>63</v>
      </c>
      <c r="F310" t="s">
        <v>1887</v>
      </c>
      <c r="G310">
        <v>22</v>
      </c>
      <c r="H310" t="s">
        <v>1880</v>
      </c>
      <c r="I310" t="s">
        <v>1950</v>
      </c>
      <c r="J310">
        <v>33</v>
      </c>
      <c r="K310" t="s">
        <v>2137</v>
      </c>
      <c r="L310">
        <v>5</v>
      </c>
      <c r="M310" t="s">
        <v>2137</v>
      </c>
      <c r="N310">
        <v>6</v>
      </c>
      <c r="O310" t="s">
        <v>2270</v>
      </c>
    </row>
    <row r="311" spans="1:15" x14ac:dyDescent="0.3">
      <c r="A311">
        <v>333</v>
      </c>
      <c r="B311" t="s">
        <v>605</v>
      </c>
      <c r="C311">
        <v>135</v>
      </c>
      <c r="D311" t="s">
        <v>1888</v>
      </c>
      <c r="E311">
        <v>64</v>
      </c>
      <c r="F311" t="s">
        <v>1889</v>
      </c>
      <c r="G311">
        <v>22</v>
      </c>
      <c r="H311" t="s">
        <v>1880</v>
      </c>
      <c r="I311" t="s">
        <v>1950</v>
      </c>
      <c r="J311">
        <v>33</v>
      </c>
      <c r="K311" t="s">
        <v>2137</v>
      </c>
      <c r="L311">
        <v>5</v>
      </c>
      <c r="M311" t="s">
        <v>2137</v>
      </c>
      <c r="N311">
        <v>6</v>
      </c>
      <c r="O311" t="s">
        <v>2270</v>
      </c>
    </row>
    <row r="312" spans="1:15" x14ac:dyDescent="0.3">
      <c r="A312">
        <v>334</v>
      </c>
      <c r="B312" t="s">
        <v>606</v>
      </c>
      <c r="C312">
        <v>135</v>
      </c>
      <c r="D312" t="s">
        <v>1888</v>
      </c>
      <c r="E312">
        <v>64</v>
      </c>
      <c r="F312" t="s">
        <v>1889</v>
      </c>
      <c r="G312">
        <v>22</v>
      </c>
      <c r="H312" t="s">
        <v>1880</v>
      </c>
      <c r="I312" t="s">
        <v>1950</v>
      </c>
      <c r="J312">
        <v>33</v>
      </c>
      <c r="K312" t="s">
        <v>2137</v>
      </c>
      <c r="L312">
        <v>5</v>
      </c>
      <c r="M312" t="s">
        <v>2137</v>
      </c>
      <c r="N312">
        <v>6</v>
      </c>
      <c r="O312" t="s">
        <v>2270</v>
      </c>
    </row>
    <row r="313" spans="1:15" x14ac:dyDescent="0.3">
      <c r="A313">
        <v>335</v>
      </c>
      <c r="B313" t="s">
        <v>1890</v>
      </c>
      <c r="C313">
        <v>136</v>
      </c>
      <c r="D313" t="s">
        <v>1890</v>
      </c>
      <c r="E313">
        <v>65</v>
      </c>
      <c r="F313" t="s">
        <v>1891</v>
      </c>
      <c r="G313">
        <v>23</v>
      </c>
      <c r="H313" t="s">
        <v>1892</v>
      </c>
      <c r="I313" t="s">
        <v>1950</v>
      </c>
      <c r="J313">
        <v>33</v>
      </c>
      <c r="K313" t="s">
        <v>2137</v>
      </c>
      <c r="L313">
        <v>5</v>
      </c>
      <c r="M313" t="s">
        <v>2137</v>
      </c>
      <c r="N313">
        <v>6</v>
      </c>
      <c r="O313" t="s">
        <v>2270</v>
      </c>
    </row>
    <row r="314" spans="1:15" x14ac:dyDescent="0.3">
      <c r="A314">
        <v>336</v>
      </c>
      <c r="B314" t="s">
        <v>607</v>
      </c>
      <c r="C314">
        <v>137</v>
      </c>
      <c r="D314" t="s">
        <v>1893</v>
      </c>
      <c r="E314">
        <v>65</v>
      </c>
      <c r="F314" t="s">
        <v>1891</v>
      </c>
      <c r="G314">
        <v>23</v>
      </c>
      <c r="H314" t="s">
        <v>1892</v>
      </c>
      <c r="I314" t="s">
        <v>1950</v>
      </c>
      <c r="J314">
        <v>33</v>
      </c>
      <c r="K314" t="s">
        <v>2137</v>
      </c>
      <c r="L314">
        <v>5</v>
      </c>
      <c r="M314" t="s">
        <v>2137</v>
      </c>
      <c r="N314">
        <v>6</v>
      </c>
      <c r="O314" t="s">
        <v>2270</v>
      </c>
    </row>
    <row r="315" spans="1:15" x14ac:dyDescent="0.3">
      <c r="A315">
        <v>337</v>
      </c>
      <c r="B315" t="s">
        <v>608</v>
      </c>
      <c r="C315">
        <v>137</v>
      </c>
      <c r="D315" t="s">
        <v>1893</v>
      </c>
      <c r="E315">
        <v>65</v>
      </c>
      <c r="F315" t="s">
        <v>1891</v>
      </c>
      <c r="G315">
        <v>23</v>
      </c>
      <c r="H315" t="s">
        <v>1892</v>
      </c>
      <c r="I315" t="s">
        <v>1950</v>
      </c>
      <c r="J315">
        <v>33</v>
      </c>
      <c r="K315" t="s">
        <v>2137</v>
      </c>
      <c r="L315">
        <v>5</v>
      </c>
      <c r="M315" t="s">
        <v>2137</v>
      </c>
      <c r="N315">
        <v>6</v>
      </c>
      <c r="O315" t="s">
        <v>2270</v>
      </c>
    </row>
    <row r="316" spans="1:15" x14ac:dyDescent="0.3">
      <c r="A316">
        <v>338</v>
      </c>
      <c r="B316" t="s">
        <v>609</v>
      </c>
      <c r="C316">
        <v>138</v>
      </c>
      <c r="D316" t="s">
        <v>1894</v>
      </c>
      <c r="E316">
        <v>66</v>
      </c>
      <c r="F316" t="s">
        <v>1894</v>
      </c>
      <c r="G316">
        <v>23</v>
      </c>
      <c r="H316" t="s">
        <v>1892</v>
      </c>
      <c r="I316" t="s">
        <v>1950</v>
      </c>
      <c r="J316">
        <v>33</v>
      </c>
      <c r="K316" t="s">
        <v>2137</v>
      </c>
      <c r="L316">
        <v>5</v>
      </c>
      <c r="M316" t="s">
        <v>2137</v>
      </c>
      <c r="N316">
        <v>6</v>
      </c>
      <c r="O316" t="s">
        <v>2270</v>
      </c>
    </row>
    <row r="317" spans="1:15" x14ac:dyDescent="0.3">
      <c r="A317">
        <v>339</v>
      </c>
      <c r="B317" t="s">
        <v>610</v>
      </c>
      <c r="C317">
        <v>138</v>
      </c>
      <c r="D317" t="s">
        <v>1894</v>
      </c>
      <c r="E317">
        <v>66</v>
      </c>
      <c r="F317" t="s">
        <v>1894</v>
      </c>
      <c r="G317">
        <v>23</v>
      </c>
      <c r="H317" t="s">
        <v>1892</v>
      </c>
      <c r="I317" t="s">
        <v>1950</v>
      </c>
      <c r="J317">
        <v>33</v>
      </c>
      <c r="K317" t="s">
        <v>2137</v>
      </c>
      <c r="L317">
        <v>5</v>
      </c>
      <c r="M317" t="s">
        <v>2137</v>
      </c>
      <c r="N317">
        <v>6</v>
      </c>
      <c r="O317" t="s">
        <v>2270</v>
      </c>
    </row>
    <row r="318" spans="1:15" x14ac:dyDescent="0.3">
      <c r="A318">
        <v>340</v>
      </c>
      <c r="B318" t="s">
        <v>1895</v>
      </c>
      <c r="C318">
        <v>139</v>
      </c>
      <c r="D318" t="s">
        <v>1895</v>
      </c>
      <c r="E318">
        <v>67</v>
      </c>
      <c r="F318" t="s">
        <v>1895</v>
      </c>
      <c r="G318">
        <v>23</v>
      </c>
      <c r="H318" t="s">
        <v>1892</v>
      </c>
      <c r="I318" t="s">
        <v>1950</v>
      </c>
      <c r="J318">
        <v>33</v>
      </c>
      <c r="K318" t="s">
        <v>2137</v>
      </c>
      <c r="L318">
        <v>5</v>
      </c>
      <c r="M318" t="s">
        <v>2137</v>
      </c>
      <c r="N318">
        <v>6</v>
      </c>
      <c r="O318" t="s">
        <v>2270</v>
      </c>
    </row>
    <row r="319" spans="1:15" x14ac:dyDescent="0.3">
      <c r="A319">
        <v>342</v>
      </c>
      <c r="B319" t="s">
        <v>612</v>
      </c>
      <c r="C319">
        <v>141</v>
      </c>
      <c r="D319" t="s">
        <v>1896</v>
      </c>
      <c r="E319">
        <v>69</v>
      </c>
      <c r="F319" t="s">
        <v>1746</v>
      </c>
      <c r="G319">
        <v>24</v>
      </c>
      <c r="H319" t="s">
        <v>1745</v>
      </c>
      <c r="I319" t="s">
        <v>1950</v>
      </c>
      <c r="J319">
        <v>33</v>
      </c>
      <c r="K319" t="s">
        <v>2137</v>
      </c>
      <c r="L319">
        <v>5</v>
      </c>
      <c r="M319" t="s">
        <v>2137</v>
      </c>
      <c r="N319">
        <v>6</v>
      </c>
      <c r="O319" t="s">
        <v>2270</v>
      </c>
    </row>
    <row r="320" spans="1:15" x14ac:dyDescent="0.3">
      <c r="A320">
        <v>343</v>
      </c>
      <c r="B320" t="s">
        <v>613</v>
      </c>
      <c r="C320">
        <v>141</v>
      </c>
      <c r="D320" t="s">
        <v>1896</v>
      </c>
      <c r="E320">
        <v>69</v>
      </c>
      <c r="F320" t="s">
        <v>1746</v>
      </c>
      <c r="G320">
        <v>24</v>
      </c>
      <c r="H320" t="s">
        <v>1745</v>
      </c>
      <c r="I320" t="s">
        <v>1950</v>
      </c>
      <c r="J320">
        <v>33</v>
      </c>
      <c r="K320" t="s">
        <v>2137</v>
      </c>
      <c r="L320">
        <v>5</v>
      </c>
      <c r="M320" t="s">
        <v>2137</v>
      </c>
      <c r="N320">
        <v>6</v>
      </c>
      <c r="O320" t="s">
        <v>2270</v>
      </c>
    </row>
    <row r="321" spans="1:15" x14ac:dyDescent="0.3">
      <c r="A321">
        <v>344</v>
      </c>
      <c r="B321" t="s">
        <v>1897</v>
      </c>
      <c r="C321">
        <v>142</v>
      </c>
      <c r="D321" t="s">
        <v>1897</v>
      </c>
      <c r="E321">
        <v>69</v>
      </c>
      <c r="F321" t="s">
        <v>1746</v>
      </c>
      <c r="G321">
        <v>24</v>
      </c>
      <c r="H321" t="s">
        <v>1745</v>
      </c>
      <c r="I321" t="s">
        <v>1950</v>
      </c>
      <c r="J321">
        <v>33</v>
      </c>
      <c r="K321" t="s">
        <v>2137</v>
      </c>
      <c r="L321">
        <v>5</v>
      </c>
      <c r="M321" t="s">
        <v>2137</v>
      </c>
      <c r="N321">
        <v>6</v>
      </c>
      <c r="O321" t="s">
        <v>2270</v>
      </c>
    </row>
    <row r="322" spans="1:15" x14ac:dyDescent="0.3">
      <c r="A322">
        <v>345</v>
      </c>
      <c r="B322" t="s">
        <v>616</v>
      </c>
      <c r="C322">
        <v>143</v>
      </c>
      <c r="D322" t="s">
        <v>616</v>
      </c>
      <c r="E322">
        <v>70</v>
      </c>
      <c r="F322" t="s">
        <v>616</v>
      </c>
      <c r="G322">
        <v>24</v>
      </c>
      <c r="H322" t="s">
        <v>1745</v>
      </c>
      <c r="I322" t="s">
        <v>1950</v>
      </c>
      <c r="J322">
        <v>33</v>
      </c>
      <c r="K322" t="s">
        <v>2137</v>
      </c>
      <c r="L322">
        <v>5</v>
      </c>
      <c r="M322" t="s">
        <v>2137</v>
      </c>
      <c r="N322">
        <v>6</v>
      </c>
      <c r="O322" t="s">
        <v>2270</v>
      </c>
    </row>
    <row r="323" spans="1:15" x14ac:dyDescent="0.3">
      <c r="A323">
        <v>347</v>
      </c>
      <c r="B323" t="s">
        <v>1901</v>
      </c>
      <c r="C323">
        <v>144</v>
      </c>
      <c r="D323" t="s">
        <v>1899</v>
      </c>
      <c r="E323">
        <v>71</v>
      </c>
      <c r="F323" t="s">
        <v>1899</v>
      </c>
      <c r="G323">
        <v>25</v>
      </c>
      <c r="H323" t="s">
        <v>1900</v>
      </c>
      <c r="I323" t="s">
        <v>1950</v>
      </c>
      <c r="J323">
        <v>33</v>
      </c>
      <c r="K323" t="s">
        <v>2137</v>
      </c>
      <c r="L323">
        <v>5</v>
      </c>
      <c r="M323" t="s">
        <v>2137</v>
      </c>
      <c r="N323">
        <v>6</v>
      </c>
      <c r="O323" t="s">
        <v>2270</v>
      </c>
    </row>
    <row r="324" spans="1:15" x14ac:dyDescent="0.3">
      <c r="A324">
        <v>348</v>
      </c>
      <c r="B324" t="s">
        <v>1902</v>
      </c>
      <c r="C324">
        <v>144</v>
      </c>
      <c r="D324" t="s">
        <v>1899</v>
      </c>
      <c r="E324">
        <v>71</v>
      </c>
      <c r="F324" t="s">
        <v>1899</v>
      </c>
      <c r="G324">
        <v>25</v>
      </c>
      <c r="H324" t="s">
        <v>1900</v>
      </c>
      <c r="I324" t="s">
        <v>1950</v>
      </c>
      <c r="J324">
        <v>33</v>
      </c>
      <c r="K324" t="s">
        <v>2137</v>
      </c>
      <c r="L324">
        <v>5</v>
      </c>
      <c r="M324" t="s">
        <v>2137</v>
      </c>
      <c r="N324">
        <v>6</v>
      </c>
      <c r="O324" t="s">
        <v>2270</v>
      </c>
    </row>
    <row r="325" spans="1:15" x14ac:dyDescent="0.3">
      <c r="A325">
        <v>349</v>
      </c>
      <c r="B325" t="s">
        <v>614</v>
      </c>
      <c r="C325">
        <v>144</v>
      </c>
      <c r="D325" t="s">
        <v>1899</v>
      </c>
      <c r="E325">
        <v>71</v>
      </c>
      <c r="F325" t="s">
        <v>1899</v>
      </c>
      <c r="G325">
        <v>25</v>
      </c>
      <c r="H325" t="s">
        <v>1900</v>
      </c>
      <c r="I325" t="s">
        <v>1950</v>
      </c>
      <c r="J325">
        <v>33</v>
      </c>
      <c r="K325" t="s">
        <v>2137</v>
      </c>
      <c r="L325">
        <v>5</v>
      </c>
      <c r="M325" t="s">
        <v>2137</v>
      </c>
      <c r="N325">
        <v>6</v>
      </c>
      <c r="O325" t="s">
        <v>2270</v>
      </c>
    </row>
    <row r="326" spans="1:15" x14ac:dyDescent="0.3">
      <c r="A326">
        <v>350</v>
      </c>
      <c r="B326" t="s">
        <v>1903</v>
      </c>
      <c r="C326">
        <v>145</v>
      </c>
      <c r="D326" t="s">
        <v>1904</v>
      </c>
      <c r="E326">
        <v>72</v>
      </c>
      <c r="F326" t="s">
        <v>1905</v>
      </c>
      <c r="G326">
        <v>25</v>
      </c>
      <c r="H326" t="s">
        <v>1900</v>
      </c>
      <c r="I326" t="s">
        <v>1950</v>
      </c>
      <c r="J326">
        <v>33</v>
      </c>
      <c r="K326" t="s">
        <v>2137</v>
      </c>
      <c r="L326">
        <v>5</v>
      </c>
      <c r="M326" t="s">
        <v>2137</v>
      </c>
      <c r="N326">
        <v>6</v>
      </c>
      <c r="O326" t="s">
        <v>2270</v>
      </c>
    </row>
    <row r="327" spans="1:15" x14ac:dyDescent="0.3">
      <c r="A327">
        <v>351</v>
      </c>
      <c r="B327" t="s">
        <v>1906</v>
      </c>
      <c r="C327">
        <v>145</v>
      </c>
      <c r="D327" t="s">
        <v>1904</v>
      </c>
      <c r="E327">
        <v>72</v>
      </c>
      <c r="F327" t="s">
        <v>1905</v>
      </c>
      <c r="G327">
        <v>25</v>
      </c>
      <c r="H327" t="s">
        <v>1900</v>
      </c>
      <c r="I327" t="s">
        <v>1950</v>
      </c>
      <c r="J327">
        <v>33</v>
      </c>
      <c r="K327" t="s">
        <v>2137</v>
      </c>
      <c r="L327">
        <v>5</v>
      </c>
      <c r="M327" t="s">
        <v>2137</v>
      </c>
      <c r="N327">
        <v>6</v>
      </c>
      <c r="O327" t="s">
        <v>2270</v>
      </c>
    </row>
    <row r="328" spans="1:15" x14ac:dyDescent="0.3">
      <c r="A328">
        <v>352</v>
      </c>
      <c r="B328" t="s">
        <v>615</v>
      </c>
      <c r="C328">
        <v>146</v>
      </c>
      <c r="D328" t="s">
        <v>615</v>
      </c>
      <c r="E328">
        <v>72</v>
      </c>
      <c r="F328" t="s">
        <v>1905</v>
      </c>
      <c r="G328">
        <v>25</v>
      </c>
      <c r="H328" t="s">
        <v>1900</v>
      </c>
      <c r="I328" t="s">
        <v>1950</v>
      </c>
      <c r="J328">
        <v>33</v>
      </c>
      <c r="K328" t="s">
        <v>2137</v>
      </c>
      <c r="L328">
        <v>5</v>
      </c>
      <c r="M328" t="s">
        <v>2137</v>
      </c>
      <c r="N328">
        <v>6</v>
      </c>
      <c r="O328" t="s">
        <v>2270</v>
      </c>
    </row>
    <row r="329" spans="1:15" x14ac:dyDescent="0.3">
      <c r="A329">
        <v>353</v>
      </c>
      <c r="B329" t="s">
        <v>1907</v>
      </c>
      <c r="C329">
        <v>147</v>
      </c>
      <c r="D329" t="s">
        <v>1907</v>
      </c>
      <c r="E329">
        <v>73</v>
      </c>
      <c r="F329" t="s">
        <v>1908</v>
      </c>
      <c r="G329">
        <v>25</v>
      </c>
      <c r="H329" t="s">
        <v>1900</v>
      </c>
      <c r="I329" t="s">
        <v>1950</v>
      </c>
      <c r="J329">
        <v>33</v>
      </c>
      <c r="K329" t="s">
        <v>2137</v>
      </c>
      <c r="L329">
        <v>5</v>
      </c>
      <c r="M329" t="s">
        <v>2137</v>
      </c>
      <c r="N329">
        <v>6</v>
      </c>
      <c r="O329" t="s">
        <v>2270</v>
      </c>
    </row>
    <row r="330" spans="1:15" x14ac:dyDescent="0.3">
      <c r="A330">
        <v>354</v>
      </c>
      <c r="B330" t="s">
        <v>1909</v>
      </c>
      <c r="C330">
        <v>148</v>
      </c>
      <c r="D330" t="s">
        <v>1910</v>
      </c>
      <c r="E330">
        <v>73</v>
      </c>
      <c r="F330" t="s">
        <v>1908</v>
      </c>
      <c r="G330">
        <v>25</v>
      </c>
      <c r="H330" t="s">
        <v>1900</v>
      </c>
      <c r="I330" t="s">
        <v>1950</v>
      </c>
      <c r="J330">
        <v>33</v>
      </c>
      <c r="K330" t="s">
        <v>2137</v>
      </c>
      <c r="L330">
        <v>5</v>
      </c>
      <c r="M330" t="s">
        <v>2137</v>
      </c>
      <c r="N330">
        <v>6</v>
      </c>
      <c r="O330" t="s">
        <v>2270</v>
      </c>
    </row>
    <row r="331" spans="1:15" x14ac:dyDescent="0.3">
      <c r="A331">
        <v>355</v>
      </c>
      <c r="B331" t="s">
        <v>1911</v>
      </c>
      <c r="C331">
        <v>148</v>
      </c>
      <c r="D331" t="s">
        <v>1910</v>
      </c>
      <c r="E331">
        <v>73</v>
      </c>
      <c r="F331" t="s">
        <v>1908</v>
      </c>
      <c r="G331">
        <v>25</v>
      </c>
      <c r="H331" t="s">
        <v>1900</v>
      </c>
      <c r="I331" t="s">
        <v>1950</v>
      </c>
      <c r="J331">
        <v>33</v>
      </c>
      <c r="K331" t="s">
        <v>2137</v>
      </c>
      <c r="L331">
        <v>5</v>
      </c>
      <c r="M331" t="s">
        <v>2137</v>
      </c>
      <c r="N331">
        <v>6</v>
      </c>
      <c r="O331" t="s">
        <v>2270</v>
      </c>
    </row>
    <row r="332" spans="1:15" x14ac:dyDescent="0.3">
      <c r="A332">
        <v>356</v>
      </c>
      <c r="B332" t="s">
        <v>1912</v>
      </c>
      <c r="C332">
        <v>148</v>
      </c>
      <c r="D332" t="s">
        <v>1910</v>
      </c>
      <c r="E332">
        <v>73</v>
      </c>
      <c r="F332" t="s">
        <v>1908</v>
      </c>
      <c r="G332">
        <v>25</v>
      </c>
      <c r="H332" t="s">
        <v>1900</v>
      </c>
      <c r="I332" t="s">
        <v>1950</v>
      </c>
      <c r="J332">
        <v>33</v>
      </c>
      <c r="K332" t="s">
        <v>2137</v>
      </c>
      <c r="L332">
        <v>5</v>
      </c>
      <c r="M332" t="s">
        <v>2137</v>
      </c>
      <c r="N332">
        <v>6</v>
      </c>
      <c r="O332" t="s">
        <v>2270</v>
      </c>
    </row>
    <row r="333" spans="1:15" x14ac:dyDescent="0.3">
      <c r="A333">
        <v>357</v>
      </c>
      <c r="B333" t="s">
        <v>1913</v>
      </c>
      <c r="C333">
        <v>149</v>
      </c>
      <c r="D333" t="s">
        <v>1914</v>
      </c>
      <c r="E333">
        <v>74</v>
      </c>
      <c r="F333" t="s">
        <v>1915</v>
      </c>
      <c r="G333">
        <v>26</v>
      </c>
      <c r="H333" t="s">
        <v>1915</v>
      </c>
      <c r="I333" t="s">
        <v>1950</v>
      </c>
      <c r="J333">
        <v>33</v>
      </c>
      <c r="K333" t="s">
        <v>2137</v>
      </c>
      <c r="L333">
        <v>5</v>
      </c>
      <c r="M333" t="s">
        <v>2137</v>
      </c>
      <c r="N333">
        <v>6</v>
      </c>
      <c r="O333" t="s">
        <v>2270</v>
      </c>
    </row>
    <row r="334" spans="1:15" x14ac:dyDescent="0.3">
      <c r="A334">
        <v>358</v>
      </c>
      <c r="B334" t="s">
        <v>617</v>
      </c>
      <c r="C334">
        <v>150</v>
      </c>
      <c r="D334" t="s">
        <v>617</v>
      </c>
      <c r="E334">
        <v>74</v>
      </c>
      <c r="F334" t="s">
        <v>1915</v>
      </c>
      <c r="G334">
        <v>26</v>
      </c>
      <c r="H334" t="s">
        <v>1915</v>
      </c>
      <c r="I334" t="s">
        <v>1950</v>
      </c>
      <c r="J334">
        <v>33</v>
      </c>
      <c r="K334" t="s">
        <v>2137</v>
      </c>
      <c r="L334">
        <v>5</v>
      </c>
      <c r="M334" t="s">
        <v>2137</v>
      </c>
      <c r="N334">
        <v>6</v>
      </c>
      <c r="O334" t="s">
        <v>2270</v>
      </c>
    </row>
    <row r="335" spans="1:15" x14ac:dyDescent="0.3">
      <c r="A335">
        <v>359</v>
      </c>
      <c r="B335" t="s">
        <v>1916</v>
      </c>
      <c r="C335">
        <v>151</v>
      </c>
      <c r="D335" t="s">
        <v>1916</v>
      </c>
      <c r="E335">
        <v>74</v>
      </c>
      <c r="F335" t="s">
        <v>1915</v>
      </c>
      <c r="G335">
        <v>26</v>
      </c>
      <c r="H335" t="s">
        <v>1915</v>
      </c>
      <c r="I335" t="s">
        <v>1950</v>
      </c>
      <c r="J335">
        <v>33</v>
      </c>
      <c r="K335" t="s">
        <v>2137</v>
      </c>
      <c r="L335">
        <v>5</v>
      </c>
      <c r="M335" t="s">
        <v>2137</v>
      </c>
      <c r="N335">
        <v>6</v>
      </c>
      <c r="O335" t="s">
        <v>2270</v>
      </c>
    </row>
    <row r="336" spans="1:15" x14ac:dyDescent="0.3">
      <c r="A336">
        <v>363</v>
      </c>
      <c r="B336" t="s">
        <v>1274</v>
      </c>
      <c r="C336">
        <v>153</v>
      </c>
      <c r="D336" t="s">
        <v>1747</v>
      </c>
      <c r="E336">
        <v>76</v>
      </c>
      <c r="F336" t="s">
        <v>1747</v>
      </c>
      <c r="G336">
        <v>28</v>
      </c>
      <c r="H336" t="s">
        <v>1747</v>
      </c>
      <c r="I336" t="s">
        <v>1950</v>
      </c>
      <c r="J336">
        <v>33</v>
      </c>
      <c r="K336" t="s">
        <v>2137</v>
      </c>
      <c r="L336">
        <v>5</v>
      </c>
      <c r="M336" t="s">
        <v>2137</v>
      </c>
      <c r="N336">
        <v>6</v>
      </c>
      <c r="O336" t="s">
        <v>2270</v>
      </c>
    </row>
    <row r="337" spans="1:15" x14ac:dyDescent="0.3">
      <c r="A337">
        <v>364</v>
      </c>
      <c r="B337" t="s">
        <v>1275</v>
      </c>
      <c r="C337">
        <v>153</v>
      </c>
      <c r="D337" t="s">
        <v>1747</v>
      </c>
      <c r="E337">
        <v>76</v>
      </c>
      <c r="F337" t="s">
        <v>1747</v>
      </c>
      <c r="G337">
        <v>28</v>
      </c>
      <c r="H337" t="s">
        <v>1747</v>
      </c>
      <c r="I337" t="s">
        <v>1950</v>
      </c>
      <c r="J337">
        <v>33</v>
      </c>
      <c r="K337" t="s">
        <v>2137</v>
      </c>
      <c r="L337">
        <v>5</v>
      </c>
      <c r="M337" t="s">
        <v>2137</v>
      </c>
      <c r="N337">
        <v>6</v>
      </c>
      <c r="O337" t="s">
        <v>2270</v>
      </c>
    </row>
    <row r="338" spans="1:15" x14ac:dyDescent="0.3">
      <c r="A338">
        <v>366</v>
      </c>
      <c r="B338" t="s">
        <v>621</v>
      </c>
      <c r="C338">
        <v>154</v>
      </c>
      <c r="D338" t="s">
        <v>1748</v>
      </c>
      <c r="E338">
        <v>77</v>
      </c>
      <c r="F338" t="s">
        <v>1748</v>
      </c>
      <c r="G338">
        <v>29</v>
      </c>
      <c r="H338" t="s">
        <v>1917</v>
      </c>
      <c r="I338" t="s">
        <v>1950</v>
      </c>
      <c r="J338">
        <v>33</v>
      </c>
      <c r="K338" t="s">
        <v>2137</v>
      </c>
      <c r="L338">
        <v>5</v>
      </c>
      <c r="M338" t="s">
        <v>2137</v>
      </c>
      <c r="N338">
        <v>6</v>
      </c>
      <c r="O338" t="s">
        <v>2270</v>
      </c>
    </row>
    <row r="339" spans="1:15" x14ac:dyDescent="0.3">
      <c r="A339">
        <v>367</v>
      </c>
      <c r="B339" t="s">
        <v>622</v>
      </c>
      <c r="C339">
        <v>154</v>
      </c>
      <c r="D339" t="s">
        <v>1748</v>
      </c>
      <c r="E339">
        <v>77</v>
      </c>
      <c r="F339" t="s">
        <v>1748</v>
      </c>
      <c r="G339">
        <v>29</v>
      </c>
      <c r="H339" t="s">
        <v>1917</v>
      </c>
      <c r="I339" t="s">
        <v>1950</v>
      </c>
      <c r="J339">
        <v>33</v>
      </c>
      <c r="K339" t="s">
        <v>2137</v>
      </c>
      <c r="L339">
        <v>5</v>
      </c>
      <c r="M339" t="s">
        <v>2137</v>
      </c>
      <c r="N339">
        <v>6</v>
      </c>
      <c r="O339" t="s">
        <v>2270</v>
      </c>
    </row>
    <row r="340" spans="1:15" x14ac:dyDescent="0.3">
      <c r="A340">
        <v>370</v>
      </c>
      <c r="B340" t="s">
        <v>625</v>
      </c>
      <c r="C340">
        <v>156</v>
      </c>
      <c r="D340" t="s">
        <v>1750</v>
      </c>
      <c r="E340">
        <v>78</v>
      </c>
      <c r="F340" t="s">
        <v>1750</v>
      </c>
      <c r="G340">
        <v>29</v>
      </c>
      <c r="H340" t="s">
        <v>1917</v>
      </c>
      <c r="I340" t="s">
        <v>1950</v>
      </c>
      <c r="J340">
        <v>33</v>
      </c>
      <c r="K340" t="s">
        <v>2137</v>
      </c>
      <c r="L340">
        <v>5</v>
      </c>
      <c r="M340" t="s">
        <v>2137</v>
      </c>
      <c r="N340">
        <v>6</v>
      </c>
      <c r="O340" t="s">
        <v>2270</v>
      </c>
    </row>
    <row r="341" spans="1:15" x14ac:dyDescent="0.3">
      <c r="A341">
        <v>372</v>
      </c>
      <c r="B341" t="s">
        <v>627</v>
      </c>
      <c r="C341">
        <v>157</v>
      </c>
      <c r="D341" t="s">
        <v>1754</v>
      </c>
      <c r="E341">
        <v>79</v>
      </c>
      <c r="F341" t="s">
        <v>1754</v>
      </c>
      <c r="G341">
        <v>30</v>
      </c>
      <c r="H341" t="s">
        <v>1918</v>
      </c>
      <c r="I341" t="s">
        <v>1950</v>
      </c>
      <c r="J341">
        <v>33</v>
      </c>
      <c r="K341" t="s">
        <v>2137</v>
      </c>
      <c r="L341">
        <v>5</v>
      </c>
      <c r="M341" t="s">
        <v>2137</v>
      </c>
      <c r="N341">
        <v>6</v>
      </c>
      <c r="O341" t="s">
        <v>2270</v>
      </c>
    </row>
    <row r="342" spans="1:15" x14ac:dyDescent="0.3">
      <c r="A342">
        <v>373</v>
      </c>
      <c r="B342" t="s">
        <v>628</v>
      </c>
      <c r="C342">
        <v>157</v>
      </c>
      <c r="D342" t="s">
        <v>1754</v>
      </c>
      <c r="E342">
        <v>79</v>
      </c>
      <c r="F342" t="s">
        <v>1754</v>
      </c>
      <c r="G342">
        <v>30</v>
      </c>
      <c r="H342" t="s">
        <v>1918</v>
      </c>
      <c r="I342" t="s">
        <v>1950</v>
      </c>
      <c r="J342">
        <v>33</v>
      </c>
      <c r="K342" t="s">
        <v>2137</v>
      </c>
      <c r="L342">
        <v>5</v>
      </c>
      <c r="M342" t="s">
        <v>2137</v>
      </c>
      <c r="N342">
        <v>6</v>
      </c>
      <c r="O342" t="s">
        <v>2270</v>
      </c>
    </row>
    <row r="343" spans="1:15" x14ac:dyDescent="0.3">
      <c r="A343">
        <v>374</v>
      </c>
      <c r="B343" t="s">
        <v>1919</v>
      </c>
      <c r="C343">
        <v>158</v>
      </c>
      <c r="D343" t="s">
        <v>1755</v>
      </c>
      <c r="E343">
        <v>80</v>
      </c>
      <c r="F343" t="s">
        <v>1755</v>
      </c>
      <c r="G343">
        <v>30</v>
      </c>
      <c r="H343" t="s">
        <v>1918</v>
      </c>
      <c r="I343" t="s">
        <v>1950</v>
      </c>
      <c r="J343">
        <v>33</v>
      </c>
      <c r="K343" t="s">
        <v>2137</v>
      </c>
      <c r="L343">
        <v>5</v>
      </c>
      <c r="M343" t="s">
        <v>2137</v>
      </c>
      <c r="N343">
        <v>6</v>
      </c>
      <c r="O343" t="s">
        <v>2270</v>
      </c>
    </row>
    <row r="344" spans="1:15" x14ac:dyDescent="0.3">
      <c r="A344">
        <v>375</v>
      </c>
      <c r="B344" t="s">
        <v>1920</v>
      </c>
      <c r="C344">
        <v>158</v>
      </c>
      <c r="D344" t="s">
        <v>1755</v>
      </c>
      <c r="E344">
        <v>80</v>
      </c>
      <c r="F344" t="s">
        <v>1755</v>
      </c>
      <c r="G344">
        <v>30</v>
      </c>
      <c r="H344" t="s">
        <v>1918</v>
      </c>
      <c r="I344" t="s">
        <v>1950</v>
      </c>
      <c r="J344">
        <v>33</v>
      </c>
      <c r="K344" t="s">
        <v>2137</v>
      </c>
      <c r="L344">
        <v>5</v>
      </c>
      <c r="M344" t="s">
        <v>2137</v>
      </c>
      <c r="N344">
        <v>6</v>
      </c>
      <c r="O344" t="s">
        <v>2270</v>
      </c>
    </row>
    <row r="345" spans="1:15" x14ac:dyDescent="0.3">
      <c r="A345">
        <v>376</v>
      </c>
      <c r="B345" t="s">
        <v>629</v>
      </c>
      <c r="C345">
        <v>159</v>
      </c>
      <c r="D345" t="s">
        <v>1756</v>
      </c>
      <c r="E345">
        <v>81</v>
      </c>
      <c r="F345" t="s">
        <v>1756</v>
      </c>
      <c r="G345">
        <v>30</v>
      </c>
      <c r="H345" t="s">
        <v>1918</v>
      </c>
      <c r="I345" t="s">
        <v>1950</v>
      </c>
      <c r="J345">
        <v>33</v>
      </c>
      <c r="K345" t="s">
        <v>2137</v>
      </c>
      <c r="L345">
        <v>5</v>
      </c>
      <c r="M345" t="s">
        <v>2137</v>
      </c>
      <c r="N345">
        <v>6</v>
      </c>
      <c r="O345" t="s">
        <v>2270</v>
      </c>
    </row>
    <row r="346" spans="1:15" x14ac:dyDescent="0.3">
      <c r="A346">
        <v>377</v>
      </c>
      <c r="B346" t="s">
        <v>1921</v>
      </c>
      <c r="C346">
        <v>159</v>
      </c>
      <c r="D346" t="s">
        <v>1756</v>
      </c>
      <c r="E346">
        <v>81</v>
      </c>
      <c r="F346" t="s">
        <v>1756</v>
      </c>
      <c r="G346">
        <v>30</v>
      </c>
      <c r="H346" t="s">
        <v>1918</v>
      </c>
      <c r="I346" t="s">
        <v>1950</v>
      </c>
      <c r="J346">
        <v>33</v>
      </c>
      <c r="K346" t="s">
        <v>2137</v>
      </c>
      <c r="L346">
        <v>5</v>
      </c>
      <c r="M346" t="s">
        <v>2137</v>
      </c>
      <c r="N346">
        <v>6</v>
      </c>
      <c r="O346" t="s">
        <v>2270</v>
      </c>
    </row>
    <row r="347" spans="1:15" x14ac:dyDescent="0.3">
      <c r="A347">
        <v>378</v>
      </c>
      <c r="B347" t="s">
        <v>630</v>
      </c>
      <c r="C347">
        <v>160</v>
      </c>
      <c r="D347" t="s">
        <v>1922</v>
      </c>
      <c r="E347">
        <v>82</v>
      </c>
      <c r="F347" t="s">
        <v>1757</v>
      </c>
      <c r="G347">
        <v>30</v>
      </c>
      <c r="H347" t="s">
        <v>1918</v>
      </c>
      <c r="I347" t="s">
        <v>1950</v>
      </c>
      <c r="J347">
        <v>33</v>
      </c>
      <c r="K347" t="s">
        <v>2137</v>
      </c>
      <c r="L347">
        <v>5</v>
      </c>
      <c r="M347" t="s">
        <v>2137</v>
      </c>
      <c r="N347">
        <v>6</v>
      </c>
      <c r="O347" t="s">
        <v>2270</v>
      </c>
    </row>
    <row r="348" spans="1:15" x14ac:dyDescent="0.3">
      <c r="A348">
        <v>379</v>
      </c>
      <c r="B348" t="s">
        <v>1923</v>
      </c>
      <c r="C348">
        <v>160</v>
      </c>
      <c r="D348" t="s">
        <v>1922</v>
      </c>
      <c r="E348">
        <v>82</v>
      </c>
      <c r="F348" t="s">
        <v>1757</v>
      </c>
      <c r="G348">
        <v>30</v>
      </c>
      <c r="H348" t="s">
        <v>1918</v>
      </c>
      <c r="I348" t="s">
        <v>1950</v>
      </c>
      <c r="J348">
        <v>33</v>
      </c>
      <c r="K348" t="s">
        <v>2137</v>
      </c>
      <c r="L348">
        <v>5</v>
      </c>
      <c r="M348" t="s">
        <v>2137</v>
      </c>
      <c r="N348">
        <v>6</v>
      </c>
      <c r="O348" t="s">
        <v>2270</v>
      </c>
    </row>
    <row r="349" spans="1:15" x14ac:dyDescent="0.3">
      <c r="A349">
        <v>380</v>
      </c>
      <c r="B349" t="s">
        <v>631</v>
      </c>
      <c r="C349">
        <v>160</v>
      </c>
      <c r="D349" t="s">
        <v>1922</v>
      </c>
      <c r="E349">
        <v>82</v>
      </c>
      <c r="F349" t="s">
        <v>1757</v>
      </c>
      <c r="G349">
        <v>30</v>
      </c>
      <c r="H349" t="s">
        <v>1918</v>
      </c>
      <c r="I349" t="s">
        <v>1950</v>
      </c>
      <c r="J349">
        <v>33</v>
      </c>
      <c r="K349" t="s">
        <v>2137</v>
      </c>
      <c r="L349">
        <v>5</v>
      </c>
      <c r="M349" t="s">
        <v>2137</v>
      </c>
      <c r="N349">
        <v>6</v>
      </c>
      <c r="O349" t="s">
        <v>2270</v>
      </c>
    </row>
    <row r="350" spans="1:15" x14ac:dyDescent="0.3">
      <c r="A350">
        <v>381</v>
      </c>
      <c r="B350" t="s">
        <v>1924</v>
      </c>
      <c r="C350">
        <v>161</v>
      </c>
      <c r="D350" t="s">
        <v>1925</v>
      </c>
      <c r="E350">
        <v>82</v>
      </c>
      <c r="F350" t="s">
        <v>1757</v>
      </c>
      <c r="G350">
        <v>30</v>
      </c>
      <c r="H350" t="s">
        <v>1918</v>
      </c>
      <c r="I350" t="s">
        <v>1950</v>
      </c>
      <c r="J350">
        <v>33</v>
      </c>
      <c r="K350" t="s">
        <v>2137</v>
      </c>
      <c r="L350">
        <v>5</v>
      </c>
      <c r="M350" t="s">
        <v>2137</v>
      </c>
      <c r="N350">
        <v>6</v>
      </c>
      <c r="O350" t="s">
        <v>2270</v>
      </c>
    </row>
    <row r="351" spans="1:15" x14ac:dyDescent="0.3">
      <c r="A351">
        <v>382</v>
      </c>
      <c r="B351" t="s">
        <v>632</v>
      </c>
      <c r="C351">
        <v>161</v>
      </c>
      <c r="D351" t="s">
        <v>1925</v>
      </c>
      <c r="E351">
        <v>82</v>
      </c>
      <c r="F351" t="s">
        <v>1757</v>
      </c>
      <c r="G351">
        <v>30</v>
      </c>
      <c r="H351" t="s">
        <v>1918</v>
      </c>
      <c r="I351" t="s">
        <v>1950</v>
      </c>
      <c r="J351">
        <v>33</v>
      </c>
      <c r="K351" t="s">
        <v>2137</v>
      </c>
      <c r="L351">
        <v>5</v>
      </c>
      <c r="M351" t="s">
        <v>2137</v>
      </c>
      <c r="N351">
        <v>6</v>
      </c>
      <c r="O351" t="s">
        <v>2270</v>
      </c>
    </row>
    <row r="352" spans="1:15" x14ac:dyDescent="0.3">
      <c r="A352">
        <v>383</v>
      </c>
      <c r="B352" t="s">
        <v>633</v>
      </c>
      <c r="C352">
        <v>161</v>
      </c>
      <c r="D352" t="s">
        <v>1925</v>
      </c>
      <c r="E352">
        <v>82</v>
      </c>
      <c r="F352" t="s">
        <v>1757</v>
      </c>
      <c r="G352">
        <v>30</v>
      </c>
      <c r="H352" t="s">
        <v>1918</v>
      </c>
      <c r="I352" t="s">
        <v>1950</v>
      </c>
      <c r="J352">
        <v>33</v>
      </c>
      <c r="K352" t="s">
        <v>2137</v>
      </c>
      <c r="L352">
        <v>5</v>
      </c>
      <c r="M352" t="s">
        <v>2137</v>
      </c>
      <c r="N352">
        <v>6</v>
      </c>
      <c r="O352" t="s">
        <v>2270</v>
      </c>
    </row>
    <row r="353" spans="1:15" x14ac:dyDescent="0.3">
      <c r="A353">
        <v>384</v>
      </c>
      <c r="B353" t="s">
        <v>1926</v>
      </c>
      <c r="C353">
        <v>161</v>
      </c>
      <c r="D353" t="s">
        <v>1925</v>
      </c>
      <c r="E353">
        <v>82</v>
      </c>
      <c r="F353" t="s">
        <v>1757</v>
      </c>
      <c r="G353">
        <v>30</v>
      </c>
      <c r="H353" t="s">
        <v>1918</v>
      </c>
      <c r="I353" t="s">
        <v>1950</v>
      </c>
      <c r="J353">
        <v>33</v>
      </c>
      <c r="K353" t="s">
        <v>2137</v>
      </c>
      <c r="L353">
        <v>5</v>
      </c>
      <c r="M353" t="s">
        <v>2137</v>
      </c>
      <c r="N353">
        <v>6</v>
      </c>
      <c r="O353" t="s">
        <v>2270</v>
      </c>
    </row>
    <row r="354" spans="1:15" x14ac:dyDescent="0.3">
      <c r="A354">
        <v>281</v>
      </c>
      <c r="B354" t="s">
        <v>533</v>
      </c>
      <c r="C354">
        <v>104</v>
      </c>
      <c r="D354" t="s">
        <v>533</v>
      </c>
      <c r="E354">
        <v>48</v>
      </c>
      <c r="F354" t="s">
        <v>533</v>
      </c>
      <c r="G354">
        <v>17</v>
      </c>
      <c r="H354" t="s">
        <v>1851</v>
      </c>
      <c r="I354" t="s">
        <v>1944</v>
      </c>
      <c r="J354">
        <v>34</v>
      </c>
      <c r="K354" t="s">
        <v>2138</v>
      </c>
      <c r="L354">
        <v>6</v>
      </c>
      <c r="M354" t="s">
        <v>2138</v>
      </c>
      <c r="N354">
        <v>6</v>
      </c>
      <c r="O354" t="s">
        <v>2270</v>
      </c>
    </row>
    <row r="355" spans="1:15" x14ac:dyDescent="0.3">
      <c r="A355">
        <v>346</v>
      </c>
      <c r="B355" t="s">
        <v>1898</v>
      </c>
      <c r="C355">
        <v>144</v>
      </c>
      <c r="D355" t="s">
        <v>1899</v>
      </c>
      <c r="E355">
        <v>71</v>
      </c>
      <c r="F355" t="s">
        <v>1899</v>
      </c>
      <c r="G355">
        <v>25</v>
      </c>
      <c r="H355" t="s">
        <v>1900</v>
      </c>
      <c r="I355" t="s">
        <v>1944</v>
      </c>
      <c r="J355">
        <v>34</v>
      </c>
      <c r="K355" t="s">
        <v>2138</v>
      </c>
      <c r="L355">
        <v>6</v>
      </c>
      <c r="M355" t="s">
        <v>2138</v>
      </c>
      <c r="N355">
        <v>6</v>
      </c>
      <c r="O355" t="s">
        <v>2270</v>
      </c>
    </row>
    <row r="356" spans="1:15" x14ac:dyDescent="0.3">
      <c r="A356">
        <v>360</v>
      </c>
      <c r="B356" t="s">
        <v>618</v>
      </c>
      <c r="C356">
        <v>152</v>
      </c>
      <c r="D356" t="s">
        <v>678</v>
      </c>
      <c r="E356">
        <v>75</v>
      </c>
      <c r="F356" t="s">
        <v>678</v>
      </c>
      <c r="G356">
        <v>27</v>
      </c>
      <c r="H356" t="s">
        <v>678</v>
      </c>
      <c r="I356" t="s">
        <v>1944</v>
      </c>
      <c r="J356">
        <v>34</v>
      </c>
      <c r="K356" t="s">
        <v>2138</v>
      </c>
      <c r="L356">
        <v>6</v>
      </c>
      <c r="M356" t="s">
        <v>2138</v>
      </c>
      <c r="N356">
        <v>6</v>
      </c>
      <c r="O356" t="s">
        <v>2270</v>
      </c>
    </row>
    <row r="357" spans="1:15" x14ac:dyDescent="0.3">
      <c r="A357">
        <v>361</v>
      </c>
      <c r="B357" t="s">
        <v>619</v>
      </c>
      <c r="C357">
        <v>152</v>
      </c>
      <c r="D357" t="s">
        <v>678</v>
      </c>
      <c r="E357">
        <v>75</v>
      </c>
      <c r="F357" t="s">
        <v>678</v>
      </c>
      <c r="G357">
        <v>27</v>
      </c>
      <c r="H357" t="s">
        <v>678</v>
      </c>
      <c r="I357" t="s">
        <v>1944</v>
      </c>
      <c r="J357">
        <v>34</v>
      </c>
      <c r="K357" t="s">
        <v>2138</v>
      </c>
      <c r="L357">
        <v>6</v>
      </c>
      <c r="M357" t="s">
        <v>2138</v>
      </c>
      <c r="N357">
        <v>6</v>
      </c>
      <c r="O357" t="s">
        <v>2270</v>
      </c>
    </row>
    <row r="358" spans="1:15" x14ac:dyDescent="0.3">
      <c r="A358">
        <v>362</v>
      </c>
      <c r="B358" t="s">
        <v>1273</v>
      </c>
      <c r="C358">
        <v>153</v>
      </c>
      <c r="D358" t="s">
        <v>1747</v>
      </c>
      <c r="E358">
        <v>76</v>
      </c>
      <c r="F358" t="s">
        <v>1747</v>
      </c>
      <c r="G358">
        <v>28</v>
      </c>
      <c r="H358" t="s">
        <v>1747</v>
      </c>
      <c r="I358" t="s">
        <v>1944</v>
      </c>
      <c r="J358">
        <v>34</v>
      </c>
      <c r="K358" t="s">
        <v>2138</v>
      </c>
      <c r="L358">
        <v>6</v>
      </c>
      <c r="M358" t="s">
        <v>2138</v>
      </c>
      <c r="N358">
        <v>6</v>
      </c>
      <c r="O358" t="s">
        <v>2270</v>
      </c>
    </row>
    <row r="359" spans="1:15" x14ac:dyDescent="0.3">
      <c r="A359">
        <v>365</v>
      </c>
      <c r="B359" t="s">
        <v>620</v>
      </c>
      <c r="C359">
        <v>154</v>
      </c>
      <c r="D359" t="s">
        <v>1748</v>
      </c>
      <c r="E359">
        <v>77</v>
      </c>
      <c r="F359" t="s">
        <v>1748</v>
      </c>
      <c r="G359">
        <v>29</v>
      </c>
      <c r="H359" t="s">
        <v>1917</v>
      </c>
      <c r="I359" t="s">
        <v>1944</v>
      </c>
      <c r="J359">
        <v>34</v>
      </c>
      <c r="K359" t="s">
        <v>2138</v>
      </c>
      <c r="L359">
        <v>6</v>
      </c>
      <c r="M359" t="s">
        <v>2138</v>
      </c>
      <c r="N359">
        <v>6</v>
      </c>
      <c r="O359" t="s">
        <v>2270</v>
      </c>
    </row>
    <row r="360" spans="1:15" x14ac:dyDescent="0.3">
      <c r="A360">
        <v>368</v>
      </c>
      <c r="B360" t="s">
        <v>623</v>
      </c>
      <c r="C360">
        <v>155</v>
      </c>
      <c r="D360" t="s">
        <v>1749</v>
      </c>
      <c r="E360">
        <v>78</v>
      </c>
      <c r="F360" t="s">
        <v>1750</v>
      </c>
      <c r="G360">
        <v>29</v>
      </c>
      <c r="H360" t="s">
        <v>1917</v>
      </c>
      <c r="I360" t="s">
        <v>1944</v>
      </c>
      <c r="J360">
        <v>34</v>
      </c>
      <c r="K360" t="s">
        <v>2138</v>
      </c>
      <c r="L360">
        <v>6</v>
      </c>
      <c r="M360" t="s">
        <v>2138</v>
      </c>
      <c r="N360">
        <v>6</v>
      </c>
      <c r="O360" t="s">
        <v>2270</v>
      </c>
    </row>
    <row r="361" spans="1:15" x14ac:dyDescent="0.3">
      <c r="A361">
        <v>369</v>
      </c>
      <c r="B361" t="s">
        <v>624</v>
      </c>
      <c r="C361">
        <v>156</v>
      </c>
      <c r="D361" t="s">
        <v>1750</v>
      </c>
      <c r="E361">
        <v>78</v>
      </c>
      <c r="F361" t="s">
        <v>1750</v>
      </c>
      <c r="G361">
        <v>29</v>
      </c>
      <c r="H361" t="s">
        <v>1917</v>
      </c>
      <c r="I361" t="s">
        <v>1944</v>
      </c>
      <c r="J361">
        <v>34</v>
      </c>
      <c r="K361" t="s">
        <v>2138</v>
      </c>
      <c r="L361">
        <v>6</v>
      </c>
      <c r="M361" t="s">
        <v>2138</v>
      </c>
      <c r="N361">
        <v>6</v>
      </c>
      <c r="O361" t="s">
        <v>2270</v>
      </c>
    </row>
    <row r="362" spans="1:15" x14ac:dyDescent="0.3">
      <c r="A362">
        <v>371</v>
      </c>
      <c r="B362" t="s">
        <v>626</v>
      </c>
      <c r="C362">
        <v>157</v>
      </c>
      <c r="D362" t="s">
        <v>1754</v>
      </c>
      <c r="E362">
        <v>79</v>
      </c>
      <c r="F362" t="s">
        <v>1754</v>
      </c>
      <c r="G362">
        <v>30</v>
      </c>
      <c r="H362" t="s">
        <v>1918</v>
      </c>
      <c r="I362" t="s">
        <v>1944</v>
      </c>
      <c r="J362">
        <v>34</v>
      </c>
      <c r="K362" t="s">
        <v>2138</v>
      </c>
      <c r="L362">
        <v>6</v>
      </c>
      <c r="M362" t="s">
        <v>2138</v>
      </c>
      <c r="N362">
        <v>6</v>
      </c>
      <c r="O362" t="s">
        <v>2270</v>
      </c>
    </row>
    <row r="363" spans="1:15" x14ac:dyDescent="0.3">
      <c r="A363">
        <v>282</v>
      </c>
      <c r="B363" t="s">
        <v>535</v>
      </c>
      <c r="C363">
        <v>105</v>
      </c>
      <c r="D363" t="s">
        <v>1752</v>
      </c>
      <c r="E363">
        <v>49</v>
      </c>
      <c r="F363" t="s">
        <v>1752</v>
      </c>
      <c r="G363">
        <v>17</v>
      </c>
      <c r="H363" t="s">
        <v>1851</v>
      </c>
      <c r="I363" t="s">
        <v>1707</v>
      </c>
      <c r="J363">
        <v>49</v>
      </c>
      <c r="K363" t="s">
        <v>2140</v>
      </c>
      <c r="L363">
        <v>8</v>
      </c>
      <c r="M363" t="s">
        <v>2140</v>
      </c>
      <c r="N363">
        <v>6</v>
      </c>
      <c r="O363" t="s">
        <v>2270</v>
      </c>
    </row>
    <row r="364" spans="1:15" x14ac:dyDescent="0.3">
      <c r="A364">
        <v>283</v>
      </c>
      <c r="B364" t="s">
        <v>537</v>
      </c>
      <c r="C364">
        <v>105</v>
      </c>
      <c r="D364" t="s">
        <v>1752</v>
      </c>
      <c r="E364">
        <v>49</v>
      </c>
      <c r="F364" t="s">
        <v>1752</v>
      </c>
      <c r="G364">
        <v>17</v>
      </c>
      <c r="H364" t="s">
        <v>1851</v>
      </c>
      <c r="I364" t="s">
        <v>1707</v>
      </c>
      <c r="J364">
        <v>49</v>
      </c>
      <c r="K364" t="s">
        <v>2140</v>
      </c>
      <c r="L364">
        <v>8</v>
      </c>
      <c r="M364" t="s">
        <v>2140</v>
      </c>
      <c r="N364">
        <v>6</v>
      </c>
      <c r="O364" t="s">
        <v>2270</v>
      </c>
    </row>
    <row r="365" spans="1:15" x14ac:dyDescent="0.3">
      <c r="A365">
        <v>284</v>
      </c>
      <c r="B365" t="s">
        <v>539</v>
      </c>
      <c r="C365">
        <v>106</v>
      </c>
      <c r="D365" t="s">
        <v>1852</v>
      </c>
      <c r="E365">
        <v>50</v>
      </c>
      <c r="F365" t="s">
        <v>1853</v>
      </c>
      <c r="G365">
        <v>17</v>
      </c>
      <c r="H365" t="s">
        <v>1851</v>
      </c>
      <c r="I365" t="s">
        <v>1707</v>
      </c>
      <c r="J365">
        <v>49</v>
      </c>
      <c r="K365" t="s">
        <v>2140</v>
      </c>
      <c r="L365">
        <v>8</v>
      </c>
      <c r="M365" t="s">
        <v>2140</v>
      </c>
      <c r="N365">
        <v>6</v>
      </c>
      <c r="O365" t="s">
        <v>2270</v>
      </c>
    </row>
    <row r="366" spans="1:15" x14ac:dyDescent="0.3">
      <c r="A366">
        <v>285</v>
      </c>
      <c r="B366" t="s">
        <v>541</v>
      </c>
      <c r="C366">
        <v>106</v>
      </c>
      <c r="D366" t="s">
        <v>1852</v>
      </c>
      <c r="E366">
        <v>50</v>
      </c>
      <c r="F366" t="s">
        <v>1853</v>
      </c>
      <c r="G366">
        <v>17</v>
      </c>
      <c r="H366" t="s">
        <v>1851</v>
      </c>
      <c r="I366" t="s">
        <v>1707</v>
      </c>
      <c r="J366">
        <v>49</v>
      </c>
      <c r="K366" t="s">
        <v>2140</v>
      </c>
      <c r="L366">
        <v>8</v>
      </c>
      <c r="M366" t="s">
        <v>2140</v>
      </c>
      <c r="N366">
        <v>6</v>
      </c>
      <c r="O366" t="s">
        <v>2270</v>
      </c>
    </row>
    <row r="367" spans="1:15" x14ac:dyDescent="0.3">
      <c r="A367">
        <v>286</v>
      </c>
      <c r="B367" t="s">
        <v>1854</v>
      </c>
      <c r="C367">
        <v>107</v>
      </c>
      <c r="D367" t="s">
        <v>1854</v>
      </c>
      <c r="E367">
        <v>50</v>
      </c>
      <c r="F367" t="s">
        <v>1853</v>
      </c>
      <c r="G367">
        <v>17</v>
      </c>
      <c r="H367" t="s">
        <v>1851</v>
      </c>
      <c r="I367" t="s">
        <v>1707</v>
      </c>
      <c r="J367">
        <v>49</v>
      </c>
      <c r="K367" t="s">
        <v>2140</v>
      </c>
      <c r="L367">
        <v>8</v>
      </c>
      <c r="M367" t="s">
        <v>2140</v>
      </c>
      <c r="N367">
        <v>6</v>
      </c>
      <c r="O367" t="s">
        <v>2270</v>
      </c>
    </row>
    <row r="368" spans="1:15" x14ac:dyDescent="0.3">
      <c r="A368">
        <v>1</v>
      </c>
      <c r="B368" t="s">
        <v>1</v>
      </c>
      <c r="C368">
        <v>1</v>
      </c>
      <c r="D368" t="s">
        <v>1770</v>
      </c>
      <c r="E368">
        <v>1</v>
      </c>
      <c r="F368" t="s">
        <v>1771</v>
      </c>
      <c r="G368">
        <v>1</v>
      </c>
      <c r="H368" t="s">
        <v>1706</v>
      </c>
      <c r="I368" t="s">
        <v>2238</v>
      </c>
      <c r="J368">
        <v>35</v>
      </c>
      <c r="K368" t="s">
        <v>2239</v>
      </c>
      <c r="L368">
        <v>7</v>
      </c>
      <c r="M368" t="s">
        <v>2139</v>
      </c>
      <c r="N368">
        <v>7</v>
      </c>
      <c r="O368" t="s">
        <v>2239</v>
      </c>
    </row>
    <row r="369" spans="1:15" x14ac:dyDescent="0.3">
      <c r="A369">
        <v>42</v>
      </c>
      <c r="B369" t="s">
        <v>79</v>
      </c>
      <c r="C369">
        <v>15</v>
      </c>
      <c r="D369" t="s">
        <v>1786</v>
      </c>
      <c r="E369">
        <v>8</v>
      </c>
      <c r="F369" t="s">
        <v>1784</v>
      </c>
      <c r="G369">
        <v>3</v>
      </c>
      <c r="H369" t="s">
        <v>1681</v>
      </c>
      <c r="I369" t="s">
        <v>2238</v>
      </c>
      <c r="J369">
        <v>35</v>
      </c>
      <c r="K369" t="s">
        <v>2239</v>
      </c>
      <c r="L369">
        <v>7</v>
      </c>
      <c r="M369" t="s">
        <v>2139</v>
      </c>
      <c r="N369">
        <v>7</v>
      </c>
      <c r="O369" t="s">
        <v>2239</v>
      </c>
    </row>
    <row r="370" spans="1:15" x14ac:dyDescent="0.3">
      <c r="A370">
        <v>2</v>
      </c>
      <c r="B370" t="s">
        <v>634</v>
      </c>
      <c r="C370">
        <v>1</v>
      </c>
      <c r="D370" t="s">
        <v>1770</v>
      </c>
      <c r="E370">
        <v>1</v>
      </c>
      <c r="F370" t="s">
        <v>1771</v>
      </c>
      <c r="G370">
        <v>1</v>
      </c>
      <c r="H370" t="s">
        <v>1706</v>
      </c>
      <c r="I370" t="s">
        <v>2240</v>
      </c>
      <c r="J370">
        <v>36</v>
      </c>
      <c r="K370" t="s">
        <v>2251</v>
      </c>
      <c r="L370">
        <v>7</v>
      </c>
      <c r="M370" t="s">
        <v>2139</v>
      </c>
      <c r="N370">
        <v>8</v>
      </c>
      <c r="O370" t="s">
        <v>2251</v>
      </c>
    </row>
    <row r="371" spans="1:15" x14ac:dyDescent="0.3">
      <c r="A371">
        <v>3</v>
      </c>
      <c r="B371" t="s">
        <v>4</v>
      </c>
      <c r="C371">
        <v>1</v>
      </c>
      <c r="D371" t="s">
        <v>1770</v>
      </c>
      <c r="E371">
        <v>1</v>
      </c>
      <c r="F371" t="s">
        <v>1771</v>
      </c>
      <c r="G371">
        <v>1</v>
      </c>
      <c r="H371" t="s">
        <v>1706</v>
      </c>
      <c r="I371" t="s">
        <v>2241</v>
      </c>
      <c r="J371">
        <v>37</v>
      </c>
      <c r="K371" t="s">
        <v>2232</v>
      </c>
      <c r="L371">
        <v>7</v>
      </c>
      <c r="M371" t="s">
        <v>2139</v>
      </c>
      <c r="N371">
        <v>9</v>
      </c>
      <c r="O371" t="s">
        <v>2232</v>
      </c>
    </row>
    <row r="372" spans="1:15" x14ac:dyDescent="0.3">
      <c r="A372">
        <v>4</v>
      </c>
      <c r="B372" t="s">
        <v>635</v>
      </c>
      <c r="C372">
        <v>1</v>
      </c>
      <c r="D372" t="s">
        <v>1770</v>
      </c>
      <c r="E372">
        <v>1</v>
      </c>
      <c r="F372" t="s">
        <v>1771</v>
      </c>
      <c r="G372">
        <v>1</v>
      </c>
      <c r="H372" t="s">
        <v>1706</v>
      </c>
      <c r="I372" t="s">
        <v>2242</v>
      </c>
      <c r="J372">
        <v>38</v>
      </c>
      <c r="K372" t="s">
        <v>2229</v>
      </c>
      <c r="L372">
        <v>7</v>
      </c>
      <c r="M372" t="s">
        <v>2139</v>
      </c>
      <c r="N372">
        <v>10</v>
      </c>
      <c r="O372" t="s">
        <v>2229</v>
      </c>
    </row>
    <row r="373" spans="1:15" x14ac:dyDescent="0.3">
      <c r="A373">
        <v>5</v>
      </c>
      <c r="B373" t="s">
        <v>7</v>
      </c>
      <c r="C373">
        <v>2</v>
      </c>
      <c r="D373" t="s">
        <v>1772</v>
      </c>
      <c r="E373">
        <v>1</v>
      </c>
      <c r="F373" t="s">
        <v>1771</v>
      </c>
      <c r="G373">
        <v>1</v>
      </c>
      <c r="H373" t="s">
        <v>1706</v>
      </c>
      <c r="I373" t="s">
        <v>7</v>
      </c>
      <c r="J373">
        <v>39</v>
      </c>
      <c r="K373" t="s">
        <v>2233</v>
      </c>
      <c r="L373">
        <v>7</v>
      </c>
      <c r="M373" t="s">
        <v>2139</v>
      </c>
      <c r="N373">
        <v>11</v>
      </c>
      <c r="O373" t="s">
        <v>2233</v>
      </c>
    </row>
    <row r="374" spans="1:15" x14ac:dyDescent="0.3">
      <c r="A374">
        <v>6</v>
      </c>
      <c r="B374" t="s">
        <v>9</v>
      </c>
      <c r="C374">
        <v>2</v>
      </c>
      <c r="D374" t="s">
        <v>1772</v>
      </c>
      <c r="E374">
        <v>1</v>
      </c>
      <c r="F374" t="s">
        <v>1771</v>
      </c>
      <c r="G374">
        <v>1</v>
      </c>
      <c r="H374" t="s">
        <v>1706</v>
      </c>
      <c r="I374" t="s">
        <v>2243</v>
      </c>
      <c r="J374">
        <v>40</v>
      </c>
      <c r="K374" t="s">
        <v>2230</v>
      </c>
      <c r="L374">
        <v>7</v>
      </c>
      <c r="M374" t="s">
        <v>2139</v>
      </c>
      <c r="N374">
        <v>12</v>
      </c>
      <c r="O374" t="s">
        <v>2230</v>
      </c>
    </row>
    <row r="375" spans="1:15" x14ac:dyDescent="0.3">
      <c r="A375">
        <v>10</v>
      </c>
      <c r="B375" t="s">
        <v>16</v>
      </c>
      <c r="C375">
        <v>3</v>
      </c>
      <c r="D375" t="s">
        <v>1773</v>
      </c>
      <c r="E375">
        <v>1</v>
      </c>
      <c r="F375" t="s">
        <v>1771</v>
      </c>
      <c r="G375">
        <v>1</v>
      </c>
      <c r="H375" t="s">
        <v>1706</v>
      </c>
      <c r="I375" t="s">
        <v>2244</v>
      </c>
      <c r="J375">
        <v>41</v>
      </c>
      <c r="K375" t="s">
        <v>2231</v>
      </c>
      <c r="L375">
        <v>7</v>
      </c>
      <c r="M375" t="s">
        <v>2139</v>
      </c>
      <c r="N375">
        <v>13</v>
      </c>
      <c r="O375" t="s">
        <v>2231</v>
      </c>
    </row>
    <row r="376" spans="1:15" x14ac:dyDescent="0.3">
      <c r="A376">
        <v>7</v>
      </c>
      <c r="B376" t="s">
        <v>11</v>
      </c>
      <c r="C376">
        <v>3</v>
      </c>
      <c r="D376" t="s">
        <v>1773</v>
      </c>
      <c r="E376">
        <v>1</v>
      </c>
      <c r="F376" t="s">
        <v>1771</v>
      </c>
      <c r="G376">
        <v>1</v>
      </c>
      <c r="H376" t="s">
        <v>1706</v>
      </c>
      <c r="I376" t="s">
        <v>1773</v>
      </c>
      <c r="J376">
        <v>42</v>
      </c>
      <c r="K376" t="s">
        <v>2235</v>
      </c>
      <c r="L376">
        <v>7</v>
      </c>
      <c r="M376" t="s">
        <v>2139</v>
      </c>
      <c r="N376">
        <v>14</v>
      </c>
      <c r="O376" t="s">
        <v>2235</v>
      </c>
    </row>
    <row r="377" spans="1:15" x14ac:dyDescent="0.3">
      <c r="A377">
        <v>8</v>
      </c>
      <c r="B377" t="s">
        <v>13</v>
      </c>
      <c r="C377">
        <v>3</v>
      </c>
      <c r="D377" t="s">
        <v>1773</v>
      </c>
      <c r="E377">
        <v>1</v>
      </c>
      <c r="F377" t="s">
        <v>1771</v>
      </c>
      <c r="G377">
        <v>1</v>
      </c>
      <c r="H377" t="s">
        <v>1706</v>
      </c>
      <c r="I377" t="s">
        <v>1773</v>
      </c>
      <c r="J377">
        <v>42</v>
      </c>
      <c r="K377" t="s">
        <v>2235</v>
      </c>
      <c r="L377">
        <v>7</v>
      </c>
      <c r="M377" t="s">
        <v>2139</v>
      </c>
      <c r="N377">
        <v>14</v>
      </c>
      <c r="O377" t="s">
        <v>2235</v>
      </c>
    </row>
    <row r="378" spans="1:15" x14ac:dyDescent="0.3">
      <c r="A378">
        <v>9</v>
      </c>
      <c r="B378" t="s">
        <v>14</v>
      </c>
      <c r="C378">
        <v>3</v>
      </c>
      <c r="D378" t="s">
        <v>1773</v>
      </c>
      <c r="E378">
        <v>1</v>
      </c>
      <c r="F378" t="s">
        <v>1771</v>
      </c>
      <c r="G378">
        <v>1</v>
      </c>
      <c r="H378" t="s">
        <v>1706</v>
      </c>
      <c r="I378" t="s">
        <v>1773</v>
      </c>
      <c r="J378">
        <v>42</v>
      </c>
      <c r="K378" t="s">
        <v>2235</v>
      </c>
      <c r="L378">
        <v>7</v>
      </c>
      <c r="M378" t="s">
        <v>2139</v>
      </c>
      <c r="N378">
        <v>14</v>
      </c>
      <c r="O378" t="s">
        <v>2235</v>
      </c>
    </row>
    <row r="379" spans="1:15" x14ac:dyDescent="0.3">
      <c r="A379">
        <v>11</v>
      </c>
      <c r="B379" t="s">
        <v>18</v>
      </c>
      <c r="C379">
        <v>3</v>
      </c>
      <c r="D379" t="s">
        <v>1773</v>
      </c>
      <c r="E379">
        <v>1</v>
      </c>
      <c r="F379" t="s">
        <v>1771</v>
      </c>
      <c r="G379">
        <v>1</v>
      </c>
      <c r="H379" t="s">
        <v>1706</v>
      </c>
      <c r="I379" t="s">
        <v>1773</v>
      </c>
      <c r="J379">
        <v>42</v>
      </c>
      <c r="K379" t="s">
        <v>2235</v>
      </c>
      <c r="L379">
        <v>7</v>
      </c>
      <c r="M379" t="s">
        <v>2139</v>
      </c>
      <c r="N379">
        <v>14</v>
      </c>
      <c r="O379" t="s">
        <v>2235</v>
      </c>
    </row>
    <row r="380" spans="1:15" x14ac:dyDescent="0.3">
      <c r="A380">
        <v>12</v>
      </c>
      <c r="B380" t="s">
        <v>20</v>
      </c>
      <c r="C380">
        <v>3</v>
      </c>
      <c r="D380" t="s">
        <v>1773</v>
      </c>
      <c r="E380">
        <v>1</v>
      </c>
      <c r="F380" t="s">
        <v>1771</v>
      </c>
      <c r="G380">
        <v>1</v>
      </c>
      <c r="H380" t="s">
        <v>1706</v>
      </c>
      <c r="I380" t="s">
        <v>1773</v>
      </c>
      <c r="J380">
        <v>42</v>
      </c>
      <c r="K380" t="s">
        <v>2235</v>
      </c>
      <c r="L380">
        <v>7</v>
      </c>
      <c r="M380" t="s">
        <v>2139</v>
      </c>
      <c r="N380">
        <v>14</v>
      </c>
      <c r="O380" t="s">
        <v>2235</v>
      </c>
    </row>
    <row r="381" spans="1:15" x14ac:dyDescent="0.3">
      <c r="A381">
        <v>13</v>
      </c>
      <c r="B381" t="s">
        <v>22</v>
      </c>
      <c r="C381">
        <v>3</v>
      </c>
      <c r="D381" t="s">
        <v>1773</v>
      </c>
      <c r="E381">
        <v>1</v>
      </c>
      <c r="F381" t="s">
        <v>1771</v>
      </c>
      <c r="G381">
        <v>1</v>
      </c>
      <c r="H381" t="s">
        <v>1706</v>
      </c>
      <c r="I381" t="s">
        <v>1773</v>
      </c>
      <c r="J381">
        <v>42</v>
      </c>
      <c r="K381" t="s">
        <v>2235</v>
      </c>
      <c r="L381">
        <v>7</v>
      </c>
      <c r="M381" t="s">
        <v>2139</v>
      </c>
      <c r="N381">
        <v>14</v>
      </c>
      <c r="O381" t="s">
        <v>2235</v>
      </c>
    </row>
    <row r="382" spans="1:15" x14ac:dyDescent="0.3">
      <c r="A382">
        <v>14</v>
      </c>
      <c r="B382" t="s">
        <v>24</v>
      </c>
      <c r="C382">
        <v>4</v>
      </c>
      <c r="D382" t="s">
        <v>1774</v>
      </c>
      <c r="E382">
        <v>2</v>
      </c>
      <c r="F382" t="s">
        <v>1775</v>
      </c>
      <c r="G382">
        <v>1</v>
      </c>
      <c r="H382" t="s">
        <v>1706</v>
      </c>
      <c r="I382" t="s">
        <v>24</v>
      </c>
      <c r="J382">
        <v>43</v>
      </c>
      <c r="K382" t="s">
        <v>2252</v>
      </c>
      <c r="L382">
        <v>7</v>
      </c>
      <c r="M382" t="s">
        <v>2139</v>
      </c>
      <c r="N382">
        <v>15</v>
      </c>
      <c r="O382" t="s">
        <v>2252</v>
      </c>
    </row>
    <row r="383" spans="1:15" x14ac:dyDescent="0.3">
      <c r="A383">
        <v>15</v>
      </c>
      <c r="B383" t="s">
        <v>1776</v>
      </c>
      <c r="C383">
        <v>4</v>
      </c>
      <c r="D383" t="s">
        <v>1774</v>
      </c>
      <c r="E383">
        <v>2</v>
      </c>
      <c r="F383" t="s">
        <v>1775</v>
      </c>
      <c r="G383">
        <v>1</v>
      </c>
      <c r="H383" t="s">
        <v>1706</v>
      </c>
      <c r="I383" t="s">
        <v>1776</v>
      </c>
      <c r="J383">
        <v>44</v>
      </c>
      <c r="K383" t="s">
        <v>2236</v>
      </c>
      <c r="L383">
        <v>7</v>
      </c>
      <c r="M383" t="s">
        <v>2139</v>
      </c>
      <c r="N383">
        <v>16</v>
      </c>
      <c r="O383" t="s">
        <v>2236</v>
      </c>
    </row>
    <row r="384" spans="1:15" x14ac:dyDescent="0.3">
      <c r="A384">
        <v>16</v>
      </c>
      <c r="B384" t="s">
        <v>27</v>
      </c>
      <c r="C384">
        <v>5</v>
      </c>
      <c r="D384" t="s">
        <v>31</v>
      </c>
      <c r="E384">
        <v>2</v>
      </c>
      <c r="F384" t="s">
        <v>1775</v>
      </c>
      <c r="G384">
        <v>1</v>
      </c>
      <c r="H384" t="s">
        <v>1706</v>
      </c>
      <c r="I384" t="s">
        <v>27</v>
      </c>
      <c r="J384">
        <v>45</v>
      </c>
      <c r="K384" t="s">
        <v>2237</v>
      </c>
      <c r="L384">
        <v>7</v>
      </c>
      <c r="M384" t="s">
        <v>2139</v>
      </c>
      <c r="N384">
        <v>17</v>
      </c>
      <c r="O384" t="s">
        <v>2237</v>
      </c>
    </row>
    <row r="385" spans="1:15" x14ac:dyDescent="0.3">
      <c r="A385">
        <v>17</v>
      </c>
      <c r="B385" t="s">
        <v>29</v>
      </c>
      <c r="C385">
        <v>5</v>
      </c>
      <c r="D385" t="s">
        <v>31</v>
      </c>
      <c r="E385">
        <v>2</v>
      </c>
      <c r="F385" t="s">
        <v>1775</v>
      </c>
      <c r="G385">
        <v>1</v>
      </c>
      <c r="H385" t="s">
        <v>1706</v>
      </c>
      <c r="I385" t="s">
        <v>29</v>
      </c>
      <c r="J385">
        <v>46</v>
      </c>
      <c r="K385" t="s">
        <v>2253</v>
      </c>
      <c r="L385">
        <v>7</v>
      </c>
      <c r="M385" t="s">
        <v>2139</v>
      </c>
      <c r="N385">
        <v>18</v>
      </c>
      <c r="O385" t="s">
        <v>2253</v>
      </c>
    </row>
    <row r="386" spans="1:15" x14ac:dyDescent="0.3">
      <c r="A386">
        <v>18</v>
      </c>
      <c r="B386" t="s">
        <v>31</v>
      </c>
      <c r="C386">
        <v>5</v>
      </c>
      <c r="D386" t="s">
        <v>31</v>
      </c>
      <c r="E386">
        <v>2</v>
      </c>
      <c r="F386" t="s">
        <v>1775</v>
      </c>
      <c r="G386">
        <v>1</v>
      </c>
      <c r="H386" t="s">
        <v>1706</v>
      </c>
      <c r="I386" t="s">
        <v>2245</v>
      </c>
      <c r="J386">
        <v>47</v>
      </c>
      <c r="K386" t="s">
        <v>2254</v>
      </c>
      <c r="L386">
        <v>7</v>
      </c>
      <c r="M386" t="s">
        <v>2139</v>
      </c>
      <c r="N386">
        <v>19</v>
      </c>
      <c r="O386" t="s">
        <v>2254</v>
      </c>
    </row>
    <row r="387" spans="1:15" x14ac:dyDescent="0.3">
      <c r="A387" t="s">
        <v>1762</v>
      </c>
      <c r="B387" t="s">
        <v>1763</v>
      </c>
      <c r="C387" t="s">
        <v>1764</v>
      </c>
      <c r="D387" t="s">
        <v>1765</v>
      </c>
      <c r="E387" t="s">
        <v>1766</v>
      </c>
      <c r="F387" t="s">
        <v>1767</v>
      </c>
      <c r="G387" t="s">
        <v>1768</v>
      </c>
      <c r="H387" t="s">
        <v>1769</v>
      </c>
      <c r="I387" t="s">
        <v>1987</v>
      </c>
      <c r="J387" t="s">
        <v>1988</v>
      </c>
      <c r="K387" t="s">
        <v>2182</v>
      </c>
      <c r="L387" t="s">
        <v>1990</v>
      </c>
      <c r="M387" t="s">
        <v>1989</v>
      </c>
      <c r="N387" t="s">
        <v>2267</v>
      </c>
      <c r="O387" t="s">
        <v>2268</v>
      </c>
    </row>
  </sheetData>
  <sortState ref="A3:O387">
    <sortCondition ref="N3:N387"/>
    <sortCondition ref="J3:J387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7"/>
  <sheetViews>
    <sheetView tabSelected="1" workbookViewId="0">
      <selection activeCell="R9" sqref="R9"/>
    </sheetView>
  </sheetViews>
  <sheetFormatPr defaultRowHeight="16.5" x14ac:dyDescent="0.3"/>
  <cols>
    <col min="1" max="1" width="13.125" customWidth="1"/>
    <col min="2" max="2" width="16.5" customWidth="1"/>
    <col min="8" max="8" width="11.25" customWidth="1"/>
    <col min="11" max="11" width="14.625" customWidth="1"/>
    <col min="14" max="14" width="17.125" customWidth="1"/>
    <col min="15" max="15" width="19.25" customWidth="1"/>
  </cols>
  <sheetData>
    <row r="1" spans="1:19" x14ac:dyDescent="0.3">
      <c r="A1" s="123" t="s">
        <v>1992</v>
      </c>
      <c r="B1" s="123" t="s">
        <v>2341</v>
      </c>
      <c r="C1" s="123" t="s">
        <v>2028</v>
      </c>
      <c r="D1" t="s">
        <v>2029</v>
      </c>
      <c r="E1" s="123" t="s">
        <v>2342</v>
      </c>
      <c r="F1" t="s">
        <v>2246</v>
      </c>
      <c r="G1" s="123" t="s">
        <v>2035</v>
      </c>
      <c r="H1" s="123" t="s">
        <v>2030</v>
      </c>
      <c r="I1" t="s">
        <v>2036</v>
      </c>
      <c r="J1" t="s">
        <v>2038</v>
      </c>
      <c r="K1" t="s">
        <v>2102</v>
      </c>
      <c r="L1" t="s">
        <v>2037</v>
      </c>
      <c r="M1" t="s">
        <v>2039</v>
      </c>
      <c r="N1" t="s">
        <v>2101</v>
      </c>
      <c r="O1" t="s">
        <v>2367</v>
      </c>
      <c r="P1" t="s">
        <v>2368</v>
      </c>
      <c r="Q1" t="s">
        <v>2377</v>
      </c>
      <c r="R1" t="s">
        <v>2370</v>
      </c>
      <c r="S1" t="s">
        <v>2369</v>
      </c>
    </row>
    <row r="2" spans="1:19" x14ac:dyDescent="0.3">
      <c r="A2" s="123">
        <v>1</v>
      </c>
      <c r="B2" s="123" t="str">
        <f>IO_model!Q3</f>
        <v>벼</v>
      </c>
      <c r="C2" s="123">
        <f>IO_model!AB3</f>
        <v>39</v>
      </c>
      <c r="D2">
        <v>1</v>
      </c>
      <c r="E2" t="str">
        <f>IO_model!Q3</f>
        <v>벼</v>
      </c>
      <c r="F2">
        <f>C2</f>
        <v>39</v>
      </c>
      <c r="G2" s="123">
        <f>IO_model!N3</f>
        <v>1</v>
      </c>
      <c r="H2" s="123" t="str">
        <f>IO_model!O3</f>
        <v>ELEC</v>
      </c>
      <c r="I2">
        <f t="shared" ref="I2:I11" si="0">C386</f>
        <v>54</v>
      </c>
      <c r="J2" t="s">
        <v>2071</v>
      </c>
      <c r="K2" t="s">
        <v>2040</v>
      </c>
      <c r="L2">
        <f t="shared" ref="L2:L23" si="1">F386</f>
        <v>54</v>
      </c>
      <c r="M2" t="s">
        <v>2079</v>
      </c>
      <c r="N2" t="s">
        <v>1326</v>
      </c>
      <c r="O2">
        <f>VLOOKUP(P2,$R$2:$S$7,2,FALSE)</f>
        <v>1</v>
      </c>
      <c r="P2" t="s">
        <v>2378</v>
      </c>
      <c r="Q2" t="s">
        <v>2384</v>
      </c>
      <c r="R2" t="s">
        <v>2371</v>
      </c>
      <c r="S2">
        <v>1</v>
      </c>
    </row>
    <row r="3" spans="1:19" x14ac:dyDescent="0.3">
      <c r="A3" s="123">
        <v>2</v>
      </c>
      <c r="B3" s="123" t="str">
        <f>IO_model!Q4</f>
        <v>맥류 및 잡곡</v>
      </c>
      <c r="C3" s="123">
        <f>IO_model!AB4</f>
        <v>40</v>
      </c>
      <c r="D3">
        <v>2</v>
      </c>
      <c r="E3" t="str">
        <f>IO_model!Q4</f>
        <v>맥류 및 잡곡</v>
      </c>
      <c r="F3">
        <f t="shared" ref="F3:F66" si="2">C3</f>
        <v>40</v>
      </c>
      <c r="G3" s="123">
        <f>IO_model!N4</f>
        <v>2</v>
      </c>
      <c r="H3" s="123" t="str">
        <f>IO_model!O4</f>
        <v>GAS</v>
      </c>
      <c r="I3">
        <f t="shared" si="0"/>
        <v>55</v>
      </c>
      <c r="J3" t="s">
        <v>2069</v>
      </c>
      <c r="K3" t="s">
        <v>2041</v>
      </c>
      <c r="L3">
        <f t="shared" si="1"/>
        <v>55</v>
      </c>
      <c r="M3" t="s">
        <v>2080</v>
      </c>
      <c r="N3" t="s">
        <v>2103</v>
      </c>
      <c r="O3">
        <f t="shared" ref="O3:O54" si="3">VLOOKUP(P3,$R$2:$S$7,2,FALSE)</f>
        <v>2</v>
      </c>
      <c r="P3" t="s">
        <v>2379</v>
      </c>
      <c r="Q3" t="s">
        <v>2384</v>
      </c>
      <c r="R3" t="s">
        <v>2372</v>
      </c>
      <c r="S3">
        <v>2</v>
      </c>
    </row>
    <row r="4" spans="1:19" x14ac:dyDescent="0.3">
      <c r="A4" s="123">
        <v>3</v>
      </c>
      <c r="B4" s="123" t="str">
        <f>IO_model!Q5</f>
        <v>콩류</v>
      </c>
      <c r="C4" s="123">
        <f>IO_model!AB5</f>
        <v>41</v>
      </c>
      <c r="D4">
        <v>3</v>
      </c>
      <c r="E4" t="str">
        <f>IO_model!Q5</f>
        <v>콩류</v>
      </c>
      <c r="F4">
        <f t="shared" si="2"/>
        <v>41</v>
      </c>
      <c r="G4" s="123">
        <f>IO_model!N5</f>
        <v>3</v>
      </c>
      <c r="H4" s="123" t="str">
        <f>IO_model!O5</f>
        <v>HEAT</v>
      </c>
      <c r="I4">
        <f t="shared" si="0"/>
        <v>56</v>
      </c>
      <c r="J4" t="s">
        <v>2070</v>
      </c>
      <c r="K4" t="s">
        <v>2042</v>
      </c>
      <c r="L4">
        <f t="shared" si="1"/>
        <v>56</v>
      </c>
      <c r="M4" t="s">
        <v>2081</v>
      </c>
      <c r="N4" t="s">
        <v>2049</v>
      </c>
      <c r="O4">
        <f t="shared" si="3"/>
        <v>2</v>
      </c>
      <c r="P4" t="s">
        <v>2380</v>
      </c>
      <c r="Q4" t="s">
        <v>2384</v>
      </c>
      <c r="R4" t="s">
        <v>2373</v>
      </c>
      <c r="S4">
        <v>3</v>
      </c>
    </row>
    <row r="5" spans="1:19" x14ac:dyDescent="0.3">
      <c r="A5" s="123">
        <v>4</v>
      </c>
      <c r="B5" s="123" t="str">
        <f>IO_model!Q6</f>
        <v>감자류</v>
      </c>
      <c r="C5" s="123">
        <f>IO_model!AB6</f>
        <v>42</v>
      </c>
      <c r="D5">
        <v>4</v>
      </c>
      <c r="E5" t="str">
        <f>IO_model!Q6</f>
        <v>감자류</v>
      </c>
      <c r="F5">
        <f t="shared" si="2"/>
        <v>42</v>
      </c>
      <c r="G5" s="123">
        <f>IO_model!N6</f>
        <v>4</v>
      </c>
      <c r="H5" s="123" t="str">
        <f>IO_model!O6</f>
        <v>Gasoline</v>
      </c>
      <c r="I5">
        <f t="shared" si="0"/>
        <v>57</v>
      </c>
      <c r="J5" t="s">
        <v>2072</v>
      </c>
      <c r="K5" t="s">
        <v>2043</v>
      </c>
      <c r="L5">
        <f t="shared" si="1"/>
        <v>57</v>
      </c>
      <c r="M5" t="s">
        <v>2082</v>
      </c>
      <c r="N5" t="s">
        <v>2050</v>
      </c>
      <c r="O5">
        <f t="shared" si="3"/>
        <v>3</v>
      </c>
      <c r="P5" t="s">
        <v>2373</v>
      </c>
      <c r="Q5" t="s">
        <v>2384</v>
      </c>
      <c r="R5" t="s">
        <v>2374</v>
      </c>
      <c r="S5">
        <v>4</v>
      </c>
    </row>
    <row r="6" spans="1:19" x14ac:dyDescent="0.3">
      <c r="A6" s="123">
        <v>5</v>
      </c>
      <c r="B6" s="123" t="str">
        <f>IO_model!Q7</f>
        <v>채소</v>
      </c>
      <c r="C6" s="123">
        <f>IO_model!AB7</f>
        <v>43</v>
      </c>
      <c r="D6">
        <v>5</v>
      </c>
      <c r="E6" t="str">
        <f>IO_model!Q7</f>
        <v>채소</v>
      </c>
      <c r="F6">
        <f t="shared" si="2"/>
        <v>43</v>
      </c>
      <c r="G6" s="123">
        <f>IO_model!N7</f>
        <v>5</v>
      </c>
      <c r="H6" s="123" t="str">
        <f>IO_model!O7</f>
        <v>Jetoil</v>
      </c>
      <c r="I6">
        <f t="shared" si="0"/>
        <v>58</v>
      </c>
      <c r="J6" t="s">
        <v>2073</v>
      </c>
      <c r="K6" t="s">
        <v>2044</v>
      </c>
      <c r="L6">
        <f t="shared" si="1"/>
        <v>58</v>
      </c>
      <c r="M6" t="s">
        <v>2083</v>
      </c>
      <c r="N6" t="s">
        <v>2051</v>
      </c>
      <c r="O6">
        <f t="shared" si="3"/>
        <v>3</v>
      </c>
      <c r="P6" t="s">
        <v>2381</v>
      </c>
      <c r="Q6" t="s">
        <v>2384</v>
      </c>
      <c r="R6" t="s">
        <v>2375</v>
      </c>
      <c r="S6">
        <v>5</v>
      </c>
    </row>
    <row r="7" spans="1:19" x14ac:dyDescent="0.3">
      <c r="A7" s="123">
        <v>6</v>
      </c>
      <c r="B7" s="123" t="str">
        <f>IO_model!Q8</f>
        <v>과실</v>
      </c>
      <c r="C7" s="123">
        <f>IO_model!AB8</f>
        <v>44</v>
      </c>
      <c r="D7">
        <v>6</v>
      </c>
      <c r="E7" t="str">
        <f>IO_model!Q8</f>
        <v>과실</v>
      </c>
      <c r="F7">
        <f t="shared" si="2"/>
        <v>44</v>
      </c>
      <c r="G7" s="123">
        <f>IO_model!N8</f>
        <v>6</v>
      </c>
      <c r="H7" s="123" t="str">
        <f>IO_model!O8</f>
        <v>Diesel</v>
      </c>
      <c r="I7">
        <f t="shared" si="0"/>
        <v>59</v>
      </c>
      <c r="J7" t="s">
        <v>2074</v>
      </c>
      <c r="K7" t="s">
        <v>2045</v>
      </c>
      <c r="L7">
        <f t="shared" si="1"/>
        <v>59</v>
      </c>
      <c r="M7" t="s">
        <v>2084</v>
      </c>
      <c r="N7" t="s">
        <v>2052</v>
      </c>
      <c r="O7">
        <f t="shared" si="3"/>
        <v>3</v>
      </c>
      <c r="P7" t="s">
        <v>2373</v>
      </c>
      <c r="Q7" t="s">
        <v>2384</v>
      </c>
      <c r="R7" t="s">
        <v>2376</v>
      </c>
      <c r="S7">
        <v>7</v>
      </c>
    </row>
    <row r="8" spans="1:19" x14ac:dyDescent="0.3">
      <c r="A8" s="123">
        <v>7</v>
      </c>
      <c r="B8" s="123" t="str">
        <f>IO_model!Q9</f>
        <v>약용작물</v>
      </c>
      <c r="C8" s="123">
        <f>IO_model!AB9</f>
        <v>46</v>
      </c>
      <c r="D8">
        <v>7</v>
      </c>
      <c r="E8" t="str">
        <f>IO_model!Q9</f>
        <v>약용작물</v>
      </c>
      <c r="F8">
        <f t="shared" si="2"/>
        <v>46</v>
      </c>
      <c r="G8" s="123">
        <f>IO_model!N9</f>
        <v>7</v>
      </c>
      <c r="H8" s="123" t="str">
        <f>IO_model!O9</f>
        <v>Kerosene</v>
      </c>
      <c r="I8">
        <f t="shared" si="0"/>
        <v>60</v>
      </c>
      <c r="J8" t="s">
        <v>2075</v>
      </c>
      <c r="K8" t="s">
        <v>2046</v>
      </c>
      <c r="L8">
        <f t="shared" si="1"/>
        <v>60</v>
      </c>
      <c r="M8" t="s">
        <v>2085</v>
      </c>
      <c r="N8" t="s">
        <v>2053</v>
      </c>
      <c r="O8">
        <f t="shared" si="3"/>
        <v>3</v>
      </c>
      <c r="P8" t="s">
        <v>2373</v>
      </c>
      <c r="Q8" t="s">
        <v>2384</v>
      </c>
    </row>
    <row r="9" spans="1:19" x14ac:dyDescent="0.3">
      <c r="A9" s="123">
        <v>8</v>
      </c>
      <c r="B9" s="123" t="str">
        <f>IO_model!Q10</f>
        <v>기타 식용작물</v>
      </c>
      <c r="C9" s="123">
        <f>IO_model!AB10</f>
        <v>46</v>
      </c>
      <c r="D9">
        <v>8</v>
      </c>
      <c r="E9" t="str">
        <f>IO_model!Q10</f>
        <v>기타 식용작물</v>
      </c>
      <c r="F9">
        <f t="shared" si="2"/>
        <v>46</v>
      </c>
      <c r="G9" s="123">
        <f>IO_model!N10</f>
        <v>8</v>
      </c>
      <c r="H9" s="123" t="str">
        <f>IO_model!O10</f>
        <v>Fueloil</v>
      </c>
      <c r="I9">
        <f t="shared" si="0"/>
        <v>61</v>
      </c>
      <c r="J9" t="s">
        <v>2076</v>
      </c>
      <c r="K9" t="s">
        <v>2104</v>
      </c>
      <c r="L9">
        <f t="shared" si="1"/>
        <v>61</v>
      </c>
      <c r="M9" t="s">
        <v>2086</v>
      </c>
      <c r="N9" t="s">
        <v>2054</v>
      </c>
      <c r="O9">
        <f t="shared" si="3"/>
        <v>3</v>
      </c>
      <c r="P9" t="s">
        <v>2381</v>
      </c>
      <c r="Q9" t="s">
        <v>2384</v>
      </c>
    </row>
    <row r="10" spans="1:19" x14ac:dyDescent="0.3">
      <c r="A10" s="123">
        <v>9</v>
      </c>
      <c r="B10" s="123" t="str">
        <f>IO_model!Q11</f>
        <v>잎담배</v>
      </c>
      <c r="C10" s="123">
        <f>IO_model!AB11</f>
        <v>46</v>
      </c>
      <c r="D10">
        <v>9</v>
      </c>
      <c r="E10" t="str">
        <f>IO_model!Q11</f>
        <v>잎담배</v>
      </c>
      <c r="F10">
        <f t="shared" si="2"/>
        <v>46</v>
      </c>
      <c r="G10" s="123">
        <f>IO_model!N11</f>
        <v>9</v>
      </c>
      <c r="H10" s="123" t="str">
        <f>IO_model!O11</f>
        <v>LPG</v>
      </c>
      <c r="I10">
        <f t="shared" si="0"/>
        <v>62</v>
      </c>
      <c r="J10" t="s">
        <v>2077</v>
      </c>
      <c r="K10" t="s">
        <v>2047</v>
      </c>
      <c r="L10">
        <f t="shared" si="1"/>
        <v>62</v>
      </c>
      <c r="M10" t="s">
        <v>2087</v>
      </c>
      <c r="N10" t="s">
        <v>2055</v>
      </c>
      <c r="O10">
        <f t="shared" si="3"/>
        <v>3</v>
      </c>
      <c r="P10" t="s">
        <v>2381</v>
      </c>
      <c r="Q10" t="s">
        <v>2384</v>
      </c>
    </row>
    <row r="11" spans="1:19" x14ac:dyDescent="0.3">
      <c r="A11" s="123">
        <v>10</v>
      </c>
      <c r="B11" s="123" t="str">
        <f>IO_model!Q12</f>
        <v>화훼작물</v>
      </c>
      <c r="C11" s="123">
        <f>IO_model!AB12</f>
        <v>45</v>
      </c>
      <c r="D11">
        <v>10</v>
      </c>
      <c r="E11" t="str">
        <f>IO_model!Q12</f>
        <v>화훼작물</v>
      </c>
      <c r="F11">
        <f t="shared" si="2"/>
        <v>45</v>
      </c>
      <c r="G11" s="123">
        <f>IO_model!N12</f>
        <v>10</v>
      </c>
      <c r="H11" s="123" t="str">
        <f>IO_model!O12</f>
        <v>Oilpro</v>
      </c>
      <c r="I11">
        <f t="shared" si="0"/>
        <v>63</v>
      </c>
      <c r="J11" t="s">
        <v>2078</v>
      </c>
      <c r="K11" t="s">
        <v>2048</v>
      </c>
      <c r="L11">
        <f t="shared" si="1"/>
        <v>63</v>
      </c>
      <c r="M11" t="s">
        <v>2088</v>
      </c>
      <c r="N11" t="s">
        <v>2056</v>
      </c>
      <c r="O11">
        <f t="shared" si="3"/>
        <v>3</v>
      </c>
      <c r="P11" t="s">
        <v>2373</v>
      </c>
      <c r="Q11" t="s">
        <v>2384</v>
      </c>
    </row>
    <row r="12" spans="1:19" x14ac:dyDescent="0.3">
      <c r="A12" s="123">
        <v>11</v>
      </c>
      <c r="B12" s="123" t="str">
        <f>IO_model!Q13</f>
        <v>천연고무</v>
      </c>
      <c r="C12" s="123">
        <f>IO_model!AB13</f>
        <v>46</v>
      </c>
      <c r="D12">
        <v>11</v>
      </c>
      <c r="E12" t="str">
        <f>IO_model!Q13</f>
        <v>천연고무</v>
      </c>
      <c r="F12">
        <f t="shared" si="2"/>
        <v>46</v>
      </c>
      <c r="G12" s="123">
        <f>IO_model!N13</f>
        <v>11</v>
      </c>
      <c r="H12" s="123" t="str">
        <f>IO_model!O13</f>
        <v>CoalPro</v>
      </c>
      <c r="L12">
        <f t="shared" si="1"/>
        <v>64</v>
      </c>
      <c r="M12" t="s">
        <v>2089</v>
      </c>
      <c r="N12" t="s">
        <v>2057</v>
      </c>
      <c r="O12">
        <f t="shared" si="3"/>
        <v>4</v>
      </c>
      <c r="P12" t="s">
        <v>2374</v>
      </c>
      <c r="Q12" t="s">
        <v>2384</v>
      </c>
    </row>
    <row r="13" spans="1:19" x14ac:dyDescent="0.3">
      <c r="A13" s="123">
        <v>12</v>
      </c>
      <c r="B13" s="123" t="str">
        <f>IO_model!Q14</f>
        <v>종자 및 묘목</v>
      </c>
      <c r="C13" s="123">
        <f>IO_model!AB14</f>
        <v>46</v>
      </c>
      <c r="D13">
        <v>12</v>
      </c>
      <c r="E13" t="str">
        <f>IO_model!Q14</f>
        <v>종자 및 묘목</v>
      </c>
      <c r="F13">
        <f t="shared" si="2"/>
        <v>46</v>
      </c>
      <c r="G13" s="123">
        <f>IO_model!N14</f>
        <v>12</v>
      </c>
      <c r="H13" s="123" t="str">
        <f>IO_model!O14</f>
        <v>Coal</v>
      </c>
      <c r="L13">
        <f t="shared" si="1"/>
        <v>65</v>
      </c>
      <c r="M13" t="s">
        <v>2090</v>
      </c>
      <c r="N13" t="s">
        <v>2058</v>
      </c>
      <c r="O13">
        <f t="shared" si="3"/>
        <v>4</v>
      </c>
      <c r="P13" t="s">
        <v>2374</v>
      </c>
      <c r="Q13" t="s">
        <v>2384</v>
      </c>
    </row>
    <row r="14" spans="1:19" x14ac:dyDescent="0.3">
      <c r="A14" s="123">
        <v>13</v>
      </c>
      <c r="B14" s="123" t="str">
        <f>IO_model!Q15</f>
        <v>기타 비식용작물</v>
      </c>
      <c r="C14" s="123">
        <f>IO_model!AB15</f>
        <v>46</v>
      </c>
      <c r="D14">
        <v>13</v>
      </c>
      <c r="E14" t="str">
        <f>IO_model!Q15</f>
        <v>기타 비식용작물</v>
      </c>
      <c r="F14">
        <f t="shared" si="2"/>
        <v>46</v>
      </c>
      <c r="G14" s="123">
        <f>IO_model!N15</f>
        <v>13</v>
      </c>
      <c r="H14" s="123" t="str">
        <f>IO_model!O15</f>
        <v>Oil</v>
      </c>
      <c r="L14">
        <f t="shared" si="1"/>
        <v>66</v>
      </c>
      <c r="M14" t="s">
        <v>2091</v>
      </c>
      <c r="N14" t="s">
        <v>2059</v>
      </c>
      <c r="O14">
        <f t="shared" si="3"/>
        <v>3</v>
      </c>
      <c r="P14" t="s">
        <v>2381</v>
      </c>
      <c r="Q14" t="s">
        <v>2384</v>
      </c>
    </row>
    <row r="15" spans="1:19" x14ac:dyDescent="0.3">
      <c r="A15" s="123">
        <v>14</v>
      </c>
      <c r="B15" s="123" t="str">
        <f>IO_model!Q16</f>
        <v>낙농</v>
      </c>
      <c r="C15" s="123">
        <f>IO_model!AB16</f>
        <v>47</v>
      </c>
      <c r="D15">
        <v>14</v>
      </c>
      <c r="E15" t="str">
        <f>IO_model!Q16</f>
        <v>낙농</v>
      </c>
      <c r="F15">
        <f t="shared" si="2"/>
        <v>47</v>
      </c>
      <c r="G15" s="123">
        <f>IO_model!N16</f>
        <v>14</v>
      </c>
      <c r="H15" s="123" t="str">
        <f>IO_model!O16</f>
        <v>LNG</v>
      </c>
      <c r="L15">
        <f t="shared" si="1"/>
        <v>67</v>
      </c>
      <c r="M15" t="s">
        <v>2092</v>
      </c>
      <c r="N15" t="s">
        <v>2060</v>
      </c>
      <c r="O15">
        <f t="shared" si="3"/>
        <v>2</v>
      </c>
      <c r="P15" t="s">
        <v>2380</v>
      </c>
      <c r="Q15" t="s">
        <v>2384</v>
      </c>
    </row>
    <row r="16" spans="1:19" x14ac:dyDescent="0.3">
      <c r="A16" s="123">
        <v>15</v>
      </c>
      <c r="B16" s="123" t="str">
        <f>IO_model!Q17</f>
        <v>육우</v>
      </c>
      <c r="C16" s="123">
        <f>IO_model!AB17</f>
        <v>48</v>
      </c>
      <c r="D16">
        <v>15</v>
      </c>
      <c r="E16" t="str">
        <f>IO_model!Q17</f>
        <v>육우</v>
      </c>
      <c r="F16">
        <f t="shared" si="2"/>
        <v>48</v>
      </c>
      <c r="G16" s="123">
        <f>IO_model!N17</f>
        <v>15</v>
      </c>
      <c r="H16" s="123" t="str">
        <f>IO_model!O17</f>
        <v>Mining</v>
      </c>
      <c r="L16">
        <f t="shared" si="1"/>
        <v>68</v>
      </c>
      <c r="M16" t="s">
        <v>2093</v>
      </c>
      <c r="N16" t="s">
        <v>2061</v>
      </c>
      <c r="O16">
        <f t="shared" si="3"/>
        <v>5</v>
      </c>
      <c r="P16" t="s">
        <v>2375</v>
      </c>
      <c r="Q16" t="s">
        <v>2383</v>
      </c>
    </row>
    <row r="17" spans="1:17" x14ac:dyDescent="0.3">
      <c r="A17" s="123">
        <v>16</v>
      </c>
      <c r="B17" s="123" t="str">
        <f>IO_model!Q18</f>
        <v>양돈</v>
      </c>
      <c r="C17" s="123">
        <f>IO_model!AB18</f>
        <v>49</v>
      </c>
      <c r="D17">
        <v>16</v>
      </c>
      <c r="E17" t="str">
        <f>IO_model!Q18</f>
        <v>양돈</v>
      </c>
      <c r="F17">
        <f t="shared" si="2"/>
        <v>49</v>
      </c>
      <c r="G17" s="123">
        <f>IO_model!N18</f>
        <v>16</v>
      </c>
      <c r="H17" s="123" t="str">
        <f>IO_model!O18</f>
        <v>IS</v>
      </c>
      <c r="L17">
        <f t="shared" si="1"/>
        <v>69</v>
      </c>
      <c r="M17" t="s">
        <v>2094</v>
      </c>
      <c r="N17" t="s">
        <v>2062</v>
      </c>
      <c r="O17">
        <f t="shared" si="3"/>
        <v>5</v>
      </c>
      <c r="P17" t="s">
        <v>2375</v>
      </c>
      <c r="Q17" t="s">
        <v>2383</v>
      </c>
    </row>
    <row r="18" spans="1:17" x14ac:dyDescent="0.3">
      <c r="A18" s="123">
        <v>17</v>
      </c>
      <c r="B18" s="123" t="str">
        <f>IO_model!Q19</f>
        <v>가금</v>
      </c>
      <c r="C18" s="123">
        <f>IO_model!AB19</f>
        <v>50</v>
      </c>
      <c r="D18">
        <v>17</v>
      </c>
      <c r="E18" t="str">
        <f>IO_model!Q19</f>
        <v>가금</v>
      </c>
      <c r="F18">
        <f t="shared" si="2"/>
        <v>50</v>
      </c>
      <c r="G18" s="123">
        <f>IO_model!N19</f>
        <v>17</v>
      </c>
      <c r="H18" s="123" t="str">
        <f>IO_model!O19</f>
        <v>Cement</v>
      </c>
      <c r="L18">
        <f t="shared" si="1"/>
        <v>70</v>
      </c>
      <c r="M18" t="s">
        <v>2095</v>
      </c>
      <c r="N18" t="s">
        <v>2063</v>
      </c>
      <c r="O18">
        <f t="shared" si="3"/>
        <v>5</v>
      </c>
      <c r="P18" t="s">
        <v>2375</v>
      </c>
      <c r="Q18" t="s">
        <v>2383</v>
      </c>
    </row>
    <row r="19" spans="1:17" x14ac:dyDescent="0.3">
      <c r="A19" s="123">
        <v>18</v>
      </c>
      <c r="B19" s="123" t="str">
        <f>IO_model!Q20</f>
        <v>기타 축산</v>
      </c>
      <c r="C19" s="123">
        <f>IO_model!AB20</f>
        <v>51</v>
      </c>
      <c r="D19">
        <v>18</v>
      </c>
      <c r="E19" t="str">
        <f>IO_model!Q20</f>
        <v>기타 축산</v>
      </c>
      <c r="F19">
        <f t="shared" si="2"/>
        <v>51</v>
      </c>
      <c r="G19" s="123">
        <f>IO_model!N20</f>
        <v>18</v>
      </c>
      <c r="H19" s="123" t="str">
        <f>IO_model!O20</f>
        <v>Chemistry</v>
      </c>
      <c r="L19">
        <f t="shared" si="1"/>
        <v>71</v>
      </c>
      <c r="M19" t="s">
        <v>2096</v>
      </c>
      <c r="N19" t="s">
        <v>2064</v>
      </c>
      <c r="O19">
        <f t="shared" si="3"/>
        <v>5</v>
      </c>
      <c r="P19" t="s">
        <v>2375</v>
      </c>
      <c r="Q19" t="s">
        <v>2383</v>
      </c>
    </row>
    <row r="20" spans="1:17" x14ac:dyDescent="0.3">
      <c r="A20" s="123">
        <v>19</v>
      </c>
      <c r="B20" s="123" t="str">
        <f>IO_model!Q21</f>
        <v>영림</v>
      </c>
      <c r="C20" s="123">
        <f>IO_model!AB21</f>
        <v>52</v>
      </c>
      <c r="D20">
        <v>19</v>
      </c>
      <c r="E20" t="str">
        <f>IO_model!Q21</f>
        <v>영림</v>
      </c>
      <c r="F20">
        <f t="shared" si="2"/>
        <v>52</v>
      </c>
      <c r="G20" s="123">
        <f>IO_model!N21</f>
        <v>19</v>
      </c>
      <c r="H20" s="123" t="str">
        <f>IO_model!O21</f>
        <v>WoodPaper</v>
      </c>
      <c r="L20">
        <f t="shared" si="1"/>
        <v>72</v>
      </c>
      <c r="M20" t="s">
        <v>2097</v>
      </c>
      <c r="N20" t="s">
        <v>2065</v>
      </c>
      <c r="O20">
        <f t="shared" si="3"/>
        <v>5</v>
      </c>
      <c r="P20" t="s">
        <v>2375</v>
      </c>
      <c r="Q20" t="s">
        <v>2383</v>
      </c>
    </row>
    <row r="21" spans="1:17" x14ac:dyDescent="0.3">
      <c r="A21" s="123">
        <v>20</v>
      </c>
      <c r="B21" s="123" t="str">
        <f>IO_model!Q22</f>
        <v>원목</v>
      </c>
      <c r="C21" s="123">
        <f>IO_model!AB22</f>
        <v>52</v>
      </c>
      <c r="D21">
        <v>20</v>
      </c>
      <c r="E21" t="str">
        <f>IO_model!Q22</f>
        <v>원목</v>
      </c>
      <c r="F21">
        <f t="shared" si="2"/>
        <v>52</v>
      </c>
      <c r="G21" s="123">
        <f>IO_model!N22</f>
        <v>20</v>
      </c>
      <c r="H21" s="123" t="str">
        <f>IO_model!O22</f>
        <v>FiberLeather</v>
      </c>
      <c r="L21">
        <f t="shared" si="1"/>
        <v>73</v>
      </c>
      <c r="M21" t="s">
        <v>2098</v>
      </c>
      <c r="N21" t="s">
        <v>2066</v>
      </c>
      <c r="O21">
        <f t="shared" si="3"/>
        <v>5</v>
      </c>
      <c r="P21" t="s">
        <v>2375</v>
      </c>
      <c r="Q21" t="s">
        <v>2383</v>
      </c>
    </row>
    <row r="22" spans="1:17" x14ac:dyDescent="0.3">
      <c r="A22" s="123">
        <v>21</v>
      </c>
      <c r="B22" s="123" t="str">
        <f>IO_model!Q23</f>
        <v>식용 임산물</v>
      </c>
      <c r="C22" s="123">
        <f>IO_model!AB23</f>
        <v>52</v>
      </c>
      <c r="D22">
        <v>21</v>
      </c>
      <c r="E22" t="str">
        <f>IO_model!Q23</f>
        <v>식용 임산물</v>
      </c>
      <c r="F22">
        <f t="shared" si="2"/>
        <v>52</v>
      </c>
      <c r="G22" s="123">
        <f>IO_model!N23</f>
        <v>21</v>
      </c>
      <c r="H22" s="123" t="str">
        <f>IO_model!O23</f>
        <v>Mineral</v>
      </c>
      <c r="L22">
        <f t="shared" si="1"/>
        <v>74</v>
      </c>
      <c r="M22" t="s">
        <v>2099</v>
      </c>
      <c r="N22" t="s">
        <v>2067</v>
      </c>
      <c r="O22">
        <f t="shared" si="3"/>
        <v>5</v>
      </c>
      <c r="P22" t="s">
        <v>2375</v>
      </c>
      <c r="Q22" t="s">
        <v>2383</v>
      </c>
    </row>
    <row r="23" spans="1:17" x14ac:dyDescent="0.3">
      <c r="A23" s="123">
        <v>22</v>
      </c>
      <c r="B23" s="123" t="str">
        <f>IO_model!Q24</f>
        <v>기타 임산물</v>
      </c>
      <c r="C23" s="123">
        <f>IO_model!AB24</f>
        <v>52</v>
      </c>
      <c r="D23">
        <v>22</v>
      </c>
      <c r="E23" t="str">
        <f>IO_model!Q24</f>
        <v>기타 임산물</v>
      </c>
      <c r="F23">
        <f t="shared" si="2"/>
        <v>52</v>
      </c>
      <c r="G23" s="123">
        <f>IO_model!N24</f>
        <v>22</v>
      </c>
      <c r="H23" s="123" t="str">
        <f>IO_model!O24</f>
        <v>nonISmetal</v>
      </c>
      <c r="L23">
        <f t="shared" si="1"/>
        <v>75</v>
      </c>
      <c r="M23" t="s">
        <v>2100</v>
      </c>
      <c r="N23" t="s">
        <v>2068</v>
      </c>
      <c r="O23">
        <f t="shared" si="3"/>
        <v>5</v>
      </c>
      <c r="P23" t="s">
        <v>2375</v>
      </c>
      <c r="Q23" t="s">
        <v>2383</v>
      </c>
    </row>
    <row r="24" spans="1:17" x14ac:dyDescent="0.3">
      <c r="A24" s="123">
        <v>23</v>
      </c>
      <c r="B24" s="123" t="str">
        <f>IO_model!Q25</f>
        <v>수산어획</v>
      </c>
      <c r="C24" s="123">
        <f>IO_model!AB25</f>
        <v>52</v>
      </c>
      <c r="D24">
        <v>23</v>
      </c>
      <c r="E24" t="str">
        <f>IO_model!Q25</f>
        <v>수산어획</v>
      </c>
      <c r="F24">
        <f t="shared" si="2"/>
        <v>52</v>
      </c>
      <c r="G24" s="123">
        <f>IO_model!N25</f>
        <v>23</v>
      </c>
      <c r="H24" s="123" t="str">
        <f>IO_model!O25</f>
        <v>Machine</v>
      </c>
      <c r="O24">
        <f t="shared" si="3"/>
        <v>5</v>
      </c>
      <c r="P24" t="s">
        <v>2375</v>
      </c>
      <c r="Q24" t="s">
        <v>2383</v>
      </c>
    </row>
    <row r="25" spans="1:17" x14ac:dyDescent="0.3">
      <c r="A25" s="123">
        <v>24</v>
      </c>
      <c r="B25" s="123" t="str">
        <f>IO_model!Q26</f>
        <v>수산양식</v>
      </c>
      <c r="C25" s="123">
        <f>IO_model!AB26</f>
        <v>52</v>
      </c>
      <c r="D25">
        <v>24</v>
      </c>
      <c r="E25" t="str">
        <f>IO_model!Q26</f>
        <v>수산양식</v>
      </c>
      <c r="F25">
        <f t="shared" si="2"/>
        <v>52</v>
      </c>
      <c r="G25" s="123">
        <f>IO_model!N26</f>
        <v>24</v>
      </c>
      <c r="H25" s="123" t="str">
        <f>IO_model!O26</f>
        <v>Electronics</v>
      </c>
      <c r="O25">
        <f t="shared" si="3"/>
        <v>5</v>
      </c>
      <c r="P25" t="s">
        <v>2375</v>
      </c>
      <c r="Q25" t="s">
        <v>2383</v>
      </c>
    </row>
    <row r="26" spans="1:17" x14ac:dyDescent="0.3">
      <c r="A26" s="123">
        <v>25</v>
      </c>
      <c r="B26" s="123" t="str">
        <f>IO_model!Q27</f>
        <v>농림어업 서비스</v>
      </c>
      <c r="C26" s="123">
        <f>IO_model!AB27</f>
        <v>37</v>
      </c>
      <c r="D26">
        <v>25</v>
      </c>
      <c r="E26" t="str">
        <f>IO_model!Q27</f>
        <v>농림어업 서비스</v>
      </c>
      <c r="F26">
        <f t="shared" si="2"/>
        <v>37</v>
      </c>
      <c r="G26" s="123">
        <f>IO_model!N27</f>
        <v>25</v>
      </c>
      <c r="H26" s="123" t="str">
        <f>IO_model!O27</f>
        <v>Semi-dis</v>
      </c>
      <c r="O26">
        <f t="shared" si="3"/>
        <v>5</v>
      </c>
      <c r="P26" t="s">
        <v>2375</v>
      </c>
      <c r="Q26" t="s">
        <v>2383</v>
      </c>
    </row>
    <row r="27" spans="1:17" x14ac:dyDescent="0.3">
      <c r="A27" s="123">
        <v>26</v>
      </c>
      <c r="B27" s="123" t="str">
        <f>IO_model!Q28</f>
        <v>무연탄</v>
      </c>
      <c r="C27" s="123">
        <f>IO_model!AB28</f>
        <v>12</v>
      </c>
      <c r="D27">
        <v>26</v>
      </c>
      <c r="E27" t="str">
        <f>IO_model!Q28</f>
        <v>무연탄</v>
      </c>
      <c r="F27">
        <f t="shared" si="2"/>
        <v>12</v>
      </c>
      <c r="G27" s="123">
        <f>IO_model!N28</f>
        <v>26</v>
      </c>
      <c r="H27" s="123" t="str">
        <f>IO_model!O28</f>
        <v>Auto</v>
      </c>
      <c r="O27">
        <f t="shared" si="3"/>
        <v>5</v>
      </c>
      <c r="P27" t="s">
        <v>2375</v>
      </c>
      <c r="Q27" t="s">
        <v>2383</v>
      </c>
    </row>
    <row r="28" spans="1:17" x14ac:dyDescent="0.3">
      <c r="A28" s="123">
        <v>27</v>
      </c>
      <c r="B28" s="123" t="str">
        <f>IO_model!Q29</f>
        <v>유연탄</v>
      </c>
      <c r="C28" s="123">
        <f>IO_model!AB29</f>
        <v>12</v>
      </c>
      <c r="D28">
        <v>27</v>
      </c>
      <c r="E28" t="str">
        <f>IO_model!Q29</f>
        <v>유연탄</v>
      </c>
      <c r="F28">
        <f t="shared" si="2"/>
        <v>12</v>
      </c>
      <c r="G28" s="123">
        <f>IO_model!N29</f>
        <v>27</v>
      </c>
      <c r="H28" s="123" t="str">
        <f>IO_model!O29</f>
        <v>Ship</v>
      </c>
      <c r="O28">
        <f t="shared" si="3"/>
        <v>5</v>
      </c>
      <c r="P28" t="s">
        <v>2375</v>
      </c>
      <c r="Q28" t="s">
        <v>2383</v>
      </c>
    </row>
    <row r="29" spans="1:17" x14ac:dyDescent="0.3">
      <c r="A29" s="123">
        <v>28</v>
      </c>
      <c r="B29" s="123" t="str">
        <f>IO_model!Q30</f>
        <v>원유</v>
      </c>
      <c r="C29" s="123">
        <f>IO_model!AB30</f>
        <v>13</v>
      </c>
      <c r="D29">
        <v>28</v>
      </c>
      <c r="E29" t="str">
        <f>IO_model!Q30</f>
        <v>원유</v>
      </c>
      <c r="F29">
        <f t="shared" si="2"/>
        <v>13</v>
      </c>
      <c r="G29" s="123">
        <f>IO_model!N30</f>
        <v>28</v>
      </c>
      <c r="H29" s="123" t="str">
        <f>IO_model!O30</f>
        <v>Food</v>
      </c>
      <c r="O29">
        <f t="shared" si="3"/>
        <v>5</v>
      </c>
      <c r="P29" t="s">
        <v>2375</v>
      </c>
      <c r="Q29" t="s">
        <v>2383</v>
      </c>
    </row>
    <row r="30" spans="1:17" x14ac:dyDescent="0.3">
      <c r="A30" s="123">
        <v>29</v>
      </c>
      <c r="B30" s="123" t="str">
        <f>IO_model!Q31</f>
        <v xml:space="preserve">천연가스 (LNG)?? </v>
      </c>
      <c r="C30" s="123">
        <f>IO_model!AB31</f>
        <v>14</v>
      </c>
      <c r="D30">
        <v>29</v>
      </c>
      <c r="E30" t="str">
        <f>IO_model!Q31</f>
        <v xml:space="preserve">천연가스 (LNG)?? </v>
      </c>
      <c r="F30">
        <f t="shared" si="2"/>
        <v>14</v>
      </c>
      <c r="G30" s="123">
        <f>IO_model!N32</f>
        <v>29</v>
      </c>
      <c r="H30" s="123" t="str">
        <f>IO_model!O32</f>
        <v>MissManu</v>
      </c>
      <c r="O30">
        <f t="shared" si="3"/>
        <v>5</v>
      </c>
      <c r="P30" t="s">
        <v>2375</v>
      </c>
      <c r="Q30" t="s">
        <v>2383</v>
      </c>
    </row>
    <row r="31" spans="1:17" x14ac:dyDescent="0.3">
      <c r="A31" s="123">
        <v>30</v>
      </c>
      <c r="B31" s="123" t="str">
        <f>IO_model!Q32</f>
        <v>철광석</v>
      </c>
      <c r="C31" s="123">
        <f>IO_model!AB32</f>
        <v>15</v>
      </c>
      <c r="D31">
        <v>30</v>
      </c>
      <c r="E31" t="str">
        <f>IO_model!Q32</f>
        <v>철광석</v>
      </c>
      <c r="F31">
        <f t="shared" si="2"/>
        <v>15</v>
      </c>
      <c r="G31" s="123">
        <f>IO_model!N33</f>
        <v>30</v>
      </c>
      <c r="H31" s="123" t="str">
        <f>IO_model!O33</f>
        <v>Const</v>
      </c>
      <c r="O31">
        <f t="shared" si="3"/>
        <v>5</v>
      </c>
      <c r="P31" t="s">
        <v>2375</v>
      </c>
      <c r="Q31" t="s">
        <v>2383</v>
      </c>
    </row>
    <row r="32" spans="1:17" x14ac:dyDescent="0.3">
      <c r="A32" s="123">
        <v>31</v>
      </c>
      <c r="B32" s="123" t="str">
        <f>IO_model!Q33</f>
        <v>기타 비철금속광석</v>
      </c>
      <c r="C32" s="123">
        <f>IO_model!AB33</f>
        <v>15</v>
      </c>
      <c r="D32">
        <v>31</v>
      </c>
      <c r="E32" t="str">
        <f>IO_model!Q33</f>
        <v>기타 비철금속광석</v>
      </c>
      <c r="F32">
        <f t="shared" si="2"/>
        <v>15</v>
      </c>
      <c r="G32" s="123">
        <f>IO_model!N34</f>
        <v>31</v>
      </c>
      <c r="H32" s="123" t="str">
        <f>IO_model!O34</f>
        <v>Rail</v>
      </c>
      <c r="O32">
        <f t="shared" si="3"/>
        <v>5</v>
      </c>
      <c r="P32" t="s">
        <v>2375</v>
      </c>
      <c r="Q32" t="s">
        <v>2383</v>
      </c>
    </row>
    <row r="33" spans="1:17" x14ac:dyDescent="0.3">
      <c r="A33" s="123">
        <v>32</v>
      </c>
      <c r="B33" s="123" t="str">
        <f>IO_model!Q34</f>
        <v>골재 및 석재</v>
      </c>
      <c r="C33" s="123">
        <f>IO_model!AB34</f>
        <v>15</v>
      </c>
      <c r="D33">
        <v>32</v>
      </c>
      <c r="E33" t="str">
        <f>IO_model!Q34</f>
        <v>골재 및 석재</v>
      </c>
      <c r="F33">
        <f t="shared" si="2"/>
        <v>15</v>
      </c>
      <c r="G33" s="123">
        <f>IO_model!N35</f>
        <v>32</v>
      </c>
      <c r="H33" s="123" t="str">
        <f>IO_model!O35</f>
        <v>Road</v>
      </c>
      <c r="O33">
        <f t="shared" si="3"/>
        <v>5</v>
      </c>
      <c r="P33" t="s">
        <v>2375</v>
      </c>
      <c r="Q33" t="s">
        <v>2383</v>
      </c>
    </row>
    <row r="34" spans="1:17" x14ac:dyDescent="0.3">
      <c r="A34" s="123">
        <v>33</v>
      </c>
      <c r="B34" s="123" t="str">
        <f>IO_model!Q35</f>
        <v>석회석</v>
      </c>
      <c r="C34" s="123">
        <f>IO_model!AB35</f>
        <v>15</v>
      </c>
      <c r="D34">
        <v>33</v>
      </c>
      <c r="E34" t="str">
        <f>IO_model!Q35</f>
        <v>석회석</v>
      </c>
      <c r="F34">
        <f t="shared" si="2"/>
        <v>15</v>
      </c>
      <c r="G34" s="123">
        <f>IO_model!N36</f>
        <v>33</v>
      </c>
      <c r="H34" s="123" t="str">
        <f>IO_model!O36</f>
        <v>Air</v>
      </c>
      <c r="O34">
        <f t="shared" si="3"/>
        <v>5</v>
      </c>
      <c r="P34" t="s">
        <v>2375</v>
      </c>
      <c r="Q34" t="s">
        <v>2383</v>
      </c>
    </row>
    <row r="35" spans="1:17" x14ac:dyDescent="0.3">
      <c r="A35" s="123">
        <v>34</v>
      </c>
      <c r="B35" s="123" t="str">
        <f>IO_model!Q36</f>
        <v>기타 비금속광물</v>
      </c>
      <c r="C35" s="123">
        <f>IO_model!AB36</f>
        <v>15</v>
      </c>
      <c r="D35">
        <v>34</v>
      </c>
      <c r="E35" t="str">
        <f>IO_model!Q36</f>
        <v>기타 비금속광물</v>
      </c>
      <c r="F35">
        <f t="shared" si="2"/>
        <v>15</v>
      </c>
      <c r="G35" s="123">
        <f>IO_model!N37</f>
        <v>34</v>
      </c>
      <c r="H35" s="123" t="str">
        <f>IO_model!O37</f>
        <v>Marine</v>
      </c>
      <c r="O35">
        <f t="shared" si="3"/>
        <v>5</v>
      </c>
      <c r="P35" t="s">
        <v>2375</v>
      </c>
      <c r="Q35" t="s">
        <v>2383</v>
      </c>
    </row>
    <row r="36" spans="1:17" x14ac:dyDescent="0.3">
      <c r="A36" s="123">
        <v>35</v>
      </c>
      <c r="B36" s="123" t="str">
        <f>IO_model!Q37</f>
        <v>도축육</v>
      </c>
      <c r="C36" s="123">
        <f>IO_model!AB37</f>
        <v>28</v>
      </c>
      <c r="D36">
        <v>35</v>
      </c>
      <c r="E36" t="str">
        <f>IO_model!Q37</f>
        <v>도축육</v>
      </c>
      <c r="F36">
        <f t="shared" si="2"/>
        <v>28</v>
      </c>
      <c r="G36" s="123">
        <f>IO_model!N38</f>
        <v>35</v>
      </c>
      <c r="H36" s="123" t="str">
        <f>IO_model!O38</f>
        <v>MissTrans</v>
      </c>
      <c r="O36">
        <f t="shared" si="3"/>
        <v>5</v>
      </c>
      <c r="P36" t="s">
        <v>2375</v>
      </c>
      <c r="Q36" t="s">
        <v>2383</v>
      </c>
    </row>
    <row r="37" spans="1:17" x14ac:dyDescent="0.3">
      <c r="A37" s="123">
        <v>36</v>
      </c>
      <c r="B37" s="123" t="str">
        <f>IO_model!Q38</f>
        <v>가금육</v>
      </c>
      <c r="C37" s="123">
        <f>IO_model!AB38</f>
        <v>28</v>
      </c>
      <c r="D37">
        <v>36</v>
      </c>
      <c r="E37" t="str">
        <f>IO_model!Q38</f>
        <v>가금육</v>
      </c>
      <c r="F37">
        <f t="shared" si="2"/>
        <v>28</v>
      </c>
      <c r="G37" s="123">
        <f>IO_model!N39</f>
        <v>36</v>
      </c>
      <c r="H37" s="123" t="str">
        <f>IO_model!O39</f>
        <v>Housing</v>
      </c>
      <c r="O37">
        <f t="shared" si="3"/>
        <v>5</v>
      </c>
      <c r="P37" t="s">
        <v>2375</v>
      </c>
      <c r="Q37" t="s">
        <v>2383</v>
      </c>
    </row>
    <row r="38" spans="1:17" x14ac:dyDescent="0.3">
      <c r="A38" s="123">
        <v>37</v>
      </c>
      <c r="B38" s="123" t="str">
        <f>IO_model!Q39</f>
        <v>육가공품</v>
      </c>
      <c r="C38" s="123">
        <f>IO_model!AB39</f>
        <v>28</v>
      </c>
      <c r="D38">
        <v>37</v>
      </c>
      <c r="E38" t="str">
        <f>IO_model!Q39</f>
        <v>육가공품</v>
      </c>
      <c r="F38">
        <f t="shared" si="2"/>
        <v>28</v>
      </c>
      <c r="G38" s="123">
        <f>IO_model!N40</f>
        <v>37</v>
      </c>
      <c r="H38" s="123" t="str">
        <f>IO_model!O40</f>
        <v>Commercial</v>
      </c>
      <c r="O38">
        <f t="shared" si="3"/>
        <v>5</v>
      </c>
      <c r="P38" t="s">
        <v>2375</v>
      </c>
      <c r="Q38" t="s">
        <v>2383</v>
      </c>
    </row>
    <row r="39" spans="1:17" x14ac:dyDescent="0.3">
      <c r="A39" s="123">
        <v>38</v>
      </c>
      <c r="B39" s="123" t="str">
        <f>IO_model!Q40</f>
        <v>우유</v>
      </c>
      <c r="C39" s="123">
        <f>IO_model!AB40</f>
        <v>28</v>
      </c>
      <c r="D39">
        <v>38</v>
      </c>
      <c r="E39" t="str">
        <f>IO_model!Q40</f>
        <v>우유</v>
      </c>
      <c r="F39">
        <f t="shared" si="2"/>
        <v>28</v>
      </c>
      <c r="G39" s="123">
        <f>IO_model!N41</f>
        <v>38</v>
      </c>
      <c r="H39" s="123" t="str">
        <f>IO_model!O41</f>
        <v>Public</v>
      </c>
      <c r="O39">
        <f t="shared" si="3"/>
        <v>5</v>
      </c>
      <c r="P39" t="s">
        <v>2375</v>
      </c>
      <c r="Q39" t="s">
        <v>2383</v>
      </c>
    </row>
    <row r="40" spans="1:17" x14ac:dyDescent="0.3">
      <c r="A40" s="123">
        <v>39</v>
      </c>
      <c r="B40" s="123" t="str">
        <f>IO_model!Q41</f>
        <v>낙농품</v>
      </c>
      <c r="C40" s="123">
        <f>IO_model!AB41</f>
        <v>28</v>
      </c>
      <c r="D40">
        <v>39</v>
      </c>
      <c r="E40" t="str">
        <f>IO_model!Q41</f>
        <v>낙농품</v>
      </c>
      <c r="F40">
        <f t="shared" si="2"/>
        <v>28</v>
      </c>
      <c r="G40" s="123">
        <f>IO_model!N42</f>
        <v>39</v>
      </c>
      <c r="H40" s="123" t="str">
        <f>IO_model!O42</f>
        <v>Rice</v>
      </c>
      <c r="O40">
        <f t="shared" si="3"/>
        <v>7</v>
      </c>
      <c r="P40" t="s">
        <v>2382</v>
      </c>
      <c r="Q40" t="s">
        <v>2383</v>
      </c>
    </row>
    <row r="41" spans="1:17" x14ac:dyDescent="0.3">
      <c r="A41" s="123">
        <v>40</v>
      </c>
      <c r="B41" s="123" t="str">
        <f>IO_model!Q42</f>
        <v>수산물 가공품</v>
      </c>
      <c r="C41" s="123">
        <f>IO_model!AB42</f>
        <v>28</v>
      </c>
      <c r="D41">
        <v>40</v>
      </c>
      <c r="E41" t="str">
        <f>IO_model!Q42</f>
        <v>수산물 가공품</v>
      </c>
      <c r="F41">
        <f t="shared" si="2"/>
        <v>28</v>
      </c>
      <c r="G41" s="123">
        <f>IO_model!N43</f>
        <v>40</v>
      </c>
      <c r="H41" s="123" t="str">
        <f>IO_model!O43</f>
        <v>Barley</v>
      </c>
      <c r="O41">
        <f t="shared" si="3"/>
        <v>7</v>
      </c>
      <c r="P41" t="s">
        <v>2382</v>
      </c>
      <c r="Q41" t="s">
        <v>2383</v>
      </c>
    </row>
    <row r="42" spans="1:17" x14ac:dyDescent="0.3">
      <c r="A42" s="123">
        <v>41</v>
      </c>
      <c r="B42" s="123" t="str">
        <f>IO_model!Q43</f>
        <v>수산동물 저장품</v>
      </c>
      <c r="C42" s="123">
        <f>IO_model!AB43</f>
        <v>28</v>
      </c>
      <c r="D42">
        <v>41</v>
      </c>
      <c r="E42" t="str">
        <f>IO_model!Q43</f>
        <v>수산동물 저장품</v>
      </c>
      <c r="F42">
        <f t="shared" si="2"/>
        <v>28</v>
      </c>
      <c r="G42" s="123">
        <f>IO_model!N44</f>
        <v>41</v>
      </c>
      <c r="H42" s="123" t="str">
        <f>IO_model!O44</f>
        <v>Bean</v>
      </c>
      <c r="O42">
        <f t="shared" si="3"/>
        <v>7</v>
      </c>
      <c r="P42" t="s">
        <v>2382</v>
      </c>
      <c r="Q42" t="s">
        <v>2383</v>
      </c>
    </row>
    <row r="43" spans="1:17" x14ac:dyDescent="0.3">
      <c r="A43" s="123">
        <v>42</v>
      </c>
      <c r="B43" s="123" t="str">
        <f>IO_model!Q44</f>
        <v>정곡</v>
      </c>
      <c r="C43" s="123">
        <f>IO_model!AB44</f>
        <v>28</v>
      </c>
      <c r="D43">
        <v>42</v>
      </c>
      <c r="E43" t="str">
        <f>IO_model!Q44</f>
        <v>정곡</v>
      </c>
      <c r="F43">
        <f t="shared" si="2"/>
        <v>28</v>
      </c>
      <c r="G43" s="123">
        <f>IO_model!N45</f>
        <v>42</v>
      </c>
      <c r="H43" s="123" t="str">
        <f>IO_model!O45</f>
        <v>Potato</v>
      </c>
      <c r="O43">
        <f t="shared" si="3"/>
        <v>7</v>
      </c>
      <c r="P43" t="s">
        <v>2382</v>
      </c>
      <c r="Q43" t="s">
        <v>2383</v>
      </c>
    </row>
    <row r="44" spans="1:17" x14ac:dyDescent="0.3">
      <c r="A44" s="123">
        <v>43</v>
      </c>
      <c r="B44" s="123" t="str">
        <f>IO_model!Q45</f>
        <v>제분</v>
      </c>
      <c r="C44" s="123">
        <f>IO_model!AB45</f>
        <v>28</v>
      </c>
      <c r="D44">
        <v>43</v>
      </c>
      <c r="E44" t="str">
        <f>IO_model!Q45</f>
        <v>제분</v>
      </c>
      <c r="F44">
        <f t="shared" si="2"/>
        <v>28</v>
      </c>
      <c r="G44" s="123">
        <f>IO_model!N46</f>
        <v>43</v>
      </c>
      <c r="H44" s="123" t="str">
        <f>IO_model!O46</f>
        <v>Vegi</v>
      </c>
      <c r="O44">
        <f t="shared" si="3"/>
        <v>7</v>
      </c>
      <c r="P44" t="s">
        <v>2382</v>
      </c>
      <c r="Q44" t="s">
        <v>2383</v>
      </c>
    </row>
    <row r="45" spans="1:17" x14ac:dyDescent="0.3">
      <c r="A45" s="123">
        <v>44</v>
      </c>
      <c r="B45" s="123" t="str">
        <f>IO_model!Q46</f>
        <v>원당</v>
      </c>
      <c r="C45" s="123">
        <f>IO_model!AB46</f>
        <v>28</v>
      </c>
      <c r="D45">
        <v>44</v>
      </c>
      <c r="E45" t="str">
        <f>IO_model!Q46</f>
        <v>원당</v>
      </c>
      <c r="F45">
        <f t="shared" si="2"/>
        <v>28</v>
      </c>
      <c r="G45" s="123">
        <f>IO_model!N47</f>
        <v>44</v>
      </c>
      <c r="H45" s="123" t="str">
        <f>IO_model!O47</f>
        <v>Fruit</v>
      </c>
      <c r="O45">
        <f t="shared" si="3"/>
        <v>7</v>
      </c>
      <c r="P45" t="s">
        <v>2382</v>
      </c>
      <c r="Q45" t="s">
        <v>2383</v>
      </c>
    </row>
    <row r="46" spans="1:17" x14ac:dyDescent="0.3">
      <c r="A46" s="123">
        <v>45</v>
      </c>
      <c r="B46" s="123" t="str">
        <f>IO_model!Q47</f>
        <v>정제당</v>
      </c>
      <c r="C46" s="123">
        <f>IO_model!AB47</f>
        <v>28</v>
      </c>
      <c r="D46">
        <v>45</v>
      </c>
      <c r="E46" t="str">
        <f>IO_model!Q47</f>
        <v>정제당</v>
      </c>
      <c r="F46">
        <f t="shared" si="2"/>
        <v>28</v>
      </c>
      <c r="G46" s="123">
        <f>IO_model!N48</f>
        <v>45</v>
      </c>
      <c r="H46" s="123" t="str">
        <f>IO_model!O48</f>
        <v>Flower</v>
      </c>
      <c r="O46">
        <f t="shared" si="3"/>
        <v>7</v>
      </c>
      <c r="P46" t="s">
        <v>2382</v>
      </c>
      <c r="Q46" t="s">
        <v>2383</v>
      </c>
    </row>
    <row r="47" spans="1:17" x14ac:dyDescent="0.3">
      <c r="A47" s="123">
        <v>46</v>
      </c>
      <c r="B47" s="123" t="str">
        <f>IO_model!Q48</f>
        <v>전분 및 당류</v>
      </c>
      <c r="C47" s="123">
        <f>IO_model!AB48</f>
        <v>28</v>
      </c>
      <c r="D47">
        <v>46</v>
      </c>
      <c r="E47" t="str">
        <f>IO_model!Q48</f>
        <v>전분 및 당류</v>
      </c>
      <c r="F47">
        <f t="shared" si="2"/>
        <v>28</v>
      </c>
      <c r="G47" s="123">
        <f>IO_model!N49</f>
        <v>46</v>
      </c>
      <c r="H47" s="123" t="str">
        <f>IO_model!O49</f>
        <v>MissCrop</v>
      </c>
      <c r="O47">
        <f t="shared" si="3"/>
        <v>7</v>
      </c>
      <c r="P47" t="s">
        <v>2382</v>
      </c>
      <c r="Q47" t="s">
        <v>2383</v>
      </c>
    </row>
    <row r="48" spans="1:17" x14ac:dyDescent="0.3">
      <c r="A48" s="123">
        <v>47</v>
      </c>
      <c r="B48" s="123" t="str">
        <f>IO_model!Q49</f>
        <v>떡, 빵 및 과자류</v>
      </c>
      <c r="C48" s="123">
        <f>IO_model!AB49</f>
        <v>28</v>
      </c>
      <c r="D48">
        <v>47</v>
      </c>
      <c r="E48" t="str">
        <f>IO_model!Q49</f>
        <v>떡, 빵 및 과자류</v>
      </c>
      <c r="F48">
        <f t="shared" si="2"/>
        <v>28</v>
      </c>
      <c r="G48" s="123">
        <f>IO_model!N50</f>
        <v>47</v>
      </c>
      <c r="H48" s="123" t="str">
        <f>IO_model!O50</f>
        <v>Dairy</v>
      </c>
      <c r="O48">
        <f t="shared" si="3"/>
        <v>7</v>
      </c>
      <c r="P48" t="s">
        <v>2382</v>
      </c>
      <c r="Q48" t="s">
        <v>2383</v>
      </c>
    </row>
    <row r="49" spans="1:17" x14ac:dyDescent="0.3">
      <c r="A49" s="123">
        <v>48</v>
      </c>
      <c r="B49" s="123" t="str">
        <f>IO_model!Q50</f>
        <v>면류</v>
      </c>
      <c r="C49" s="123">
        <f>IO_model!AB50</f>
        <v>28</v>
      </c>
      <c r="D49">
        <v>48</v>
      </c>
      <c r="E49" t="str">
        <f>IO_model!Q50</f>
        <v>면류</v>
      </c>
      <c r="F49">
        <f t="shared" si="2"/>
        <v>28</v>
      </c>
      <c r="G49" s="123">
        <f>IO_model!N51</f>
        <v>48</v>
      </c>
      <c r="H49" s="123" t="str">
        <f>IO_model!O51</f>
        <v>Meat</v>
      </c>
      <c r="O49">
        <f t="shared" si="3"/>
        <v>7</v>
      </c>
      <c r="P49" t="s">
        <v>2382</v>
      </c>
      <c r="Q49" t="s">
        <v>2383</v>
      </c>
    </row>
    <row r="50" spans="1:17" x14ac:dyDescent="0.3">
      <c r="A50" s="123">
        <v>49</v>
      </c>
      <c r="B50" s="123" t="str">
        <f>IO_model!Q51</f>
        <v>조미료 및 첨가용식품</v>
      </c>
      <c r="C50" s="123">
        <f>IO_model!AB51</f>
        <v>28</v>
      </c>
      <c r="D50">
        <v>49</v>
      </c>
      <c r="E50" t="str">
        <f>IO_model!Q51</f>
        <v>조미료 및 첨가용식품</v>
      </c>
      <c r="F50">
        <f t="shared" si="2"/>
        <v>28</v>
      </c>
      <c r="G50" s="123">
        <f>IO_model!N52</f>
        <v>49</v>
      </c>
      <c r="H50" s="123" t="str">
        <f>IO_model!O52</f>
        <v>Pork</v>
      </c>
      <c r="O50">
        <f t="shared" si="3"/>
        <v>7</v>
      </c>
      <c r="P50" t="s">
        <v>2382</v>
      </c>
      <c r="Q50" t="s">
        <v>2383</v>
      </c>
    </row>
    <row r="51" spans="1:17" x14ac:dyDescent="0.3">
      <c r="A51" s="123">
        <v>50</v>
      </c>
      <c r="B51" s="123" t="str">
        <f>IO_model!Q52</f>
        <v>유지</v>
      </c>
      <c r="C51" s="123">
        <f>IO_model!AB52</f>
        <v>28</v>
      </c>
      <c r="D51">
        <v>50</v>
      </c>
      <c r="E51" t="str">
        <f>IO_model!Q52</f>
        <v>유지</v>
      </c>
      <c r="F51">
        <f t="shared" si="2"/>
        <v>28</v>
      </c>
      <c r="G51" s="123">
        <f>IO_model!N53</f>
        <v>50</v>
      </c>
      <c r="H51" s="123" t="str">
        <f>IO_model!O53</f>
        <v>Poultry</v>
      </c>
      <c r="O51">
        <f t="shared" si="3"/>
        <v>7</v>
      </c>
      <c r="P51" t="s">
        <v>2382</v>
      </c>
      <c r="Q51" t="s">
        <v>2383</v>
      </c>
    </row>
    <row r="52" spans="1:17" x14ac:dyDescent="0.3">
      <c r="A52" s="123">
        <v>51</v>
      </c>
      <c r="B52" s="123" t="str">
        <f>IO_model!Q53</f>
        <v>과실 및 채소 가공품</v>
      </c>
      <c r="C52" s="123">
        <f>IO_model!AB53</f>
        <v>28</v>
      </c>
      <c r="D52">
        <v>51</v>
      </c>
      <c r="E52" t="str">
        <f>IO_model!Q53</f>
        <v>과실 및 채소 가공품</v>
      </c>
      <c r="F52">
        <f t="shared" si="2"/>
        <v>28</v>
      </c>
      <c r="G52" s="123">
        <f>IO_model!N54</f>
        <v>51</v>
      </c>
      <c r="H52" s="123" t="str">
        <f>IO_model!O54</f>
        <v>MissLstock</v>
      </c>
      <c r="O52">
        <f t="shared" si="3"/>
        <v>7</v>
      </c>
      <c r="P52" t="s">
        <v>2382</v>
      </c>
      <c r="Q52" t="s">
        <v>2383</v>
      </c>
    </row>
    <row r="53" spans="1:17" x14ac:dyDescent="0.3">
      <c r="A53" s="123">
        <v>52</v>
      </c>
      <c r="B53" s="123" t="str">
        <f>IO_model!Q54</f>
        <v>커피 및 차류</v>
      </c>
      <c r="C53" s="123">
        <f>IO_model!AB54</f>
        <v>28</v>
      </c>
      <c r="D53">
        <v>52</v>
      </c>
      <c r="E53" t="str">
        <f>IO_model!Q54</f>
        <v>커피 및 차류</v>
      </c>
      <c r="F53">
        <f t="shared" si="2"/>
        <v>28</v>
      </c>
      <c r="G53" s="123">
        <f>IO_model!N55</f>
        <v>52</v>
      </c>
      <c r="H53" s="123" t="str">
        <f>IO_model!O55</f>
        <v>FF</v>
      </c>
      <c r="O53">
        <f t="shared" si="3"/>
        <v>7</v>
      </c>
      <c r="P53" t="s">
        <v>2382</v>
      </c>
      <c r="Q53" t="s">
        <v>2383</v>
      </c>
    </row>
    <row r="54" spans="1:17" x14ac:dyDescent="0.3">
      <c r="A54" s="123">
        <v>53</v>
      </c>
      <c r="B54" s="123" t="str">
        <f>IO_model!Q55</f>
        <v>인삼 및 건강보조식품</v>
      </c>
      <c r="C54" s="123">
        <f>IO_model!AB55</f>
        <v>28</v>
      </c>
      <c r="D54">
        <v>53</v>
      </c>
      <c r="E54" t="str">
        <f>IO_model!Q55</f>
        <v>인삼 및 건강보조식품</v>
      </c>
      <c r="F54">
        <f t="shared" si="2"/>
        <v>28</v>
      </c>
      <c r="G54" s="123">
        <f>IO_model!N56</f>
        <v>53</v>
      </c>
      <c r="H54" s="123" t="str">
        <f>IO_model!O56</f>
        <v>Waste</v>
      </c>
      <c r="O54">
        <f t="shared" si="3"/>
        <v>5</v>
      </c>
      <c r="P54" t="s">
        <v>2383</v>
      </c>
      <c r="Q54" t="s">
        <v>2383</v>
      </c>
    </row>
    <row r="55" spans="1:17" x14ac:dyDescent="0.3">
      <c r="A55" s="123">
        <v>54</v>
      </c>
      <c r="B55" s="123" t="str">
        <f>IO_model!Q56</f>
        <v>기타 식료품</v>
      </c>
      <c r="C55" s="123">
        <f>IO_model!AB56</f>
        <v>28</v>
      </c>
      <c r="D55">
        <v>54</v>
      </c>
      <c r="E55" t="str">
        <f>IO_model!Q56</f>
        <v>기타 식료품</v>
      </c>
      <c r="F55">
        <f t="shared" si="2"/>
        <v>28</v>
      </c>
    </row>
    <row r="56" spans="1:17" x14ac:dyDescent="0.3">
      <c r="A56" s="123">
        <v>55</v>
      </c>
      <c r="B56" s="123" t="str">
        <f>IO_model!Q57</f>
        <v>사료</v>
      </c>
      <c r="C56" s="123">
        <f>IO_model!AB57</f>
        <v>28</v>
      </c>
      <c r="D56">
        <v>55</v>
      </c>
      <c r="E56" t="str">
        <f>IO_model!Q57</f>
        <v>사료</v>
      </c>
      <c r="F56">
        <f t="shared" si="2"/>
        <v>28</v>
      </c>
    </row>
    <row r="57" spans="1:17" x14ac:dyDescent="0.3">
      <c r="A57" s="123">
        <v>56</v>
      </c>
      <c r="B57" s="123" t="str">
        <f>IO_model!Q58</f>
        <v>주정</v>
      </c>
      <c r="C57" s="123">
        <f>IO_model!AB58</f>
        <v>28</v>
      </c>
      <c r="D57">
        <v>56</v>
      </c>
      <c r="E57" t="str">
        <f>IO_model!Q58</f>
        <v>주정</v>
      </c>
      <c r="F57">
        <f t="shared" si="2"/>
        <v>28</v>
      </c>
    </row>
    <row r="58" spans="1:17" x14ac:dyDescent="0.3">
      <c r="A58" s="123">
        <v>57</v>
      </c>
      <c r="B58" s="123" t="str">
        <f>IO_model!Q59</f>
        <v>소주</v>
      </c>
      <c r="C58" s="123">
        <f>IO_model!AB59</f>
        <v>28</v>
      </c>
      <c r="D58">
        <v>57</v>
      </c>
      <c r="E58" t="str">
        <f>IO_model!Q59</f>
        <v>소주</v>
      </c>
      <c r="F58">
        <f t="shared" si="2"/>
        <v>28</v>
      </c>
    </row>
    <row r="59" spans="1:17" x14ac:dyDescent="0.3">
      <c r="A59" s="123">
        <v>58</v>
      </c>
      <c r="B59" s="123" t="str">
        <f>IO_model!Q60</f>
        <v>맥주</v>
      </c>
      <c r="C59" s="123">
        <f>IO_model!AB60</f>
        <v>28</v>
      </c>
      <c r="D59">
        <v>58</v>
      </c>
      <c r="E59" t="str">
        <f>IO_model!Q60</f>
        <v>맥주</v>
      </c>
      <c r="F59">
        <f t="shared" si="2"/>
        <v>28</v>
      </c>
    </row>
    <row r="60" spans="1:17" x14ac:dyDescent="0.3">
      <c r="A60" s="123">
        <v>59</v>
      </c>
      <c r="B60" s="123" t="str">
        <f>IO_model!Q61</f>
        <v>기타 주류</v>
      </c>
      <c r="C60" s="123">
        <f>IO_model!AB61</f>
        <v>28</v>
      </c>
      <c r="D60">
        <v>59</v>
      </c>
      <c r="E60" t="str">
        <f>IO_model!Q61</f>
        <v>기타 주류</v>
      </c>
      <c r="F60">
        <f t="shared" si="2"/>
        <v>28</v>
      </c>
    </row>
    <row r="61" spans="1:17" x14ac:dyDescent="0.3">
      <c r="A61" s="123">
        <v>60</v>
      </c>
      <c r="B61" s="123" t="str">
        <f>IO_model!Q62</f>
        <v>비알콜음료 및 얼음</v>
      </c>
      <c r="C61" s="123">
        <f>IO_model!AB62</f>
        <v>28</v>
      </c>
      <c r="D61">
        <v>60</v>
      </c>
      <c r="E61" t="str">
        <f>IO_model!Q62</f>
        <v>비알콜음료 및 얼음</v>
      </c>
      <c r="F61">
        <f t="shared" si="2"/>
        <v>28</v>
      </c>
    </row>
    <row r="62" spans="1:17" x14ac:dyDescent="0.3">
      <c r="A62" s="123">
        <v>61</v>
      </c>
      <c r="B62" s="123" t="str">
        <f>IO_model!Q63</f>
        <v>담배</v>
      </c>
      <c r="C62" s="123">
        <f>IO_model!AB63</f>
        <v>28</v>
      </c>
      <c r="D62">
        <v>61</v>
      </c>
      <c r="E62" t="str">
        <f>IO_model!Q63</f>
        <v>담배</v>
      </c>
      <c r="F62">
        <f t="shared" si="2"/>
        <v>28</v>
      </c>
    </row>
    <row r="63" spans="1:17" x14ac:dyDescent="0.3">
      <c r="A63" s="123">
        <v>62</v>
      </c>
      <c r="B63" s="123" t="str">
        <f>IO_model!Q64</f>
        <v>천연 섬유사</v>
      </c>
      <c r="C63" s="123">
        <f>IO_model!AB64</f>
        <v>20</v>
      </c>
      <c r="D63">
        <v>62</v>
      </c>
      <c r="E63" t="str">
        <f>IO_model!Q64</f>
        <v>천연 섬유사</v>
      </c>
      <c r="F63">
        <f t="shared" si="2"/>
        <v>20</v>
      </c>
    </row>
    <row r="64" spans="1:17" x14ac:dyDescent="0.3">
      <c r="A64" s="123">
        <v>63</v>
      </c>
      <c r="B64" s="123" t="str">
        <f>IO_model!Q65</f>
        <v>화학 섬유사</v>
      </c>
      <c r="C64" s="123">
        <f>IO_model!AB65</f>
        <v>20</v>
      </c>
      <c r="D64">
        <v>63</v>
      </c>
      <c r="E64" t="str">
        <f>IO_model!Q65</f>
        <v>화학 섬유사</v>
      </c>
      <c r="F64">
        <f t="shared" si="2"/>
        <v>20</v>
      </c>
    </row>
    <row r="65" spans="1:6" x14ac:dyDescent="0.3">
      <c r="A65" s="123">
        <v>64</v>
      </c>
      <c r="B65" s="123" t="str">
        <f>IO_model!Q66</f>
        <v>기타 섬유사</v>
      </c>
      <c r="C65" s="123">
        <f>IO_model!AB66</f>
        <v>20</v>
      </c>
      <c r="D65">
        <v>64</v>
      </c>
      <c r="E65" t="str">
        <f>IO_model!Q66</f>
        <v>기타 섬유사</v>
      </c>
      <c r="F65">
        <f t="shared" si="2"/>
        <v>20</v>
      </c>
    </row>
    <row r="66" spans="1:6" x14ac:dyDescent="0.3">
      <c r="A66" s="123">
        <v>65</v>
      </c>
      <c r="B66" s="123" t="str">
        <f>IO_model!Q67</f>
        <v>천연섬유직물</v>
      </c>
      <c r="C66" s="123">
        <f>IO_model!AB67</f>
        <v>20</v>
      </c>
      <c r="D66">
        <v>65</v>
      </c>
      <c r="E66" t="str">
        <f>IO_model!Q67</f>
        <v>천연섬유직물</v>
      </c>
      <c r="F66">
        <f t="shared" si="2"/>
        <v>20</v>
      </c>
    </row>
    <row r="67" spans="1:6" x14ac:dyDescent="0.3">
      <c r="A67" s="123">
        <v>66</v>
      </c>
      <c r="B67" s="123" t="str">
        <f>IO_model!Q68</f>
        <v>화학섬유직물</v>
      </c>
      <c r="C67" s="123">
        <f>IO_model!AB68</f>
        <v>20</v>
      </c>
      <c r="D67">
        <v>66</v>
      </c>
      <c r="E67" t="str">
        <f>IO_model!Q68</f>
        <v>화학섬유직물</v>
      </c>
      <c r="F67">
        <f t="shared" ref="F67:F130" si="4">C67</f>
        <v>20</v>
      </c>
    </row>
    <row r="68" spans="1:6" x14ac:dyDescent="0.3">
      <c r="A68" s="123">
        <v>67</v>
      </c>
      <c r="B68" s="123" t="str">
        <f>IO_model!Q69</f>
        <v>기타 섬유직물</v>
      </c>
      <c r="C68" s="123">
        <f>IO_model!AB69</f>
        <v>20</v>
      </c>
      <c r="D68">
        <v>67</v>
      </c>
      <c r="E68" t="str">
        <f>IO_model!Q69</f>
        <v>기타 섬유직물</v>
      </c>
      <c r="F68">
        <f t="shared" si="4"/>
        <v>20</v>
      </c>
    </row>
    <row r="69" spans="1:6" x14ac:dyDescent="0.3">
      <c r="A69" s="123">
        <v>68</v>
      </c>
      <c r="B69" s="123" t="str">
        <f>IO_model!Q70</f>
        <v>편조원단</v>
      </c>
      <c r="C69" s="123">
        <f>IO_model!AB70</f>
        <v>20</v>
      </c>
      <c r="D69">
        <v>68</v>
      </c>
      <c r="E69" t="str">
        <f>IO_model!Q70</f>
        <v>편조원단</v>
      </c>
      <c r="F69">
        <f t="shared" si="4"/>
        <v>20</v>
      </c>
    </row>
    <row r="70" spans="1:6" x14ac:dyDescent="0.3">
      <c r="A70" s="123">
        <v>69</v>
      </c>
      <c r="B70" s="123" t="str">
        <f>IO_model!Q71</f>
        <v>섬유표백 및 염색</v>
      </c>
      <c r="C70" s="123">
        <f>IO_model!AB71</f>
        <v>20</v>
      </c>
      <c r="D70">
        <v>69</v>
      </c>
      <c r="E70" t="str">
        <f>IO_model!Q71</f>
        <v>섬유표백 및 염색</v>
      </c>
      <c r="F70">
        <f t="shared" si="4"/>
        <v>20</v>
      </c>
    </row>
    <row r="71" spans="1:6" x14ac:dyDescent="0.3">
      <c r="A71" s="123">
        <v>70</v>
      </c>
      <c r="B71" s="123" t="str">
        <f>IO_model!Q72</f>
        <v>직물제품</v>
      </c>
      <c r="C71" s="123">
        <f>IO_model!AB72</f>
        <v>20</v>
      </c>
      <c r="D71">
        <v>70</v>
      </c>
      <c r="E71" t="str">
        <f>IO_model!Q72</f>
        <v>직물제품</v>
      </c>
      <c r="F71">
        <f t="shared" si="4"/>
        <v>20</v>
      </c>
    </row>
    <row r="72" spans="1:6" x14ac:dyDescent="0.3">
      <c r="A72" s="123">
        <v>71</v>
      </c>
      <c r="B72" s="123" t="str">
        <f>IO_model!Q73</f>
        <v>끈, 로프 및 어망</v>
      </c>
      <c r="C72" s="123">
        <f>IO_model!AB73</f>
        <v>20</v>
      </c>
      <c r="D72">
        <v>71</v>
      </c>
      <c r="E72" t="str">
        <f>IO_model!Q73</f>
        <v>끈, 로프 및 어망</v>
      </c>
      <c r="F72">
        <f t="shared" si="4"/>
        <v>20</v>
      </c>
    </row>
    <row r="73" spans="1:6" x14ac:dyDescent="0.3">
      <c r="A73" s="123">
        <v>72</v>
      </c>
      <c r="B73" s="123" t="str">
        <f>IO_model!Q74</f>
        <v>기타 섬유제품</v>
      </c>
      <c r="C73" s="123">
        <f>IO_model!AB74</f>
        <v>20</v>
      </c>
      <c r="D73">
        <v>72</v>
      </c>
      <c r="E73" t="str">
        <f>IO_model!Q74</f>
        <v>기타 섬유제품</v>
      </c>
      <c r="F73">
        <f t="shared" si="4"/>
        <v>20</v>
      </c>
    </row>
    <row r="74" spans="1:6" x14ac:dyDescent="0.3">
      <c r="A74" s="123">
        <v>73</v>
      </c>
      <c r="B74" s="123" t="str">
        <f>IO_model!Q75</f>
        <v>봉제의류</v>
      </c>
      <c r="C74" s="123">
        <f>IO_model!AB75</f>
        <v>20</v>
      </c>
      <c r="D74">
        <v>73</v>
      </c>
      <c r="E74" t="str">
        <f>IO_model!Q75</f>
        <v>봉제의류</v>
      </c>
      <c r="F74">
        <f t="shared" si="4"/>
        <v>20</v>
      </c>
    </row>
    <row r="75" spans="1:6" x14ac:dyDescent="0.3">
      <c r="A75" s="123">
        <v>74</v>
      </c>
      <c r="B75" s="123" t="str">
        <f>IO_model!Q76</f>
        <v>편조의류</v>
      </c>
      <c r="C75" s="123">
        <f>IO_model!AB76</f>
        <v>20</v>
      </c>
      <c r="D75">
        <v>74</v>
      </c>
      <c r="E75" t="str">
        <f>IO_model!Q76</f>
        <v>편조의류</v>
      </c>
      <c r="F75">
        <f t="shared" si="4"/>
        <v>20</v>
      </c>
    </row>
    <row r="76" spans="1:6" x14ac:dyDescent="0.3">
      <c r="A76" s="123">
        <v>75</v>
      </c>
      <c r="B76" s="123" t="str">
        <f>IO_model!Q77</f>
        <v>가죽의류</v>
      </c>
      <c r="C76" s="123">
        <f>IO_model!AB77</f>
        <v>20</v>
      </c>
      <c r="D76">
        <v>75</v>
      </c>
      <c r="E76" t="str">
        <f>IO_model!Q77</f>
        <v>가죽의류</v>
      </c>
      <c r="F76">
        <f t="shared" si="4"/>
        <v>20</v>
      </c>
    </row>
    <row r="77" spans="1:6" x14ac:dyDescent="0.3">
      <c r="A77" s="123">
        <v>76</v>
      </c>
      <c r="B77" s="123" t="str">
        <f>IO_model!Q78</f>
        <v>모피의류 및 모피제품</v>
      </c>
      <c r="C77" s="123">
        <f>IO_model!AB78</f>
        <v>20</v>
      </c>
      <c r="D77">
        <v>76</v>
      </c>
      <c r="E77" t="str">
        <f>IO_model!Q78</f>
        <v>모피의류 및 모피제품</v>
      </c>
      <c r="F77">
        <f t="shared" si="4"/>
        <v>20</v>
      </c>
    </row>
    <row r="78" spans="1:6" x14ac:dyDescent="0.3">
      <c r="A78" s="123">
        <v>77</v>
      </c>
      <c r="B78" s="123" t="str">
        <f>IO_model!Q79</f>
        <v>의복관련 장신품</v>
      </c>
      <c r="C78" s="123">
        <f>IO_model!AB79</f>
        <v>20</v>
      </c>
      <c r="D78">
        <v>77</v>
      </c>
      <c r="E78" t="str">
        <f>IO_model!Q79</f>
        <v>의복관련 장신품</v>
      </c>
      <c r="F78">
        <f t="shared" si="4"/>
        <v>20</v>
      </c>
    </row>
    <row r="79" spans="1:6" x14ac:dyDescent="0.3">
      <c r="A79" s="123">
        <v>78</v>
      </c>
      <c r="B79" s="123" t="str">
        <f>IO_model!Q80</f>
        <v>가죽</v>
      </c>
      <c r="C79" s="123">
        <f>IO_model!AB80</f>
        <v>20</v>
      </c>
      <c r="D79">
        <v>78</v>
      </c>
      <c r="E79" t="str">
        <f>IO_model!Q80</f>
        <v>가죽</v>
      </c>
      <c r="F79">
        <f t="shared" si="4"/>
        <v>20</v>
      </c>
    </row>
    <row r="80" spans="1:6" x14ac:dyDescent="0.3">
      <c r="A80" s="123">
        <v>79</v>
      </c>
      <c r="B80" s="123" t="str">
        <f>IO_model!Q81</f>
        <v>모피</v>
      </c>
      <c r="C80" s="123">
        <f>IO_model!AB81</f>
        <v>20</v>
      </c>
      <c r="D80">
        <v>79</v>
      </c>
      <c r="E80" t="str">
        <f>IO_model!Q81</f>
        <v>모피</v>
      </c>
      <c r="F80">
        <f t="shared" si="4"/>
        <v>20</v>
      </c>
    </row>
    <row r="81" spans="1:6" x14ac:dyDescent="0.3">
      <c r="A81" s="123">
        <v>80</v>
      </c>
      <c r="B81" s="123" t="str">
        <f>IO_model!Q82</f>
        <v>가방 및 핸드백</v>
      </c>
      <c r="C81" s="123">
        <f>IO_model!AB82</f>
        <v>20</v>
      </c>
      <c r="D81">
        <v>80</v>
      </c>
      <c r="E81" t="str">
        <f>IO_model!Q82</f>
        <v>가방 및 핸드백</v>
      </c>
      <c r="F81">
        <f t="shared" si="4"/>
        <v>20</v>
      </c>
    </row>
    <row r="82" spans="1:6" x14ac:dyDescent="0.3">
      <c r="A82" s="123">
        <v>81</v>
      </c>
      <c r="B82" s="123" t="str">
        <f>IO_model!Q83</f>
        <v>신발</v>
      </c>
      <c r="C82" s="123">
        <f>IO_model!AB83</f>
        <v>20</v>
      </c>
      <c r="D82">
        <v>81</v>
      </c>
      <c r="E82" t="str">
        <f>IO_model!Q83</f>
        <v>신발</v>
      </c>
      <c r="F82">
        <f t="shared" si="4"/>
        <v>20</v>
      </c>
    </row>
    <row r="83" spans="1:6" x14ac:dyDescent="0.3">
      <c r="A83" s="123">
        <v>82</v>
      </c>
      <c r="B83" s="123" t="str">
        <f>IO_model!Q84</f>
        <v>기타 가죽제품</v>
      </c>
      <c r="C83" s="123">
        <f>IO_model!AB84</f>
        <v>20</v>
      </c>
      <c r="D83">
        <v>82</v>
      </c>
      <c r="E83" t="str">
        <f>IO_model!Q84</f>
        <v>기타 가죽제품</v>
      </c>
      <c r="F83">
        <f t="shared" si="4"/>
        <v>20</v>
      </c>
    </row>
    <row r="84" spans="1:6" x14ac:dyDescent="0.3">
      <c r="A84" s="123">
        <v>83</v>
      </c>
      <c r="B84" s="123" t="str">
        <f>IO_model!Q85</f>
        <v>제재목</v>
      </c>
      <c r="C84" s="123">
        <f>IO_model!AB85</f>
        <v>19</v>
      </c>
      <c r="D84">
        <v>83</v>
      </c>
      <c r="E84" t="str">
        <f>IO_model!Q85</f>
        <v>제재목</v>
      </c>
      <c r="F84">
        <f t="shared" si="4"/>
        <v>19</v>
      </c>
    </row>
    <row r="85" spans="1:6" x14ac:dyDescent="0.3">
      <c r="A85" s="123">
        <v>84</v>
      </c>
      <c r="B85" s="123" t="str">
        <f>IO_model!Q86</f>
        <v>합판</v>
      </c>
      <c r="C85" s="123">
        <f>IO_model!AB86</f>
        <v>19</v>
      </c>
      <c r="D85">
        <v>84</v>
      </c>
      <c r="E85" t="str">
        <f>IO_model!Q86</f>
        <v>합판</v>
      </c>
      <c r="F85">
        <f t="shared" si="4"/>
        <v>19</v>
      </c>
    </row>
    <row r="86" spans="1:6" x14ac:dyDescent="0.3">
      <c r="A86" s="123">
        <v>85</v>
      </c>
      <c r="B86" s="123" t="str">
        <f>IO_model!Q87</f>
        <v>강화 및 재생목재</v>
      </c>
      <c r="C86" s="123">
        <f>IO_model!AB87</f>
        <v>19</v>
      </c>
      <c r="D86">
        <v>85</v>
      </c>
      <c r="E86" t="str">
        <f>IO_model!Q87</f>
        <v>강화 및 재생목재</v>
      </c>
      <c r="F86">
        <f t="shared" si="4"/>
        <v>19</v>
      </c>
    </row>
    <row r="87" spans="1:6" x14ac:dyDescent="0.3">
      <c r="A87" s="123">
        <v>86</v>
      </c>
      <c r="B87" s="123" t="str">
        <f>IO_model!Q88</f>
        <v>건축용 목제품</v>
      </c>
      <c r="C87" s="123">
        <f>IO_model!AB88</f>
        <v>19</v>
      </c>
      <c r="D87">
        <v>86</v>
      </c>
      <c r="E87" t="str">
        <f>IO_model!Q88</f>
        <v>건축용 목제품</v>
      </c>
      <c r="F87">
        <f t="shared" si="4"/>
        <v>19</v>
      </c>
    </row>
    <row r="88" spans="1:6" x14ac:dyDescent="0.3">
      <c r="A88" s="123">
        <v>87</v>
      </c>
      <c r="B88" s="123" t="str">
        <f>IO_model!Q89</f>
        <v>목재 용기 및 적재판</v>
      </c>
      <c r="C88" s="123">
        <f>IO_model!AB89</f>
        <v>19</v>
      </c>
      <c r="D88">
        <v>87</v>
      </c>
      <c r="E88" t="str">
        <f>IO_model!Q89</f>
        <v>목재 용기 및 적재판</v>
      </c>
      <c r="F88">
        <f t="shared" si="4"/>
        <v>19</v>
      </c>
    </row>
    <row r="89" spans="1:6" x14ac:dyDescent="0.3">
      <c r="A89" s="123">
        <v>88</v>
      </c>
      <c r="B89" s="123" t="str">
        <f>IO_model!Q90</f>
        <v>기타 목제품</v>
      </c>
      <c r="C89" s="123">
        <f>IO_model!AB90</f>
        <v>19</v>
      </c>
      <c r="D89">
        <v>88</v>
      </c>
      <c r="E89" t="str">
        <f>IO_model!Q90</f>
        <v>기타 목제품</v>
      </c>
      <c r="F89">
        <f t="shared" si="4"/>
        <v>19</v>
      </c>
    </row>
    <row r="90" spans="1:6" x14ac:dyDescent="0.3">
      <c r="A90" s="123">
        <v>89</v>
      </c>
      <c r="B90" s="123" t="str">
        <f>IO_model!Q91</f>
        <v>펄프</v>
      </c>
      <c r="C90" s="123">
        <f>IO_model!AB91</f>
        <v>19</v>
      </c>
      <c r="D90">
        <v>89</v>
      </c>
      <c r="E90" t="str">
        <f>IO_model!Q91</f>
        <v>펄프</v>
      </c>
      <c r="F90">
        <f t="shared" si="4"/>
        <v>19</v>
      </c>
    </row>
    <row r="91" spans="1:6" x14ac:dyDescent="0.3">
      <c r="A91" s="123">
        <v>90</v>
      </c>
      <c r="B91" s="123" t="str">
        <f>IO_model!Q92</f>
        <v>인쇄용지</v>
      </c>
      <c r="C91" s="123">
        <f>IO_model!AB92</f>
        <v>19</v>
      </c>
      <c r="D91">
        <v>90</v>
      </c>
      <c r="E91" t="str">
        <f>IO_model!Q92</f>
        <v>인쇄용지</v>
      </c>
      <c r="F91">
        <f t="shared" si="4"/>
        <v>19</v>
      </c>
    </row>
    <row r="92" spans="1:6" x14ac:dyDescent="0.3">
      <c r="A92" s="123">
        <v>91</v>
      </c>
      <c r="B92" s="123" t="str">
        <f>IO_model!Q93</f>
        <v>기타 원지 및 판지</v>
      </c>
      <c r="C92" s="123">
        <f>IO_model!AB93</f>
        <v>19</v>
      </c>
      <c r="D92">
        <v>91</v>
      </c>
      <c r="E92" t="str">
        <f>IO_model!Q93</f>
        <v>기타 원지 및 판지</v>
      </c>
      <c r="F92">
        <f t="shared" si="4"/>
        <v>19</v>
      </c>
    </row>
    <row r="93" spans="1:6" x14ac:dyDescent="0.3">
      <c r="A93" s="123">
        <v>92</v>
      </c>
      <c r="B93" s="123" t="str">
        <f>IO_model!Q94</f>
        <v>골판지 및 골판지상자</v>
      </c>
      <c r="C93" s="123">
        <f>IO_model!AB94</f>
        <v>19</v>
      </c>
      <c r="D93">
        <v>92</v>
      </c>
      <c r="E93" t="str">
        <f>IO_model!Q94</f>
        <v>골판지 및 골판지상자</v>
      </c>
      <c r="F93">
        <f t="shared" si="4"/>
        <v>19</v>
      </c>
    </row>
    <row r="94" spans="1:6" x14ac:dyDescent="0.3">
      <c r="A94" s="123">
        <v>93</v>
      </c>
      <c r="B94" s="123" t="str">
        <f>IO_model!Q95</f>
        <v>종이용기</v>
      </c>
      <c r="C94" s="123">
        <f>IO_model!AB95</f>
        <v>19</v>
      </c>
      <c r="D94">
        <v>93</v>
      </c>
      <c r="E94" t="str">
        <f>IO_model!Q95</f>
        <v>종이용기</v>
      </c>
      <c r="F94">
        <f t="shared" si="4"/>
        <v>19</v>
      </c>
    </row>
    <row r="95" spans="1:6" x14ac:dyDescent="0.3">
      <c r="A95" s="123">
        <v>94</v>
      </c>
      <c r="B95" s="123" t="str">
        <f>IO_model!Q96</f>
        <v>종이문구 및 사무용지</v>
      </c>
      <c r="C95" s="123">
        <f>IO_model!AB96</f>
        <v>19</v>
      </c>
      <c r="D95">
        <v>94</v>
      </c>
      <c r="E95" t="str">
        <f>IO_model!Q96</f>
        <v>종이문구 및 사무용지</v>
      </c>
      <c r="F95">
        <f t="shared" si="4"/>
        <v>19</v>
      </c>
    </row>
    <row r="96" spans="1:6" x14ac:dyDescent="0.3">
      <c r="A96" s="123">
        <v>95</v>
      </c>
      <c r="B96" s="123" t="str">
        <f>IO_model!Q97</f>
        <v>위생용 종이제품</v>
      </c>
      <c r="C96" s="123">
        <f>IO_model!AB97</f>
        <v>19</v>
      </c>
      <c r="D96">
        <v>95</v>
      </c>
      <c r="E96" t="str">
        <f>IO_model!Q97</f>
        <v>위생용 종이제품</v>
      </c>
      <c r="F96">
        <f t="shared" si="4"/>
        <v>19</v>
      </c>
    </row>
    <row r="97" spans="1:6" x14ac:dyDescent="0.3">
      <c r="A97" s="123">
        <v>96</v>
      </c>
      <c r="B97" s="123" t="str">
        <f>IO_model!Q98</f>
        <v>기타 종이제품</v>
      </c>
      <c r="C97" s="123">
        <f>IO_model!AB98</f>
        <v>19</v>
      </c>
      <c r="D97">
        <v>96</v>
      </c>
      <c r="E97" t="str">
        <f>IO_model!Q98</f>
        <v>기타 종이제품</v>
      </c>
      <c r="F97">
        <f t="shared" si="4"/>
        <v>19</v>
      </c>
    </row>
    <row r="98" spans="1:6" x14ac:dyDescent="0.3">
      <c r="A98" s="123">
        <v>97</v>
      </c>
      <c r="B98" s="123" t="str">
        <f>IO_model!Q99</f>
        <v>인쇄</v>
      </c>
      <c r="C98" s="123">
        <f>IO_model!AB99</f>
        <v>19</v>
      </c>
      <c r="D98">
        <v>97</v>
      </c>
      <c r="E98" t="str">
        <f>IO_model!Q99</f>
        <v>인쇄</v>
      </c>
      <c r="F98">
        <f t="shared" si="4"/>
        <v>19</v>
      </c>
    </row>
    <row r="99" spans="1:6" x14ac:dyDescent="0.3">
      <c r="A99" s="123">
        <v>98</v>
      </c>
      <c r="B99" s="123" t="str">
        <f>IO_model!Q100</f>
        <v>기록매체 복제</v>
      </c>
      <c r="C99" s="123">
        <f>IO_model!AB100</f>
        <v>19</v>
      </c>
      <c r="D99">
        <v>98</v>
      </c>
      <c r="E99" t="str">
        <f>IO_model!Q100</f>
        <v>기록매체 복제</v>
      </c>
      <c r="F99">
        <f t="shared" si="4"/>
        <v>19</v>
      </c>
    </row>
    <row r="100" spans="1:6" x14ac:dyDescent="0.3">
      <c r="A100" s="123">
        <v>99</v>
      </c>
      <c r="B100" s="123" t="str">
        <f>IO_model!Q101</f>
        <v>석탄 코크스 및 관련제품</v>
      </c>
      <c r="C100" s="123">
        <f>IO_model!AB101</f>
        <v>11</v>
      </c>
      <c r="D100">
        <v>99</v>
      </c>
      <c r="E100" t="str">
        <f>IO_model!Q101</f>
        <v>석탄 코크스 및 관련제품</v>
      </c>
      <c r="F100">
        <f t="shared" si="4"/>
        <v>11</v>
      </c>
    </row>
    <row r="101" spans="1:6" x14ac:dyDescent="0.3">
      <c r="A101" s="123">
        <v>100</v>
      </c>
      <c r="B101" s="123" t="str">
        <f>IO_model!Q102</f>
        <v>연탄</v>
      </c>
      <c r="C101" s="123">
        <f>IO_model!AB102</f>
        <v>11</v>
      </c>
      <c r="D101">
        <v>100</v>
      </c>
      <c r="E101" t="str">
        <f>IO_model!Q102</f>
        <v>연탄</v>
      </c>
      <c r="F101">
        <f t="shared" si="4"/>
        <v>11</v>
      </c>
    </row>
    <row r="102" spans="1:6" x14ac:dyDescent="0.3">
      <c r="A102" s="123">
        <v>101</v>
      </c>
      <c r="B102" s="123" t="str">
        <f>IO_model!Q103</f>
        <v>나프타</v>
      </c>
      <c r="C102" s="123">
        <f>IO_model!AB103</f>
        <v>10</v>
      </c>
      <c r="D102">
        <v>101</v>
      </c>
      <c r="E102" t="str">
        <f>IO_model!Q103</f>
        <v>나프타</v>
      </c>
      <c r="F102">
        <f t="shared" si="4"/>
        <v>10</v>
      </c>
    </row>
    <row r="103" spans="1:6" x14ac:dyDescent="0.3">
      <c r="A103" s="123">
        <v>102</v>
      </c>
      <c r="B103" s="123" t="str">
        <f>IO_model!Q104</f>
        <v>휘발유</v>
      </c>
      <c r="C103" s="123">
        <f>IO_model!AB104</f>
        <v>4</v>
      </c>
      <c r="D103">
        <v>102</v>
      </c>
      <c r="E103" t="str">
        <f>IO_model!Q104</f>
        <v>휘발유</v>
      </c>
      <c r="F103">
        <f t="shared" si="4"/>
        <v>4</v>
      </c>
    </row>
    <row r="104" spans="1:6" x14ac:dyDescent="0.3">
      <c r="A104" s="123">
        <v>103</v>
      </c>
      <c r="B104" s="123" t="str">
        <f>IO_model!Q105</f>
        <v>제트유</v>
      </c>
      <c r="C104" s="123">
        <f>IO_model!AB105</f>
        <v>5</v>
      </c>
      <c r="D104">
        <v>103</v>
      </c>
      <c r="E104" t="str">
        <f>IO_model!Q105</f>
        <v>제트유</v>
      </c>
      <c r="F104">
        <f t="shared" si="4"/>
        <v>5</v>
      </c>
    </row>
    <row r="105" spans="1:6" x14ac:dyDescent="0.3">
      <c r="A105" s="123">
        <v>104</v>
      </c>
      <c r="B105" s="123" t="str">
        <f>IO_model!Q106</f>
        <v>등유</v>
      </c>
      <c r="C105" s="123">
        <f>IO_model!AB106</f>
        <v>7</v>
      </c>
      <c r="D105">
        <v>104</v>
      </c>
      <c r="E105" t="str">
        <f>IO_model!Q106</f>
        <v>등유</v>
      </c>
      <c r="F105">
        <f t="shared" si="4"/>
        <v>7</v>
      </c>
    </row>
    <row r="106" spans="1:6" x14ac:dyDescent="0.3">
      <c r="A106" s="123">
        <v>105</v>
      </c>
      <c r="B106" s="123" t="str">
        <f>IO_model!Q107</f>
        <v>경유</v>
      </c>
      <c r="C106" s="123">
        <f>IO_model!AB107</f>
        <v>6</v>
      </c>
      <c r="D106">
        <v>105</v>
      </c>
      <c r="E106" t="str">
        <f>IO_model!Q107</f>
        <v>경유</v>
      </c>
      <c r="F106">
        <f t="shared" si="4"/>
        <v>6</v>
      </c>
    </row>
    <row r="107" spans="1:6" x14ac:dyDescent="0.3">
      <c r="A107" s="123">
        <v>106</v>
      </c>
      <c r="B107" s="123" t="str">
        <f>IO_model!Q108</f>
        <v>중유</v>
      </c>
      <c r="C107" s="123">
        <f>IO_model!AB108</f>
        <v>8</v>
      </c>
      <c r="D107">
        <v>106</v>
      </c>
      <c r="E107" t="str">
        <f>IO_model!Q108</f>
        <v>중유</v>
      </c>
      <c r="F107">
        <f t="shared" si="4"/>
        <v>8</v>
      </c>
    </row>
    <row r="108" spans="1:6" x14ac:dyDescent="0.3">
      <c r="A108" s="123">
        <v>107</v>
      </c>
      <c r="B108" s="123" t="str">
        <f>IO_model!Q109</f>
        <v>액화석유가스</v>
      </c>
      <c r="C108" s="123">
        <f>IO_model!AB109</f>
        <v>9</v>
      </c>
      <c r="D108">
        <v>107</v>
      </c>
      <c r="E108" t="str">
        <f>IO_model!Q109</f>
        <v>액화석유가스</v>
      </c>
      <c r="F108">
        <f t="shared" si="4"/>
        <v>9</v>
      </c>
    </row>
    <row r="109" spans="1:6" x14ac:dyDescent="0.3">
      <c r="A109" s="123">
        <v>108</v>
      </c>
      <c r="B109" s="123" t="str">
        <f>IO_model!Q110</f>
        <v>정제혼합용 원료유</v>
      </c>
      <c r="C109" s="123">
        <f>IO_model!AB110</f>
        <v>10</v>
      </c>
      <c r="D109">
        <v>108</v>
      </c>
      <c r="E109" t="str">
        <f>IO_model!Q110</f>
        <v>정제혼합용 원료유</v>
      </c>
      <c r="F109">
        <f t="shared" si="4"/>
        <v>10</v>
      </c>
    </row>
    <row r="110" spans="1:6" x14ac:dyDescent="0.3">
      <c r="A110" s="123">
        <v>109</v>
      </c>
      <c r="B110" s="123" t="str">
        <f>IO_model!Q111</f>
        <v>윤활유 및 그리스</v>
      </c>
      <c r="C110" s="123">
        <f>IO_model!AB111</f>
        <v>10</v>
      </c>
      <c r="D110">
        <v>109</v>
      </c>
      <c r="E110" t="str">
        <f>IO_model!Q111</f>
        <v>윤활유 및 그리스</v>
      </c>
      <c r="F110">
        <f t="shared" si="4"/>
        <v>10</v>
      </c>
    </row>
    <row r="111" spans="1:6" x14ac:dyDescent="0.3">
      <c r="A111" s="123">
        <v>110</v>
      </c>
      <c r="B111" s="123" t="str">
        <f>IO_model!Q112</f>
        <v>기타 석유정제제품</v>
      </c>
      <c r="C111" s="123">
        <f>IO_model!AB112</f>
        <v>10</v>
      </c>
      <c r="D111">
        <v>110</v>
      </c>
      <c r="E111" t="str">
        <f>IO_model!Q112</f>
        <v>기타 석유정제제품</v>
      </c>
      <c r="F111">
        <f t="shared" si="4"/>
        <v>10</v>
      </c>
    </row>
    <row r="112" spans="1:6" x14ac:dyDescent="0.3">
      <c r="A112" s="123">
        <v>111</v>
      </c>
      <c r="B112" s="123" t="str">
        <f>IO_model!Q113</f>
        <v>지방족 기초유분</v>
      </c>
      <c r="C112" s="123">
        <f>IO_model!AB113</f>
        <v>18</v>
      </c>
      <c r="D112">
        <v>111</v>
      </c>
      <c r="E112" t="str">
        <f>IO_model!Q113</f>
        <v>지방족 기초유분</v>
      </c>
      <c r="F112">
        <f t="shared" si="4"/>
        <v>18</v>
      </c>
    </row>
    <row r="113" spans="1:6" x14ac:dyDescent="0.3">
      <c r="A113" s="123">
        <v>112</v>
      </c>
      <c r="B113" s="123" t="str">
        <f>IO_model!Q114</f>
        <v>방향족 기초유분</v>
      </c>
      <c r="C113" s="123">
        <f>IO_model!AB114</f>
        <v>18</v>
      </c>
      <c r="D113">
        <v>112</v>
      </c>
      <c r="E113" t="str">
        <f>IO_model!Q114</f>
        <v>방향족 기초유분</v>
      </c>
      <c r="F113">
        <f t="shared" si="4"/>
        <v>18</v>
      </c>
    </row>
    <row r="114" spans="1:6" x14ac:dyDescent="0.3">
      <c r="A114" s="123">
        <v>113</v>
      </c>
      <c r="B114" s="123" t="str">
        <f>IO_model!Q115</f>
        <v>석유화학중간제품</v>
      </c>
      <c r="C114" s="123">
        <f>IO_model!AB115</f>
        <v>18</v>
      </c>
      <c r="D114">
        <v>113</v>
      </c>
      <c r="E114" t="str">
        <f>IO_model!Q115</f>
        <v>석유화학중간제품</v>
      </c>
      <c r="F114">
        <f t="shared" si="4"/>
        <v>18</v>
      </c>
    </row>
    <row r="115" spans="1:6" x14ac:dyDescent="0.3">
      <c r="A115" s="123">
        <v>114</v>
      </c>
      <c r="B115" s="123" t="str">
        <f>IO_model!Q116</f>
        <v>석탄화합물</v>
      </c>
      <c r="C115" s="123">
        <f>IO_model!AB116</f>
        <v>18</v>
      </c>
      <c r="D115">
        <v>114</v>
      </c>
      <c r="E115" t="str">
        <f>IO_model!Q116</f>
        <v>석탄화합물</v>
      </c>
      <c r="F115">
        <f t="shared" si="4"/>
        <v>18</v>
      </c>
    </row>
    <row r="116" spans="1:6" x14ac:dyDescent="0.3">
      <c r="A116" s="123">
        <v>115</v>
      </c>
      <c r="B116" s="123" t="str">
        <f>IO_model!Q117</f>
        <v>기타 기초유기화합물</v>
      </c>
      <c r="C116" s="123">
        <f>IO_model!AB117</f>
        <v>18</v>
      </c>
      <c r="D116">
        <v>115</v>
      </c>
      <c r="E116" t="str">
        <f>IO_model!Q117</f>
        <v>기타 기초유기화합물</v>
      </c>
      <c r="F116">
        <f t="shared" si="4"/>
        <v>18</v>
      </c>
    </row>
    <row r="117" spans="1:6" x14ac:dyDescent="0.3">
      <c r="A117" s="123">
        <v>116</v>
      </c>
      <c r="B117" s="123" t="str">
        <f>IO_model!Q118</f>
        <v>산업용 가스</v>
      </c>
      <c r="C117" s="123">
        <f>IO_model!AB118</f>
        <v>18</v>
      </c>
      <c r="D117">
        <v>116</v>
      </c>
      <c r="E117" t="str">
        <f>IO_model!Q118</f>
        <v>산업용 가스</v>
      </c>
      <c r="F117">
        <f t="shared" si="4"/>
        <v>18</v>
      </c>
    </row>
    <row r="118" spans="1:6" x14ac:dyDescent="0.3">
      <c r="A118" s="123">
        <v>117</v>
      </c>
      <c r="B118" s="123" t="str">
        <f>IO_model!Q119</f>
        <v>기초무기화합물</v>
      </c>
      <c r="C118" s="123">
        <f>IO_model!AB119</f>
        <v>18</v>
      </c>
      <c r="D118">
        <v>117</v>
      </c>
      <c r="E118" t="str">
        <f>IO_model!Q119</f>
        <v>기초무기화합물</v>
      </c>
      <c r="F118">
        <f t="shared" si="4"/>
        <v>18</v>
      </c>
    </row>
    <row r="119" spans="1:6" x14ac:dyDescent="0.3">
      <c r="A119" s="123">
        <v>118</v>
      </c>
      <c r="B119" s="123" t="str">
        <f>IO_model!Q120</f>
        <v>염료, 안료 및 유연제</v>
      </c>
      <c r="C119" s="123">
        <f>IO_model!AB120</f>
        <v>18</v>
      </c>
      <c r="D119">
        <v>118</v>
      </c>
      <c r="E119" t="str">
        <f>IO_model!Q120</f>
        <v>염료, 안료 및 유연제</v>
      </c>
      <c r="F119">
        <f t="shared" si="4"/>
        <v>18</v>
      </c>
    </row>
    <row r="120" spans="1:6" x14ac:dyDescent="0.3">
      <c r="A120" s="123">
        <v>119</v>
      </c>
      <c r="B120" s="123" t="str">
        <f>IO_model!Q121</f>
        <v>합성수지</v>
      </c>
      <c r="C120" s="123">
        <f>IO_model!AB121</f>
        <v>18</v>
      </c>
      <c r="D120">
        <v>119</v>
      </c>
      <c r="E120" t="str">
        <f>IO_model!Q121</f>
        <v>합성수지</v>
      </c>
      <c r="F120">
        <f t="shared" si="4"/>
        <v>18</v>
      </c>
    </row>
    <row r="121" spans="1:6" x14ac:dyDescent="0.3">
      <c r="A121" s="123">
        <v>120</v>
      </c>
      <c r="B121" s="123" t="str">
        <f>IO_model!Q122</f>
        <v>합성고무</v>
      </c>
      <c r="C121" s="123">
        <f>IO_model!AB122</f>
        <v>18</v>
      </c>
      <c r="D121">
        <v>120</v>
      </c>
      <c r="E121" t="str">
        <f>IO_model!Q122</f>
        <v>합성고무</v>
      </c>
      <c r="F121">
        <f t="shared" si="4"/>
        <v>18</v>
      </c>
    </row>
    <row r="122" spans="1:6" x14ac:dyDescent="0.3">
      <c r="A122" s="123">
        <v>121</v>
      </c>
      <c r="B122" s="123" t="str">
        <f>IO_model!Q123</f>
        <v>화학섬유</v>
      </c>
      <c r="C122" s="123">
        <f>IO_model!AB123</f>
        <v>20</v>
      </c>
      <c r="D122">
        <v>121</v>
      </c>
      <c r="E122" t="str">
        <f>IO_model!Q123</f>
        <v>화학섬유</v>
      </c>
      <c r="F122">
        <f t="shared" si="4"/>
        <v>20</v>
      </c>
    </row>
    <row r="123" spans="1:6" x14ac:dyDescent="0.3">
      <c r="A123" s="123">
        <v>122</v>
      </c>
      <c r="B123" s="123" t="str">
        <f>IO_model!Q124</f>
        <v>의약품</v>
      </c>
      <c r="C123" s="123">
        <f>IO_model!AB124</f>
        <v>18</v>
      </c>
      <c r="D123">
        <v>122</v>
      </c>
      <c r="E123" t="str">
        <f>IO_model!Q124</f>
        <v>의약품</v>
      </c>
      <c r="F123">
        <f t="shared" si="4"/>
        <v>18</v>
      </c>
    </row>
    <row r="124" spans="1:6" x14ac:dyDescent="0.3">
      <c r="A124" s="123">
        <v>123</v>
      </c>
      <c r="B124" s="123" t="str">
        <f>IO_model!Q125</f>
        <v>비료 및 질소화합물</v>
      </c>
      <c r="C124" s="123">
        <f>IO_model!AB125</f>
        <v>18</v>
      </c>
      <c r="D124">
        <v>123</v>
      </c>
      <c r="E124" t="str">
        <f>IO_model!Q125</f>
        <v>비료 및 질소화합물</v>
      </c>
      <c r="F124">
        <f t="shared" si="4"/>
        <v>18</v>
      </c>
    </row>
    <row r="125" spans="1:6" x14ac:dyDescent="0.3">
      <c r="A125" s="123">
        <v>124</v>
      </c>
      <c r="B125" s="123" t="str">
        <f>IO_model!Q126</f>
        <v>살충제 및 농약</v>
      </c>
      <c r="C125" s="123">
        <f>IO_model!AB126</f>
        <v>18</v>
      </c>
      <c r="D125">
        <v>124</v>
      </c>
      <c r="E125" t="str">
        <f>IO_model!Q126</f>
        <v>살충제 및 농약</v>
      </c>
      <c r="F125">
        <f t="shared" si="4"/>
        <v>18</v>
      </c>
    </row>
    <row r="126" spans="1:6" x14ac:dyDescent="0.3">
      <c r="A126" s="123">
        <v>125</v>
      </c>
      <c r="B126" s="123" t="str">
        <f>IO_model!Q127</f>
        <v>도료</v>
      </c>
      <c r="C126" s="123">
        <f>IO_model!AB127</f>
        <v>18</v>
      </c>
      <c r="D126">
        <v>125</v>
      </c>
      <c r="E126" t="str">
        <f>IO_model!Q127</f>
        <v>도료</v>
      </c>
      <c r="F126">
        <f t="shared" si="4"/>
        <v>18</v>
      </c>
    </row>
    <row r="127" spans="1:6" x14ac:dyDescent="0.3">
      <c r="A127" s="123">
        <v>126</v>
      </c>
      <c r="B127" s="123" t="str">
        <f>IO_model!Q128</f>
        <v>잉크</v>
      </c>
      <c r="C127" s="123">
        <f>IO_model!AB128</f>
        <v>18</v>
      </c>
      <c r="D127">
        <v>126</v>
      </c>
      <c r="E127" t="str">
        <f>IO_model!Q128</f>
        <v>잉크</v>
      </c>
      <c r="F127">
        <f t="shared" si="4"/>
        <v>18</v>
      </c>
    </row>
    <row r="128" spans="1:6" x14ac:dyDescent="0.3">
      <c r="A128" s="123">
        <v>127</v>
      </c>
      <c r="B128" s="123" t="str">
        <f>IO_model!Q129</f>
        <v>비누, 세제 및 치약</v>
      </c>
      <c r="C128" s="123">
        <f>IO_model!AB129</f>
        <v>18</v>
      </c>
      <c r="D128">
        <v>127</v>
      </c>
      <c r="E128" t="str">
        <f>IO_model!Q129</f>
        <v>비누, 세제 및 치약</v>
      </c>
      <c r="F128">
        <f t="shared" si="4"/>
        <v>18</v>
      </c>
    </row>
    <row r="129" spans="1:6" x14ac:dyDescent="0.3">
      <c r="A129" s="123">
        <v>128</v>
      </c>
      <c r="B129" s="123" t="str">
        <f>IO_model!Q130</f>
        <v>화장품</v>
      </c>
      <c r="C129" s="123">
        <f>IO_model!AB130</f>
        <v>18</v>
      </c>
      <c r="D129">
        <v>128</v>
      </c>
      <c r="E129" t="str">
        <f>IO_model!Q130</f>
        <v>화장품</v>
      </c>
      <c r="F129">
        <f t="shared" si="4"/>
        <v>18</v>
      </c>
    </row>
    <row r="130" spans="1:6" x14ac:dyDescent="0.3">
      <c r="A130" s="123">
        <v>129</v>
      </c>
      <c r="B130" s="123" t="str">
        <f>IO_model!Q131</f>
        <v>접착제 및 젤라틴</v>
      </c>
      <c r="C130" s="123">
        <f>IO_model!AB131</f>
        <v>18</v>
      </c>
      <c r="D130">
        <v>129</v>
      </c>
      <c r="E130" t="str">
        <f>IO_model!Q131</f>
        <v>접착제 및 젤라틴</v>
      </c>
      <c r="F130">
        <f t="shared" si="4"/>
        <v>18</v>
      </c>
    </row>
    <row r="131" spans="1:6" x14ac:dyDescent="0.3">
      <c r="A131" s="123">
        <v>130</v>
      </c>
      <c r="B131" s="123" t="str">
        <f>IO_model!Q132</f>
        <v>사진용 화학제품 및 감광재료</v>
      </c>
      <c r="C131" s="123">
        <f>IO_model!AB132</f>
        <v>18</v>
      </c>
      <c r="D131">
        <v>130</v>
      </c>
      <c r="E131" t="str">
        <f>IO_model!Q132</f>
        <v>사진용 화학제품 및 감광재료</v>
      </c>
      <c r="F131">
        <f t="shared" ref="F131:F194" si="5">C131</f>
        <v>18</v>
      </c>
    </row>
    <row r="132" spans="1:6" x14ac:dyDescent="0.3">
      <c r="A132" s="123">
        <v>131</v>
      </c>
      <c r="B132" s="123" t="str">
        <f>IO_model!Q133</f>
        <v>기타 화학제품</v>
      </c>
      <c r="C132" s="123">
        <f>IO_model!AB133</f>
        <v>18</v>
      </c>
      <c r="D132">
        <v>131</v>
      </c>
      <c r="E132" t="str">
        <f>IO_model!Q133</f>
        <v>기타 화학제품</v>
      </c>
      <c r="F132">
        <f t="shared" si="5"/>
        <v>18</v>
      </c>
    </row>
    <row r="133" spans="1:6" x14ac:dyDescent="0.3">
      <c r="A133" s="123">
        <v>132</v>
      </c>
      <c r="B133" s="123" t="str">
        <f>IO_model!Q134</f>
        <v>플라스틱 1차제품</v>
      </c>
      <c r="C133" s="123">
        <f>IO_model!AB134</f>
        <v>18</v>
      </c>
      <c r="D133">
        <v>132</v>
      </c>
      <c r="E133" t="str">
        <f>IO_model!Q134</f>
        <v>플라스틱 1차제품</v>
      </c>
      <c r="F133">
        <f t="shared" si="5"/>
        <v>18</v>
      </c>
    </row>
    <row r="134" spans="1:6" x14ac:dyDescent="0.3">
      <c r="A134" s="123">
        <v>133</v>
      </c>
      <c r="B134" s="123" t="str">
        <f>IO_model!Q135</f>
        <v>건축용 플라스틱제품</v>
      </c>
      <c r="C134" s="123">
        <f>IO_model!AB135</f>
        <v>18</v>
      </c>
      <c r="D134">
        <v>133</v>
      </c>
      <c r="E134" t="str">
        <f>IO_model!Q135</f>
        <v>건축용 플라스틱제품</v>
      </c>
      <c r="F134">
        <f t="shared" si="5"/>
        <v>18</v>
      </c>
    </row>
    <row r="135" spans="1:6" x14ac:dyDescent="0.3">
      <c r="A135" s="123">
        <v>134</v>
      </c>
      <c r="B135" s="123" t="str">
        <f>IO_model!Q136</f>
        <v>포장용 플라스틱제품</v>
      </c>
      <c r="C135" s="123">
        <f>IO_model!AB136</f>
        <v>18</v>
      </c>
      <c r="D135">
        <v>134</v>
      </c>
      <c r="E135" t="str">
        <f>IO_model!Q136</f>
        <v>포장용 플라스틱제품</v>
      </c>
      <c r="F135">
        <f t="shared" si="5"/>
        <v>18</v>
      </c>
    </row>
    <row r="136" spans="1:6" x14ac:dyDescent="0.3">
      <c r="A136" s="123">
        <v>135</v>
      </c>
      <c r="B136" s="123" t="str">
        <f>IO_model!Q137</f>
        <v>조립용 플라스틱제품</v>
      </c>
      <c r="C136" s="123">
        <f>IO_model!AB137</f>
        <v>18</v>
      </c>
      <c r="D136">
        <v>135</v>
      </c>
      <c r="E136" t="str">
        <f>IO_model!Q137</f>
        <v>조립용 플라스틱제품</v>
      </c>
      <c r="F136">
        <f t="shared" si="5"/>
        <v>18</v>
      </c>
    </row>
    <row r="137" spans="1:6" x14ac:dyDescent="0.3">
      <c r="A137" s="123">
        <v>136</v>
      </c>
      <c r="B137" s="123" t="str">
        <f>IO_model!Q138</f>
        <v>기타 플라스틱제품</v>
      </c>
      <c r="C137" s="123">
        <f>IO_model!AB138</f>
        <v>18</v>
      </c>
      <c r="D137">
        <v>136</v>
      </c>
      <c r="E137" t="str">
        <f>IO_model!Q138</f>
        <v>기타 플라스틱제품</v>
      </c>
      <c r="F137">
        <f t="shared" si="5"/>
        <v>18</v>
      </c>
    </row>
    <row r="138" spans="1:6" x14ac:dyDescent="0.3">
      <c r="A138" s="123">
        <v>137</v>
      </c>
      <c r="B138" s="123" t="str">
        <f>IO_model!Q139</f>
        <v>타이어 및 튜브</v>
      </c>
      <c r="C138" s="123">
        <f>IO_model!AB139</f>
        <v>18</v>
      </c>
      <c r="D138">
        <v>137</v>
      </c>
      <c r="E138" t="str">
        <f>IO_model!Q139</f>
        <v>타이어 및 튜브</v>
      </c>
      <c r="F138">
        <f t="shared" si="5"/>
        <v>18</v>
      </c>
    </row>
    <row r="139" spans="1:6" x14ac:dyDescent="0.3">
      <c r="A139" s="123">
        <v>138</v>
      </c>
      <c r="B139" s="123" t="str">
        <f>IO_model!Q140</f>
        <v>산업용 고무제품</v>
      </c>
      <c r="C139" s="123">
        <f>IO_model!AB140</f>
        <v>18</v>
      </c>
      <c r="D139">
        <v>138</v>
      </c>
      <c r="E139" t="str">
        <f>IO_model!Q140</f>
        <v>산업용 고무제품</v>
      </c>
      <c r="F139">
        <f t="shared" si="5"/>
        <v>18</v>
      </c>
    </row>
    <row r="140" spans="1:6" x14ac:dyDescent="0.3">
      <c r="A140" s="123">
        <v>139</v>
      </c>
      <c r="B140" s="123" t="str">
        <f>IO_model!Q141</f>
        <v>기타 고무제품</v>
      </c>
      <c r="C140" s="123">
        <f>IO_model!AB141</f>
        <v>18</v>
      </c>
      <c r="D140">
        <v>139</v>
      </c>
      <c r="E140" t="str">
        <f>IO_model!Q141</f>
        <v>기타 고무제품</v>
      </c>
      <c r="F140">
        <f t="shared" si="5"/>
        <v>18</v>
      </c>
    </row>
    <row r="141" spans="1:6" x14ac:dyDescent="0.3">
      <c r="A141" s="123">
        <v>140</v>
      </c>
      <c r="B141" s="123" t="str">
        <f>IO_model!Q142</f>
        <v>판유리 및 1차유리</v>
      </c>
      <c r="C141" s="123">
        <f>IO_model!AB142</f>
        <v>21</v>
      </c>
      <c r="D141">
        <v>140</v>
      </c>
      <c r="E141" t="str">
        <f>IO_model!Q142</f>
        <v>판유리 및 1차유리</v>
      </c>
      <c r="F141">
        <f t="shared" si="5"/>
        <v>21</v>
      </c>
    </row>
    <row r="142" spans="1:6" x14ac:dyDescent="0.3">
      <c r="A142" s="123">
        <v>141</v>
      </c>
      <c r="B142" s="123" t="str">
        <f>IO_model!Q143</f>
        <v>전자기기용 유리제품</v>
      </c>
      <c r="C142" s="123">
        <f>IO_model!AB143</f>
        <v>21</v>
      </c>
      <c r="D142">
        <v>141</v>
      </c>
      <c r="E142" t="str">
        <f>IO_model!Q143</f>
        <v>전자기기용 유리제품</v>
      </c>
      <c r="F142">
        <f t="shared" si="5"/>
        <v>21</v>
      </c>
    </row>
    <row r="143" spans="1:6" x14ac:dyDescent="0.3">
      <c r="A143" s="123">
        <v>142</v>
      </c>
      <c r="B143" s="123" t="str">
        <f>IO_model!Q144</f>
        <v>산업용(전자기기 제외) 유리제품</v>
      </c>
      <c r="C143" s="123">
        <f>IO_model!AB144</f>
        <v>21</v>
      </c>
      <c r="D143">
        <v>142</v>
      </c>
      <c r="E143" t="str">
        <f>IO_model!Q144</f>
        <v>산업용(전자기기 제외) 유리제품</v>
      </c>
      <c r="F143">
        <f t="shared" si="5"/>
        <v>21</v>
      </c>
    </row>
    <row r="144" spans="1:6" x14ac:dyDescent="0.3">
      <c r="A144" s="123">
        <v>143</v>
      </c>
      <c r="B144" s="123" t="str">
        <f>IO_model!Q145</f>
        <v>기타 유리제품</v>
      </c>
      <c r="C144" s="123">
        <f>IO_model!AB145</f>
        <v>21</v>
      </c>
      <c r="D144">
        <v>143</v>
      </c>
      <c r="E144" t="str">
        <f>IO_model!Q145</f>
        <v>기타 유리제품</v>
      </c>
      <c r="F144">
        <f t="shared" si="5"/>
        <v>21</v>
      </c>
    </row>
    <row r="145" spans="1:6" x14ac:dyDescent="0.3">
      <c r="A145" s="123">
        <v>144</v>
      </c>
      <c r="B145" s="123" t="str">
        <f>IO_model!Q146</f>
        <v>가정용 도자기</v>
      </c>
      <c r="C145" s="123">
        <f>IO_model!AB146</f>
        <v>21</v>
      </c>
      <c r="D145">
        <v>144</v>
      </c>
      <c r="E145" t="str">
        <f>IO_model!Q146</f>
        <v>가정용 도자기</v>
      </c>
      <c r="F145">
        <f t="shared" si="5"/>
        <v>21</v>
      </c>
    </row>
    <row r="146" spans="1:6" x14ac:dyDescent="0.3">
      <c r="A146" s="123">
        <v>145</v>
      </c>
      <c r="B146" s="123" t="str">
        <f>IO_model!Q147</f>
        <v>산업용 도자기</v>
      </c>
      <c r="C146" s="123">
        <f>IO_model!AB147</f>
        <v>21</v>
      </c>
      <c r="D146">
        <v>145</v>
      </c>
      <c r="E146" t="str">
        <f>IO_model!Q147</f>
        <v>산업용 도자기</v>
      </c>
      <c r="F146">
        <f t="shared" si="5"/>
        <v>21</v>
      </c>
    </row>
    <row r="147" spans="1:6" x14ac:dyDescent="0.3">
      <c r="A147" s="123">
        <v>146</v>
      </c>
      <c r="B147" s="123" t="str">
        <f>IO_model!Q148</f>
        <v>내화 요업제품</v>
      </c>
      <c r="C147" s="123">
        <f>IO_model!AB148</f>
        <v>21</v>
      </c>
      <c r="D147">
        <v>146</v>
      </c>
      <c r="E147" t="str">
        <f>IO_model!Q148</f>
        <v>내화 요업제품</v>
      </c>
      <c r="F147">
        <f t="shared" si="5"/>
        <v>21</v>
      </c>
    </row>
    <row r="148" spans="1:6" x14ac:dyDescent="0.3">
      <c r="A148" s="123">
        <v>147</v>
      </c>
      <c r="B148" s="123" t="str">
        <f>IO_model!Q149</f>
        <v>건설용 비내화 요업제품</v>
      </c>
      <c r="C148" s="123">
        <f>IO_model!AB149</f>
        <v>21</v>
      </c>
      <c r="D148">
        <v>147</v>
      </c>
      <c r="E148" t="str">
        <f>IO_model!Q149</f>
        <v>건설용 비내화 요업제품</v>
      </c>
      <c r="F148">
        <f t="shared" si="5"/>
        <v>21</v>
      </c>
    </row>
    <row r="149" spans="1:6" x14ac:dyDescent="0.3">
      <c r="A149" s="123">
        <v>148</v>
      </c>
      <c r="B149" s="123" t="str">
        <f>IO_model!Q150</f>
        <v>시멘트</v>
      </c>
      <c r="C149" s="123">
        <f>IO_model!AB150</f>
        <v>17</v>
      </c>
      <c r="D149">
        <v>148</v>
      </c>
      <c r="E149" t="str">
        <f>IO_model!Q150</f>
        <v>시멘트</v>
      </c>
      <c r="F149">
        <f t="shared" si="5"/>
        <v>17</v>
      </c>
    </row>
    <row r="150" spans="1:6" x14ac:dyDescent="0.3">
      <c r="A150" s="123">
        <v>149</v>
      </c>
      <c r="B150" s="123" t="str">
        <f>IO_model!Q151</f>
        <v>레미콘</v>
      </c>
      <c r="C150" s="123">
        <f>IO_model!AB151</f>
        <v>17</v>
      </c>
      <c r="D150">
        <v>149</v>
      </c>
      <c r="E150" t="str">
        <f>IO_model!Q151</f>
        <v>레미콘</v>
      </c>
      <c r="F150">
        <f t="shared" si="5"/>
        <v>17</v>
      </c>
    </row>
    <row r="151" spans="1:6" x14ac:dyDescent="0.3">
      <c r="A151" s="123">
        <v>150</v>
      </c>
      <c r="B151" s="123" t="str">
        <f>IO_model!Q152</f>
        <v>콘크리트제품</v>
      </c>
      <c r="C151" s="123">
        <f>IO_model!AB152</f>
        <v>17</v>
      </c>
      <c r="D151">
        <v>150</v>
      </c>
      <c r="E151" t="str">
        <f>IO_model!Q152</f>
        <v>콘크리트제품</v>
      </c>
      <c r="F151">
        <f t="shared" si="5"/>
        <v>17</v>
      </c>
    </row>
    <row r="152" spans="1:6" x14ac:dyDescent="0.3">
      <c r="A152" s="123">
        <v>151</v>
      </c>
      <c r="B152" s="123" t="str">
        <f>IO_model!Q153</f>
        <v>석회 및 석고제품</v>
      </c>
      <c r="C152" s="123">
        <f>IO_model!AB153</f>
        <v>17</v>
      </c>
      <c r="D152">
        <v>151</v>
      </c>
      <c r="E152" t="str">
        <f>IO_model!Q153</f>
        <v>석회 및 석고제품</v>
      </c>
      <c r="F152">
        <f t="shared" si="5"/>
        <v>17</v>
      </c>
    </row>
    <row r="153" spans="1:6" x14ac:dyDescent="0.3">
      <c r="A153" s="123">
        <v>152</v>
      </c>
      <c r="B153" s="123" t="str">
        <f>IO_model!Q154</f>
        <v>석제품</v>
      </c>
      <c r="C153" s="123">
        <f>IO_model!AB154</f>
        <v>17</v>
      </c>
      <c r="D153">
        <v>152</v>
      </c>
      <c r="E153" t="str">
        <f>IO_model!Q154</f>
        <v>석제품</v>
      </c>
      <c r="F153">
        <f t="shared" si="5"/>
        <v>17</v>
      </c>
    </row>
    <row r="154" spans="1:6" x14ac:dyDescent="0.3">
      <c r="A154" s="123">
        <v>153</v>
      </c>
      <c r="B154" s="123" t="str">
        <f>IO_model!Q155</f>
        <v>연마재</v>
      </c>
      <c r="C154" s="123">
        <f>IO_model!AB155</f>
        <v>17</v>
      </c>
      <c r="D154">
        <v>153</v>
      </c>
      <c r="E154" t="str">
        <f>IO_model!Q155</f>
        <v>연마재</v>
      </c>
      <c r="F154">
        <f t="shared" si="5"/>
        <v>17</v>
      </c>
    </row>
    <row r="155" spans="1:6" x14ac:dyDescent="0.3">
      <c r="A155" s="123">
        <v>154</v>
      </c>
      <c r="B155" s="123" t="str">
        <f>IO_model!Q156</f>
        <v>아스콘 및 아스팔트 제품</v>
      </c>
      <c r="C155" s="123">
        <f>IO_model!AB156</f>
        <v>17</v>
      </c>
      <c r="D155">
        <v>154</v>
      </c>
      <c r="E155" t="str">
        <f>IO_model!Q156</f>
        <v>아스콘 및 아스팔트 제품</v>
      </c>
      <c r="F155">
        <f t="shared" si="5"/>
        <v>17</v>
      </c>
    </row>
    <row r="156" spans="1:6" x14ac:dyDescent="0.3">
      <c r="A156" s="123">
        <v>155</v>
      </c>
      <c r="B156" s="123" t="str">
        <f>IO_model!Q157</f>
        <v>석면 및 암면</v>
      </c>
      <c r="C156" s="123">
        <f>IO_model!AB157</f>
        <v>17</v>
      </c>
      <c r="D156">
        <v>155</v>
      </c>
      <c r="E156" t="str">
        <f>IO_model!Q157</f>
        <v>석면 및 암면</v>
      </c>
      <c r="F156">
        <f t="shared" si="5"/>
        <v>17</v>
      </c>
    </row>
    <row r="157" spans="1:6" x14ac:dyDescent="0.3">
      <c r="A157" s="123">
        <v>156</v>
      </c>
      <c r="B157" s="123" t="str">
        <f>IO_model!Q158</f>
        <v>기타 비금속광물제품</v>
      </c>
      <c r="C157" s="123">
        <f>IO_model!AB158</f>
        <v>17</v>
      </c>
      <c r="D157">
        <v>156</v>
      </c>
      <c r="E157" t="str">
        <f>IO_model!Q158</f>
        <v>기타 비금속광물제품</v>
      </c>
      <c r="F157">
        <f t="shared" si="5"/>
        <v>17</v>
      </c>
    </row>
    <row r="158" spans="1:6" x14ac:dyDescent="0.3">
      <c r="A158" s="123">
        <v>157</v>
      </c>
      <c r="B158" s="123" t="str">
        <f>IO_model!Q159</f>
        <v>선철</v>
      </c>
      <c r="C158" s="123">
        <f>IO_model!AB159</f>
        <v>16</v>
      </c>
      <c r="D158">
        <v>157</v>
      </c>
      <c r="E158" t="str">
        <f>IO_model!Q159</f>
        <v>선철</v>
      </c>
      <c r="F158">
        <f t="shared" si="5"/>
        <v>16</v>
      </c>
    </row>
    <row r="159" spans="1:6" x14ac:dyDescent="0.3">
      <c r="A159" s="123">
        <v>158</v>
      </c>
      <c r="B159" s="123" t="str">
        <f>IO_model!Q160</f>
        <v>합금철</v>
      </c>
      <c r="C159" s="123">
        <f>IO_model!AB160</f>
        <v>16</v>
      </c>
      <c r="D159">
        <v>158</v>
      </c>
      <c r="E159" t="str">
        <f>IO_model!Q160</f>
        <v>합금철</v>
      </c>
      <c r="F159">
        <f t="shared" si="5"/>
        <v>16</v>
      </c>
    </row>
    <row r="160" spans="1:6" x14ac:dyDescent="0.3">
      <c r="A160" s="123">
        <v>159</v>
      </c>
      <c r="B160" s="123" t="str">
        <f>IO_model!Q161</f>
        <v>조강</v>
      </c>
      <c r="C160" s="123">
        <f>IO_model!AB161</f>
        <v>16</v>
      </c>
      <c r="D160">
        <v>159</v>
      </c>
      <c r="E160" t="str">
        <f>IO_model!Q161</f>
        <v>조강</v>
      </c>
      <c r="F160">
        <f t="shared" si="5"/>
        <v>16</v>
      </c>
    </row>
    <row r="161" spans="1:6" x14ac:dyDescent="0.3">
      <c r="A161" s="123">
        <v>160</v>
      </c>
      <c r="B161" s="123" t="str">
        <f>IO_model!Q162</f>
        <v>철근 및 봉강</v>
      </c>
      <c r="C161" s="123">
        <f>IO_model!AB162</f>
        <v>16</v>
      </c>
      <c r="D161">
        <v>160</v>
      </c>
      <c r="E161" t="str">
        <f>IO_model!Q162</f>
        <v>철근 및 봉강</v>
      </c>
      <c r="F161">
        <f t="shared" si="5"/>
        <v>16</v>
      </c>
    </row>
    <row r="162" spans="1:6" x14ac:dyDescent="0.3">
      <c r="A162" s="123">
        <v>161</v>
      </c>
      <c r="B162" s="123" t="str">
        <f>IO_model!Q163</f>
        <v>형강</v>
      </c>
      <c r="C162" s="123">
        <f>IO_model!AB163</f>
        <v>16</v>
      </c>
      <c r="D162">
        <v>161</v>
      </c>
      <c r="E162" t="str">
        <f>IO_model!Q163</f>
        <v>형강</v>
      </c>
      <c r="F162">
        <f t="shared" si="5"/>
        <v>16</v>
      </c>
    </row>
    <row r="163" spans="1:6" x14ac:dyDescent="0.3">
      <c r="A163" s="123">
        <v>162</v>
      </c>
      <c r="B163" s="123" t="str">
        <f>IO_model!Q164</f>
        <v>선재 및 궤조</v>
      </c>
      <c r="C163" s="123">
        <f>IO_model!AB164</f>
        <v>16</v>
      </c>
      <c r="D163">
        <v>162</v>
      </c>
      <c r="E163" t="str">
        <f>IO_model!Q164</f>
        <v>선재 및 궤조</v>
      </c>
      <c r="F163">
        <f t="shared" si="5"/>
        <v>16</v>
      </c>
    </row>
    <row r="164" spans="1:6" x14ac:dyDescent="0.3">
      <c r="A164" s="123">
        <v>163</v>
      </c>
      <c r="B164" s="123" t="str">
        <f>IO_model!Q165</f>
        <v>열연 후판 및 강판</v>
      </c>
      <c r="C164" s="123">
        <f>IO_model!AB165</f>
        <v>16</v>
      </c>
      <c r="D164">
        <v>163</v>
      </c>
      <c r="E164" t="str">
        <f>IO_model!Q165</f>
        <v>열연 후판 및 강판</v>
      </c>
      <c r="F164">
        <f t="shared" si="5"/>
        <v>16</v>
      </c>
    </row>
    <row r="165" spans="1:6" x14ac:dyDescent="0.3">
      <c r="A165" s="123">
        <v>164</v>
      </c>
      <c r="B165" s="123" t="str">
        <f>IO_model!Q166</f>
        <v>강선</v>
      </c>
      <c r="C165" s="123">
        <f>IO_model!AB166</f>
        <v>16</v>
      </c>
      <c r="D165">
        <v>164</v>
      </c>
      <c r="E165" t="str">
        <f>IO_model!Q166</f>
        <v>강선</v>
      </c>
      <c r="F165">
        <f t="shared" si="5"/>
        <v>16</v>
      </c>
    </row>
    <row r="166" spans="1:6" x14ac:dyDescent="0.3">
      <c r="A166" s="123">
        <v>165</v>
      </c>
      <c r="B166" s="123" t="str">
        <f>IO_model!Q167</f>
        <v>철강관</v>
      </c>
      <c r="C166" s="123">
        <f>IO_model!AB167</f>
        <v>16</v>
      </c>
      <c r="D166">
        <v>165</v>
      </c>
      <c r="E166" t="str">
        <f>IO_model!Q167</f>
        <v>철강관</v>
      </c>
      <c r="F166">
        <f t="shared" si="5"/>
        <v>16</v>
      </c>
    </row>
    <row r="167" spans="1:6" x14ac:dyDescent="0.3">
      <c r="A167" s="123">
        <v>166</v>
      </c>
      <c r="B167" s="123" t="str">
        <f>IO_model!Q168</f>
        <v>냉간압연강재</v>
      </c>
      <c r="C167" s="123">
        <f>IO_model!AB168</f>
        <v>16</v>
      </c>
      <c r="D167">
        <v>166</v>
      </c>
      <c r="E167" t="str">
        <f>IO_model!Q168</f>
        <v>냉간압연강재</v>
      </c>
      <c r="F167">
        <f t="shared" si="5"/>
        <v>16</v>
      </c>
    </row>
    <row r="168" spans="1:6" x14ac:dyDescent="0.3">
      <c r="A168" s="123">
        <v>167</v>
      </c>
      <c r="B168" s="123" t="str">
        <f>IO_model!Q169</f>
        <v>표면처리강재</v>
      </c>
      <c r="C168" s="123">
        <f>IO_model!AB169</f>
        <v>16</v>
      </c>
      <c r="D168">
        <v>167</v>
      </c>
      <c r="E168" t="str">
        <f>IO_model!Q169</f>
        <v>표면처리강재</v>
      </c>
      <c r="F168">
        <f t="shared" si="5"/>
        <v>16</v>
      </c>
    </row>
    <row r="169" spans="1:6" x14ac:dyDescent="0.3">
      <c r="A169" s="123">
        <v>168</v>
      </c>
      <c r="B169" s="123" t="str">
        <f>IO_model!Q170</f>
        <v>기타 철강1차제품</v>
      </c>
      <c r="C169" s="123">
        <f>IO_model!AB170</f>
        <v>16</v>
      </c>
      <c r="D169">
        <v>168</v>
      </c>
      <c r="E169" t="str">
        <f>IO_model!Q170</f>
        <v>기타 철강1차제품</v>
      </c>
      <c r="F169">
        <f t="shared" si="5"/>
        <v>16</v>
      </c>
    </row>
    <row r="170" spans="1:6" x14ac:dyDescent="0.3">
      <c r="A170" s="123">
        <v>169</v>
      </c>
      <c r="B170" s="123" t="str">
        <f>IO_model!Q171</f>
        <v>동 제련, 정련 및 합금제품</v>
      </c>
      <c r="C170" s="123">
        <f>IO_model!AB171</f>
        <v>22</v>
      </c>
      <c r="D170">
        <v>169</v>
      </c>
      <c r="E170" t="str">
        <f>IO_model!Q171</f>
        <v>동 제련, 정련 및 합금제품</v>
      </c>
      <c r="F170">
        <f t="shared" si="5"/>
        <v>22</v>
      </c>
    </row>
    <row r="171" spans="1:6" x14ac:dyDescent="0.3">
      <c r="A171" s="123">
        <v>170</v>
      </c>
      <c r="B171" s="123" t="str">
        <f>IO_model!Q172</f>
        <v>알루미늄 제련, 정련 및 합금제품</v>
      </c>
      <c r="C171" s="123">
        <f>IO_model!AB172</f>
        <v>22</v>
      </c>
      <c r="D171">
        <v>170</v>
      </c>
      <c r="E171" t="str">
        <f>IO_model!Q172</f>
        <v>알루미늄 제련, 정련 및 합금제품</v>
      </c>
      <c r="F171">
        <f t="shared" si="5"/>
        <v>22</v>
      </c>
    </row>
    <row r="172" spans="1:6" x14ac:dyDescent="0.3">
      <c r="A172" s="123">
        <v>171</v>
      </c>
      <c r="B172" s="123" t="str">
        <f>IO_model!Q173</f>
        <v>연 및 아연 제련, 정련 및 합금제품</v>
      </c>
      <c r="C172" s="123">
        <f>IO_model!AB173</f>
        <v>22</v>
      </c>
      <c r="D172">
        <v>171</v>
      </c>
      <c r="E172" t="str">
        <f>IO_model!Q173</f>
        <v>연 및 아연 제련, 정련 및 합금제품</v>
      </c>
      <c r="F172">
        <f t="shared" si="5"/>
        <v>22</v>
      </c>
    </row>
    <row r="173" spans="1:6" x14ac:dyDescent="0.3">
      <c r="A173" s="123">
        <v>172</v>
      </c>
      <c r="B173" s="123" t="str">
        <f>IO_model!Q174</f>
        <v>금은괴</v>
      </c>
      <c r="C173" s="123">
        <f>IO_model!AB174</f>
        <v>22</v>
      </c>
      <c r="D173">
        <v>172</v>
      </c>
      <c r="E173" t="str">
        <f>IO_model!Q174</f>
        <v>금은괴</v>
      </c>
      <c r="F173">
        <f t="shared" si="5"/>
        <v>22</v>
      </c>
    </row>
    <row r="174" spans="1:6" x14ac:dyDescent="0.3">
      <c r="A174" s="123">
        <v>173</v>
      </c>
      <c r="B174" s="123" t="str">
        <f>IO_model!Q175</f>
        <v>기타 비철금속 제련, 정련 및 합금제품</v>
      </c>
      <c r="C174" s="123">
        <f>IO_model!AB175</f>
        <v>22</v>
      </c>
      <c r="D174">
        <v>173</v>
      </c>
      <c r="E174" t="str">
        <f>IO_model!Q175</f>
        <v>기타 비철금속 제련, 정련 및 합금제품</v>
      </c>
      <c r="F174">
        <f t="shared" si="5"/>
        <v>22</v>
      </c>
    </row>
    <row r="175" spans="1:6" x14ac:dyDescent="0.3">
      <c r="A175" s="123">
        <v>174</v>
      </c>
      <c r="B175" s="123" t="str">
        <f>IO_model!Q176</f>
        <v>동 1차제품</v>
      </c>
      <c r="C175" s="123">
        <f>IO_model!AB176</f>
        <v>22</v>
      </c>
      <c r="D175">
        <v>174</v>
      </c>
      <c r="E175" t="str">
        <f>IO_model!Q176</f>
        <v>동 1차제품</v>
      </c>
      <c r="F175">
        <f t="shared" si="5"/>
        <v>22</v>
      </c>
    </row>
    <row r="176" spans="1:6" x14ac:dyDescent="0.3">
      <c r="A176" s="123">
        <v>175</v>
      </c>
      <c r="B176" s="123" t="str">
        <f>IO_model!Q177</f>
        <v>알루미늄 1차제품</v>
      </c>
      <c r="C176" s="123">
        <f>IO_model!AB177</f>
        <v>22</v>
      </c>
      <c r="D176">
        <v>175</v>
      </c>
      <c r="E176" t="str">
        <f>IO_model!Q177</f>
        <v>알루미늄 1차제품</v>
      </c>
      <c r="F176">
        <f t="shared" si="5"/>
        <v>22</v>
      </c>
    </row>
    <row r="177" spans="1:6" x14ac:dyDescent="0.3">
      <c r="A177" s="123">
        <v>176</v>
      </c>
      <c r="B177" s="123" t="str">
        <f>IO_model!Q178</f>
        <v>기타 비철금속 1차제품</v>
      </c>
      <c r="C177" s="123">
        <f>IO_model!AB178</f>
        <v>22</v>
      </c>
      <c r="D177">
        <v>176</v>
      </c>
      <c r="E177" t="str">
        <f>IO_model!Q178</f>
        <v>기타 비철금속 1차제품</v>
      </c>
      <c r="F177">
        <f t="shared" si="5"/>
        <v>22</v>
      </c>
    </row>
    <row r="178" spans="1:6" x14ac:dyDescent="0.3">
      <c r="A178" s="123">
        <v>177</v>
      </c>
      <c r="B178" s="123" t="str">
        <f>IO_model!Q179</f>
        <v>금속 주물</v>
      </c>
      <c r="C178" s="123">
        <f>IO_model!AB179</f>
        <v>22</v>
      </c>
      <c r="D178">
        <v>177</v>
      </c>
      <c r="E178" t="str">
        <f>IO_model!Q179</f>
        <v>금속 주물</v>
      </c>
      <c r="F178">
        <f t="shared" si="5"/>
        <v>22</v>
      </c>
    </row>
    <row r="179" spans="1:6" x14ac:dyDescent="0.3">
      <c r="A179" s="123">
        <v>178</v>
      </c>
      <c r="B179" s="123" t="str">
        <f>IO_model!Q180</f>
        <v>건축용 금속제품</v>
      </c>
      <c r="C179" s="123">
        <f>IO_model!AB180</f>
        <v>23</v>
      </c>
      <c r="D179">
        <v>178</v>
      </c>
      <c r="E179" t="str">
        <f>IO_model!Q180</f>
        <v>건축용 금속제품</v>
      </c>
      <c r="F179">
        <f t="shared" si="5"/>
        <v>23</v>
      </c>
    </row>
    <row r="180" spans="1:6" x14ac:dyDescent="0.3">
      <c r="A180" s="123">
        <v>179</v>
      </c>
      <c r="B180" s="123" t="str">
        <f>IO_model!Q181</f>
        <v>구조물용 금속제품</v>
      </c>
      <c r="C180" s="123">
        <f>IO_model!AB181</f>
        <v>23</v>
      </c>
      <c r="D180">
        <v>179</v>
      </c>
      <c r="E180" t="str">
        <f>IO_model!Q181</f>
        <v>구조물용 금속제품</v>
      </c>
      <c r="F180">
        <f t="shared" si="5"/>
        <v>23</v>
      </c>
    </row>
    <row r="181" spans="1:6" x14ac:dyDescent="0.3">
      <c r="A181" s="123">
        <v>180</v>
      </c>
      <c r="B181" s="123" t="str">
        <f>IO_model!Q182</f>
        <v>금속제 탱크 및 압력용기</v>
      </c>
      <c r="C181" s="123">
        <f>IO_model!AB182</f>
        <v>23</v>
      </c>
      <c r="D181">
        <v>180</v>
      </c>
      <c r="E181" t="str">
        <f>IO_model!Q182</f>
        <v>금속제 탱크 및 압력용기</v>
      </c>
      <c r="F181">
        <f t="shared" si="5"/>
        <v>23</v>
      </c>
    </row>
    <row r="182" spans="1:6" x14ac:dyDescent="0.3">
      <c r="A182" s="123">
        <v>181</v>
      </c>
      <c r="B182" s="123" t="str">
        <f>IO_model!Q183</f>
        <v>산업용 보일러 및 증기발생기</v>
      </c>
      <c r="C182" s="123">
        <f>IO_model!AB183</f>
        <v>23</v>
      </c>
      <c r="D182">
        <v>181</v>
      </c>
      <c r="E182" t="str">
        <f>IO_model!Q183</f>
        <v>산업용 보일러 및 증기발생기</v>
      </c>
      <c r="F182">
        <f t="shared" si="5"/>
        <v>23</v>
      </c>
    </row>
    <row r="183" spans="1:6" x14ac:dyDescent="0.3">
      <c r="A183" s="123">
        <v>182</v>
      </c>
      <c r="B183" s="123" t="str">
        <f>IO_model!Q184</f>
        <v>금속 단조 및 야금제품</v>
      </c>
      <c r="C183" s="123">
        <f>IO_model!AB184</f>
        <v>23</v>
      </c>
      <c r="D183">
        <v>182</v>
      </c>
      <c r="E183" t="str">
        <f>IO_model!Q184</f>
        <v>금속 단조 및 야금제품</v>
      </c>
      <c r="F183">
        <f t="shared" si="5"/>
        <v>23</v>
      </c>
    </row>
    <row r="184" spans="1:6" x14ac:dyDescent="0.3">
      <c r="A184" s="123">
        <v>183</v>
      </c>
      <c r="B184" s="123" t="str">
        <f>IO_model!Q185</f>
        <v>금속압형제품</v>
      </c>
      <c r="C184" s="123">
        <f>IO_model!AB185</f>
        <v>23</v>
      </c>
      <c r="D184">
        <v>183</v>
      </c>
      <c r="E184" t="str">
        <f>IO_model!Q185</f>
        <v>금속압형제품</v>
      </c>
      <c r="F184">
        <f t="shared" si="5"/>
        <v>23</v>
      </c>
    </row>
    <row r="185" spans="1:6" x14ac:dyDescent="0.3">
      <c r="A185" s="123">
        <v>184</v>
      </c>
      <c r="B185" s="123" t="str">
        <f>IO_model!Q186</f>
        <v>금속처리</v>
      </c>
      <c r="C185" s="123">
        <f>IO_model!AB186</f>
        <v>23</v>
      </c>
      <c r="D185">
        <v>184</v>
      </c>
      <c r="E185" t="str">
        <f>IO_model!Q186</f>
        <v>금속처리</v>
      </c>
      <c r="F185">
        <f t="shared" si="5"/>
        <v>23</v>
      </c>
    </row>
    <row r="186" spans="1:6" x14ac:dyDescent="0.3">
      <c r="A186" s="123">
        <v>185</v>
      </c>
      <c r="B186" s="123" t="str">
        <f>IO_model!Q187</f>
        <v>금속처리 가공품</v>
      </c>
      <c r="C186" s="123">
        <f>IO_model!AB187</f>
        <v>23</v>
      </c>
      <c r="D186">
        <v>185</v>
      </c>
      <c r="E186" t="str">
        <f>IO_model!Q187</f>
        <v>금속처리 가공품</v>
      </c>
      <c r="F186">
        <f t="shared" si="5"/>
        <v>23</v>
      </c>
    </row>
    <row r="187" spans="1:6" x14ac:dyDescent="0.3">
      <c r="A187" s="123">
        <v>186</v>
      </c>
      <c r="B187" s="123" t="str">
        <f>IO_model!Q188</f>
        <v>가정용 금속제품</v>
      </c>
      <c r="C187" s="123">
        <f>IO_model!AB188</f>
        <v>23</v>
      </c>
      <c r="D187">
        <v>186</v>
      </c>
      <c r="E187" t="str">
        <f>IO_model!Q188</f>
        <v>가정용 금속제품</v>
      </c>
      <c r="F187">
        <f t="shared" si="5"/>
        <v>23</v>
      </c>
    </row>
    <row r="188" spans="1:6" x14ac:dyDescent="0.3">
      <c r="A188" s="123">
        <v>187</v>
      </c>
      <c r="B188" s="123" t="str">
        <f>IO_model!Q189</f>
        <v>부착용 금속제품</v>
      </c>
      <c r="C188" s="123">
        <f>IO_model!AB189</f>
        <v>23</v>
      </c>
      <c r="D188">
        <v>187</v>
      </c>
      <c r="E188" t="str">
        <f>IO_model!Q189</f>
        <v>부착용 금속제품</v>
      </c>
      <c r="F188">
        <f t="shared" si="5"/>
        <v>23</v>
      </c>
    </row>
    <row r="189" spans="1:6" x14ac:dyDescent="0.3">
      <c r="A189" s="123">
        <v>188</v>
      </c>
      <c r="B189" s="123" t="str">
        <f>IO_model!Q190</f>
        <v>공구류</v>
      </c>
      <c r="C189" s="123">
        <f>IO_model!AB190</f>
        <v>23</v>
      </c>
      <c r="D189">
        <v>188</v>
      </c>
      <c r="E189" t="str">
        <f>IO_model!Q190</f>
        <v>공구류</v>
      </c>
      <c r="F189">
        <f t="shared" si="5"/>
        <v>23</v>
      </c>
    </row>
    <row r="190" spans="1:6" x14ac:dyDescent="0.3">
      <c r="A190" s="123">
        <v>189</v>
      </c>
      <c r="B190" s="123" t="str">
        <f>IO_model!Q191</f>
        <v>나사 및 철선 제품</v>
      </c>
      <c r="C190" s="123">
        <f>IO_model!AB191</f>
        <v>23</v>
      </c>
      <c r="D190">
        <v>189</v>
      </c>
      <c r="E190" t="str">
        <f>IO_model!Q191</f>
        <v>나사 및 철선 제품</v>
      </c>
      <c r="F190">
        <f t="shared" si="5"/>
        <v>23</v>
      </c>
    </row>
    <row r="191" spans="1:6" x14ac:dyDescent="0.3">
      <c r="A191" s="123">
        <v>190</v>
      </c>
      <c r="B191" s="123" t="str">
        <f>IO_model!Q192</f>
        <v>금속포장용기</v>
      </c>
      <c r="C191" s="123">
        <f>IO_model!AB192</f>
        <v>23</v>
      </c>
      <c r="D191">
        <v>190</v>
      </c>
      <c r="E191" t="str">
        <f>IO_model!Q192</f>
        <v>금속포장용기</v>
      </c>
      <c r="F191">
        <f t="shared" si="5"/>
        <v>23</v>
      </c>
    </row>
    <row r="192" spans="1:6" x14ac:dyDescent="0.3">
      <c r="A192" s="123">
        <v>191</v>
      </c>
      <c r="B192" s="123" t="str">
        <f>IO_model!Q193</f>
        <v>기타 금속제품</v>
      </c>
      <c r="C192" s="123">
        <f>IO_model!AB193</f>
        <v>23</v>
      </c>
      <c r="D192">
        <v>191</v>
      </c>
      <c r="E192" t="str">
        <f>IO_model!Q193</f>
        <v>기타 금속제품</v>
      </c>
      <c r="F192">
        <f t="shared" si="5"/>
        <v>23</v>
      </c>
    </row>
    <row r="193" spans="1:6" x14ac:dyDescent="0.3">
      <c r="A193" s="123">
        <v>192</v>
      </c>
      <c r="B193" s="123" t="str">
        <f>IO_model!Q194</f>
        <v>내연기관 및 터빈</v>
      </c>
      <c r="C193" s="123">
        <f>IO_model!AB194</f>
        <v>23</v>
      </c>
      <c r="D193">
        <v>192</v>
      </c>
      <c r="E193" t="str">
        <f>IO_model!Q194</f>
        <v>내연기관 및 터빈</v>
      </c>
      <c r="F193">
        <f t="shared" si="5"/>
        <v>23</v>
      </c>
    </row>
    <row r="194" spans="1:6" x14ac:dyDescent="0.3">
      <c r="A194" s="123">
        <v>193</v>
      </c>
      <c r="B194" s="123" t="str">
        <f>IO_model!Q195</f>
        <v>펌프 및 압축기</v>
      </c>
      <c r="C194" s="123">
        <f>IO_model!AB195</f>
        <v>23</v>
      </c>
      <c r="D194">
        <v>193</v>
      </c>
      <c r="E194" t="str">
        <f>IO_model!Q195</f>
        <v>펌프 및 압축기</v>
      </c>
      <c r="F194">
        <f t="shared" si="5"/>
        <v>23</v>
      </c>
    </row>
    <row r="195" spans="1:6" x14ac:dyDescent="0.3">
      <c r="A195" s="123">
        <v>194</v>
      </c>
      <c r="B195" s="123" t="str">
        <f>IO_model!Q196</f>
        <v>밸브</v>
      </c>
      <c r="C195" s="123">
        <f>IO_model!AB196</f>
        <v>23</v>
      </c>
      <c r="D195">
        <v>194</v>
      </c>
      <c r="E195" t="str">
        <f>IO_model!Q196</f>
        <v>밸브</v>
      </c>
      <c r="F195">
        <f t="shared" ref="F195:F258" si="6">C195</f>
        <v>23</v>
      </c>
    </row>
    <row r="196" spans="1:6" x14ac:dyDescent="0.3">
      <c r="A196" s="123">
        <v>195</v>
      </c>
      <c r="B196" s="123" t="str">
        <f>IO_model!Q197</f>
        <v>베어링, 기어 및 동력전달장치</v>
      </c>
      <c r="C196" s="123">
        <f>IO_model!AB197</f>
        <v>23</v>
      </c>
      <c r="D196">
        <v>195</v>
      </c>
      <c r="E196" t="str">
        <f>IO_model!Q197</f>
        <v>베어링, 기어 및 동력전달장치</v>
      </c>
      <c r="F196">
        <f t="shared" si="6"/>
        <v>23</v>
      </c>
    </row>
    <row r="197" spans="1:6" x14ac:dyDescent="0.3">
      <c r="A197" s="123">
        <v>196</v>
      </c>
      <c r="B197" s="123" t="str">
        <f>IO_model!Q198</f>
        <v>산업용 운반기계</v>
      </c>
      <c r="C197" s="123">
        <f>IO_model!AB198</f>
        <v>23</v>
      </c>
      <c r="D197">
        <v>196</v>
      </c>
      <c r="E197" t="str">
        <f>IO_model!Q198</f>
        <v>산업용 운반기계</v>
      </c>
      <c r="F197">
        <f t="shared" si="6"/>
        <v>23</v>
      </c>
    </row>
    <row r="198" spans="1:6" x14ac:dyDescent="0.3">
      <c r="A198" s="123">
        <v>197</v>
      </c>
      <c r="B198" s="123" t="str">
        <f>IO_model!Q199</f>
        <v>공기조절 장치 및 냉장 냉동 장비</v>
      </c>
      <c r="C198" s="123">
        <f>IO_model!AB199</f>
        <v>23</v>
      </c>
      <c r="D198">
        <v>197</v>
      </c>
      <c r="E198" t="str">
        <f>IO_model!Q199</f>
        <v>공기조절 장치 및 냉장 냉동 장비</v>
      </c>
      <c r="F198">
        <f t="shared" si="6"/>
        <v>23</v>
      </c>
    </row>
    <row r="199" spans="1:6" x14ac:dyDescent="0.3">
      <c r="A199" s="123">
        <v>198</v>
      </c>
      <c r="B199" s="123" t="str">
        <f>IO_model!Q200</f>
        <v>공기 및 액체 여과기</v>
      </c>
      <c r="C199" s="123">
        <f>IO_model!AB200</f>
        <v>23</v>
      </c>
      <c r="D199">
        <v>198</v>
      </c>
      <c r="E199" t="str">
        <f>IO_model!Q200</f>
        <v>공기 및 액체 여과기</v>
      </c>
      <c r="F199">
        <f t="shared" si="6"/>
        <v>23</v>
      </c>
    </row>
    <row r="200" spans="1:6" x14ac:dyDescent="0.3">
      <c r="A200" s="123">
        <v>199</v>
      </c>
      <c r="B200" s="123" t="str">
        <f>IO_model!Q201</f>
        <v>사무용 기기</v>
      </c>
      <c r="C200" s="123">
        <f>IO_model!AB201</f>
        <v>23</v>
      </c>
      <c r="D200">
        <v>199</v>
      </c>
      <c r="E200" t="str">
        <f>IO_model!Q201</f>
        <v>사무용 기기</v>
      </c>
      <c r="F200">
        <f t="shared" si="6"/>
        <v>23</v>
      </c>
    </row>
    <row r="201" spans="1:6" x14ac:dyDescent="0.3">
      <c r="A201" s="123">
        <v>200</v>
      </c>
      <c r="B201" s="123" t="str">
        <f>IO_model!Q202</f>
        <v>기타 일반목적용기계</v>
      </c>
      <c r="C201" s="123">
        <f>IO_model!AB202</f>
        <v>23</v>
      </c>
      <c r="D201">
        <v>200</v>
      </c>
      <c r="E201" t="str">
        <f>IO_model!Q202</f>
        <v>기타 일반목적용기계</v>
      </c>
      <c r="F201">
        <f t="shared" si="6"/>
        <v>23</v>
      </c>
    </row>
    <row r="202" spans="1:6" x14ac:dyDescent="0.3">
      <c r="A202" s="123">
        <v>201</v>
      </c>
      <c r="B202" s="123" t="str">
        <f>IO_model!Q203</f>
        <v>농업용 기계</v>
      </c>
      <c r="C202" s="123">
        <f>IO_model!AB203</f>
        <v>23</v>
      </c>
      <c r="D202">
        <v>201</v>
      </c>
      <c r="E202" t="str">
        <f>IO_model!Q203</f>
        <v>농업용 기계</v>
      </c>
      <c r="F202">
        <f t="shared" si="6"/>
        <v>23</v>
      </c>
    </row>
    <row r="203" spans="1:6" x14ac:dyDescent="0.3">
      <c r="A203" s="123">
        <v>202</v>
      </c>
      <c r="B203" s="123" t="str">
        <f>IO_model!Q204</f>
        <v>건설 및 광산용 기계</v>
      </c>
      <c r="C203" s="123">
        <f>IO_model!AB204</f>
        <v>23</v>
      </c>
      <c r="D203">
        <v>202</v>
      </c>
      <c r="E203" t="str">
        <f>IO_model!Q204</f>
        <v>건설 및 광산용 기계</v>
      </c>
      <c r="F203">
        <f t="shared" si="6"/>
        <v>23</v>
      </c>
    </row>
    <row r="204" spans="1:6" x14ac:dyDescent="0.3">
      <c r="A204" s="123">
        <v>203</v>
      </c>
      <c r="B204" s="123" t="str">
        <f>IO_model!Q205</f>
        <v>금속 절삭기계</v>
      </c>
      <c r="C204" s="123">
        <f>IO_model!AB205</f>
        <v>23</v>
      </c>
      <c r="D204">
        <v>203</v>
      </c>
      <c r="E204" t="str">
        <f>IO_model!Q205</f>
        <v>금속 절삭기계</v>
      </c>
      <c r="F204">
        <f t="shared" si="6"/>
        <v>23</v>
      </c>
    </row>
    <row r="205" spans="1:6" x14ac:dyDescent="0.3">
      <c r="A205" s="123">
        <v>204</v>
      </c>
      <c r="B205" s="123" t="str">
        <f>IO_model!Q206</f>
        <v>금속 성형기계</v>
      </c>
      <c r="C205" s="123">
        <f>IO_model!AB206</f>
        <v>23</v>
      </c>
      <c r="D205">
        <v>204</v>
      </c>
      <c r="E205" t="str">
        <f>IO_model!Q206</f>
        <v>금속 성형기계</v>
      </c>
      <c r="F205">
        <f t="shared" si="6"/>
        <v>23</v>
      </c>
    </row>
    <row r="206" spans="1:6" x14ac:dyDescent="0.3">
      <c r="A206" s="123">
        <v>205</v>
      </c>
      <c r="B206" s="123" t="str">
        <f>IO_model!Q207</f>
        <v>금형 및 주형</v>
      </c>
      <c r="C206" s="123">
        <f>IO_model!AB207</f>
        <v>23</v>
      </c>
      <c r="D206">
        <v>205</v>
      </c>
      <c r="E206" t="str">
        <f>IO_model!Q207</f>
        <v>금형 및 주형</v>
      </c>
      <c r="F206">
        <f t="shared" si="6"/>
        <v>23</v>
      </c>
    </row>
    <row r="207" spans="1:6" x14ac:dyDescent="0.3">
      <c r="A207" s="123">
        <v>206</v>
      </c>
      <c r="B207" s="123" t="str">
        <f>IO_model!Q208</f>
        <v>반도체 제조용 기계</v>
      </c>
      <c r="C207" s="123">
        <f>IO_model!AB208</f>
        <v>23</v>
      </c>
      <c r="D207">
        <v>206</v>
      </c>
      <c r="E207" t="str">
        <f>IO_model!Q208</f>
        <v>반도체 제조용 기계</v>
      </c>
      <c r="F207">
        <f t="shared" si="6"/>
        <v>23</v>
      </c>
    </row>
    <row r="208" spans="1:6" x14ac:dyDescent="0.3">
      <c r="A208" s="123">
        <v>207</v>
      </c>
      <c r="B208" s="123" t="str">
        <f>IO_model!Q209</f>
        <v>디스플레이 제조용 기계</v>
      </c>
      <c r="C208" s="123">
        <f>IO_model!AB209</f>
        <v>23</v>
      </c>
      <c r="D208">
        <v>207</v>
      </c>
      <c r="E208" t="str">
        <f>IO_model!Q209</f>
        <v>디스플레이 제조용 기계</v>
      </c>
      <c r="F208">
        <f t="shared" si="6"/>
        <v>23</v>
      </c>
    </row>
    <row r="209" spans="1:6" x14ac:dyDescent="0.3">
      <c r="A209" s="123">
        <v>208</v>
      </c>
      <c r="B209" s="123" t="str">
        <f>IO_model!Q210</f>
        <v>음식료품 가공기계</v>
      </c>
      <c r="C209" s="123">
        <f>IO_model!AB210</f>
        <v>23</v>
      </c>
      <c r="D209">
        <v>208</v>
      </c>
      <c r="E209" t="str">
        <f>IO_model!Q210</f>
        <v>음식료품 가공기계</v>
      </c>
      <c r="F209">
        <f t="shared" si="6"/>
        <v>23</v>
      </c>
    </row>
    <row r="210" spans="1:6" x14ac:dyDescent="0.3">
      <c r="A210" s="123">
        <v>209</v>
      </c>
      <c r="B210" s="123" t="str">
        <f>IO_model!Q211</f>
        <v>섬유 및 의복 가공기계</v>
      </c>
      <c r="C210" s="123">
        <f>IO_model!AB211</f>
        <v>23</v>
      </c>
      <c r="D210">
        <v>209</v>
      </c>
      <c r="E210" t="str">
        <f>IO_model!Q211</f>
        <v>섬유 및 의복 가공기계</v>
      </c>
      <c r="F210">
        <f t="shared" si="6"/>
        <v>23</v>
      </c>
    </row>
    <row r="211" spans="1:6" x14ac:dyDescent="0.3">
      <c r="A211" s="123">
        <v>210</v>
      </c>
      <c r="B211" s="123" t="str">
        <f>IO_model!Q212</f>
        <v>산업용 로봇</v>
      </c>
      <c r="C211" s="123">
        <f>IO_model!AB212</f>
        <v>23</v>
      </c>
      <c r="D211">
        <v>210</v>
      </c>
      <c r="E211" t="str">
        <f>IO_model!Q212</f>
        <v>산업용 로봇</v>
      </c>
      <c r="F211">
        <f t="shared" si="6"/>
        <v>23</v>
      </c>
    </row>
    <row r="212" spans="1:6" x14ac:dyDescent="0.3">
      <c r="A212" s="123">
        <v>211</v>
      </c>
      <c r="B212" s="123" t="str">
        <f>IO_model!Q213</f>
        <v>제지 및 인쇄기계</v>
      </c>
      <c r="C212" s="123">
        <f>IO_model!AB213</f>
        <v>23</v>
      </c>
      <c r="D212">
        <v>211</v>
      </c>
      <c r="E212" t="str">
        <f>IO_model!Q213</f>
        <v>제지 및 인쇄기계</v>
      </c>
      <c r="F212">
        <f t="shared" si="6"/>
        <v>23</v>
      </c>
    </row>
    <row r="213" spans="1:6" x14ac:dyDescent="0.3">
      <c r="A213" s="123">
        <v>212</v>
      </c>
      <c r="B213" s="123" t="str">
        <f>IO_model!Q214</f>
        <v>고무 및 플라스틱 성형기계</v>
      </c>
      <c r="C213" s="123">
        <f>IO_model!AB214</f>
        <v>23</v>
      </c>
      <c r="D213">
        <v>212</v>
      </c>
      <c r="E213" t="str">
        <f>IO_model!Q214</f>
        <v>고무 및 플라스틱 성형기계</v>
      </c>
      <c r="F213">
        <f t="shared" si="6"/>
        <v>23</v>
      </c>
    </row>
    <row r="214" spans="1:6" x14ac:dyDescent="0.3">
      <c r="A214" s="123">
        <v>213</v>
      </c>
      <c r="B214" s="123" t="str">
        <f>IO_model!Q215</f>
        <v>기타 특수목적용기계</v>
      </c>
      <c r="C214" s="123">
        <f>IO_model!AB215</f>
        <v>23</v>
      </c>
      <c r="D214">
        <v>213</v>
      </c>
      <c r="E214" t="str">
        <f>IO_model!Q215</f>
        <v>기타 특수목적용기계</v>
      </c>
      <c r="F214">
        <f t="shared" si="6"/>
        <v>23</v>
      </c>
    </row>
    <row r="215" spans="1:6" x14ac:dyDescent="0.3">
      <c r="A215" s="123">
        <v>214</v>
      </c>
      <c r="B215" s="123" t="str">
        <f>IO_model!Q216</f>
        <v>발전기 및 전동기</v>
      </c>
      <c r="C215" s="123">
        <f>IO_model!AB216</f>
        <v>24</v>
      </c>
      <c r="D215">
        <v>214</v>
      </c>
      <c r="E215" t="str">
        <f>IO_model!Q216</f>
        <v>발전기 및 전동기</v>
      </c>
      <c r="F215">
        <f t="shared" si="6"/>
        <v>24</v>
      </c>
    </row>
    <row r="216" spans="1:6" x14ac:dyDescent="0.3">
      <c r="A216" s="123">
        <v>215</v>
      </c>
      <c r="B216" s="123" t="str">
        <f>IO_model!Q217</f>
        <v>변압기</v>
      </c>
      <c r="C216" s="123">
        <f>IO_model!AB217</f>
        <v>24</v>
      </c>
      <c r="D216">
        <v>215</v>
      </c>
      <c r="E216" t="str">
        <f>IO_model!Q217</f>
        <v>변압기</v>
      </c>
      <c r="F216">
        <f t="shared" si="6"/>
        <v>24</v>
      </c>
    </row>
    <row r="217" spans="1:6" x14ac:dyDescent="0.3">
      <c r="A217" s="123">
        <v>216</v>
      </c>
      <c r="B217" s="123" t="str">
        <f>IO_model!Q218</f>
        <v>전기변환장치</v>
      </c>
      <c r="C217" s="123">
        <f>IO_model!AB218</f>
        <v>24</v>
      </c>
      <c r="D217">
        <v>216</v>
      </c>
      <c r="E217" t="str">
        <f>IO_model!Q218</f>
        <v>전기변환장치</v>
      </c>
      <c r="F217">
        <f t="shared" si="6"/>
        <v>24</v>
      </c>
    </row>
    <row r="218" spans="1:6" x14ac:dyDescent="0.3">
      <c r="A218" s="123">
        <v>217</v>
      </c>
      <c r="B218" s="123" t="str">
        <f>IO_model!Q219</f>
        <v>전기회로 개폐 및 접속장치</v>
      </c>
      <c r="C218" s="123">
        <f>IO_model!AB219</f>
        <v>24</v>
      </c>
      <c r="D218">
        <v>217</v>
      </c>
      <c r="E218" t="str">
        <f>IO_model!Q219</f>
        <v>전기회로 개폐 및 접속장치</v>
      </c>
      <c r="F218">
        <f t="shared" si="6"/>
        <v>24</v>
      </c>
    </row>
    <row r="219" spans="1:6" x14ac:dyDescent="0.3">
      <c r="A219" s="123">
        <v>218</v>
      </c>
      <c r="B219" s="123" t="str">
        <f>IO_model!Q220</f>
        <v>배전반 및 전기자동제어반</v>
      </c>
      <c r="C219" s="123">
        <f>IO_model!AB220</f>
        <v>24</v>
      </c>
      <c r="D219">
        <v>218</v>
      </c>
      <c r="E219" t="str">
        <f>IO_model!Q220</f>
        <v>배전반 및 전기자동제어반</v>
      </c>
      <c r="F219">
        <f t="shared" si="6"/>
        <v>24</v>
      </c>
    </row>
    <row r="220" spans="1:6" x14ac:dyDescent="0.3">
      <c r="A220" s="123">
        <v>219</v>
      </c>
      <c r="B220" s="123" t="str">
        <f>IO_model!Q221</f>
        <v>전지</v>
      </c>
      <c r="C220" s="123">
        <f>IO_model!AB221</f>
        <v>24</v>
      </c>
      <c r="D220">
        <v>219</v>
      </c>
      <c r="E220" t="str">
        <f>IO_model!Q221</f>
        <v>전지</v>
      </c>
      <c r="F220">
        <f t="shared" si="6"/>
        <v>24</v>
      </c>
    </row>
    <row r="221" spans="1:6" x14ac:dyDescent="0.3">
      <c r="A221" s="123">
        <v>220</v>
      </c>
      <c r="B221" s="123" t="str">
        <f>IO_model!Q222</f>
        <v>전선 및 케이블</v>
      </c>
      <c r="C221" s="123">
        <f>IO_model!AB222</f>
        <v>24</v>
      </c>
      <c r="D221">
        <v>220</v>
      </c>
      <c r="E221" t="str">
        <f>IO_model!Q222</f>
        <v>전선 및 케이블</v>
      </c>
      <c r="F221">
        <f t="shared" si="6"/>
        <v>24</v>
      </c>
    </row>
    <row r="222" spans="1:6" x14ac:dyDescent="0.3">
      <c r="A222" s="123">
        <v>221</v>
      </c>
      <c r="B222" s="123" t="str">
        <f>IO_model!Q223</f>
        <v>전구 및 램프</v>
      </c>
      <c r="C222" s="123">
        <f>IO_model!AB223</f>
        <v>24</v>
      </c>
      <c r="D222">
        <v>221</v>
      </c>
      <c r="E222" t="str">
        <f>IO_model!Q223</f>
        <v>전구 및 램프</v>
      </c>
      <c r="F222">
        <f t="shared" si="6"/>
        <v>24</v>
      </c>
    </row>
    <row r="223" spans="1:6" x14ac:dyDescent="0.3">
      <c r="A223" s="123">
        <v>222</v>
      </c>
      <c r="B223" s="123" t="str">
        <f>IO_model!Q224</f>
        <v>조명장치</v>
      </c>
      <c r="C223" s="123">
        <f>IO_model!AB224</f>
        <v>24</v>
      </c>
      <c r="D223">
        <v>222</v>
      </c>
      <c r="E223" t="str">
        <f>IO_model!Q224</f>
        <v>조명장치</v>
      </c>
      <c r="F223">
        <f t="shared" si="6"/>
        <v>24</v>
      </c>
    </row>
    <row r="224" spans="1:6" x14ac:dyDescent="0.3">
      <c r="A224" s="123">
        <v>223</v>
      </c>
      <c r="B224" s="123" t="str">
        <f>IO_model!Q225</f>
        <v>기타 전기장비</v>
      </c>
      <c r="C224" s="123">
        <f>IO_model!AB225</f>
        <v>24</v>
      </c>
      <c r="D224">
        <v>223</v>
      </c>
      <c r="E224" t="str">
        <f>IO_model!Q225</f>
        <v>기타 전기장비</v>
      </c>
      <c r="F224">
        <f t="shared" si="6"/>
        <v>24</v>
      </c>
    </row>
    <row r="225" spans="1:6" x14ac:dyDescent="0.3">
      <c r="A225" s="123">
        <v>224</v>
      </c>
      <c r="B225" s="123" t="str">
        <f>IO_model!Q226</f>
        <v>개별소자</v>
      </c>
      <c r="C225" s="123">
        <f>IO_model!AB226</f>
        <v>25</v>
      </c>
      <c r="D225">
        <v>224</v>
      </c>
      <c r="E225" t="str">
        <f>IO_model!Q226</f>
        <v>개별소자</v>
      </c>
      <c r="F225">
        <f t="shared" si="6"/>
        <v>25</v>
      </c>
    </row>
    <row r="226" spans="1:6" x14ac:dyDescent="0.3">
      <c r="A226" s="123">
        <v>225</v>
      </c>
      <c r="B226" s="123" t="str">
        <f>IO_model!Q227</f>
        <v>집적회로</v>
      </c>
      <c r="C226" s="123">
        <f>IO_model!AB227</f>
        <v>25</v>
      </c>
      <c r="D226">
        <v>225</v>
      </c>
      <c r="E226" t="str">
        <f>IO_model!Q227</f>
        <v>집적회로</v>
      </c>
      <c r="F226">
        <f t="shared" si="6"/>
        <v>25</v>
      </c>
    </row>
    <row r="227" spans="1:6" x14ac:dyDescent="0.3">
      <c r="A227" s="123">
        <v>226</v>
      </c>
      <c r="B227" s="123" t="str">
        <f>IO_model!Q228</f>
        <v>LCD 평판 디스플레이</v>
      </c>
      <c r="C227" s="123">
        <f>IO_model!AB228</f>
        <v>25</v>
      </c>
      <c r="D227">
        <v>226</v>
      </c>
      <c r="E227" t="str">
        <f>IO_model!Q228</f>
        <v>LCD 평판 디스플레이</v>
      </c>
      <c r="F227">
        <f t="shared" si="6"/>
        <v>25</v>
      </c>
    </row>
    <row r="228" spans="1:6" x14ac:dyDescent="0.3">
      <c r="A228" s="123">
        <v>227</v>
      </c>
      <c r="B228" s="123" t="str">
        <f>IO_model!Q229</f>
        <v>기타 전자표시장치</v>
      </c>
      <c r="C228" s="123">
        <f>IO_model!AB229</f>
        <v>25</v>
      </c>
      <c r="D228">
        <v>227</v>
      </c>
      <c r="E228" t="str">
        <f>IO_model!Q229</f>
        <v>기타 전자표시장치</v>
      </c>
      <c r="F228">
        <f t="shared" si="6"/>
        <v>25</v>
      </c>
    </row>
    <row r="229" spans="1:6" x14ac:dyDescent="0.3">
      <c r="A229" s="123">
        <v>228</v>
      </c>
      <c r="B229" s="123" t="str">
        <f>IO_model!Q230</f>
        <v>인쇄회로기판 및 실장기판</v>
      </c>
      <c r="C229" s="123">
        <f>IO_model!AB230</f>
        <v>25</v>
      </c>
      <c r="D229">
        <v>228</v>
      </c>
      <c r="E229" t="str">
        <f>IO_model!Q230</f>
        <v>인쇄회로기판 및 실장기판</v>
      </c>
      <c r="F229">
        <f t="shared" si="6"/>
        <v>25</v>
      </c>
    </row>
    <row r="230" spans="1:6" x14ac:dyDescent="0.3">
      <c r="A230" s="123">
        <v>229</v>
      </c>
      <c r="B230" s="123" t="str">
        <f>IO_model!Q231</f>
        <v>축전기, 저항기, 전자코일 및 변성기</v>
      </c>
      <c r="C230" s="123">
        <f>IO_model!AB231</f>
        <v>25</v>
      </c>
      <c r="D230">
        <v>229</v>
      </c>
      <c r="E230" t="str">
        <f>IO_model!Q231</f>
        <v>축전기, 저항기, 전자코일 및 변성기</v>
      </c>
      <c r="F230">
        <f t="shared" si="6"/>
        <v>25</v>
      </c>
    </row>
    <row r="231" spans="1:6" x14ac:dyDescent="0.3">
      <c r="A231" s="123">
        <v>230</v>
      </c>
      <c r="B231" s="123" t="str">
        <f>IO_model!Q232</f>
        <v>기타 전자부품</v>
      </c>
      <c r="C231" s="123">
        <f>IO_model!AB232</f>
        <v>25</v>
      </c>
      <c r="D231">
        <v>230</v>
      </c>
      <c r="E231" t="str">
        <f>IO_model!Q232</f>
        <v>기타 전자부품</v>
      </c>
      <c r="F231">
        <f t="shared" si="6"/>
        <v>25</v>
      </c>
    </row>
    <row r="232" spans="1:6" x14ac:dyDescent="0.3">
      <c r="A232" s="123">
        <v>231</v>
      </c>
      <c r="B232" s="123" t="str">
        <f>IO_model!Q233</f>
        <v>컴퓨터</v>
      </c>
      <c r="C232" s="123">
        <f>IO_model!AB233</f>
        <v>25</v>
      </c>
      <c r="D232">
        <v>231</v>
      </c>
      <c r="E232" t="str">
        <f>IO_model!Q233</f>
        <v>컴퓨터</v>
      </c>
      <c r="F232">
        <f t="shared" si="6"/>
        <v>25</v>
      </c>
    </row>
    <row r="233" spans="1:6" x14ac:dyDescent="0.3">
      <c r="A233" s="123">
        <v>232</v>
      </c>
      <c r="B233" s="123" t="str">
        <f>IO_model!Q234</f>
        <v>컴퓨터 기억장치</v>
      </c>
      <c r="C233" s="123">
        <f>IO_model!AB234</f>
        <v>25</v>
      </c>
      <c r="D233">
        <v>232</v>
      </c>
      <c r="E233" t="str">
        <f>IO_model!Q234</f>
        <v>컴퓨터 기억장치</v>
      </c>
      <c r="F233">
        <f t="shared" si="6"/>
        <v>25</v>
      </c>
    </row>
    <row r="234" spans="1:6" x14ac:dyDescent="0.3">
      <c r="A234" s="123">
        <v>233</v>
      </c>
      <c r="B234" s="123" t="str">
        <f>IO_model!Q235</f>
        <v>컴퓨터 주변기기</v>
      </c>
      <c r="C234" s="123">
        <f>IO_model!AB235</f>
        <v>25</v>
      </c>
      <c r="D234">
        <v>233</v>
      </c>
      <c r="E234" t="str">
        <f>IO_model!Q235</f>
        <v>컴퓨터 주변기기</v>
      </c>
      <c r="F234">
        <f t="shared" si="6"/>
        <v>25</v>
      </c>
    </row>
    <row r="235" spans="1:6" x14ac:dyDescent="0.3">
      <c r="A235" s="123">
        <v>234</v>
      </c>
      <c r="B235" s="123" t="str">
        <f>IO_model!Q236</f>
        <v>유선통신기기</v>
      </c>
      <c r="C235" s="123">
        <f>IO_model!AB236</f>
        <v>25</v>
      </c>
      <c r="D235">
        <v>234</v>
      </c>
      <c r="E235" t="str">
        <f>IO_model!Q236</f>
        <v>유선통신기기</v>
      </c>
      <c r="F235">
        <f t="shared" si="6"/>
        <v>25</v>
      </c>
    </row>
    <row r="236" spans="1:6" x14ac:dyDescent="0.3">
      <c r="A236" s="123">
        <v>235</v>
      </c>
      <c r="B236" s="123" t="str">
        <f>IO_model!Q237</f>
        <v>이동전화기</v>
      </c>
      <c r="C236" s="123">
        <f>IO_model!AB237</f>
        <v>25</v>
      </c>
      <c r="D236">
        <v>235</v>
      </c>
      <c r="E236" t="str">
        <f>IO_model!Q237</f>
        <v>이동전화기</v>
      </c>
      <c r="F236">
        <f t="shared" si="6"/>
        <v>25</v>
      </c>
    </row>
    <row r="237" spans="1:6" x14ac:dyDescent="0.3">
      <c r="A237" s="123">
        <v>236</v>
      </c>
      <c r="B237" s="123" t="str">
        <f>IO_model!Q238</f>
        <v>기타 무선통신장비 및 방송장비</v>
      </c>
      <c r="C237" s="123">
        <f>IO_model!AB238</f>
        <v>25</v>
      </c>
      <c r="D237">
        <v>236</v>
      </c>
      <c r="E237" t="str">
        <f>IO_model!Q238</f>
        <v>기타 무선통신장비 및 방송장비</v>
      </c>
      <c r="F237">
        <f t="shared" si="6"/>
        <v>25</v>
      </c>
    </row>
    <row r="238" spans="1:6" x14ac:dyDescent="0.3">
      <c r="A238" s="123">
        <v>237</v>
      </c>
      <c r="B238" s="123" t="str">
        <f>IO_model!Q239</f>
        <v>TV</v>
      </c>
      <c r="C238" s="123">
        <f>IO_model!AB239</f>
        <v>25</v>
      </c>
      <c r="D238">
        <v>237</v>
      </c>
      <c r="E238" t="str">
        <f>IO_model!Q239</f>
        <v>TV</v>
      </c>
      <c r="F238">
        <f t="shared" si="6"/>
        <v>25</v>
      </c>
    </row>
    <row r="239" spans="1:6" x14ac:dyDescent="0.3">
      <c r="A239" s="123">
        <v>238</v>
      </c>
      <c r="B239" s="123" t="str">
        <f>IO_model!Q240</f>
        <v>영상기기</v>
      </c>
      <c r="C239" s="123">
        <f>IO_model!AB240</f>
        <v>25</v>
      </c>
      <c r="D239">
        <v>238</v>
      </c>
      <c r="E239" t="str">
        <f>IO_model!Q240</f>
        <v>영상기기</v>
      </c>
      <c r="F239">
        <f t="shared" si="6"/>
        <v>25</v>
      </c>
    </row>
    <row r="240" spans="1:6" x14ac:dyDescent="0.3">
      <c r="A240" s="123">
        <v>239</v>
      </c>
      <c r="B240" s="123" t="str">
        <f>IO_model!Q241</f>
        <v>오디오 및 음향기기</v>
      </c>
      <c r="C240" s="123">
        <f>IO_model!AB241</f>
        <v>25</v>
      </c>
      <c r="D240">
        <v>239</v>
      </c>
      <c r="E240" t="str">
        <f>IO_model!Q241</f>
        <v>오디오 및 음향기기</v>
      </c>
      <c r="F240">
        <f t="shared" si="6"/>
        <v>25</v>
      </c>
    </row>
    <row r="241" spans="1:6" x14ac:dyDescent="0.3">
      <c r="A241" s="123">
        <v>240</v>
      </c>
      <c r="B241" s="123" t="str">
        <f>IO_model!Q242</f>
        <v>가정용 냉장고 및 냉동고</v>
      </c>
      <c r="C241" s="123">
        <f>IO_model!AB242</f>
        <v>24</v>
      </c>
      <c r="D241">
        <v>240</v>
      </c>
      <c r="E241" t="str">
        <f>IO_model!Q242</f>
        <v>가정용 냉장고 및 냉동고</v>
      </c>
      <c r="F241">
        <f t="shared" si="6"/>
        <v>24</v>
      </c>
    </row>
    <row r="242" spans="1:6" x14ac:dyDescent="0.3">
      <c r="A242" s="123">
        <v>241</v>
      </c>
      <c r="B242" s="123" t="str">
        <f>IO_model!Q243</f>
        <v>주방용 및 난방용 전기기기</v>
      </c>
      <c r="C242" s="123">
        <f>IO_model!AB243</f>
        <v>24</v>
      </c>
      <c r="D242">
        <v>241</v>
      </c>
      <c r="E242" t="str">
        <f>IO_model!Q243</f>
        <v>주방용 및 난방용 전기기기</v>
      </c>
      <c r="F242">
        <f t="shared" si="6"/>
        <v>24</v>
      </c>
    </row>
    <row r="243" spans="1:6" x14ac:dyDescent="0.3">
      <c r="A243" s="123">
        <v>242</v>
      </c>
      <c r="B243" s="123" t="str">
        <f>IO_model!Q244</f>
        <v>기타 가정용 전기기기</v>
      </c>
      <c r="C243" s="123">
        <f>IO_model!AB244</f>
        <v>24</v>
      </c>
      <c r="D243">
        <v>242</v>
      </c>
      <c r="E243" t="str">
        <f>IO_model!Q244</f>
        <v>기타 가정용 전기기기</v>
      </c>
      <c r="F243">
        <f t="shared" si="6"/>
        <v>24</v>
      </c>
    </row>
    <row r="244" spans="1:6" x14ac:dyDescent="0.3">
      <c r="A244" s="123">
        <v>243</v>
      </c>
      <c r="B244" s="123" t="str">
        <f>IO_model!Q245</f>
        <v>의료용 기기</v>
      </c>
      <c r="C244" s="123">
        <f>IO_model!AB245</f>
        <v>24</v>
      </c>
      <c r="D244">
        <v>243</v>
      </c>
      <c r="E244" t="str">
        <f>IO_model!Q245</f>
        <v>의료용 기기</v>
      </c>
      <c r="F244">
        <f t="shared" si="6"/>
        <v>24</v>
      </c>
    </row>
    <row r="245" spans="1:6" x14ac:dyDescent="0.3">
      <c r="A245" s="123">
        <v>244</v>
      </c>
      <c r="B245" s="123" t="str">
        <f>IO_model!Q246</f>
        <v>측정 및 분석기</v>
      </c>
      <c r="C245" s="123">
        <f>IO_model!AB246</f>
        <v>24</v>
      </c>
      <c r="D245">
        <v>244</v>
      </c>
      <c r="E245" t="str">
        <f>IO_model!Q246</f>
        <v>측정 및 분석기</v>
      </c>
      <c r="F245">
        <f t="shared" si="6"/>
        <v>24</v>
      </c>
    </row>
    <row r="246" spans="1:6" x14ac:dyDescent="0.3">
      <c r="A246" s="123">
        <v>245</v>
      </c>
      <c r="B246" s="123" t="str">
        <f>IO_model!Q247</f>
        <v>자동조정 및 제어기기</v>
      </c>
      <c r="C246" s="123">
        <f>IO_model!AB247</f>
        <v>24</v>
      </c>
      <c r="D246">
        <v>245</v>
      </c>
      <c r="E246" t="str">
        <f>IO_model!Q247</f>
        <v>자동조정 및 제어기기</v>
      </c>
      <c r="F246">
        <f t="shared" si="6"/>
        <v>24</v>
      </c>
    </row>
    <row r="247" spans="1:6" x14ac:dyDescent="0.3">
      <c r="A247" s="123">
        <v>246</v>
      </c>
      <c r="B247" s="123" t="str">
        <f>IO_model!Q248</f>
        <v>사진기 및 영사기</v>
      </c>
      <c r="C247" s="123">
        <f>IO_model!AB248</f>
        <v>24</v>
      </c>
      <c r="D247">
        <v>246</v>
      </c>
      <c r="E247" t="str">
        <f>IO_model!Q248</f>
        <v>사진기 및 영사기</v>
      </c>
      <c r="F247">
        <f t="shared" si="6"/>
        <v>24</v>
      </c>
    </row>
    <row r="248" spans="1:6" x14ac:dyDescent="0.3">
      <c r="A248" s="123">
        <v>247</v>
      </c>
      <c r="B248" s="123" t="str">
        <f>IO_model!Q249</f>
        <v>안경 및 기타광학기기</v>
      </c>
      <c r="C248" s="123">
        <f>IO_model!AB249</f>
        <v>24</v>
      </c>
      <c r="D248">
        <v>247</v>
      </c>
      <c r="E248" t="str">
        <f>IO_model!Q249</f>
        <v>안경 및 기타광학기기</v>
      </c>
      <c r="F248">
        <f t="shared" si="6"/>
        <v>24</v>
      </c>
    </row>
    <row r="249" spans="1:6" x14ac:dyDescent="0.3">
      <c r="A249" s="123">
        <v>248</v>
      </c>
      <c r="B249" s="123" t="str">
        <f>IO_model!Q250</f>
        <v>시계</v>
      </c>
      <c r="C249" s="123">
        <f>IO_model!AB250</f>
        <v>24</v>
      </c>
      <c r="D249">
        <v>248</v>
      </c>
      <c r="E249" t="str">
        <f>IO_model!Q250</f>
        <v>시계</v>
      </c>
      <c r="F249">
        <f t="shared" si="6"/>
        <v>24</v>
      </c>
    </row>
    <row r="250" spans="1:6" x14ac:dyDescent="0.3">
      <c r="A250" s="123">
        <v>249</v>
      </c>
      <c r="B250" s="123" t="str">
        <f>IO_model!Q251</f>
        <v>승용차</v>
      </c>
      <c r="C250" s="123">
        <f>IO_model!AB251</f>
        <v>26</v>
      </c>
      <c r="D250">
        <v>249</v>
      </c>
      <c r="E250" t="str">
        <f>IO_model!Q251</f>
        <v>승용차</v>
      </c>
      <c r="F250">
        <f t="shared" si="6"/>
        <v>26</v>
      </c>
    </row>
    <row r="251" spans="1:6" x14ac:dyDescent="0.3">
      <c r="A251" s="123">
        <v>250</v>
      </c>
      <c r="B251" s="123" t="str">
        <f>IO_model!Q252</f>
        <v>버스</v>
      </c>
      <c r="C251" s="123">
        <f>IO_model!AB252</f>
        <v>26</v>
      </c>
      <c r="D251">
        <v>250</v>
      </c>
      <c r="E251" t="str">
        <f>IO_model!Q252</f>
        <v>버스</v>
      </c>
      <c r="F251">
        <f t="shared" si="6"/>
        <v>26</v>
      </c>
    </row>
    <row r="252" spans="1:6" x14ac:dyDescent="0.3">
      <c r="A252" s="123">
        <v>251</v>
      </c>
      <c r="B252" s="123" t="str">
        <f>IO_model!Q253</f>
        <v>트럭</v>
      </c>
      <c r="C252" s="123">
        <f>IO_model!AB253</f>
        <v>26</v>
      </c>
      <c r="D252">
        <v>251</v>
      </c>
      <c r="E252" t="str">
        <f>IO_model!Q253</f>
        <v>트럭</v>
      </c>
      <c r="F252">
        <f t="shared" si="6"/>
        <v>26</v>
      </c>
    </row>
    <row r="253" spans="1:6" x14ac:dyDescent="0.3">
      <c r="A253" s="123">
        <v>252</v>
      </c>
      <c r="B253" s="123" t="str">
        <f>IO_model!Q254</f>
        <v>특장차</v>
      </c>
      <c r="C253" s="123">
        <f>IO_model!AB254</f>
        <v>26</v>
      </c>
      <c r="D253">
        <v>252</v>
      </c>
      <c r="E253" t="str">
        <f>IO_model!Q254</f>
        <v>특장차</v>
      </c>
      <c r="F253">
        <f t="shared" si="6"/>
        <v>26</v>
      </c>
    </row>
    <row r="254" spans="1:6" x14ac:dyDescent="0.3">
      <c r="A254" s="123">
        <v>253</v>
      </c>
      <c r="B254" s="123" t="str">
        <f>IO_model!Q255</f>
        <v>트레일러 및 컨테이너</v>
      </c>
      <c r="C254" s="123">
        <f>IO_model!AB255</f>
        <v>26</v>
      </c>
      <c r="D254">
        <v>253</v>
      </c>
      <c r="E254" t="str">
        <f>IO_model!Q255</f>
        <v>트레일러 및 컨테이너</v>
      </c>
      <c r="F254">
        <f t="shared" si="6"/>
        <v>26</v>
      </c>
    </row>
    <row r="255" spans="1:6" x14ac:dyDescent="0.3">
      <c r="A255" s="123">
        <v>254</v>
      </c>
      <c r="B255" s="123" t="str">
        <f>IO_model!Q256</f>
        <v>자동차용 엔진</v>
      </c>
      <c r="C255" s="123">
        <f>IO_model!AB256</f>
        <v>26</v>
      </c>
      <c r="D255">
        <v>254</v>
      </c>
      <c r="E255" t="str">
        <f>IO_model!Q256</f>
        <v>자동차용 엔진</v>
      </c>
      <c r="F255">
        <f t="shared" si="6"/>
        <v>26</v>
      </c>
    </row>
    <row r="256" spans="1:6" x14ac:dyDescent="0.3">
      <c r="A256" s="123">
        <v>255</v>
      </c>
      <c r="B256" s="123" t="str">
        <f>IO_model!Q257</f>
        <v>자동차 부분품</v>
      </c>
      <c r="C256" s="123">
        <f>IO_model!AB257</f>
        <v>26</v>
      </c>
      <c r="D256">
        <v>255</v>
      </c>
      <c r="E256" t="str">
        <f>IO_model!Q257</f>
        <v>자동차 부분품</v>
      </c>
      <c r="F256">
        <f t="shared" si="6"/>
        <v>26</v>
      </c>
    </row>
    <row r="257" spans="1:6" x14ac:dyDescent="0.3">
      <c r="A257" s="123">
        <v>256</v>
      </c>
      <c r="B257" s="123" t="str">
        <f>IO_model!Q258</f>
        <v>강철제 선박</v>
      </c>
      <c r="C257" s="123">
        <f>IO_model!AB258</f>
        <v>27</v>
      </c>
      <c r="D257">
        <v>256</v>
      </c>
      <c r="E257" t="str">
        <f>IO_model!Q258</f>
        <v>강철제 선박</v>
      </c>
      <c r="F257">
        <f t="shared" si="6"/>
        <v>27</v>
      </c>
    </row>
    <row r="258" spans="1:6" x14ac:dyDescent="0.3">
      <c r="A258" s="123">
        <v>257</v>
      </c>
      <c r="B258" s="123" t="str">
        <f>IO_model!Q259</f>
        <v>기타 선박</v>
      </c>
      <c r="C258" s="123">
        <f>IO_model!AB259</f>
        <v>27</v>
      </c>
      <c r="D258">
        <v>257</v>
      </c>
      <c r="E258" t="str">
        <f>IO_model!Q259</f>
        <v>기타 선박</v>
      </c>
      <c r="F258">
        <f t="shared" si="6"/>
        <v>27</v>
      </c>
    </row>
    <row r="259" spans="1:6" x14ac:dyDescent="0.3">
      <c r="A259" s="123">
        <v>258</v>
      </c>
      <c r="B259" s="123" t="str">
        <f>IO_model!Q260</f>
        <v>선박 수리 및 부분품</v>
      </c>
      <c r="C259" s="123">
        <f>IO_model!AB260</f>
        <v>27</v>
      </c>
      <c r="D259">
        <v>258</v>
      </c>
      <c r="E259" t="str">
        <f>IO_model!Q260</f>
        <v>선박 수리 및 부분품</v>
      </c>
      <c r="F259">
        <f t="shared" ref="F259:F322" si="7">C259</f>
        <v>27</v>
      </c>
    </row>
    <row r="260" spans="1:6" x14ac:dyDescent="0.3">
      <c r="A260" s="123">
        <v>259</v>
      </c>
      <c r="B260" s="123" t="str">
        <f>IO_model!Q261</f>
        <v>철도차량</v>
      </c>
      <c r="C260" s="123">
        <f>IO_model!AB261</f>
        <v>27</v>
      </c>
      <c r="D260">
        <v>259</v>
      </c>
      <c r="E260" t="str">
        <f>IO_model!Q261</f>
        <v>철도차량</v>
      </c>
      <c r="F260">
        <f t="shared" si="7"/>
        <v>27</v>
      </c>
    </row>
    <row r="261" spans="1:6" x14ac:dyDescent="0.3">
      <c r="A261" s="123">
        <v>260</v>
      </c>
      <c r="B261" s="123" t="str">
        <f>IO_model!Q262</f>
        <v>항공기</v>
      </c>
      <c r="C261" s="123">
        <f>IO_model!AB262</f>
        <v>27</v>
      </c>
      <c r="D261">
        <v>260</v>
      </c>
      <c r="E261" t="str">
        <f>IO_model!Q262</f>
        <v>항공기</v>
      </c>
      <c r="F261">
        <f t="shared" si="7"/>
        <v>27</v>
      </c>
    </row>
    <row r="262" spans="1:6" x14ac:dyDescent="0.3">
      <c r="A262" s="123">
        <v>261</v>
      </c>
      <c r="B262" s="123" t="str">
        <f>IO_model!Q263</f>
        <v>모터사이클</v>
      </c>
      <c r="C262" s="123">
        <f>IO_model!AB263</f>
        <v>27</v>
      </c>
      <c r="D262">
        <v>261</v>
      </c>
      <c r="E262" t="str">
        <f>IO_model!Q263</f>
        <v>모터사이클</v>
      </c>
      <c r="F262">
        <f t="shared" si="7"/>
        <v>27</v>
      </c>
    </row>
    <row r="263" spans="1:6" x14ac:dyDescent="0.3">
      <c r="A263" s="123">
        <v>262</v>
      </c>
      <c r="B263" s="123" t="str">
        <f>IO_model!Q264</f>
        <v>기타 운수장비</v>
      </c>
      <c r="C263" s="123">
        <f>IO_model!AB264</f>
        <v>27</v>
      </c>
      <c r="D263">
        <v>262</v>
      </c>
      <c r="E263" t="str">
        <f>IO_model!Q264</f>
        <v>기타 운수장비</v>
      </c>
      <c r="F263">
        <f t="shared" si="7"/>
        <v>27</v>
      </c>
    </row>
    <row r="264" spans="1:6" x14ac:dyDescent="0.3">
      <c r="A264" s="123">
        <v>263</v>
      </c>
      <c r="B264" s="123" t="str">
        <f>IO_model!Q265</f>
        <v>목재 가구</v>
      </c>
      <c r="C264" s="123">
        <f>IO_model!AB265</f>
        <v>29</v>
      </c>
      <c r="D264">
        <v>263</v>
      </c>
      <c r="E264" t="str">
        <f>IO_model!Q265</f>
        <v>목재 가구</v>
      </c>
      <c r="F264">
        <f t="shared" si="7"/>
        <v>29</v>
      </c>
    </row>
    <row r="265" spans="1:6" x14ac:dyDescent="0.3">
      <c r="A265" s="123">
        <v>264</v>
      </c>
      <c r="B265" s="123" t="str">
        <f>IO_model!Q266</f>
        <v>금속 가구</v>
      </c>
      <c r="C265" s="123">
        <f>IO_model!AB266</f>
        <v>29</v>
      </c>
      <c r="D265">
        <v>264</v>
      </c>
      <c r="E265" t="str">
        <f>IO_model!Q266</f>
        <v>금속 가구</v>
      </c>
      <c r="F265">
        <f t="shared" si="7"/>
        <v>29</v>
      </c>
    </row>
    <row r="266" spans="1:6" x14ac:dyDescent="0.3">
      <c r="A266" s="123">
        <v>265</v>
      </c>
      <c r="B266" s="123" t="str">
        <f>IO_model!Q267</f>
        <v>기타 가구</v>
      </c>
      <c r="C266" s="123">
        <f>IO_model!AB267</f>
        <v>29</v>
      </c>
      <c r="D266">
        <v>265</v>
      </c>
      <c r="E266" t="str">
        <f>IO_model!Q267</f>
        <v>기타 가구</v>
      </c>
      <c r="F266">
        <f t="shared" si="7"/>
        <v>29</v>
      </c>
    </row>
    <row r="267" spans="1:6" x14ac:dyDescent="0.3">
      <c r="A267" s="123">
        <v>266</v>
      </c>
      <c r="B267" s="123" t="str">
        <f>IO_model!Q268</f>
        <v>장난감 및 오락용품</v>
      </c>
      <c r="C267" s="123">
        <f>IO_model!AB268</f>
        <v>29</v>
      </c>
      <c r="D267">
        <v>266</v>
      </c>
      <c r="E267" t="str">
        <f>IO_model!Q268</f>
        <v>장난감 및 오락용품</v>
      </c>
      <c r="F267">
        <f t="shared" si="7"/>
        <v>29</v>
      </c>
    </row>
    <row r="268" spans="1:6" x14ac:dyDescent="0.3">
      <c r="A268" s="123">
        <v>267</v>
      </c>
      <c r="B268" s="123" t="str">
        <f>IO_model!Q269</f>
        <v>운동 및 경기용품</v>
      </c>
      <c r="C268" s="123">
        <f>IO_model!AB269</f>
        <v>29</v>
      </c>
      <c r="D268">
        <v>267</v>
      </c>
      <c r="E268" t="str">
        <f>IO_model!Q269</f>
        <v>운동 및 경기용품</v>
      </c>
      <c r="F268">
        <f t="shared" si="7"/>
        <v>29</v>
      </c>
    </row>
    <row r="269" spans="1:6" x14ac:dyDescent="0.3">
      <c r="A269" s="123">
        <v>268</v>
      </c>
      <c r="B269" s="123" t="str">
        <f>IO_model!Q270</f>
        <v>악기</v>
      </c>
      <c r="C269" s="123">
        <f>IO_model!AB270</f>
        <v>29</v>
      </c>
      <c r="D269">
        <v>268</v>
      </c>
      <c r="E269" t="str">
        <f>IO_model!Q270</f>
        <v>악기</v>
      </c>
      <c r="F269">
        <f t="shared" si="7"/>
        <v>29</v>
      </c>
    </row>
    <row r="270" spans="1:6" x14ac:dyDescent="0.3">
      <c r="A270" s="123">
        <v>269</v>
      </c>
      <c r="B270" s="123" t="str">
        <f>IO_model!Q271</f>
        <v>문방구</v>
      </c>
      <c r="C270" s="123">
        <f>IO_model!AB271</f>
        <v>29</v>
      </c>
      <c r="D270">
        <v>269</v>
      </c>
      <c r="E270" t="str">
        <f>IO_model!Q271</f>
        <v>문방구</v>
      </c>
      <c r="F270">
        <f t="shared" si="7"/>
        <v>29</v>
      </c>
    </row>
    <row r="271" spans="1:6" x14ac:dyDescent="0.3">
      <c r="A271" s="123">
        <v>270</v>
      </c>
      <c r="B271" s="123" t="str">
        <f>IO_model!Q272</f>
        <v>귀금속 및 보석</v>
      </c>
      <c r="C271" s="123">
        <f>IO_model!AB272</f>
        <v>29</v>
      </c>
      <c r="D271">
        <v>270</v>
      </c>
      <c r="E271" t="str">
        <f>IO_model!Q272</f>
        <v>귀금속 및 보석</v>
      </c>
      <c r="F271">
        <f t="shared" si="7"/>
        <v>29</v>
      </c>
    </row>
    <row r="272" spans="1:6" x14ac:dyDescent="0.3">
      <c r="A272" s="123">
        <v>271</v>
      </c>
      <c r="B272" s="123" t="str">
        <f>IO_model!Q273</f>
        <v>모형 및 장식용품</v>
      </c>
      <c r="C272" s="123">
        <f>IO_model!AB273</f>
        <v>29</v>
      </c>
      <c r="D272">
        <v>271</v>
      </c>
      <c r="E272" t="str">
        <f>IO_model!Q273</f>
        <v>모형 및 장식용품</v>
      </c>
      <c r="F272">
        <f t="shared" si="7"/>
        <v>29</v>
      </c>
    </row>
    <row r="273" spans="1:6" x14ac:dyDescent="0.3">
      <c r="A273" s="123">
        <v>272</v>
      </c>
      <c r="B273" s="123" t="str">
        <f>IO_model!Q274</f>
        <v>기타 제조업제품</v>
      </c>
      <c r="C273" s="123">
        <f>IO_model!AB274</f>
        <v>29</v>
      </c>
      <c r="D273">
        <v>272</v>
      </c>
      <c r="E273" t="str">
        <f>IO_model!Q274</f>
        <v>기타 제조업제품</v>
      </c>
      <c r="F273">
        <f t="shared" si="7"/>
        <v>29</v>
      </c>
    </row>
    <row r="274" spans="1:6" x14ac:dyDescent="0.3">
      <c r="A274" s="123">
        <v>273</v>
      </c>
      <c r="B274" s="123" t="str">
        <f>IO_model!Q275</f>
        <v>제조임가공서비스</v>
      </c>
      <c r="C274" s="123">
        <f>IO_model!AB275</f>
        <v>29</v>
      </c>
      <c r="D274">
        <v>273</v>
      </c>
      <c r="E274" t="str">
        <f>IO_model!Q275</f>
        <v>제조임가공서비스</v>
      </c>
      <c r="F274">
        <f t="shared" si="7"/>
        <v>29</v>
      </c>
    </row>
    <row r="275" spans="1:6" x14ac:dyDescent="0.3">
      <c r="A275" s="123">
        <v>274</v>
      </c>
      <c r="B275" s="123" t="str">
        <f>IO_model!Q276</f>
        <v>수력</v>
      </c>
      <c r="C275" s="123">
        <f>IO_model!AB276</f>
        <v>1</v>
      </c>
      <c r="D275">
        <v>274</v>
      </c>
      <c r="E275" t="str">
        <f>IO_model!Q276</f>
        <v>수력</v>
      </c>
      <c r="F275">
        <f t="shared" si="7"/>
        <v>1</v>
      </c>
    </row>
    <row r="276" spans="1:6" x14ac:dyDescent="0.3">
      <c r="A276" s="123">
        <v>275</v>
      </c>
      <c r="B276" s="123" t="str">
        <f>IO_model!Q277</f>
        <v>화력</v>
      </c>
      <c r="C276" s="123">
        <f>IO_model!AB277</f>
        <v>1</v>
      </c>
      <c r="D276">
        <v>275</v>
      </c>
      <c r="E276" t="str">
        <f>IO_model!Q277</f>
        <v>화력</v>
      </c>
      <c r="F276">
        <f t="shared" si="7"/>
        <v>1</v>
      </c>
    </row>
    <row r="277" spans="1:6" x14ac:dyDescent="0.3">
      <c r="A277" s="123">
        <v>276</v>
      </c>
      <c r="B277" s="123" t="str">
        <f>IO_model!Q278</f>
        <v>원자력</v>
      </c>
      <c r="C277" s="123">
        <f>IO_model!AB278</f>
        <v>1</v>
      </c>
      <c r="D277">
        <v>276</v>
      </c>
      <c r="E277" t="str">
        <f>IO_model!Q278</f>
        <v>원자력</v>
      </c>
      <c r="F277">
        <f t="shared" si="7"/>
        <v>1</v>
      </c>
    </row>
    <row r="278" spans="1:6" x14ac:dyDescent="0.3">
      <c r="A278" s="123">
        <v>277</v>
      </c>
      <c r="B278" s="123" t="str">
        <f>IO_model!Q279</f>
        <v>자가발전</v>
      </c>
      <c r="C278" s="123">
        <f>IO_model!AB279</f>
        <v>1</v>
      </c>
      <c r="D278">
        <v>277</v>
      </c>
      <c r="E278" t="str">
        <f>IO_model!Q279</f>
        <v>자가발전</v>
      </c>
      <c r="F278">
        <f t="shared" si="7"/>
        <v>1</v>
      </c>
    </row>
    <row r="279" spans="1:6" x14ac:dyDescent="0.3">
      <c r="A279" s="123">
        <v>278</v>
      </c>
      <c r="B279" s="123" t="str">
        <f>IO_model!Q280</f>
        <v>신재생에너지</v>
      </c>
      <c r="C279" s="123">
        <f>IO_model!AB280</f>
        <v>1</v>
      </c>
      <c r="D279">
        <v>278</v>
      </c>
      <c r="E279" t="str">
        <f>IO_model!Q280</f>
        <v>신재생에너지</v>
      </c>
      <c r="F279">
        <f t="shared" si="7"/>
        <v>1</v>
      </c>
    </row>
    <row r="280" spans="1:6" x14ac:dyDescent="0.3">
      <c r="A280" s="123">
        <v>279</v>
      </c>
      <c r="B280" s="123" t="str">
        <f>IO_model!Q281</f>
        <v>도시가스</v>
      </c>
      <c r="C280" s="123">
        <f>IO_model!AB281</f>
        <v>2</v>
      </c>
      <c r="D280">
        <v>279</v>
      </c>
      <c r="E280" t="str">
        <f>IO_model!Q281</f>
        <v>도시가스</v>
      </c>
      <c r="F280">
        <f t="shared" si="7"/>
        <v>2</v>
      </c>
    </row>
    <row r="281" spans="1:6" x14ac:dyDescent="0.3">
      <c r="A281" s="123">
        <v>280</v>
      </c>
      <c r="B281" s="123" t="str">
        <f>IO_model!Q282</f>
        <v>증기 및 온수</v>
      </c>
      <c r="C281" s="123">
        <f>IO_model!AB282</f>
        <v>3</v>
      </c>
      <c r="D281">
        <v>280</v>
      </c>
      <c r="E281" t="str">
        <f>IO_model!Q282</f>
        <v>증기 및 온수</v>
      </c>
      <c r="F281">
        <f t="shared" si="7"/>
        <v>3</v>
      </c>
    </row>
    <row r="282" spans="1:6" x14ac:dyDescent="0.3">
      <c r="A282" s="123">
        <v>281</v>
      </c>
      <c r="B282" s="123" t="str">
        <f>IO_model!Q283</f>
        <v>수도</v>
      </c>
      <c r="C282" s="123">
        <f>IO_model!AB283</f>
        <v>38</v>
      </c>
      <c r="D282">
        <v>281</v>
      </c>
      <c r="E282" t="str">
        <f>IO_model!Q283</f>
        <v>수도</v>
      </c>
      <c r="F282">
        <f t="shared" si="7"/>
        <v>38</v>
      </c>
    </row>
    <row r="283" spans="1:6" x14ac:dyDescent="0.3">
      <c r="A283" s="123">
        <v>282</v>
      </c>
      <c r="B283" s="123" t="str">
        <f>IO_model!Q284</f>
        <v>하수 폐수 및 분뇨처리(국공립)</v>
      </c>
      <c r="C283" s="123">
        <f>IO_model!AB284</f>
        <v>53</v>
      </c>
      <c r="D283">
        <v>282</v>
      </c>
      <c r="E283" t="str">
        <f>IO_model!Q284</f>
        <v>하수 폐수 및 분뇨처리(국공립)</v>
      </c>
      <c r="F283">
        <f t="shared" si="7"/>
        <v>53</v>
      </c>
    </row>
    <row r="284" spans="1:6" x14ac:dyDescent="0.3">
      <c r="A284" s="123">
        <v>283</v>
      </c>
      <c r="B284" s="123" t="str">
        <f>IO_model!Q285</f>
        <v>하수 폐수 및 분뇨처리(산업)</v>
      </c>
      <c r="C284" s="123">
        <f>IO_model!AB285</f>
        <v>53</v>
      </c>
      <c r="D284">
        <v>283</v>
      </c>
      <c r="E284" t="str">
        <f>IO_model!Q285</f>
        <v>하수 폐수 및 분뇨처리(산업)</v>
      </c>
      <c r="F284">
        <f t="shared" si="7"/>
        <v>53</v>
      </c>
    </row>
    <row r="285" spans="1:6" x14ac:dyDescent="0.3">
      <c r="A285" s="123">
        <v>284</v>
      </c>
      <c r="B285" s="123" t="str">
        <f>IO_model!Q286</f>
        <v>폐기물 수집 운반 및 처리(국공립)</v>
      </c>
      <c r="C285" s="123">
        <f>IO_model!AB286</f>
        <v>53</v>
      </c>
      <c r="D285">
        <v>284</v>
      </c>
      <c r="E285" t="str">
        <f>IO_model!Q286</f>
        <v>폐기물 수집 운반 및 처리(국공립)</v>
      </c>
      <c r="F285">
        <f t="shared" si="7"/>
        <v>53</v>
      </c>
    </row>
    <row r="286" spans="1:6" x14ac:dyDescent="0.3">
      <c r="A286" s="123">
        <v>285</v>
      </c>
      <c r="B286" s="123" t="str">
        <f>IO_model!Q287</f>
        <v>폐기물 수집 운반 및 처리(산업)</v>
      </c>
      <c r="C286" s="123">
        <f>IO_model!AB287</f>
        <v>53</v>
      </c>
      <c r="D286">
        <v>285</v>
      </c>
      <c r="E286" t="str">
        <f>IO_model!Q287</f>
        <v>폐기물 수집 운반 및 처리(산업)</v>
      </c>
      <c r="F286">
        <f t="shared" si="7"/>
        <v>53</v>
      </c>
    </row>
    <row r="287" spans="1:6" x14ac:dyDescent="0.3">
      <c r="A287" s="123">
        <v>286</v>
      </c>
      <c r="B287" s="123" t="str">
        <f>IO_model!Q288</f>
        <v>자원재활용서비스</v>
      </c>
      <c r="C287" s="123">
        <f>IO_model!AB288</f>
        <v>53</v>
      </c>
      <c r="D287">
        <v>286</v>
      </c>
      <c r="E287" t="str">
        <f>IO_model!Q288</f>
        <v>자원재활용서비스</v>
      </c>
      <c r="F287">
        <f t="shared" si="7"/>
        <v>53</v>
      </c>
    </row>
    <row r="288" spans="1:6" x14ac:dyDescent="0.3">
      <c r="A288" s="123">
        <v>287</v>
      </c>
      <c r="B288" s="123" t="str">
        <f>IO_model!Q289</f>
        <v>주거용 건물</v>
      </c>
      <c r="C288" s="123">
        <f>IO_model!AB289</f>
        <v>30</v>
      </c>
      <c r="D288">
        <v>287</v>
      </c>
      <c r="E288" t="str">
        <f>IO_model!Q289</f>
        <v>주거용 건물</v>
      </c>
      <c r="F288">
        <f t="shared" si="7"/>
        <v>30</v>
      </c>
    </row>
    <row r="289" spans="1:6" x14ac:dyDescent="0.3">
      <c r="A289" s="123">
        <v>288</v>
      </c>
      <c r="B289" s="123" t="str">
        <f>IO_model!Q290</f>
        <v>비주거용 건물</v>
      </c>
      <c r="C289" s="123">
        <f>IO_model!AB290</f>
        <v>30</v>
      </c>
      <c r="D289">
        <v>288</v>
      </c>
      <c r="E289" t="str">
        <f>IO_model!Q290</f>
        <v>비주거용 건물</v>
      </c>
      <c r="F289">
        <f t="shared" si="7"/>
        <v>30</v>
      </c>
    </row>
    <row r="290" spans="1:6" x14ac:dyDescent="0.3">
      <c r="A290" s="123">
        <v>289</v>
      </c>
      <c r="B290" s="123" t="str">
        <f>IO_model!Q291</f>
        <v>건축보수</v>
      </c>
      <c r="C290" s="123">
        <f>IO_model!AB291</f>
        <v>30</v>
      </c>
      <c r="D290">
        <v>289</v>
      </c>
      <c r="E290" t="str">
        <f>IO_model!Q291</f>
        <v>건축보수</v>
      </c>
      <c r="F290">
        <f t="shared" si="7"/>
        <v>30</v>
      </c>
    </row>
    <row r="291" spans="1:6" x14ac:dyDescent="0.3">
      <c r="A291" s="123">
        <v>290</v>
      </c>
      <c r="B291" s="123" t="str">
        <f>IO_model!Q292</f>
        <v>도로시설</v>
      </c>
      <c r="C291" s="123">
        <f>IO_model!AB292</f>
        <v>30</v>
      </c>
      <c r="D291">
        <v>290</v>
      </c>
      <c r="E291" t="str">
        <f>IO_model!Q292</f>
        <v>도로시설</v>
      </c>
      <c r="F291">
        <f t="shared" si="7"/>
        <v>30</v>
      </c>
    </row>
    <row r="292" spans="1:6" x14ac:dyDescent="0.3">
      <c r="A292" s="123">
        <v>291</v>
      </c>
      <c r="B292" s="123" t="str">
        <f>IO_model!Q293</f>
        <v>철도시설</v>
      </c>
      <c r="C292" s="123">
        <f>IO_model!AB293</f>
        <v>30</v>
      </c>
      <c r="D292">
        <v>291</v>
      </c>
      <c r="E292" t="str">
        <f>IO_model!Q293</f>
        <v>철도시설</v>
      </c>
      <c r="F292">
        <f t="shared" si="7"/>
        <v>30</v>
      </c>
    </row>
    <row r="293" spans="1:6" x14ac:dyDescent="0.3">
      <c r="A293" s="123">
        <v>292</v>
      </c>
      <c r="B293" s="123" t="str">
        <f>IO_model!Q294</f>
        <v>항만시설</v>
      </c>
      <c r="C293" s="123">
        <f>IO_model!AB294</f>
        <v>30</v>
      </c>
      <c r="D293">
        <v>292</v>
      </c>
      <c r="E293" t="str">
        <f>IO_model!Q294</f>
        <v>항만시설</v>
      </c>
      <c r="F293">
        <f t="shared" si="7"/>
        <v>30</v>
      </c>
    </row>
    <row r="294" spans="1:6" x14ac:dyDescent="0.3">
      <c r="A294" s="123">
        <v>293</v>
      </c>
      <c r="B294" s="123" t="str">
        <f>IO_model!Q295</f>
        <v>하천사방</v>
      </c>
      <c r="C294" s="123">
        <f>IO_model!AB295</f>
        <v>30</v>
      </c>
      <c r="D294">
        <v>293</v>
      </c>
      <c r="E294" t="str">
        <f>IO_model!Q295</f>
        <v>하천사방</v>
      </c>
      <c r="F294">
        <f t="shared" si="7"/>
        <v>30</v>
      </c>
    </row>
    <row r="295" spans="1:6" x14ac:dyDescent="0.3">
      <c r="A295" s="123">
        <v>294</v>
      </c>
      <c r="B295" s="123" t="str">
        <f>IO_model!Q296</f>
        <v>상하수도시설</v>
      </c>
      <c r="C295" s="123">
        <f>IO_model!AB296</f>
        <v>30</v>
      </c>
      <c r="D295">
        <v>294</v>
      </c>
      <c r="E295" t="str">
        <f>IO_model!Q296</f>
        <v>상하수도시설</v>
      </c>
      <c r="F295">
        <f t="shared" si="7"/>
        <v>30</v>
      </c>
    </row>
    <row r="296" spans="1:6" x14ac:dyDescent="0.3">
      <c r="A296" s="123">
        <v>295</v>
      </c>
      <c r="B296" s="123" t="str">
        <f>IO_model!Q297</f>
        <v>농림수산토목</v>
      </c>
      <c r="C296" s="123">
        <f>IO_model!AB297</f>
        <v>30</v>
      </c>
      <c r="D296">
        <v>295</v>
      </c>
      <c r="E296" t="str">
        <f>IO_model!Q297</f>
        <v>농림수산토목</v>
      </c>
      <c r="F296">
        <f t="shared" si="7"/>
        <v>30</v>
      </c>
    </row>
    <row r="297" spans="1:6" x14ac:dyDescent="0.3">
      <c r="A297" s="123">
        <v>296</v>
      </c>
      <c r="B297" s="123" t="str">
        <f>IO_model!Q298</f>
        <v>도시토목</v>
      </c>
      <c r="C297" s="123">
        <f>IO_model!AB298</f>
        <v>30</v>
      </c>
      <c r="D297">
        <v>296</v>
      </c>
      <c r="E297" t="str">
        <f>IO_model!Q298</f>
        <v>도시토목</v>
      </c>
      <c r="F297">
        <f t="shared" si="7"/>
        <v>30</v>
      </c>
    </row>
    <row r="298" spans="1:6" x14ac:dyDescent="0.3">
      <c r="A298" s="123">
        <v>297</v>
      </c>
      <c r="B298" s="123" t="str">
        <f>IO_model!Q299</f>
        <v>환경정화시설</v>
      </c>
      <c r="C298" s="123">
        <f>IO_model!AB299</f>
        <v>30</v>
      </c>
      <c r="D298">
        <v>297</v>
      </c>
      <c r="E298" t="str">
        <f>IO_model!Q299</f>
        <v>환경정화시설</v>
      </c>
      <c r="F298">
        <f t="shared" si="7"/>
        <v>30</v>
      </c>
    </row>
    <row r="299" spans="1:6" x14ac:dyDescent="0.3">
      <c r="A299" s="123">
        <v>298</v>
      </c>
      <c r="B299" s="123" t="str">
        <f>IO_model!Q300</f>
        <v>통신시설</v>
      </c>
      <c r="C299" s="123">
        <f>IO_model!AB300</f>
        <v>30</v>
      </c>
      <c r="D299">
        <v>298</v>
      </c>
      <c r="E299" t="str">
        <f>IO_model!Q300</f>
        <v>통신시설</v>
      </c>
      <c r="F299">
        <f t="shared" si="7"/>
        <v>30</v>
      </c>
    </row>
    <row r="300" spans="1:6" x14ac:dyDescent="0.3">
      <c r="A300" s="123">
        <v>299</v>
      </c>
      <c r="B300" s="123" t="str">
        <f>IO_model!Q301</f>
        <v>전력시설</v>
      </c>
      <c r="C300" s="123">
        <f>IO_model!AB301</f>
        <v>30</v>
      </c>
      <c r="D300">
        <v>299</v>
      </c>
      <c r="E300" t="str">
        <f>IO_model!Q301</f>
        <v>전력시설</v>
      </c>
      <c r="F300">
        <f t="shared" si="7"/>
        <v>30</v>
      </c>
    </row>
    <row r="301" spans="1:6" x14ac:dyDescent="0.3">
      <c r="A301" s="123">
        <v>300</v>
      </c>
      <c r="B301" s="123" t="str">
        <f>IO_model!Q302</f>
        <v>산업플랜트</v>
      </c>
      <c r="C301" s="123">
        <f>IO_model!AB302</f>
        <v>30</v>
      </c>
      <c r="D301">
        <v>300</v>
      </c>
      <c r="E301" t="str">
        <f>IO_model!Q302</f>
        <v>산업플랜트</v>
      </c>
      <c r="F301">
        <f t="shared" si="7"/>
        <v>30</v>
      </c>
    </row>
    <row r="302" spans="1:6" x14ac:dyDescent="0.3">
      <c r="A302" s="123">
        <v>301</v>
      </c>
      <c r="B302" s="123" t="str">
        <f>IO_model!Q303</f>
        <v>기타 건설</v>
      </c>
      <c r="C302" s="123">
        <f>IO_model!AB303</f>
        <v>30</v>
      </c>
      <c r="D302">
        <v>301</v>
      </c>
      <c r="E302" t="str">
        <f>IO_model!Q303</f>
        <v>기타 건설</v>
      </c>
      <c r="F302">
        <f t="shared" si="7"/>
        <v>30</v>
      </c>
    </row>
    <row r="303" spans="1:6" x14ac:dyDescent="0.3">
      <c r="A303" s="123">
        <v>302</v>
      </c>
      <c r="B303" s="123" t="str">
        <f>IO_model!Q304</f>
        <v>도매서비스</v>
      </c>
      <c r="C303" s="123">
        <f>IO_model!AB304</f>
        <v>37</v>
      </c>
      <c r="D303">
        <v>302</v>
      </c>
      <c r="E303" t="str">
        <f>IO_model!Q304</f>
        <v>도매서비스</v>
      </c>
      <c r="F303">
        <f t="shared" si="7"/>
        <v>37</v>
      </c>
    </row>
    <row r="304" spans="1:6" x14ac:dyDescent="0.3">
      <c r="A304" s="123">
        <v>303</v>
      </c>
      <c r="B304" s="123" t="str">
        <f>IO_model!Q305</f>
        <v>소매서비스</v>
      </c>
      <c r="C304" s="123">
        <f>IO_model!AB305</f>
        <v>37</v>
      </c>
      <c r="D304">
        <v>303</v>
      </c>
      <c r="E304" t="str">
        <f>IO_model!Q305</f>
        <v>소매서비스</v>
      </c>
      <c r="F304">
        <f t="shared" si="7"/>
        <v>37</v>
      </c>
    </row>
    <row r="305" spans="1:6" x14ac:dyDescent="0.3">
      <c r="A305" s="123">
        <v>304</v>
      </c>
      <c r="B305" s="123" t="str">
        <f>IO_model!Q306</f>
        <v>철도여객 운송서비스</v>
      </c>
      <c r="C305" s="123">
        <f>IO_model!AB306</f>
        <v>31</v>
      </c>
      <c r="D305">
        <v>304</v>
      </c>
      <c r="E305" t="str">
        <f>IO_model!Q306</f>
        <v>철도여객 운송서비스</v>
      </c>
      <c r="F305">
        <f t="shared" si="7"/>
        <v>31</v>
      </c>
    </row>
    <row r="306" spans="1:6" x14ac:dyDescent="0.3">
      <c r="A306" s="123">
        <v>305</v>
      </c>
      <c r="B306" s="123" t="str">
        <f>IO_model!Q307</f>
        <v>철도화물 운송서비스</v>
      </c>
      <c r="C306" s="123">
        <f>IO_model!AB307</f>
        <v>31</v>
      </c>
      <c r="D306">
        <v>305</v>
      </c>
      <c r="E306" t="str">
        <f>IO_model!Q307</f>
        <v>철도화물 운송서비스</v>
      </c>
      <c r="F306">
        <f t="shared" si="7"/>
        <v>31</v>
      </c>
    </row>
    <row r="307" spans="1:6" x14ac:dyDescent="0.3">
      <c r="A307" s="123">
        <v>306</v>
      </c>
      <c r="B307" s="123" t="str">
        <f>IO_model!Q308</f>
        <v>도로여객 운송서비스</v>
      </c>
      <c r="C307" s="123">
        <f>IO_model!AB308</f>
        <v>32</v>
      </c>
      <c r="D307">
        <v>306</v>
      </c>
      <c r="E307" t="str">
        <f>IO_model!Q308</f>
        <v>도로여객 운송서비스</v>
      </c>
      <c r="F307">
        <f t="shared" si="7"/>
        <v>32</v>
      </c>
    </row>
    <row r="308" spans="1:6" x14ac:dyDescent="0.3">
      <c r="A308" s="123">
        <v>307</v>
      </c>
      <c r="B308" s="123" t="str">
        <f>IO_model!Q309</f>
        <v>도로화물 운송서비스</v>
      </c>
      <c r="C308" s="123">
        <f>IO_model!AB309</f>
        <v>32</v>
      </c>
      <c r="D308">
        <v>307</v>
      </c>
      <c r="E308" t="str">
        <f>IO_model!Q309</f>
        <v>도로화물 운송서비스</v>
      </c>
      <c r="F308">
        <f t="shared" si="7"/>
        <v>32</v>
      </c>
    </row>
    <row r="309" spans="1:6" x14ac:dyDescent="0.3">
      <c r="A309" s="123">
        <v>308</v>
      </c>
      <c r="B309" s="123" t="str">
        <f>IO_model!Q310</f>
        <v>소화물 전문 운송서비스</v>
      </c>
      <c r="C309" s="123">
        <f>IO_model!AB310</f>
        <v>35</v>
      </c>
      <c r="D309">
        <v>308</v>
      </c>
      <c r="E309" t="str">
        <f>IO_model!Q310</f>
        <v>소화물 전문 운송서비스</v>
      </c>
      <c r="F309">
        <f t="shared" si="7"/>
        <v>35</v>
      </c>
    </row>
    <row r="310" spans="1:6" x14ac:dyDescent="0.3">
      <c r="A310" s="123">
        <v>309</v>
      </c>
      <c r="B310" s="123" t="str">
        <f>IO_model!Q311</f>
        <v>연안 및 내륙수상 운송서비스</v>
      </c>
      <c r="C310" s="123">
        <f>IO_model!AB311</f>
        <v>34</v>
      </c>
      <c r="D310">
        <v>309</v>
      </c>
      <c r="E310" t="str">
        <f>IO_model!Q311</f>
        <v>연안 및 내륙수상 운송서비스</v>
      </c>
      <c r="F310">
        <f t="shared" si="7"/>
        <v>34</v>
      </c>
    </row>
    <row r="311" spans="1:6" x14ac:dyDescent="0.3">
      <c r="A311" s="123">
        <v>310</v>
      </c>
      <c r="B311" s="123" t="str">
        <f>IO_model!Q312</f>
        <v>외항운송서비스</v>
      </c>
      <c r="C311" s="123">
        <f>IO_model!AB312</f>
        <v>34</v>
      </c>
      <c r="D311">
        <v>310</v>
      </c>
      <c r="E311" t="str">
        <f>IO_model!Q312</f>
        <v>외항운송서비스</v>
      </c>
      <c r="F311">
        <f t="shared" si="7"/>
        <v>34</v>
      </c>
    </row>
    <row r="312" spans="1:6" x14ac:dyDescent="0.3">
      <c r="A312" s="123">
        <v>311</v>
      </c>
      <c r="B312" s="123" t="str">
        <f>IO_model!Q313</f>
        <v>항공운송서비스</v>
      </c>
      <c r="C312" s="123">
        <f>IO_model!AB313</f>
        <v>33</v>
      </c>
      <c r="D312">
        <v>311</v>
      </c>
      <c r="E312" t="str">
        <f>IO_model!Q313</f>
        <v>항공운송서비스</v>
      </c>
      <c r="F312">
        <f t="shared" si="7"/>
        <v>33</v>
      </c>
    </row>
    <row r="313" spans="1:6" x14ac:dyDescent="0.3">
      <c r="A313" s="123">
        <v>312</v>
      </c>
      <c r="B313" s="123" t="str">
        <f>IO_model!Q314</f>
        <v>육상운송보조서비스</v>
      </c>
      <c r="C313" s="123">
        <f>IO_model!AB314</f>
        <v>35</v>
      </c>
      <c r="D313">
        <v>312</v>
      </c>
      <c r="E313" t="str">
        <f>IO_model!Q314</f>
        <v>육상운송보조서비스</v>
      </c>
      <c r="F313">
        <f t="shared" si="7"/>
        <v>35</v>
      </c>
    </row>
    <row r="314" spans="1:6" x14ac:dyDescent="0.3">
      <c r="A314" s="123">
        <v>313</v>
      </c>
      <c r="B314" s="123" t="str">
        <f>IO_model!Q315</f>
        <v>수상운송보조서비스</v>
      </c>
      <c r="C314" s="123">
        <f>IO_model!AB315</f>
        <v>35</v>
      </c>
      <c r="D314">
        <v>313</v>
      </c>
      <c r="E314" t="str">
        <f>IO_model!Q315</f>
        <v>수상운송보조서비스</v>
      </c>
      <c r="F314">
        <f t="shared" si="7"/>
        <v>35</v>
      </c>
    </row>
    <row r="315" spans="1:6" x14ac:dyDescent="0.3">
      <c r="A315" s="123">
        <v>314</v>
      </c>
      <c r="B315" s="123" t="str">
        <f>IO_model!Q316</f>
        <v>항공운송보조서비스</v>
      </c>
      <c r="C315" s="123">
        <f>IO_model!AB316</f>
        <v>35</v>
      </c>
      <c r="D315">
        <v>314</v>
      </c>
      <c r="E315" t="str">
        <f>IO_model!Q316</f>
        <v>항공운송보조서비스</v>
      </c>
      <c r="F315">
        <f t="shared" si="7"/>
        <v>35</v>
      </c>
    </row>
    <row r="316" spans="1:6" x14ac:dyDescent="0.3">
      <c r="A316" s="123">
        <v>315</v>
      </c>
      <c r="B316" s="123" t="str">
        <f>IO_model!Q317</f>
        <v>하역서비스</v>
      </c>
      <c r="C316" s="123">
        <f>IO_model!AB317</f>
        <v>35</v>
      </c>
      <c r="D316">
        <v>315</v>
      </c>
      <c r="E316" t="str">
        <f>IO_model!Q317</f>
        <v>하역서비스</v>
      </c>
      <c r="F316">
        <f t="shared" si="7"/>
        <v>35</v>
      </c>
    </row>
    <row r="317" spans="1:6" x14ac:dyDescent="0.3">
      <c r="A317" s="123">
        <v>316</v>
      </c>
      <c r="B317" s="123" t="str">
        <f>IO_model!Q318</f>
        <v>보관 및 창고서비스</v>
      </c>
      <c r="C317" s="123">
        <f>IO_model!AB318</f>
        <v>35</v>
      </c>
      <c r="D317">
        <v>316</v>
      </c>
      <c r="E317" t="str">
        <f>IO_model!Q318</f>
        <v>보관 및 창고서비스</v>
      </c>
      <c r="F317">
        <f t="shared" si="7"/>
        <v>35</v>
      </c>
    </row>
    <row r="318" spans="1:6" x14ac:dyDescent="0.3">
      <c r="A318" s="123">
        <v>317</v>
      </c>
      <c r="B318" s="123" t="str">
        <f>IO_model!Q319</f>
        <v>기타 운송관련서비스</v>
      </c>
      <c r="C318" s="123">
        <f>IO_model!AB319</f>
        <v>35</v>
      </c>
      <c r="D318">
        <v>317</v>
      </c>
      <c r="E318" t="str">
        <f>IO_model!Q319</f>
        <v>기타 운송관련서비스</v>
      </c>
      <c r="F318">
        <f t="shared" si="7"/>
        <v>35</v>
      </c>
    </row>
    <row r="319" spans="1:6" x14ac:dyDescent="0.3">
      <c r="A319" s="123">
        <v>318</v>
      </c>
      <c r="B319" s="123" t="str">
        <f>IO_model!Q320</f>
        <v>일반음식점</v>
      </c>
      <c r="C319" s="123">
        <f>IO_model!AB320</f>
        <v>37</v>
      </c>
      <c r="D319">
        <v>318</v>
      </c>
      <c r="E319" t="str">
        <f>IO_model!Q320</f>
        <v>일반음식점</v>
      </c>
      <c r="F319">
        <f t="shared" si="7"/>
        <v>37</v>
      </c>
    </row>
    <row r="320" spans="1:6" x14ac:dyDescent="0.3">
      <c r="A320" s="123">
        <v>319</v>
      </c>
      <c r="B320" s="123" t="str">
        <f>IO_model!Q321</f>
        <v>주점</v>
      </c>
      <c r="C320" s="123">
        <f>IO_model!AB321</f>
        <v>37</v>
      </c>
      <c r="D320">
        <v>319</v>
      </c>
      <c r="E320" t="str">
        <f>IO_model!Q321</f>
        <v>주점</v>
      </c>
      <c r="F320">
        <f t="shared" si="7"/>
        <v>37</v>
      </c>
    </row>
    <row r="321" spans="1:6" x14ac:dyDescent="0.3">
      <c r="A321" s="123">
        <v>320</v>
      </c>
      <c r="B321" s="123" t="str">
        <f>IO_model!Q322</f>
        <v>기타음식점</v>
      </c>
      <c r="C321" s="123">
        <f>IO_model!AB322</f>
        <v>37</v>
      </c>
      <c r="D321">
        <v>320</v>
      </c>
      <c r="E321" t="str">
        <f>IO_model!Q322</f>
        <v>기타음식점</v>
      </c>
      <c r="F321">
        <f t="shared" si="7"/>
        <v>37</v>
      </c>
    </row>
    <row r="322" spans="1:6" x14ac:dyDescent="0.3">
      <c r="A322" s="123">
        <v>321</v>
      </c>
      <c r="B322" s="123" t="str">
        <f>IO_model!Q323</f>
        <v>숙박</v>
      </c>
      <c r="C322" s="123">
        <f>IO_model!AB323</f>
        <v>37</v>
      </c>
      <c r="D322">
        <v>321</v>
      </c>
      <c r="E322" t="str">
        <f>IO_model!Q323</f>
        <v>숙박</v>
      </c>
      <c r="F322">
        <f t="shared" si="7"/>
        <v>37</v>
      </c>
    </row>
    <row r="323" spans="1:6" x14ac:dyDescent="0.3">
      <c r="A323" s="123">
        <v>322</v>
      </c>
      <c r="B323" s="123" t="str">
        <f>IO_model!Q324</f>
        <v>우편서비스</v>
      </c>
      <c r="C323" s="123">
        <f>IO_model!AB324</f>
        <v>37</v>
      </c>
      <c r="D323">
        <v>322</v>
      </c>
      <c r="E323" t="str">
        <f>IO_model!Q324</f>
        <v>우편서비스</v>
      </c>
      <c r="F323">
        <f t="shared" ref="F323:F385" si="8">C323</f>
        <v>37</v>
      </c>
    </row>
    <row r="324" spans="1:6" x14ac:dyDescent="0.3">
      <c r="A324" s="123">
        <v>323</v>
      </c>
      <c r="B324" s="123" t="str">
        <f>IO_model!Q325</f>
        <v>유선통신서비스</v>
      </c>
      <c r="C324" s="123">
        <f>IO_model!AB325</f>
        <v>37</v>
      </c>
      <c r="D324">
        <v>323</v>
      </c>
      <c r="E324" t="str">
        <f>IO_model!Q325</f>
        <v>유선통신서비스</v>
      </c>
      <c r="F324">
        <f t="shared" si="8"/>
        <v>37</v>
      </c>
    </row>
    <row r="325" spans="1:6" x14ac:dyDescent="0.3">
      <c r="A325" s="123">
        <v>324</v>
      </c>
      <c r="B325" s="123" t="str">
        <f>IO_model!Q326</f>
        <v>무선통신서비스</v>
      </c>
      <c r="C325" s="123">
        <f>IO_model!AB326</f>
        <v>37</v>
      </c>
      <c r="D325">
        <v>324</v>
      </c>
      <c r="E325" t="str">
        <f>IO_model!Q326</f>
        <v>무선통신서비스</v>
      </c>
      <c r="F325">
        <f t="shared" si="8"/>
        <v>37</v>
      </c>
    </row>
    <row r="326" spans="1:6" x14ac:dyDescent="0.3">
      <c r="A326" s="123">
        <v>325</v>
      </c>
      <c r="B326" s="123" t="str">
        <f>IO_model!Q327</f>
        <v>기타 전기통신서비스</v>
      </c>
      <c r="C326" s="123">
        <f>IO_model!AB327</f>
        <v>37</v>
      </c>
      <c r="D326">
        <v>325</v>
      </c>
      <c r="E326" t="str">
        <f>IO_model!Q327</f>
        <v>기타 전기통신서비스</v>
      </c>
      <c r="F326">
        <f t="shared" si="8"/>
        <v>37</v>
      </c>
    </row>
    <row r="327" spans="1:6" x14ac:dyDescent="0.3">
      <c r="A327" s="123">
        <v>326</v>
      </c>
      <c r="B327" s="123" t="str">
        <f>IO_model!Q328</f>
        <v>지상파 방송서비스</v>
      </c>
      <c r="C327" s="123">
        <f>IO_model!AB328</f>
        <v>37</v>
      </c>
      <c r="D327">
        <v>326</v>
      </c>
      <c r="E327" t="str">
        <f>IO_model!Q328</f>
        <v>지상파 방송서비스</v>
      </c>
      <c r="F327">
        <f t="shared" si="8"/>
        <v>37</v>
      </c>
    </row>
    <row r="328" spans="1:6" x14ac:dyDescent="0.3">
      <c r="A328" s="123">
        <v>327</v>
      </c>
      <c r="B328" s="123" t="str">
        <f>IO_model!Q329</f>
        <v>유선, 위성 및 기타방송</v>
      </c>
      <c r="C328" s="123">
        <f>IO_model!AB329</f>
        <v>37</v>
      </c>
      <c r="D328">
        <v>327</v>
      </c>
      <c r="E328" t="str">
        <f>IO_model!Q329</f>
        <v>유선, 위성 및 기타방송</v>
      </c>
      <c r="F328">
        <f t="shared" si="8"/>
        <v>37</v>
      </c>
    </row>
    <row r="329" spans="1:6" x14ac:dyDescent="0.3">
      <c r="A329" s="123">
        <v>328</v>
      </c>
      <c r="B329" s="123" t="str">
        <f>IO_model!Q330</f>
        <v>정보서비스</v>
      </c>
      <c r="C329" s="123">
        <f>IO_model!AB330</f>
        <v>37</v>
      </c>
      <c r="D329">
        <v>328</v>
      </c>
      <c r="E329" t="str">
        <f>IO_model!Q330</f>
        <v>정보서비스</v>
      </c>
      <c r="F329">
        <f t="shared" si="8"/>
        <v>37</v>
      </c>
    </row>
    <row r="330" spans="1:6" x14ac:dyDescent="0.3">
      <c r="A330" s="123">
        <v>329</v>
      </c>
      <c r="B330" s="123" t="str">
        <f>IO_model!Q331</f>
        <v>소프트웨어 개발 공급</v>
      </c>
      <c r="C330" s="123">
        <f>IO_model!AB331</f>
        <v>37</v>
      </c>
      <c r="D330">
        <v>329</v>
      </c>
      <c r="E330" t="str">
        <f>IO_model!Q331</f>
        <v>소프트웨어 개발 공급</v>
      </c>
      <c r="F330">
        <f t="shared" si="8"/>
        <v>37</v>
      </c>
    </row>
    <row r="331" spans="1:6" x14ac:dyDescent="0.3">
      <c r="A331" s="123">
        <v>330</v>
      </c>
      <c r="B331" s="123" t="str">
        <f>IO_model!Q332</f>
        <v>컴퓨터관리서비스</v>
      </c>
      <c r="C331" s="123">
        <f>IO_model!AB332</f>
        <v>37</v>
      </c>
      <c r="D331">
        <v>330</v>
      </c>
      <c r="E331" t="str">
        <f>IO_model!Q332</f>
        <v>컴퓨터관리서비스</v>
      </c>
      <c r="F331">
        <f t="shared" si="8"/>
        <v>37</v>
      </c>
    </row>
    <row r="332" spans="1:6" x14ac:dyDescent="0.3">
      <c r="A332" s="123">
        <v>331</v>
      </c>
      <c r="B332" s="123" t="str">
        <f>IO_model!Q333</f>
        <v>신문</v>
      </c>
      <c r="C332" s="123">
        <f>IO_model!AB333</f>
        <v>37</v>
      </c>
      <c r="D332">
        <v>331</v>
      </c>
      <c r="E332" t="str">
        <f>IO_model!Q333</f>
        <v>신문</v>
      </c>
      <c r="F332">
        <f t="shared" si="8"/>
        <v>37</v>
      </c>
    </row>
    <row r="333" spans="1:6" x14ac:dyDescent="0.3">
      <c r="A333" s="123">
        <v>332</v>
      </c>
      <c r="B333" s="123" t="str">
        <f>IO_model!Q334</f>
        <v>출판</v>
      </c>
      <c r="C333" s="123">
        <f>IO_model!AB334</f>
        <v>37</v>
      </c>
      <c r="D333">
        <v>332</v>
      </c>
      <c r="E333" t="str">
        <f>IO_model!Q334</f>
        <v>출판</v>
      </c>
      <c r="F333">
        <f t="shared" si="8"/>
        <v>37</v>
      </c>
    </row>
    <row r="334" spans="1:6" x14ac:dyDescent="0.3">
      <c r="A334" s="123">
        <v>333</v>
      </c>
      <c r="B334" s="123" t="str">
        <f>IO_model!Q335</f>
        <v>영상 · 오디오물 제작 및 배급</v>
      </c>
      <c r="C334" s="123">
        <f>IO_model!AB335</f>
        <v>37</v>
      </c>
      <c r="D334">
        <v>333</v>
      </c>
      <c r="E334" t="str">
        <f>IO_model!Q335</f>
        <v>영상 · 오디오물 제작 및 배급</v>
      </c>
      <c r="F334">
        <f t="shared" si="8"/>
        <v>37</v>
      </c>
    </row>
    <row r="335" spans="1:6" x14ac:dyDescent="0.3">
      <c r="A335" s="123">
        <v>334</v>
      </c>
      <c r="B335" s="123" t="str">
        <f>IO_model!Q336</f>
        <v>영화상영</v>
      </c>
      <c r="C335" s="123">
        <f>IO_model!AB336</f>
        <v>37</v>
      </c>
      <c r="D335">
        <v>334</v>
      </c>
      <c r="E335" t="str">
        <f>IO_model!Q336</f>
        <v>영화상영</v>
      </c>
      <c r="F335">
        <f t="shared" si="8"/>
        <v>37</v>
      </c>
    </row>
    <row r="336" spans="1:6" x14ac:dyDescent="0.3">
      <c r="A336" s="123">
        <v>335</v>
      </c>
      <c r="B336" s="123" t="str">
        <f>IO_model!Q337</f>
        <v>중앙은행 및 예금취급기관</v>
      </c>
      <c r="C336" s="123">
        <f>IO_model!AB337</f>
        <v>37</v>
      </c>
      <c r="D336">
        <v>335</v>
      </c>
      <c r="E336" t="str">
        <f>IO_model!Q337</f>
        <v>중앙은행 및 예금취급기관</v>
      </c>
      <c r="F336">
        <f t="shared" si="8"/>
        <v>37</v>
      </c>
    </row>
    <row r="337" spans="1:6" x14ac:dyDescent="0.3">
      <c r="A337" s="123">
        <v>336</v>
      </c>
      <c r="B337" s="123" t="str">
        <f>IO_model!Q338</f>
        <v>금융투자기관</v>
      </c>
      <c r="C337" s="123">
        <f>IO_model!AB338</f>
        <v>37</v>
      </c>
      <c r="D337">
        <v>336</v>
      </c>
      <c r="E337" t="str">
        <f>IO_model!Q338</f>
        <v>금융투자기관</v>
      </c>
      <c r="F337">
        <f t="shared" si="8"/>
        <v>37</v>
      </c>
    </row>
    <row r="338" spans="1:6" x14ac:dyDescent="0.3">
      <c r="A338" s="123">
        <v>337</v>
      </c>
      <c r="B338" s="123" t="str">
        <f>IO_model!Q339</f>
        <v>기타 금융중개기관</v>
      </c>
      <c r="C338" s="123">
        <f>IO_model!AB339</f>
        <v>37</v>
      </c>
      <c r="D338">
        <v>337</v>
      </c>
      <c r="E338" t="str">
        <f>IO_model!Q339</f>
        <v>기타 금융중개기관</v>
      </c>
      <c r="F338">
        <f t="shared" si="8"/>
        <v>37</v>
      </c>
    </row>
    <row r="339" spans="1:6" x14ac:dyDescent="0.3">
      <c r="A339" s="123">
        <v>338</v>
      </c>
      <c r="B339" s="123" t="str">
        <f>IO_model!Q340</f>
        <v>생명보험</v>
      </c>
      <c r="C339" s="123">
        <f>IO_model!AB340</f>
        <v>37</v>
      </c>
      <c r="D339">
        <v>338</v>
      </c>
      <c r="E339" t="str">
        <f>IO_model!Q340</f>
        <v>생명보험</v>
      </c>
      <c r="F339">
        <f t="shared" si="8"/>
        <v>37</v>
      </c>
    </row>
    <row r="340" spans="1:6" x14ac:dyDescent="0.3">
      <c r="A340" s="123">
        <v>339</v>
      </c>
      <c r="B340" s="123" t="str">
        <f>IO_model!Q341</f>
        <v>비생명보험</v>
      </c>
      <c r="C340" s="123">
        <f>IO_model!AB341</f>
        <v>37</v>
      </c>
      <c r="D340">
        <v>339</v>
      </c>
      <c r="E340" t="str">
        <f>IO_model!Q341</f>
        <v>비생명보험</v>
      </c>
      <c r="F340">
        <f t="shared" si="8"/>
        <v>37</v>
      </c>
    </row>
    <row r="341" spans="1:6" x14ac:dyDescent="0.3">
      <c r="A341" s="123">
        <v>340</v>
      </c>
      <c r="B341" s="123" t="str">
        <f>IO_model!Q342</f>
        <v>금융 및 보험 보조서비스</v>
      </c>
      <c r="C341" s="123">
        <f>IO_model!AB342</f>
        <v>37</v>
      </c>
      <c r="D341">
        <v>340</v>
      </c>
      <c r="E341" t="str">
        <f>IO_model!Q342</f>
        <v>금융 및 보험 보조서비스</v>
      </c>
      <c r="F341">
        <f t="shared" si="8"/>
        <v>37</v>
      </c>
    </row>
    <row r="342" spans="1:6" x14ac:dyDescent="0.3">
      <c r="A342" s="123">
        <v>341</v>
      </c>
      <c r="B342" s="123" t="str">
        <f>IO_model!Q343</f>
        <v>주거서비스</v>
      </c>
      <c r="C342" s="123">
        <f>IO_model!AB343</f>
        <v>36</v>
      </c>
      <c r="D342">
        <v>341</v>
      </c>
      <c r="E342" t="str">
        <f>IO_model!Q343</f>
        <v>주거서비스</v>
      </c>
      <c r="F342">
        <f t="shared" si="8"/>
        <v>36</v>
      </c>
    </row>
    <row r="343" spans="1:6" x14ac:dyDescent="0.3">
      <c r="A343" s="123">
        <v>342</v>
      </c>
      <c r="B343" s="123" t="str">
        <f>IO_model!Q344</f>
        <v>비주거용 건물 임대</v>
      </c>
      <c r="C343" s="123">
        <f>IO_model!AB344</f>
        <v>37</v>
      </c>
      <c r="D343">
        <v>342</v>
      </c>
      <c r="E343" t="str">
        <f>IO_model!Q344</f>
        <v>비주거용 건물 임대</v>
      </c>
      <c r="F343">
        <f t="shared" si="8"/>
        <v>37</v>
      </c>
    </row>
    <row r="344" spans="1:6" x14ac:dyDescent="0.3">
      <c r="A344" s="123">
        <v>343</v>
      </c>
      <c r="B344" s="123" t="str">
        <f>IO_model!Q345</f>
        <v>부동산 개발 및 공급</v>
      </c>
      <c r="C344" s="123">
        <f>IO_model!AB345</f>
        <v>37</v>
      </c>
      <c r="D344">
        <v>343</v>
      </c>
      <c r="E344" t="str">
        <f>IO_model!Q345</f>
        <v>부동산 개발 및 공급</v>
      </c>
      <c r="F344">
        <f t="shared" si="8"/>
        <v>37</v>
      </c>
    </row>
    <row r="345" spans="1:6" x14ac:dyDescent="0.3">
      <c r="A345" s="123">
        <v>344</v>
      </c>
      <c r="B345" s="123" t="str">
        <f>IO_model!Q346</f>
        <v>부동산관련서비스</v>
      </c>
      <c r="C345" s="123">
        <f>IO_model!AB346</f>
        <v>37</v>
      </c>
      <c r="D345">
        <v>344</v>
      </c>
      <c r="E345" t="str">
        <f>IO_model!Q346</f>
        <v>부동산관련서비스</v>
      </c>
      <c r="F345">
        <f t="shared" si="8"/>
        <v>37</v>
      </c>
    </row>
    <row r="346" spans="1:6" x14ac:dyDescent="0.3">
      <c r="A346" s="123">
        <v>345</v>
      </c>
      <c r="B346" s="123" t="str">
        <f>IO_model!Q347</f>
        <v>기계장비 및 용품 임대</v>
      </c>
      <c r="C346" s="123">
        <f>IO_model!AB347</f>
        <v>37</v>
      </c>
      <c r="D346">
        <v>345</v>
      </c>
      <c r="E346" t="str">
        <f>IO_model!Q347</f>
        <v>기계장비 및 용품 임대</v>
      </c>
      <c r="F346">
        <f t="shared" si="8"/>
        <v>37</v>
      </c>
    </row>
    <row r="347" spans="1:6" x14ac:dyDescent="0.3">
      <c r="A347" s="123">
        <v>346</v>
      </c>
      <c r="B347" s="123" t="str">
        <f>IO_model!Q348</f>
        <v>연구개발(국공립)</v>
      </c>
      <c r="C347" s="123">
        <f>IO_model!AB348</f>
        <v>38</v>
      </c>
      <c r="D347">
        <v>346</v>
      </c>
      <c r="E347" t="str">
        <f>IO_model!Q348</f>
        <v>연구개발(국공립)</v>
      </c>
      <c r="F347">
        <f t="shared" si="8"/>
        <v>38</v>
      </c>
    </row>
    <row r="348" spans="1:6" x14ac:dyDescent="0.3">
      <c r="A348" s="123">
        <v>347</v>
      </c>
      <c r="B348" s="123" t="str">
        <f>IO_model!Q349</f>
        <v xml:space="preserve">연구개발(비영리)? </v>
      </c>
      <c r="C348" s="123">
        <f>IO_model!AB349</f>
        <v>37</v>
      </c>
      <c r="D348">
        <v>347</v>
      </c>
      <c r="E348" t="str">
        <f>IO_model!Q349</f>
        <v xml:space="preserve">연구개발(비영리)? </v>
      </c>
      <c r="F348">
        <f t="shared" si="8"/>
        <v>37</v>
      </c>
    </row>
    <row r="349" spans="1:6" x14ac:dyDescent="0.3">
      <c r="A349" s="123">
        <v>348</v>
      </c>
      <c r="B349" s="123" t="str">
        <f>IO_model!Q350</f>
        <v>연구개발(산업)</v>
      </c>
      <c r="C349" s="123">
        <f>IO_model!AB350</f>
        <v>37</v>
      </c>
      <c r="D349">
        <v>348</v>
      </c>
      <c r="E349" t="str">
        <f>IO_model!Q350</f>
        <v>연구개발(산업)</v>
      </c>
      <c r="F349">
        <f t="shared" si="8"/>
        <v>37</v>
      </c>
    </row>
    <row r="350" spans="1:6" x14ac:dyDescent="0.3">
      <c r="A350" s="123">
        <v>349</v>
      </c>
      <c r="B350" s="123" t="str">
        <f>IO_model!Q351</f>
        <v>기업내연구개발</v>
      </c>
      <c r="C350" s="123">
        <f>IO_model!AB351</f>
        <v>37</v>
      </c>
      <c r="D350">
        <v>349</v>
      </c>
      <c r="E350" t="str">
        <f>IO_model!Q351</f>
        <v>기업내연구개발</v>
      </c>
      <c r="F350">
        <f t="shared" si="8"/>
        <v>37</v>
      </c>
    </row>
    <row r="351" spans="1:6" x14ac:dyDescent="0.3">
      <c r="A351" s="123">
        <v>350</v>
      </c>
      <c r="B351" s="123" t="str">
        <f>IO_model!Q352</f>
        <v>법무 및 회계 서비스</v>
      </c>
      <c r="C351" s="123">
        <f>IO_model!AB352</f>
        <v>37</v>
      </c>
      <c r="D351">
        <v>350</v>
      </c>
      <c r="E351" t="str">
        <f>IO_model!Q352</f>
        <v>법무 및 회계 서비스</v>
      </c>
      <c r="F351">
        <f t="shared" si="8"/>
        <v>37</v>
      </c>
    </row>
    <row r="352" spans="1:6" x14ac:dyDescent="0.3">
      <c r="A352" s="123">
        <v>351</v>
      </c>
      <c r="B352" s="123" t="str">
        <f>IO_model!Q353</f>
        <v>시장조사 및 경영컨설팅</v>
      </c>
      <c r="C352" s="123">
        <f>IO_model!AB353</f>
        <v>37</v>
      </c>
      <c r="D352">
        <v>351</v>
      </c>
      <c r="E352" t="str">
        <f>IO_model!Q353</f>
        <v>시장조사 및 경영컨설팅</v>
      </c>
      <c r="F352">
        <f t="shared" si="8"/>
        <v>37</v>
      </c>
    </row>
    <row r="353" spans="1:6" x14ac:dyDescent="0.3">
      <c r="A353" s="123">
        <v>352</v>
      </c>
      <c r="B353" s="123" t="str">
        <f>IO_model!Q354</f>
        <v>광고</v>
      </c>
      <c r="C353" s="123">
        <f>IO_model!AB354</f>
        <v>37</v>
      </c>
      <c r="D353">
        <v>352</v>
      </c>
      <c r="E353" t="str">
        <f>IO_model!Q354</f>
        <v>광고</v>
      </c>
      <c r="F353">
        <f t="shared" si="8"/>
        <v>37</v>
      </c>
    </row>
    <row r="354" spans="1:6" x14ac:dyDescent="0.3">
      <c r="A354" s="123">
        <v>353</v>
      </c>
      <c r="B354" s="123" t="str">
        <f>IO_model!Q355</f>
        <v>건축 · 토목관련서비스</v>
      </c>
      <c r="C354" s="123">
        <f>IO_model!AB355</f>
        <v>37</v>
      </c>
      <c r="D354">
        <v>353</v>
      </c>
      <c r="E354" t="str">
        <f>IO_model!Q355</f>
        <v>건축 · 토목관련서비스</v>
      </c>
      <c r="F354">
        <f t="shared" si="8"/>
        <v>37</v>
      </c>
    </row>
    <row r="355" spans="1:6" x14ac:dyDescent="0.3">
      <c r="A355" s="123">
        <v>354</v>
      </c>
      <c r="B355" s="123" t="str">
        <f>IO_model!Q356</f>
        <v>공학관련서비스</v>
      </c>
      <c r="C355" s="123">
        <f>IO_model!AB356</f>
        <v>37</v>
      </c>
      <c r="D355">
        <v>354</v>
      </c>
      <c r="E355" t="str">
        <f>IO_model!Q356</f>
        <v>공학관련서비스</v>
      </c>
      <c r="F355">
        <f t="shared" si="8"/>
        <v>37</v>
      </c>
    </row>
    <row r="356" spans="1:6" x14ac:dyDescent="0.3">
      <c r="A356" s="123">
        <v>355</v>
      </c>
      <c r="B356" s="123" t="str">
        <f>IO_model!Q357</f>
        <v>과학기술서비스</v>
      </c>
      <c r="C356" s="123">
        <f>IO_model!AB357</f>
        <v>37</v>
      </c>
      <c r="D356">
        <v>355</v>
      </c>
      <c r="E356" t="str">
        <f>IO_model!Q357</f>
        <v>과학기술서비스</v>
      </c>
      <c r="F356">
        <f t="shared" si="8"/>
        <v>37</v>
      </c>
    </row>
    <row r="357" spans="1:6" x14ac:dyDescent="0.3">
      <c r="A357" s="123">
        <v>356</v>
      </c>
      <c r="B357" s="123" t="str">
        <f>IO_model!Q358</f>
        <v>기타 전문서비스</v>
      </c>
      <c r="C357" s="123">
        <f>IO_model!AB358</f>
        <v>37</v>
      </c>
      <c r="D357">
        <v>356</v>
      </c>
      <c r="E357" t="str">
        <f>IO_model!Q358</f>
        <v>기타 전문서비스</v>
      </c>
      <c r="F357">
        <f t="shared" si="8"/>
        <v>37</v>
      </c>
    </row>
    <row r="358" spans="1:6" x14ac:dyDescent="0.3">
      <c r="A358" s="123">
        <v>357</v>
      </c>
      <c r="B358" s="123" t="str">
        <f>IO_model!Q359</f>
        <v>청소소독 및 시설유지</v>
      </c>
      <c r="C358" s="123">
        <f>IO_model!AB359</f>
        <v>37</v>
      </c>
      <c r="D358">
        <v>357</v>
      </c>
      <c r="E358" t="str">
        <f>IO_model!Q359</f>
        <v>청소소독 및 시설유지</v>
      </c>
      <c r="F358">
        <f t="shared" si="8"/>
        <v>37</v>
      </c>
    </row>
    <row r="359" spans="1:6" x14ac:dyDescent="0.3">
      <c r="A359" s="123">
        <v>358</v>
      </c>
      <c r="B359" s="123" t="str">
        <f>IO_model!Q360</f>
        <v>인력공급 및 알선</v>
      </c>
      <c r="C359" s="123">
        <f>IO_model!AB360</f>
        <v>37</v>
      </c>
      <c r="D359">
        <v>358</v>
      </c>
      <c r="E359" t="str">
        <f>IO_model!Q360</f>
        <v>인력공급 및 알선</v>
      </c>
      <c r="F359">
        <f t="shared" si="8"/>
        <v>37</v>
      </c>
    </row>
    <row r="360" spans="1:6" x14ac:dyDescent="0.3">
      <c r="A360" s="123">
        <v>359</v>
      </c>
      <c r="B360" s="123" t="str">
        <f>IO_model!Q361</f>
        <v>기타 사업지원서비스</v>
      </c>
      <c r="C360" s="123">
        <f>IO_model!AB361</f>
        <v>37</v>
      </c>
      <c r="D360">
        <v>359</v>
      </c>
      <c r="E360" t="str">
        <f>IO_model!Q361</f>
        <v>기타 사업지원서비스</v>
      </c>
      <c r="F360">
        <f t="shared" si="8"/>
        <v>37</v>
      </c>
    </row>
    <row r="361" spans="1:6" x14ac:dyDescent="0.3">
      <c r="A361" s="123">
        <v>360</v>
      </c>
      <c r="B361" s="123" t="str">
        <f>IO_model!Q362</f>
        <v>중앙정부</v>
      </c>
      <c r="C361" s="123">
        <f>IO_model!AB362</f>
        <v>38</v>
      </c>
      <c r="D361">
        <v>360</v>
      </c>
      <c r="E361" t="str">
        <f>IO_model!Q362</f>
        <v>중앙정부</v>
      </c>
      <c r="F361">
        <f t="shared" si="8"/>
        <v>38</v>
      </c>
    </row>
    <row r="362" spans="1:6" x14ac:dyDescent="0.3">
      <c r="A362" s="123">
        <v>361</v>
      </c>
      <c r="B362" s="123" t="str">
        <f>IO_model!Q363</f>
        <v>지방정부</v>
      </c>
      <c r="C362" s="123">
        <f>IO_model!AB363</f>
        <v>38</v>
      </c>
      <c r="D362">
        <v>361</v>
      </c>
      <c r="E362" t="str">
        <f>IO_model!Q363</f>
        <v>지방정부</v>
      </c>
      <c r="F362">
        <f t="shared" si="8"/>
        <v>38</v>
      </c>
    </row>
    <row r="363" spans="1:6" x14ac:dyDescent="0.3">
      <c r="A363" s="123">
        <v>362</v>
      </c>
      <c r="B363" s="123" t="str">
        <f>IO_model!Q364</f>
        <v>교육서비스(국공립)</v>
      </c>
      <c r="C363" s="123">
        <f>IO_model!AB364</f>
        <v>38</v>
      </c>
      <c r="D363">
        <v>362</v>
      </c>
      <c r="E363" t="str">
        <f>IO_model!Q364</f>
        <v>교육서비스(국공립)</v>
      </c>
      <c r="F363">
        <f t="shared" si="8"/>
        <v>38</v>
      </c>
    </row>
    <row r="364" spans="1:6" x14ac:dyDescent="0.3">
      <c r="A364" s="123">
        <v>363</v>
      </c>
      <c r="B364" s="123" t="str">
        <f>IO_model!Q365</f>
        <v>교육서비스(비영리)</v>
      </c>
      <c r="C364" s="123">
        <f>IO_model!AB365</f>
        <v>37</v>
      </c>
      <c r="D364">
        <v>363</v>
      </c>
      <c r="E364" t="str">
        <f>IO_model!Q365</f>
        <v>교육서비스(비영리)</v>
      </c>
      <c r="F364">
        <f t="shared" si="8"/>
        <v>37</v>
      </c>
    </row>
    <row r="365" spans="1:6" x14ac:dyDescent="0.3">
      <c r="A365" s="123">
        <v>364</v>
      </c>
      <c r="B365" s="123" t="str">
        <f>IO_model!Q366</f>
        <v>교육서비스(산업)</v>
      </c>
      <c r="C365" s="123">
        <f>IO_model!AB366</f>
        <v>37</v>
      </c>
      <c r="D365">
        <v>364</v>
      </c>
      <c r="E365" t="str">
        <f>IO_model!Q366</f>
        <v>교육서비스(산업)</v>
      </c>
      <c r="F365">
        <f t="shared" si="8"/>
        <v>37</v>
      </c>
    </row>
    <row r="366" spans="1:6" x14ac:dyDescent="0.3">
      <c r="A366" s="123">
        <v>365</v>
      </c>
      <c r="B366" s="123" t="str">
        <f>IO_model!Q367</f>
        <v>의료 및 보건(국공립)</v>
      </c>
      <c r="C366" s="123">
        <f>IO_model!AB367</f>
        <v>38</v>
      </c>
      <c r="D366">
        <v>365</v>
      </c>
      <c r="E366" t="str">
        <f>IO_model!Q367</f>
        <v>의료 및 보건(국공립)</v>
      </c>
      <c r="F366">
        <f t="shared" si="8"/>
        <v>38</v>
      </c>
    </row>
    <row r="367" spans="1:6" x14ac:dyDescent="0.3">
      <c r="A367" s="123">
        <v>366</v>
      </c>
      <c r="B367" s="123" t="str">
        <f>IO_model!Q368</f>
        <v>의료 및 보건(비영리)</v>
      </c>
      <c r="C367" s="123">
        <f>IO_model!AB368</f>
        <v>37</v>
      </c>
      <c r="D367">
        <v>366</v>
      </c>
      <c r="E367" t="str">
        <f>IO_model!Q368</f>
        <v>의료 및 보건(비영리)</v>
      </c>
      <c r="F367">
        <f t="shared" si="8"/>
        <v>37</v>
      </c>
    </row>
    <row r="368" spans="1:6" x14ac:dyDescent="0.3">
      <c r="A368" s="123">
        <v>367</v>
      </c>
      <c r="B368" s="123" t="str">
        <f>IO_model!Q369</f>
        <v>의료 및 보건(산업)</v>
      </c>
      <c r="C368" s="123">
        <f>IO_model!AB369</f>
        <v>37</v>
      </c>
      <c r="D368">
        <v>367</v>
      </c>
      <c r="E368" t="str">
        <f>IO_model!Q369</f>
        <v>의료 및 보건(산업)</v>
      </c>
      <c r="F368">
        <f t="shared" si="8"/>
        <v>37</v>
      </c>
    </row>
    <row r="369" spans="1:6" x14ac:dyDescent="0.3">
      <c r="A369" s="123">
        <v>368</v>
      </c>
      <c r="B369" s="123" t="str">
        <f>IO_model!Q370</f>
        <v>사회보험(국공립)</v>
      </c>
      <c r="C369" s="123">
        <f>IO_model!AB370</f>
        <v>38</v>
      </c>
      <c r="D369">
        <v>368</v>
      </c>
      <c r="E369" t="str">
        <f>IO_model!Q370</f>
        <v>사회보험(국공립)</v>
      </c>
      <c r="F369">
        <f t="shared" si="8"/>
        <v>38</v>
      </c>
    </row>
    <row r="370" spans="1:6" x14ac:dyDescent="0.3">
      <c r="A370" s="123">
        <v>369</v>
      </c>
      <c r="B370" s="123" t="str">
        <f>IO_model!Q371</f>
        <v>사회복지서비스(국공립)</v>
      </c>
      <c r="C370" s="123">
        <f>IO_model!AB371</f>
        <v>38</v>
      </c>
      <c r="D370">
        <v>369</v>
      </c>
      <c r="E370" t="str">
        <f>IO_model!Q371</f>
        <v>사회복지서비스(국공립)</v>
      </c>
      <c r="F370">
        <f t="shared" si="8"/>
        <v>38</v>
      </c>
    </row>
    <row r="371" spans="1:6" x14ac:dyDescent="0.3">
      <c r="A371" s="123">
        <v>370</v>
      </c>
      <c r="B371" s="123" t="str">
        <f>IO_model!Q372</f>
        <v>사회복지서비스(비영리)</v>
      </c>
      <c r="C371" s="123">
        <f>IO_model!AB372</f>
        <v>37</v>
      </c>
      <c r="D371">
        <v>370</v>
      </c>
      <c r="E371" t="str">
        <f>IO_model!Q372</f>
        <v>사회복지서비스(비영리)</v>
      </c>
      <c r="F371">
        <f t="shared" si="8"/>
        <v>37</v>
      </c>
    </row>
    <row r="372" spans="1:6" x14ac:dyDescent="0.3">
      <c r="A372" s="123">
        <v>371</v>
      </c>
      <c r="B372" s="123" t="str">
        <f>IO_model!Q373</f>
        <v>문화서비스(국공립)</v>
      </c>
      <c r="C372" s="123">
        <f>IO_model!AB373</f>
        <v>38</v>
      </c>
      <c r="D372">
        <v>371</v>
      </c>
      <c r="E372" t="str">
        <f>IO_model!Q373</f>
        <v>문화서비스(국공립)</v>
      </c>
      <c r="F372">
        <f t="shared" si="8"/>
        <v>38</v>
      </c>
    </row>
    <row r="373" spans="1:6" x14ac:dyDescent="0.3">
      <c r="A373" s="123">
        <v>372</v>
      </c>
      <c r="B373" s="123" t="str">
        <f>IO_model!Q374</f>
        <v>연극, 음악 및 기타예술</v>
      </c>
      <c r="C373" s="123">
        <f>IO_model!AB374</f>
        <v>37</v>
      </c>
      <c r="D373">
        <v>372</v>
      </c>
      <c r="E373" t="str">
        <f>IO_model!Q374</f>
        <v>연극, 음악 및 기타예술</v>
      </c>
      <c r="F373">
        <f t="shared" si="8"/>
        <v>37</v>
      </c>
    </row>
    <row r="374" spans="1:6" x14ac:dyDescent="0.3">
      <c r="A374" s="123">
        <v>373</v>
      </c>
      <c r="B374" s="123" t="str">
        <f>IO_model!Q375</f>
        <v>기타 문화서비스</v>
      </c>
      <c r="C374" s="123">
        <f>IO_model!AB375</f>
        <v>37</v>
      </c>
      <c r="D374">
        <v>373</v>
      </c>
      <c r="E374" t="str">
        <f>IO_model!Q375</f>
        <v>기타 문화서비스</v>
      </c>
      <c r="F374">
        <f t="shared" si="8"/>
        <v>37</v>
      </c>
    </row>
    <row r="375" spans="1:6" x14ac:dyDescent="0.3">
      <c r="A375" s="123">
        <v>374</v>
      </c>
      <c r="B375" s="123" t="str">
        <f>IO_model!Q376</f>
        <v>스포츠서비스</v>
      </c>
      <c r="C375" s="123">
        <f>IO_model!AB376</f>
        <v>37</v>
      </c>
      <c r="D375">
        <v>374</v>
      </c>
      <c r="E375" t="str">
        <f>IO_model!Q376</f>
        <v>스포츠서비스</v>
      </c>
      <c r="F375">
        <f t="shared" si="8"/>
        <v>37</v>
      </c>
    </row>
    <row r="376" spans="1:6" x14ac:dyDescent="0.3">
      <c r="A376" s="123">
        <v>375</v>
      </c>
      <c r="B376" s="123" t="str">
        <f>IO_model!Q377</f>
        <v>오락서비스</v>
      </c>
      <c r="C376" s="123">
        <f>IO_model!AB377</f>
        <v>37</v>
      </c>
      <c r="D376">
        <v>375</v>
      </c>
      <c r="E376" t="str">
        <f>IO_model!Q377</f>
        <v>오락서비스</v>
      </c>
      <c r="F376">
        <f t="shared" si="8"/>
        <v>37</v>
      </c>
    </row>
    <row r="377" spans="1:6" x14ac:dyDescent="0.3">
      <c r="A377" s="123">
        <v>376</v>
      </c>
      <c r="B377" s="123" t="str">
        <f>IO_model!Q378</f>
        <v>산업 및 전문가 단체</v>
      </c>
      <c r="C377" s="123">
        <f>IO_model!AB378</f>
        <v>37</v>
      </c>
      <c r="D377">
        <v>376</v>
      </c>
      <c r="E377" t="str">
        <f>IO_model!Q378</f>
        <v>산업 및 전문가 단체</v>
      </c>
      <c r="F377">
        <f t="shared" si="8"/>
        <v>37</v>
      </c>
    </row>
    <row r="378" spans="1:6" x14ac:dyDescent="0.3">
      <c r="A378" s="123">
        <v>377</v>
      </c>
      <c r="B378" s="123" t="str">
        <f>IO_model!Q379</f>
        <v>기타 사회단체</v>
      </c>
      <c r="C378" s="123">
        <f>IO_model!AB379</f>
        <v>37</v>
      </c>
      <c r="D378">
        <v>377</v>
      </c>
      <c r="E378" t="str">
        <f>IO_model!Q379</f>
        <v>기타 사회단체</v>
      </c>
      <c r="F378">
        <f t="shared" si="8"/>
        <v>37</v>
      </c>
    </row>
    <row r="379" spans="1:6" x14ac:dyDescent="0.3">
      <c r="A379" s="123">
        <v>378</v>
      </c>
      <c r="B379" s="123" t="str">
        <f>IO_model!Q380</f>
        <v>자동차 수리서비스</v>
      </c>
      <c r="C379" s="123">
        <f>IO_model!AB380</f>
        <v>37</v>
      </c>
      <c r="D379">
        <v>378</v>
      </c>
      <c r="E379" t="str">
        <f>IO_model!Q380</f>
        <v>자동차 수리서비스</v>
      </c>
      <c r="F379">
        <f t="shared" si="8"/>
        <v>37</v>
      </c>
    </row>
    <row r="380" spans="1:6" x14ac:dyDescent="0.3">
      <c r="A380" s="123">
        <v>379</v>
      </c>
      <c r="B380" s="123" t="str">
        <f>IO_model!Q381</f>
        <v>기계장비 수리</v>
      </c>
      <c r="C380" s="123">
        <f>IO_model!AB381</f>
        <v>37</v>
      </c>
      <c r="D380">
        <v>379</v>
      </c>
      <c r="E380" t="str">
        <f>IO_model!Q381</f>
        <v>기계장비 수리</v>
      </c>
      <c r="F380">
        <f t="shared" si="8"/>
        <v>37</v>
      </c>
    </row>
    <row r="381" spans="1:6" x14ac:dyDescent="0.3">
      <c r="A381" s="123">
        <v>380</v>
      </c>
      <c r="B381" s="123" t="str">
        <f>IO_model!Q382</f>
        <v>개인 및 가정용품 수리서비스</v>
      </c>
      <c r="C381" s="123">
        <f>IO_model!AB382</f>
        <v>37</v>
      </c>
      <c r="D381">
        <v>380</v>
      </c>
      <c r="E381" t="str">
        <f>IO_model!Q382</f>
        <v>개인 및 가정용품 수리서비스</v>
      </c>
      <c r="F381">
        <f t="shared" si="8"/>
        <v>37</v>
      </c>
    </row>
    <row r="382" spans="1:6" x14ac:dyDescent="0.3">
      <c r="A382" s="123">
        <v>381</v>
      </c>
      <c r="B382" s="123" t="str">
        <f>IO_model!Q383</f>
        <v>미용관련서비스</v>
      </c>
      <c r="C382" s="123">
        <f>IO_model!AB383</f>
        <v>37</v>
      </c>
      <c r="D382">
        <v>381</v>
      </c>
      <c r="E382" t="str">
        <f>IO_model!Q383</f>
        <v>미용관련서비스</v>
      </c>
      <c r="F382">
        <f t="shared" si="8"/>
        <v>37</v>
      </c>
    </row>
    <row r="383" spans="1:6" x14ac:dyDescent="0.3">
      <c r="A383" s="123">
        <v>382</v>
      </c>
      <c r="B383" s="123" t="str">
        <f>IO_model!Q384</f>
        <v>세탁</v>
      </c>
      <c r="C383" s="123">
        <f>IO_model!AB384</f>
        <v>37</v>
      </c>
      <c r="D383">
        <v>382</v>
      </c>
      <c r="E383" t="str">
        <f>IO_model!Q384</f>
        <v>세탁</v>
      </c>
      <c r="F383">
        <f t="shared" si="8"/>
        <v>37</v>
      </c>
    </row>
    <row r="384" spans="1:6" x14ac:dyDescent="0.3">
      <c r="A384" s="123">
        <v>383</v>
      </c>
      <c r="B384" s="123" t="str">
        <f>IO_model!Q385</f>
        <v>가사서비스</v>
      </c>
      <c r="C384" s="123">
        <f>IO_model!AB385</f>
        <v>37</v>
      </c>
      <c r="D384">
        <v>383</v>
      </c>
      <c r="E384" t="str">
        <f>IO_model!Q385</f>
        <v>가사서비스</v>
      </c>
      <c r="F384">
        <f t="shared" si="8"/>
        <v>37</v>
      </c>
    </row>
    <row r="385" spans="1:6" x14ac:dyDescent="0.3">
      <c r="A385" s="123">
        <v>384</v>
      </c>
      <c r="B385" s="123" t="str">
        <f>IO_model!Q386</f>
        <v>기타 개인서비스</v>
      </c>
      <c r="C385" s="123">
        <f>IO_model!AB386</f>
        <v>37</v>
      </c>
      <c r="D385">
        <v>384</v>
      </c>
      <c r="E385" t="str">
        <f>IO_model!Q386</f>
        <v>기타 개인서비스</v>
      </c>
      <c r="F385">
        <f t="shared" si="8"/>
        <v>37</v>
      </c>
    </row>
    <row r="386" spans="1:6" x14ac:dyDescent="0.3">
      <c r="A386">
        <v>385</v>
      </c>
      <c r="B386" t="str">
        <f>K2</f>
        <v>소계</v>
      </c>
      <c r="C386">
        <f>MAX(C2:C385)+1</f>
        <v>54</v>
      </c>
      <c r="D386">
        <v>385</v>
      </c>
      <c r="E386" t="str">
        <f>N2</f>
        <v>중간수요계</v>
      </c>
      <c r="F386">
        <f>MAX(F2:F385)+1</f>
        <v>54</v>
      </c>
    </row>
    <row r="387" spans="1:6" x14ac:dyDescent="0.3">
      <c r="A387">
        <v>386</v>
      </c>
      <c r="B387" t="str">
        <f t="shared" ref="B387:B395" si="9">K3</f>
        <v>순생산물세</v>
      </c>
      <c r="C387">
        <f>C386+1</f>
        <v>55</v>
      </c>
      <c r="D387">
        <v>386</v>
      </c>
      <c r="E387" t="str">
        <f t="shared" ref="E387:E407" si="10">N3</f>
        <v>민간소비지출</v>
      </c>
      <c r="F387">
        <f>F386+1</f>
        <v>55</v>
      </c>
    </row>
    <row r="388" spans="1:6" x14ac:dyDescent="0.3">
      <c r="A388">
        <v>387</v>
      </c>
      <c r="B388" t="str">
        <f t="shared" si="9"/>
        <v>잔폐물발생</v>
      </c>
      <c r="C388">
        <f t="shared" ref="C388:F403" si="11">C387+1</f>
        <v>56</v>
      </c>
      <c r="D388">
        <v>387</v>
      </c>
      <c r="E388" t="str">
        <f t="shared" si="10"/>
        <v>정부소비지출</v>
      </c>
      <c r="F388">
        <f t="shared" si="11"/>
        <v>56</v>
      </c>
    </row>
    <row r="389" spans="1:6" x14ac:dyDescent="0.3">
      <c r="A389">
        <v>388</v>
      </c>
      <c r="B389" t="str">
        <f t="shared" si="9"/>
        <v>중간투입계</v>
      </c>
      <c r="C389">
        <f t="shared" si="11"/>
        <v>57</v>
      </c>
      <c r="D389">
        <v>388</v>
      </c>
      <c r="E389" t="str">
        <f t="shared" si="10"/>
        <v>민간고정
자본형성</v>
      </c>
      <c r="F389">
        <f t="shared" si="11"/>
        <v>57</v>
      </c>
    </row>
    <row r="390" spans="1:6" x14ac:dyDescent="0.3">
      <c r="A390">
        <v>389</v>
      </c>
      <c r="B390" t="str">
        <f t="shared" si="9"/>
        <v>피용자보수</v>
      </c>
      <c r="C390">
        <f t="shared" si="11"/>
        <v>58</v>
      </c>
      <c r="D390">
        <v>389</v>
      </c>
      <c r="E390" t="str">
        <f t="shared" si="10"/>
        <v>정부고정
자본형성</v>
      </c>
      <c r="F390">
        <f t="shared" si="11"/>
        <v>58</v>
      </c>
    </row>
    <row r="391" spans="1:6" x14ac:dyDescent="0.3">
      <c r="A391">
        <v>390</v>
      </c>
      <c r="B391" t="str">
        <f t="shared" si="9"/>
        <v>영업잉여</v>
      </c>
      <c r="C391">
        <f t="shared" si="11"/>
        <v>59</v>
      </c>
      <c r="D391">
        <v>390</v>
      </c>
      <c r="E391" t="str">
        <f t="shared" si="10"/>
        <v>재고증감</v>
      </c>
      <c r="F391">
        <f t="shared" si="11"/>
        <v>59</v>
      </c>
    </row>
    <row r="392" spans="1:6" x14ac:dyDescent="0.3">
      <c r="A392">
        <v>391</v>
      </c>
      <c r="B392" t="str">
        <f t="shared" si="9"/>
        <v>고정자본소모</v>
      </c>
      <c r="C392">
        <f t="shared" si="11"/>
        <v>60</v>
      </c>
      <c r="D392">
        <v>391</v>
      </c>
      <c r="E392" t="str">
        <f t="shared" si="10"/>
        <v>귀중품
순취득</v>
      </c>
      <c r="F392">
        <f t="shared" si="11"/>
        <v>60</v>
      </c>
    </row>
    <row r="393" spans="1:6" x14ac:dyDescent="0.3">
      <c r="A393">
        <v>392</v>
      </c>
      <c r="B393" t="str">
        <f t="shared" si="9"/>
        <v>기타생산세</v>
      </c>
      <c r="C393">
        <f t="shared" si="11"/>
        <v>61</v>
      </c>
      <c r="D393">
        <v>392</v>
      </c>
      <c r="E393" t="str">
        <f t="shared" si="10"/>
        <v>수출</v>
      </c>
      <c r="F393">
        <f t="shared" si="11"/>
        <v>61</v>
      </c>
    </row>
    <row r="394" spans="1:6" x14ac:dyDescent="0.3">
      <c r="A394">
        <v>393</v>
      </c>
      <c r="B394" t="str">
        <f t="shared" si="9"/>
        <v>부가가치계</v>
      </c>
      <c r="C394">
        <f t="shared" si="11"/>
        <v>62</v>
      </c>
      <c r="D394">
        <v>393</v>
      </c>
      <c r="E394" t="str">
        <f t="shared" si="10"/>
        <v>최종수요계</v>
      </c>
      <c r="F394">
        <f t="shared" si="11"/>
        <v>62</v>
      </c>
    </row>
    <row r="395" spans="1:6" x14ac:dyDescent="0.3">
      <c r="A395">
        <v>394</v>
      </c>
      <c r="B395" t="str">
        <f t="shared" si="9"/>
        <v>총투입계</v>
      </c>
      <c r="C395">
        <f t="shared" si="11"/>
        <v>63</v>
      </c>
      <c r="D395">
        <v>394</v>
      </c>
      <c r="E395" t="str">
        <f t="shared" si="10"/>
        <v>총수요계</v>
      </c>
      <c r="F395">
        <f t="shared" si="11"/>
        <v>63</v>
      </c>
    </row>
    <row r="396" spans="1:6" x14ac:dyDescent="0.3">
      <c r="D396">
        <v>395</v>
      </c>
      <c r="E396" t="str">
        <f t="shared" si="10"/>
        <v>총산출</v>
      </c>
      <c r="F396">
        <f t="shared" si="11"/>
        <v>64</v>
      </c>
    </row>
    <row r="397" spans="1:6" x14ac:dyDescent="0.3">
      <c r="D397">
        <v>396</v>
      </c>
      <c r="E397" t="str">
        <f t="shared" si="10"/>
        <v>자가공정산출</v>
      </c>
      <c r="F397">
        <f t="shared" si="11"/>
        <v>65</v>
      </c>
    </row>
    <row r="398" spans="1:6" x14ac:dyDescent="0.3">
      <c r="D398">
        <v>397</v>
      </c>
      <c r="E398" t="str">
        <f t="shared" si="10"/>
        <v>수입</v>
      </c>
      <c r="F398">
        <f t="shared" si="11"/>
        <v>66</v>
      </c>
    </row>
    <row r="399" spans="1:6" x14ac:dyDescent="0.3">
      <c r="D399">
        <v>398</v>
      </c>
      <c r="E399" t="str">
        <f t="shared" si="10"/>
        <v>잔폐물발생액</v>
      </c>
      <c r="F399">
        <f t="shared" si="11"/>
        <v>67</v>
      </c>
    </row>
    <row r="400" spans="1:6" x14ac:dyDescent="0.3">
      <c r="D400">
        <v>399</v>
      </c>
      <c r="E400" t="str">
        <f t="shared" si="10"/>
        <v>총공급계
(기초가격)</v>
      </c>
      <c r="F400">
        <f t="shared" si="11"/>
        <v>68</v>
      </c>
    </row>
    <row r="401" spans="4:6" x14ac:dyDescent="0.3">
      <c r="D401">
        <v>400</v>
      </c>
      <c r="E401" t="str">
        <f t="shared" si="10"/>
        <v>생산물세(국산)</v>
      </c>
      <c r="F401">
        <f t="shared" si="11"/>
        <v>69</v>
      </c>
    </row>
    <row r="402" spans="4:6" x14ac:dyDescent="0.3">
      <c r="D402">
        <v>401</v>
      </c>
      <c r="E402" t="str">
        <f t="shared" si="10"/>
        <v>생산물세(수입)</v>
      </c>
      <c r="F402">
        <f t="shared" si="11"/>
        <v>70</v>
      </c>
    </row>
    <row r="403" spans="4:6" x14ac:dyDescent="0.3">
      <c r="D403">
        <v>402</v>
      </c>
      <c r="E403" t="str">
        <f t="shared" si="10"/>
        <v>생산물보조금
(차감)</v>
      </c>
      <c r="F403">
        <f t="shared" si="11"/>
        <v>71</v>
      </c>
    </row>
    <row r="404" spans="4:6" x14ac:dyDescent="0.3">
      <c r="D404">
        <v>403</v>
      </c>
      <c r="E404" t="str">
        <f t="shared" si="10"/>
        <v>도소매마진</v>
      </c>
      <c r="F404">
        <f t="shared" ref="F404:F407" si="12">F403+1</f>
        <v>72</v>
      </c>
    </row>
    <row r="405" spans="4:6" x14ac:dyDescent="0.3">
      <c r="D405">
        <v>404</v>
      </c>
      <c r="E405" t="str">
        <f t="shared" si="10"/>
        <v>화물운임</v>
      </c>
      <c r="F405">
        <f t="shared" si="12"/>
        <v>73</v>
      </c>
    </row>
    <row r="406" spans="4:6" x14ac:dyDescent="0.3">
      <c r="D406">
        <v>405</v>
      </c>
      <c r="E406" t="str">
        <f t="shared" si="10"/>
        <v>가격전환계</v>
      </c>
      <c r="F406">
        <f t="shared" si="12"/>
        <v>74</v>
      </c>
    </row>
    <row r="407" spans="4:6" x14ac:dyDescent="0.3">
      <c r="D407">
        <v>406</v>
      </c>
      <c r="E407" t="str">
        <f t="shared" si="10"/>
        <v xml:space="preserve">총공급계
</v>
      </c>
      <c r="F407">
        <f t="shared" si="12"/>
        <v>75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29" sqref="F29"/>
    </sheetView>
  </sheetViews>
  <sheetFormatPr defaultRowHeight="16.5" x14ac:dyDescent="0.3"/>
  <sheetData>
    <row r="1" spans="1:6" x14ac:dyDescent="0.3">
      <c r="A1" t="s">
        <v>1580</v>
      </c>
      <c r="C1" t="s">
        <v>2297</v>
      </c>
      <c r="E1" t="s">
        <v>2298</v>
      </c>
    </row>
    <row r="2" spans="1:6" x14ac:dyDescent="0.3">
      <c r="A2">
        <v>1</v>
      </c>
      <c r="B2" t="s">
        <v>1</v>
      </c>
      <c r="C2">
        <v>7</v>
      </c>
      <c r="D2" t="s">
        <v>2139</v>
      </c>
      <c r="E2">
        <v>7</v>
      </c>
      <c r="F2" t="s">
        <v>2239</v>
      </c>
    </row>
    <row r="3" spans="1:6" x14ac:dyDescent="0.3">
      <c r="A3">
        <v>2</v>
      </c>
      <c r="B3" t="s">
        <v>634</v>
      </c>
      <c r="C3">
        <v>7</v>
      </c>
      <c r="D3" t="s">
        <v>2139</v>
      </c>
      <c r="E3">
        <v>8</v>
      </c>
      <c r="F3" t="s">
        <v>2251</v>
      </c>
    </row>
    <row r="4" spans="1:6" x14ac:dyDescent="0.3">
      <c r="A4">
        <v>3</v>
      </c>
      <c r="B4" t="s">
        <v>4</v>
      </c>
      <c r="C4">
        <v>7</v>
      </c>
      <c r="D4" t="s">
        <v>2139</v>
      </c>
      <c r="E4">
        <v>9</v>
      </c>
      <c r="F4" t="s">
        <v>2232</v>
      </c>
    </row>
    <row r="5" spans="1:6" x14ac:dyDescent="0.3">
      <c r="A5">
        <v>4</v>
      </c>
      <c r="B5" t="s">
        <v>635</v>
      </c>
      <c r="C5">
        <v>7</v>
      </c>
      <c r="D5" t="s">
        <v>2139</v>
      </c>
      <c r="E5">
        <v>10</v>
      </c>
      <c r="F5" t="s">
        <v>2229</v>
      </c>
    </row>
    <row r="6" spans="1:6" x14ac:dyDescent="0.3">
      <c r="A6">
        <v>5</v>
      </c>
      <c r="B6" t="s">
        <v>7</v>
      </c>
      <c r="C6">
        <v>7</v>
      </c>
      <c r="D6" t="s">
        <v>2139</v>
      </c>
      <c r="E6">
        <v>11</v>
      </c>
      <c r="F6" t="s">
        <v>2233</v>
      </c>
    </row>
    <row r="7" spans="1:6" x14ac:dyDescent="0.3">
      <c r="A7">
        <v>6</v>
      </c>
      <c r="B7" t="s">
        <v>9</v>
      </c>
      <c r="C7">
        <v>7</v>
      </c>
      <c r="D7" t="s">
        <v>2139</v>
      </c>
      <c r="E7">
        <v>12</v>
      </c>
      <c r="F7" t="s">
        <v>2230</v>
      </c>
    </row>
    <row r="8" spans="1:6" x14ac:dyDescent="0.3">
      <c r="A8">
        <v>7</v>
      </c>
      <c r="B8" t="s">
        <v>11</v>
      </c>
      <c r="C8">
        <v>7</v>
      </c>
      <c r="D8" t="s">
        <v>2139</v>
      </c>
      <c r="E8">
        <v>14</v>
      </c>
      <c r="F8" t="s">
        <v>2235</v>
      </c>
    </row>
    <row r="9" spans="1:6" x14ac:dyDescent="0.3">
      <c r="A9">
        <v>8</v>
      </c>
      <c r="B9" t="s">
        <v>13</v>
      </c>
      <c r="C9">
        <v>7</v>
      </c>
      <c r="D9" t="s">
        <v>2139</v>
      </c>
      <c r="E9">
        <v>14</v>
      </c>
      <c r="F9" t="s">
        <v>2235</v>
      </c>
    </row>
    <row r="10" spans="1:6" x14ac:dyDescent="0.3">
      <c r="A10">
        <v>9</v>
      </c>
      <c r="B10" t="s">
        <v>14</v>
      </c>
      <c r="C10">
        <v>7</v>
      </c>
      <c r="D10" t="s">
        <v>2139</v>
      </c>
      <c r="E10">
        <v>14</v>
      </c>
      <c r="F10" t="s">
        <v>2235</v>
      </c>
    </row>
    <row r="11" spans="1:6" x14ac:dyDescent="0.3">
      <c r="A11">
        <v>10</v>
      </c>
      <c r="B11" t="s">
        <v>16</v>
      </c>
      <c r="C11">
        <v>7</v>
      </c>
      <c r="D11" t="s">
        <v>2139</v>
      </c>
      <c r="E11">
        <v>13</v>
      </c>
      <c r="F11" t="s">
        <v>2231</v>
      </c>
    </row>
    <row r="12" spans="1:6" x14ac:dyDescent="0.3">
      <c r="A12">
        <v>11</v>
      </c>
      <c r="B12" t="s">
        <v>18</v>
      </c>
      <c r="C12">
        <v>7</v>
      </c>
      <c r="D12" t="s">
        <v>2139</v>
      </c>
      <c r="E12">
        <v>14</v>
      </c>
      <c r="F12" t="s">
        <v>2235</v>
      </c>
    </row>
    <row r="13" spans="1:6" x14ac:dyDescent="0.3">
      <c r="A13">
        <v>12</v>
      </c>
      <c r="B13" t="s">
        <v>20</v>
      </c>
      <c r="C13">
        <v>7</v>
      </c>
      <c r="D13" t="s">
        <v>2139</v>
      </c>
      <c r="E13">
        <v>14</v>
      </c>
      <c r="F13" t="s">
        <v>2235</v>
      </c>
    </row>
    <row r="14" spans="1:6" x14ac:dyDescent="0.3">
      <c r="A14">
        <v>13</v>
      </c>
      <c r="B14" t="s">
        <v>22</v>
      </c>
      <c r="C14">
        <v>7</v>
      </c>
      <c r="D14" t="s">
        <v>2139</v>
      </c>
      <c r="E14">
        <v>14</v>
      </c>
      <c r="F14" t="s">
        <v>2235</v>
      </c>
    </row>
    <row r="15" spans="1:6" x14ac:dyDescent="0.3">
      <c r="A15">
        <v>14</v>
      </c>
      <c r="B15" t="s">
        <v>24</v>
      </c>
      <c r="C15">
        <v>7</v>
      </c>
      <c r="D15" t="s">
        <v>2139</v>
      </c>
      <c r="E15">
        <v>15</v>
      </c>
      <c r="F15" t="s">
        <v>2252</v>
      </c>
    </row>
    <row r="16" spans="1:6" x14ac:dyDescent="0.3">
      <c r="A16">
        <v>15</v>
      </c>
      <c r="B16" t="s">
        <v>1776</v>
      </c>
      <c r="C16">
        <v>7</v>
      </c>
      <c r="D16" t="s">
        <v>2139</v>
      </c>
      <c r="E16">
        <v>16</v>
      </c>
      <c r="F16" t="s">
        <v>2236</v>
      </c>
    </row>
    <row r="17" spans="1:6" x14ac:dyDescent="0.3">
      <c r="A17">
        <v>16</v>
      </c>
      <c r="B17" t="s">
        <v>27</v>
      </c>
      <c r="C17">
        <v>7</v>
      </c>
      <c r="D17" t="s">
        <v>2139</v>
      </c>
      <c r="E17">
        <v>17</v>
      </c>
      <c r="F17" t="s">
        <v>2237</v>
      </c>
    </row>
    <row r="18" spans="1:6" x14ac:dyDescent="0.3">
      <c r="A18">
        <v>17</v>
      </c>
      <c r="B18" t="s">
        <v>29</v>
      </c>
      <c r="C18">
        <v>7</v>
      </c>
      <c r="D18" t="s">
        <v>2139</v>
      </c>
      <c r="E18">
        <v>18</v>
      </c>
      <c r="F18" t="s">
        <v>2253</v>
      </c>
    </row>
    <row r="19" spans="1:6" x14ac:dyDescent="0.3">
      <c r="A19">
        <v>18</v>
      </c>
      <c r="B19" t="s">
        <v>31</v>
      </c>
      <c r="C19">
        <v>7</v>
      </c>
      <c r="D19" t="s">
        <v>2139</v>
      </c>
      <c r="E19">
        <v>19</v>
      </c>
      <c r="F19" t="s">
        <v>2254</v>
      </c>
    </row>
    <row r="24" spans="1:6" x14ac:dyDescent="0.3">
      <c r="A24">
        <v>35</v>
      </c>
      <c r="B24" t="s">
        <v>65</v>
      </c>
      <c r="C24">
        <v>7</v>
      </c>
      <c r="D24" t="s">
        <v>2139</v>
      </c>
      <c r="E24">
        <v>6</v>
      </c>
      <c r="F24" t="s">
        <v>2270</v>
      </c>
    </row>
    <row r="25" spans="1:6" x14ac:dyDescent="0.3">
      <c r="A25">
        <v>36</v>
      </c>
      <c r="B25" t="s">
        <v>67</v>
      </c>
      <c r="C25">
        <v>7</v>
      </c>
      <c r="D25" t="s">
        <v>2139</v>
      </c>
      <c r="E25">
        <v>6</v>
      </c>
      <c r="F25" t="s">
        <v>2270</v>
      </c>
    </row>
    <row r="26" spans="1:6" x14ac:dyDescent="0.3">
      <c r="A26">
        <v>42</v>
      </c>
      <c r="B26" t="s">
        <v>79</v>
      </c>
      <c r="C26">
        <v>7</v>
      </c>
      <c r="D26" t="s">
        <v>2139</v>
      </c>
      <c r="E26">
        <v>7</v>
      </c>
      <c r="F26" t="s">
        <v>2239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07"/>
  <sheetViews>
    <sheetView topLeftCell="A78" workbookViewId="0">
      <selection activeCell="F81" sqref="F81"/>
    </sheetView>
  </sheetViews>
  <sheetFormatPr defaultRowHeight="16.5" x14ac:dyDescent="0.3"/>
  <cols>
    <col min="2" max="2" width="9.125" bestFit="1" customWidth="1"/>
    <col min="3" max="3" width="13.125" bestFit="1" customWidth="1"/>
  </cols>
  <sheetData>
    <row r="1" spans="1:72" x14ac:dyDescent="0.3">
      <c r="B1" t="s">
        <v>2105</v>
      </c>
      <c r="C1" t="s">
        <v>2106</v>
      </c>
      <c r="D1" t="s">
        <v>2107</v>
      </c>
      <c r="E1" t="s">
        <v>2108</v>
      </c>
      <c r="F1" t="s">
        <v>2109</v>
      </c>
      <c r="G1" t="s">
        <v>2110</v>
      </c>
      <c r="H1" t="s">
        <v>2111</v>
      </c>
      <c r="I1" t="s">
        <v>2112</v>
      </c>
      <c r="J1" t="s">
        <v>2113</v>
      </c>
      <c r="K1" t="s">
        <v>2114</v>
      </c>
      <c r="L1" t="s">
        <v>2115</v>
      </c>
      <c r="M1" t="s">
        <v>2116</v>
      </c>
      <c r="N1" t="s">
        <v>2117</v>
      </c>
      <c r="O1" t="s">
        <v>2118</v>
      </c>
      <c r="P1" t="s">
        <v>2119</v>
      </c>
      <c r="Q1" t="s">
        <v>2120</v>
      </c>
      <c r="R1" t="s">
        <v>2121</v>
      </c>
      <c r="S1" t="s">
        <v>2122</v>
      </c>
      <c r="T1" t="s">
        <v>2123</v>
      </c>
      <c r="U1" t="s">
        <v>2124</v>
      </c>
      <c r="V1" t="s">
        <v>2125</v>
      </c>
      <c r="W1" t="s">
        <v>2126</v>
      </c>
      <c r="X1" t="s">
        <v>2127</v>
      </c>
      <c r="Y1" t="s">
        <v>2128</v>
      </c>
      <c r="Z1" t="s">
        <v>2129</v>
      </c>
      <c r="AA1" t="s">
        <v>2130</v>
      </c>
      <c r="AB1" t="s">
        <v>2131</v>
      </c>
      <c r="AC1" t="s">
        <v>2132</v>
      </c>
      <c r="AD1" t="s">
        <v>2133</v>
      </c>
      <c r="AE1" t="s">
        <v>2134</v>
      </c>
      <c r="AF1" t="s">
        <v>2135</v>
      </c>
      <c r="AG1" t="s">
        <v>2136</v>
      </c>
      <c r="AH1" t="s">
        <v>2137</v>
      </c>
      <c r="AI1" t="s">
        <v>2138</v>
      </c>
      <c r="AJ1" t="s">
        <v>2239</v>
      </c>
      <c r="AK1" t="s">
        <v>2251</v>
      </c>
      <c r="AL1" t="s">
        <v>2232</v>
      </c>
      <c r="AM1" t="s">
        <v>2229</v>
      </c>
      <c r="AN1" t="s">
        <v>2233</v>
      </c>
      <c r="AO1" t="s">
        <v>2230</v>
      </c>
      <c r="AP1" t="s">
        <v>2231</v>
      </c>
      <c r="AQ1" t="s">
        <v>2235</v>
      </c>
      <c r="AR1" t="s">
        <v>2252</v>
      </c>
      <c r="AS1" t="s">
        <v>2236</v>
      </c>
      <c r="AT1" t="s">
        <v>2237</v>
      </c>
      <c r="AU1" t="s">
        <v>2253</v>
      </c>
      <c r="AV1" t="s">
        <v>2254</v>
      </c>
      <c r="AW1" t="s">
        <v>2173</v>
      </c>
      <c r="AX1" t="s">
        <v>2140</v>
      </c>
      <c r="AY1" t="s">
        <v>2141</v>
      </c>
      <c r="AZ1" t="s">
        <v>2142</v>
      </c>
      <c r="BA1" t="s">
        <v>2143</v>
      </c>
      <c r="BB1" t="s">
        <v>2144</v>
      </c>
      <c r="BC1" t="s">
        <v>2145</v>
      </c>
      <c r="BD1" t="s">
        <v>2146</v>
      </c>
      <c r="BE1" t="s">
        <v>2147</v>
      </c>
      <c r="BF1" t="s">
        <v>2148</v>
      </c>
      <c r="BG1" t="s">
        <v>2149</v>
      </c>
      <c r="BH1" t="s">
        <v>2150</v>
      </c>
      <c r="BI1" t="s">
        <v>2151</v>
      </c>
      <c r="BJ1" t="s">
        <v>2152</v>
      </c>
      <c r="BK1" t="s">
        <v>2153</v>
      </c>
      <c r="BL1" t="s">
        <v>2154</v>
      </c>
      <c r="BM1" t="s">
        <v>2155</v>
      </c>
      <c r="BN1" t="s">
        <v>2156</v>
      </c>
      <c r="BO1" t="s">
        <v>2157</v>
      </c>
      <c r="BP1" t="s">
        <v>2158</v>
      </c>
      <c r="BQ1" t="s">
        <v>2159</v>
      </c>
      <c r="BR1" t="s">
        <v>2160</v>
      </c>
      <c r="BS1" t="s">
        <v>2161</v>
      </c>
      <c r="BT1" t="s">
        <v>2162</v>
      </c>
    </row>
    <row r="2" spans="1:72" x14ac:dyDescent="0.3">
      <c r="A2" t="s">
        <v>2105</v>
      </c>
      <c r="B2">
        <v>556757</v>
      </c>
      <c r="C2">
        <v>22833</v>
      </c>
      <c r="D2">
        <v>41641</v>
      </c>
      <c r="E2">
        <v>815588</v>
      </c>
      <c r="F2">
        <v>57237</v>
      </c>
      <c r="G2">
        <v>15664</v>
      </c>
      <c r="H2">
        <v>0</v>
      </c>
      <c r="I2">
        <v>0</v>
      </c>
      <c r="J2">
        <v>75417</v>
      </c>
      <c r="K2">
        <v>3155746</v>
      </c>
      <c r="L2">
        <v>291673</v>
      </c>
      <c r="M2">
        <v>1513406</v>
      </c>
      <c r="N2">
        <v>780137</v>
      </c>
      <c r="O2">
        <v>951949</v>
      </c>
      <c r="P2">
        <v>306673</v>
      </c>
      <c r="Q2">
        <v>807306</v>
      </c>
      <c r="R2">
        <v>574968</v>
      </c>
      <c r="S2">
        <v>313810</v>
      </c>
      <c r="T2">
        <v>475182</v>
      </c>
      <c r="U2">
        <v>908911</v>
      </c>
      <c r="V2">
        <v>426328</v>
      </c>
      <c r="W2">
        <v>570040</v>
      </c>
      <c r="X2">
        <v>218318</v>
      </c>
      <c r="Y2">
        <v>458672</v>
      </c>
      <c r="Z2">
        <v>2058202</v>
      </c>
      <c r="AA2">
        <v>336959</v>
      </c>
      <c r="AB2">
        <v>291819</v>
      </c>
      <c r="AC2">
        <v>58358</v>
      </c>
      <c r="AD2">
        <v>9635</v>
      </c>
      <c r="AE2">
        <v>18667</v>
      </c>
      <c r="AF2">
        <v>957917</v>
      </c>
      <c r="AG2">
        <v>45153</v>
      </c>
      <c r="AH2">
        <v>13153161</v>
      </c>
      <c r="AI2">
        <v>2756537</v>
      </c>
      <c r="AJ2">
        <v>30966</v>
      </c>
      <c r="AK2">
        <v>395</v>
      </c>
      <c r="AL2">
        <v>1147</v>
      </c>
      <c r="AM2">
        <v>1092</v>
      </c>
      <c r="AN2">
        <v>8573</v>
      </c>
      <c r="AO2">
        <v>17033</v>
      </c>
      <c r="AP2">
        <v>15547</v>
      </c>
      <c r="AQ2">
        <v>1508</v>
      </c>
      <c r="AR2">
        <v>9445</v>
      </c>
      <c r="AS2">
        <v>15457</v>
      </c>
      <c r="AT2">
        <v>14619</v>
      </c>
      <c r="AU2">
        <v>32186</v>
      </c>
      <c r="AV2">
        <v>431</v>
      </c>
      <c r="AW2">
        <v>27818</v>
      </c>
      <c r="AX2">
        <v>371886</v>
      </c>
      <c r="AY2">
        <v>33572767</v>
      </c>
      <c r="AZ2">
        <v>7975420</v>
      </c>
      <c r="BA2">
        <v>0</v>
      </c>
      <c r="BB2">
        <v>0</v>
      </c>
      <c r="BC2">
        <v>0</v>
      </c>
      <c r="BD2">
        <v>0</v>
      </c>
      <c r="BE2">
        <v>0</v>
      </c>
      <c r="BF2">
        <v>83761</v>
      </c>
      <c r="BG2">
        <v>8059181</v>
      </c>
      <c r="BH2">
        <v>41631948</v>
      </c>
      <c r="BI2">
        <v>41534487</v>
      </c>
      <c r="BJ2">
        <v>0</v>
      </c>
      <c r="BK2">
        <v>97461</v>
      </c>
      <c r="BL2">
        <v>0</v>
      </c>
      <c r="BM2">
        <v>41631948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41631948</v>
      </c>
    </row>
    <row r="3" spans="1:72" x14ac:dyDescent="0.3">
      <c r="A3" t="s">
        <v>2106</v>
      </c>
      <c r="B3">
        <v>8575153</v>
      </c>
      <c r="C3">
        <v>12708</v>
      </c>
      <c r="D3">
        <v>479415</v>
      </c>
      <c r="E3">
        <v>21542</v>
      </c>
      <c r="F3">
        <v>596</v>
      </c>
      <c r="G3">
        <v>189</v>
      </c>
      <c r="H3">
        <v>0</v>
      </c>
      <c r="I3">
        <v>0</v>
      </c>
      <c r="J3">
        <v>2183</v>
      </c>
      <c r="K3">
        <v>637072</v>
      </c>
      <c r="L3">
        <v>9467</v>
      </c>
      <c r="M3">
        <v>221460</v>
      </c>
      <c r="N3">
        <v>39906</v>
      </c>
      <c r="O3">
        <v>185559</v>
      </c>
      <c r="P3">
        <v>321328</v>
      </c>
      <c r="Q3">
        <v>354936</v>
      </c>
      <c r="R3">
        <v>243342</v>
      </c>
      <c r="S3">
        <v>252078</v>
      </c>
      <c r="T3">
        <v>182278</v>
      </c>
      <c r="U3">
        <v>489779</v>
      </c>
      <c r="V3">
        <v>124272</v>
      </c>
      <c r="W3">
        <v>216517</v>
      </c>
      <c r="X3">
        <v>50680</v>
      </c>
      <c r="Y3">
        <v>117928</v>
      </c>
      <c r="Z3">
        <v>861379</v>
      </c>
      <c r="AA3">
        <v>170587</v>
      </c>
      <c r="AB3">
        <v>3107</v>
      </c>
      <c r="AC3">
        <v>583778</v>
      </c>
      <c r="AD3">
        <v>4056</v>
      </c>
      <c r="AE3">
        <v>2614</v>
      </c>
      <c r="AF3">
        <v>46399</v>
      </c>
      <c r="AG3">
        <v>15081</v>
      </c>
      <c r="AH3">
        <v>4508598</v>
      </c>
      <c r="AI3">
        <v>498282</v>
      </c>
      <c r="AJ3">
        <v>1853</v>
      </c>
      <c r="AK3">
        <v>0</v>
      </c>
      <c r="AL3">
        <v>0</v>
      </c>
      <c r="AM3">
        <v>0</v>
      </c>
      <c r="AN3">
        <v>126</v>
      </c>
      <c r="AO3">
        <v>34</v>
      </c>
      <c r="AP3">
        <v>2851</v>
      </c>
      <c r="AQ3">
        <v>342</v>
      </c>
      <c r="AR3">
        <v>21</v>
      </c>
      <c r="AS3">
        <v>56</v>
      </c>
      <c r="AT3">
        <v>61</v>
      </c>
      <c r="AU3">
        <v>36</v>
      </c>
      <c r="AV3">
        <v>75</v>
      </c>
      <c r="AW3">
        <v>3822</v>
      </c>
      <c r="AX3">
        <v>69107</v>
      </c>
      <c r="AY3">
        <v>19310653</v>
      </c>
      <c r="AZ3">
        <v>6843083</v>
      </c>
      <c r="BA3">
        <v>0</v>
      </c>
      <c r="BB3">
        <v>0</v>
      </c>
      <c r="BC3">
        <v>0</v>
      </c>
      <c r="BD3">
        <v>0</v>
      </c>
      <c r="BE3">
        <v>0</v>
      </c>
      <c r="BF3">
        <v>15649</v>
      </c>
      <c r="BG3">
        <v>6858732</v>
      </c>
      <c r="BH3">
        <v>26169385</v>
      </c>
      <c r="BI3">
        <v>26120278</v>
      </c>
      <c r="BJ3">
        <v>0</v>
      </c>
      <c r="BK3">
        <v>49107</v>
      </c>
      <c r="BL3">
        <v>0</v>
      </c>
      <c r="BM3">
        <v>26169385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26169385</v>
      </c>
    </row>
    <row r="4" spans="1:72" x14ac:dyDescent="0.3">
      <c r="A4" t="s">
        <v>2107</v>
      </c>
      <c r="B4">
        <v>0</v>
      </c>
      <c r="C4">
        <v>0</v>
      </c>
      <c r="D4">
        <v>700018</v>
      </c>
      <c r="E4">
        <v>448487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967269</v>
      </c>
      <c r="N4">
        <v>107188</v>
      </c>
      <c r="O4">
        <v>122518</v>
      </c>
      <c r="P4">
        <v>0</v>
      </c>
      <c r="Q4">
        <v>0</v>
      </c>
      <c r="R4">
        <v>3389</v>
      </c>
      <c r="S4">
        <v>0</v>
      </c>
      <c r="T4">
        <v>2044</v>
      </c>
      <c r="U4">
        <v>1101</v>
      </c>
      <c r="V4">
        <v>26741</v>
      </c>
      <c r="W4">
        <v>0</v>
      </c>
      <c r="X4">
        <v>0</v>
      </c>
      <c r="Y4">
        <v>10451</v>
      </c>
      <c r="Z4">
        <v>230606</v>
      </c>
      <c r="AA4">
        <v>6761</v>
      </c>
      <c r="AB4">
        <v>0</v>
      </c>
      <c r="AC4">
        <v>259</v>
      </c>
      <c r="AD4">
        <v>137</v>
      </c>
      <c r="AE4">
        <v>50</v>
      </c>
      <c r="AF4">
        <v>6545</v>
      </c>
      <c r="AG4">
        <v>0</v>
      </c>
      <c r="AH4">
        <v>117862</v>
      </c>
      <c r="AI4">
        <v>66363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2817789</v>
      </c>
      <c r="AZ4">
        <v>1027766</v>
      </c>
      <c r="BA4">
        <v>0</v>
      </c>
      <c r="BB4">
        <v>0</v>
      </c>
      <c r="BC4">
        <v>0</v>
      </c>
      <c r="BD4">
        <v>0</v>
      </c>
      <c r="BE4">
        <v>0</v>
      </c>
      <c r="BF4">
        <v>2385</v>
      </c>
      <c r="BG4">
        <v>1030151</v>
      </c>
      <c r="BH4">
        <v>3847940</v>
      </c>
      <c r="BI4">
        <v>3839507</v>
      </c>
      <c r="BJ4">
        <v>0</v>
      </c>
      <c r="BK4">
        <v>8433</v>
      </c>
      <c r="BL4">
        <v>0</v>
      </c>
      <c r="BM4">
        <v>3847940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3847940</v>
      </c>
    </row>
    <row r="5" spans="1:72" x14ac:dyDescent="0.3">
      <c r="A5" t="s">
        <v>2108</v>
      </c>
      <c r="B5">
        <v>2300089</v>
      </c>
      <c r="C5">
        <v>284577</v>
      </c>
      <c r="D5">
        <v>395385</v>
      </c>
      <c r="E5">
        <v>4315617</v>
      </c>
      <c r="F5">
        <v>66204</v>
      </c>
      <c r="G5">
        <v>1784</v>
      </c>
      <c r="H5">
        <v>238</v>
      </c>
      <c r="I5">
        <v>1346</v>
      </c>
      <c r="J5">
        <v>154537</v>
      </c>
      <c r="K5">
        <v>820437</v>
      </c>
      <c r="L5">
        <v>453193</v>
      </c>
      <c r="M5">
        <v>29393459</v>
      </c>
      <c r="N5">
        <v>433883</v>
      </c>
      <c r="O5">
        <v>390951</v>
      </c>
      <c r="P5">
        <v>1479244</v>
      </c>
      <c r="Q5">
        <v>254721</v>
      </c>
      <c r="R5">
        <v>674391</v>
      </c>
      <c r="S5">
        <v>384327</v>
      </c>
      <c r="T5">
        <v>311648</v>
      </c>
      <c r="U5">
        <v>130403</v>
      </c>
      <c r="V5">
        <v>78847</v>
      </c>
      <c r="W5">
        <v>634400</v>
      </c>
      <c r="X5">
        <v>197525</v>
      </c>
      <c r="Y5">
        <v>432601</v>
      </c>
      <c r="Z5">
        <v>3899917</v>
      </c>
      <c r="AA5">
        <v>2624780</v>
      </c>
      <c r="AB5">
        <v>151053</v>
      </c>
      <c r="AC5">
        <v>7269884</v>
      </c>
      <c r="AD5">
        <v>4687274</v>
      </c>
      <c r="AE5">
        <v>6913771</v>
      </c>
      <c r="AF5">
        <v>1109079</v>
      </c>
      <c r="AG5">
        <v>0</v>
      </c>
      <c r="AH5">
        <v>10321109</v>
      </c>
      <c r="AI5">
        <v>1831786</v>
      </c>
      <c r="AJ5">
        <v>92829</v>
      </c>
      <c r="AK5">
        <v>4021</v>
      </c>
      <c r="AL5">
        <v>6685</v>
      </c>
      <c r="AM5">
        <v>6499</v>
      </c>
      <c r="AN5">
        <v>225624</v>
      </c>
      <c r="AO5">
        <v>63266</v>
      </c>
      <c r="AP5">
        <v>253864</v>
      </c>
      <c r="AQ5">
        <v>15925</v>
      </c>
      <c r="AR5">
        <v>2891</v>
      </c>
      <c r="AS5">
        <v>11254</v>
      </c>
      <c r="AT5">
        <v>7056</v>
      </c>
      <c r="AU5">
        <v>12931</v>
      </c>
      <c r="AV5">
        <v>2927</v>
      </c>
      <c r="AW5">
        <v>827557</v>
      </c>
      <c r="AX5">
        <v>335158</v>
      </c>
      <c r="AY5">
        <v>84266947</v>
      </c>
      <c r="AZ5">
        <v>10533374</v>
      </c>
      <c r="BA5">
        <v>0</v>
      </c>
      <c r="BB5">
        <v>0</v>
      </c>
      <c r="BC5">
        <v>0</v>
      </c>
      <c r="BD5">
        <v>2020825</v>
      </c>
      <c r="BE5">
        <v>0</v>
      </c>
      <c r="BF5">
        <v>40993880</v>
      </c>
      <c r="BG5">
        <v>53548079</v>
      </c>
      <c r="BH5">
        <v>137815026</v>
      </c>
      <c r="BI5">
        <v>99347613</v>
      </c>
      <c r="BJ5">
        <v>3248832</v>
      </c>
      <c r="BK5">
        <v>34799845</v>
      </c>
      <c r="BL5">
        <v>418736</v>
      </c>
      <c r="BM5">
        <v>137815026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137815026</v>
      </c>
    </row>
    <row r="6" spans="1:72" x14ac:dyDescent="0.3">
      <c r="A6" t="s">
        <v>2109</v>
      </c>
      <c r="B6">
        <v>0</v>
      </c>
      <c r="C6">
        <v>0</v>
      </c>
      <c r="D6">
        <v>0</v>
      </c>
      <c r="E6">
        <v>0</v>
      </c>
      <c r="F6">
        <v>3503</v>
      </c>
      <c r="G6">
        <v>0</v>
      </c>
      <c r="H6">
        <v>0</v>
      </c>
      <c r="I6">
        <v>0</v>
      </c>
      <c r="J6">
        <v>0</v>
      </c>
      <c r="K6">
        <v>6332665</v>
      </c>
      <c r="L6">
        <v>54123</v>
      </c>
      <c r="M6">
        <v>0</v>
      </c>
      <c r="N6">
        <v>0</v>
      </c>
      <c r="O6">
        <v>0</v>
      </c>
      <c r="P6">
        <v>34423</v>
      </c>
      <c r="Q6">
        <v>4052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95820</v>
      </c>
      <c r="AA6">
        <v>10891</v>
      </c>
      <c r="AB6">
        <v>0</v>
      </c>
      <c r="AC6">
        <v>0</v>
      </c>
      <c r="AD6">
        <v>0</v>
      </c>
      <c r="AE6">
        <v>0</v>
      </c>
      <c r="AF6">
        <v>27989</v>
      </c>
      <c r="AG6">
        <v>0</v>
      </c>
      <c r="AH6">
        <v>100594</v>
      </c>
      <c r="AI6">
        <v>10848</v>
      </c>
      <c r="AJ6">
        <v>0</v>
      </c>
      <c r="AK6">
        <v>0</v>
      </c>
      <c r="AL6">
        <v>0</v>
      </c>
      <c r="AM6">
        <v>0</v>
      </c>
      <c r="AN6">
        <v>44570</v>
      </c>
      <c r="AO6">
        <v>1618</v>
      </c>
      <c r="AP6">
        <v>37687</v>
      </c>
      <c r="AQ6">
        <v>0</v>
      </c>
      <c r="AR6">
        <v>0</v>
      </c>
      <c r="AS6">
        <v>0</v>
      </c>
      <c r="AT6">
        <v>13268</v>
      </c>
      <c r="AU6">
        <v>689</v>
      </c>
      <c r="AV6">
        <v>1602</v>
      </c>
      <c r="AW6">
        <v>3917</v>
      </c>
      <c r="AX6">
        <v>0</v>
      </c>
      <c r="AY6">
        <v>6778259</v>
      </c>
      <c r="AZ6">
        <v>81243</v>
      </c>
      <c r="BA6">
        <v>0</v>
      </c>
      <c r="BB6">
        <v>0</v>
      </c>
      <c r="BC6">
        <v>0</v>
      </c>
      <c r="BD6">
        <v>28910</v>
      </c>
      <c r="BE6">
        <v>0</v>
      </c>
      <c r="BF6">
        <v>22948</v>
      </c>
      <c r="BG6">
        <v>133101</v>
      </c>
      <c r="BH6">
        <v>6911360</v>
      </c>
      <c r="BI6">
        <v>482658</v>
      </c>
      <c r="BJ6">
        <v>6117273</v>
      </c>
      <c r="BK6">
        <v>311429</v>
      </c>
      <c r="BL6">
        <v>0</v>
      </c>
      <c r="BM6">
        <v>6911360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6911360</v>
      </c>
    </row>
    <row r="7" spans="1:72" x14ac:dyDescent="0.3">
      <c r="A7" t="s">
        <v>2110</v>
      </c>
      <c r="B7">
        <v>8892316</v>
      </c>
      <c r="C7">
        <v>0</v>
      </c>
      <c r="D7">
        <v>469276</v>
      </c>
      <c r="E7">
        <v>0</v>
      </c>
      <c r="F7">
        <v>5043331</v>
      </c>
      <c r="G7">
        <v>0</v>
      </c>
      <c r="H7">
        <v>0</v>
      </c>
      <c r="I7">
        <v>0</v>
      </c>
      <c r="J7">
        <v>0</v>
      </c>
      <c r="K7">
        <v>881246</v>
      </c>
      <c r="L7">
        <v>711550</v>
      </c>
      <c r="M7">
        <v>0</v>
      </c>
      <c r="N7">
        <v>0</v>
      </c>
      <c r="O7">
        <v>0</v>
      </c>
      <c r="P7">
        <v>60221</v>
      </c>
      <c r="Q7">
        <v>23369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63592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4736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16149637</v>
      </c>
      <c r="AZ7">
        <v>0</v>
      </c>
      <c r="BA7">
        <v>0</v>
      </c>
      <c r="BB7">
        <v>0</v>
      </c>
      <c r="BC7">
        <v>0</v>
      </c>
      <c r="BD7">
        <v>-938352</v>
      </c>
      <c r="BE7">
        <v>0</v>
      </c>
      <c r="BF7">
        <v>742</v>
      </c>
      <c r="BG7">
        <v>-937610</v>
      </c>
      <c r="BH7">
        <v>15212027</v>
      </c>
      <c r="BI7">
        <v>312412</v>
      </c>
      <c r="BJ7">
        <v>0</v>
      </c>
      <c r="BK7">
        <v>14899615</v>
      </c>
      <c r="BL7">
        <v>0</v>
      </c>
      <c r="BM7">
        <v>15212027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15212027</v>
      </c>
    </row>
    <row r="8" spans="1:72" x14ac:dyDescent="0.3">
      <c r="A8" t="s">
        <v>2111</v>
      </c>
      <c r="B8">
        <v>0</v>
      </c>
      <c r="C8">
        <v>0</v>
      </c>
      <c r="D8">
        <v>0</v>
      </c>
      <c r="E8">
        <v>78926455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78926455</v>
      </c>
      <c r="AZ8">
        <v>0</v>
      </c>
      <c r="BA8">
        <v>0</v>
      </c>
      <c r="BB8">
        <v>0</v>
      </c>
      <c r="BC8">
        <v>0</v>
      </c>
      <c r="BD8">
        <v>199833</v>
      </c>
      <c r="BE8">
        <v>0</v>
      </c>
      <c r="BF8">
        <v>0</v>
      </c>
      <c r="BG8">
        <v>199833</v>
      </c>
      <c r="BH8">
        <v>79126288</v>
      </c>
      <c r="BI8">
        <v>35521</v>
      </c>
      <c r="BJ8">
        <v>0</v>
      </c>
      <c r="BK8">
        <v>79090767</v>
      </c>
      <c r="BL8">
        <v>0</v>
      </c>
      <c r="BM8">
        <v>79126288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79126288</v>
      </c>
    </row>
    <row r="9" spans="1:72" x14ac:dyDescent="0.3">
      <c r="A9" t="s">
        <v>2112</v>
      </c>
      <c r="B9">
        <v>0</v>
      </c>
      <c r="C9">
        <v>19342457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19342457</v>
      </c>
      <c r="AZ9">
        <v>0</v>
      </c>
      <c r="BA9">
        <v>0</v>
      </c>
      <c r="BB9">
        <v>0</v>
      </c>
      <c r="BC9">
        <v>0</v>
      </c>
      <c r="BD9">
        <v>455704</v>
      </c>
      <c r="BE9">
        <v>0</v>
      </c>
      <c r="BF9">
        <v>0</v>
      </c>
      <c r="BG9">
        <v>455704</v>
      </c>
      <c r="BH9">
        <v>19798161</v>
      </c>
      <c r="BI9">
        <v>202007</v>
      </c>
      <c r="BJ9">
        <v>0</v>
      </c>
      <c r="BK9">
        <v>19596154</v>
      </c>
      <c r="BL9">
        <v>0</v>
      </c>
      <c r="BM9">
        <v>19798161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19798161</v>
      </c>
    </row>
    <row r="10" spans="1:72" x14ac:dyDescent="0.3">
      <c r="A10" t="s">
        <v>2113</v>
      </c>
      <c r="B10">
        <v>529</v>
      </c>
      <c r="C10">
        <v>0</v>
      </c>
      <c r="D10">
        <v>796</v>
      </c>
      <c r="E10">
        <v>6124</v>
      </c>
      <c r="F10">
        <v>0</v>
      </c>
      <c r="G10">
        <v>0</v>
      </c>
      <c r="H10">
        <v>0</v>
      </c>
      <c r="I10">
        <v>0</v>
      </c>
      <c r="J10">
        <v>0</v>
      </c>
      <c r="K10">
        <v>8630249</v>
      </c>
      <c r="L10">
        <v>1001991</v>
      </c>
      <c r="M10">
        <v>56510</v>
      </c>
      <c r="N10">
        <v>32615</v>
      </c>
      <c r="O10">
        <v>4069</v>
      </c>
      <c r="P10">
        <v>972098</v>
      </c>
      <c r="Q10">
        <v>7894231</v>
      </c>
      <c r="R10">
        <v>9460</v>
      </c>
      <c r="S10">
        <v>4171</v>
      </c>
      <c r="T10">
        <v>159</v>
      </c>
      <c r="U10">
        <v>23124</v>
      </c>
      <c r="V10">
        <v>10979</v>
      </c>
      <c r="W10">
        <v>3699</v>
      </c>
      <c r="X10">
        <v>45</v>
      </c>
      <c r="Y10">
        <v>14985</v>
      </c>
      <c r="Z10">
        <v>717407</v>
      </c>
      <c r="AA10">
        <v>1108735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12972</v>
      </c>
      <c r="AI10">
        <v>2506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89</v>
      </c>
      <c r="AQ10">
        <v>261</v>
      </c>
      <c r="AR10">
        <v>129</v>
      </c>
      <c r="AS10">
        <v>39</v>
      </c>
      <c r="AT10">
        <v>0</v>
      </c>
      <c r="AU10">
        <v>0</v>
      </c>
      <c r="AV10">
        <v>0</v>
      </c>
      <c r="AW10">
        <v>183</v>
      </c>
      <c r="AX10">
        <v>0</v>
      </c>
      <c r="AY10">
        <v>20508155</v>
      </c>
      <c r="AZ10">
        <v>10370</v>
      </c>
      <c r="BA10">
        <v>0</v>
      </c>
      <c r="BB10">
        <v>0</v>
      </c>
      <c r="BC10">
        <v>0</v>
      </c>
      <c r="BD10">
        <v>-213322</v>
      </c>
      <c r="BE10">
        <v>0</v>
      </c>
      <c r="BF10">
        <v>138554</v>
      </c>
      <c r="BG10">
        <v>-64398</v>
      </c>
      <c r="BH10">
        <v>20443757</v>
      </c>
      <c r="BI10">
        <v>3238084</v>
      </c>
      <c r="BJ10">
        <v>0</v>
      </c>
      <c r="BK10">
        <v>17205673</v>
      </c>
      <c r="BL10">
        <v>0</v>
      </c>
      <c r="BM10">
        <v>20443757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20443757</v>
      </c>
    </row>
    <row r="11" spans="1:72" x14ac:dyDescent="0.3">
      <c r="A11" t="s">
        <v>2114</v>
      </c>
      <c r="B11">
        <v>43132</v>
      </c>
      <c r="C11">
        <v>13391</v>
      </c>
      <c r="D11">
        <v>3710</v>
      </c>
      <c r="E11">
        <v>104190</v>
      </c>
      <c r="F11">
        <v>11275</v>
      </c>
      <c r="G11">
        <v>5483</v>
      </c>
      <c r="H11">
        <v>446</v>
      </c>
      <c r="I11">
        <v>2061</v>
      </c>
      <c r="J11">
        <v>3163</v>
      </c>
      <c r="K11">
        <v>96759572</v>
      </c>
      <c r="L11">
        <v>670826</v>
      </c>
      <c r="M11">
        <v>863667</v>
      </c>
      <c r="N11">
        <v>31431</v>
      </c>
      <c r="O11">
        <v>41969</v>
      </c>
      <c r="P11">
        <v>23282</v>
      </c>
      <c r="Q11">
        <v>184164</v>
      </c>
      <c r="R11">
        <v>10168359</v>
      </c>
      <c r="S11">
        <v>2476554</v>
      </c>
      <c r="T11">
        <v>1174820</v>
      </c>
      <c r="U11">
        <v>726231</v>
      </c>
      <c r="V11">
        <v>186951</v>
      </c>
      <c r="W11">
        <v>5574088</v>
      </c>
      <c r="X11">
        <v>9020810</v>
      </c>
      <c r="Y11">
        <v>3732</v>
      </c>
      <c r="Z11">
        <v>24156700</v>
      </c>
      <c r="AA11">
        <v>14670992</v>
      </c>
      <c r="AB11">
        <v>339</v>
      </c>
      <c r="AC11">
        <v>2314</v>
      </c>
      <c r="AD11">
        <v>9714</v>
      </c>
      <c r="AE11">
        <v>13088</v>
      </c>
      <c r="AF11">
        <v>29142</v>
      </c>
      <c r="AG11">
        <v>0</v>
      </c>
      <c r="AH11">
        <v>412011</v>
      </c>
      <c r="AI11">
        <v>31943</v>
      </c>
      <c r="AJ11">
        <v>0</v>
      </c>
      <c r="AK11">
        <v>0</v>
      </c>
      <c r="AL11">
        <v>0</v>
      </c>
      <c r="AM11">
        <v>0</v>
      </c>
      <c r="AN11">
        <v>2129</v>
      </c>
      <c r="AO11">
        <v>787</v>
      </c>
      <c r="AP11">
        <v>13584</v>
      </c>
      <c r="AQ11">
        <v>0</v>
      </c>
      <c r="AR11">
        <v>6015</v>
      </c>
      <c r="AS11">
        <v>28693</v>
      </c>
      <c r="AT11">
        <v>3020</v>
      </c>
      <c r="AU11">
        <v>746</v>
      </c>
      <c r="AV11">
        <v>1435</v>
      </c>
      <c r="AW11">
        <v>4425</v>
      </c>
      <c r="AX11">
        <v>19531</v>
      </c>
      <c r="AY11">
        <v>167499915</v>
      </c>
      <c r="AZ11">
        <v>7589</v>
      </c>
      <c r="BA11">
        <v>0</v>
      </c>
      <c r="BB11">
        <v>0</v>
      </c>
      <c r="BC11">
        <v>0</v>
      </c>
      <c r="BD11">
        <v>2528823</v>
      </c>
      <c r="BE11">
        <v>0</v>
      </c>
      <c r="BF11">
        <v>28118052</v>
      </c>
      <c r="BG11">
        <v>30654464</v>
      </c>
      <c r="BH11">
        <v>198154379</v>
      </c>
      <c r="BI11">
        <v>99745377</v>
      </c>
      <c r="BJ11">
        <v>62275833</v>
      </c>
      <c r="BK11">
        <v>31369194</v>
      </c>
      <c r="BL11">
        <v>4763975</v>
      </c>
      <c r="BM11">
        <v>198154379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198154379</v>
      </c>
    </row>
    <row r="12" spans="1:72" x14ac:dyDescent="0.3">
      <c r="A12" t="s">
        <v>2115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2349927</v>
      </c>
      <c r="M12">
        <v>0</v>
      </c>
      <c r="N12">
        <v>0</v>
      </c>
      <c r="O12">
        <v>0</v>
      </c>
      <c r="P12">
        <v>12872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177</v>
      </c>
      <c r="Y12">
        <v>0</v>
      </c>
      <c r="Z12">
        <v>1518</v>
      </c>
      <c r="AA12">
        <v>10958765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3068</v>
      </c>
      <c r="AI12">
        <v>957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3329</v>
      </c>
      <c r="AY12">
        <v>13330613</v>
      </c>
      <c r="AZ12">
        <v>10139</v>
      </c>
      <c r="BA12">
        <v>0</v>
      </c>
      <c r="BB12">
        <v>0</v>
      </c>
      <c r="BC12">
        <v>0</v>
      </c>
      <c r="BD12">
        <v>13579</v>
      </c>
      <c r="BE12">
        <v>0</v>
      </c>
      <c r="BF12">
        <v>331242</v>
      </c>
      <c r="BG12">
        <v>354960</v>
      </c>
      <c r="BH12">
        <v>13685573</v>
      </c>
      <c r="BI12">
        <v>13609685</v>
      </c>
      <c r="BJ12">
        <v>0</v>
      </c>
      <c r="BK12">
        <v>75888</v>
      </c>
      <c r="BL12">
        <v>0</v>
      </c>
      <c r="BM12">
        <v>13685573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13685573</v>
      </c>
    </row>
    <row r="13" spans="1:72" x14ac:dyDescent="0.3">
      <c r="A13" t="s">
        <v>2116</v>
      </c>
      <c r="B13">
        <v>317419</v>
      </c>
      <c r="C13">
        <v>3865</v>
      </c>
      <c r="D13">
        <v>1951</v>
      </c>
      <c r="E13">
        <v>968096</v>
      </c>
      <c r="F13">
        <v>21658</v>
      </c>
      <c r="G13">
        <v>4634</v>
      </c>
      <c r="H13">
        <v>0</v>
      </c>
      <c r="I13">
        <v>0</v>
      </c>
      <c r="J13">
        <v>15353</v>
      </c>
      <c r="K13">
        <v>372066</v>
      </c>
      <c r="L13">
        <v>81302</v>
      </c>
      <c r="M13">
        <v>59845128</v>
      </c>
      <c r="N13">
        <v>1107608</v>
      </c>
      <c r="O13">
        <v>4700679</v>
      </c>
      <c r="P13">
        <v>607289</v>
      </c>
      <c r="Q13">
        <v>82671</v>
      </c>
      <c r="R13">
        <v>4468286</v>
      </c>
      <c r="S13">
        <v>4444070</v>
      </c>
      <c r="T13">
        <v>5292723</v>
      </c>
      <c r="U13">
        <v>3967492</v>
      </c>
      <c r="V13">
        <v>2138561</v>
      </c>
      <c r="W13">
        <v>9843378</v>
      </c>
      <c r="X13">
        <v>787270</v>
      </c>
      <c r="Y13">
        <v>1812318</v>
      </c>
      <c r="Z13">
        <v>16411491</v>
      </c>
      <c r="AA13">
        <v>5838200</v>
      </c>
      <c r="AB13">
        <v>556</v>
      </c>
      <c r="AC13">
        <v>875556</v>
      </c>
      <c r="AD13">
        <v>21709</v>
      </c>
      <c r="AE13">
        <v>33909</v>
      </c>
      <c r="AF13">
        <v>457104</v>
      </c>
      <c r="AG13">
        <v>0</v>
      </c>
      <c r="AH13">
        <v>5492933</v>
      </c>
      <c r="AI13">
        <v>273241</v>
      </c>
      <c r="AJ13">
        <v>52031</v>
      </c>
      <c r="AK13">
        <v>802</v>
      </c>
      <c r="AL13">
        <v>2602</v>
      </c>
      <c r="AM13">
        <v>6215</v>
      </c>
      <c r="AN13">
        <v>231525</v>
      </c>
      <c r="AO13">
        <v>62192</v>
      </c>
      <c r="AP13">
        <v>86679</v>
      </c>
      <c r="AQ13">
        <v>11317</v>
      </c>
      <c r="AR13">
        <v>9445</v>
      </c>
      <c r="AS13">
        <v>32474</v>
      </c>
      <c r="AT13">
        <v>3130</v>
      </c>
      <c r="AU13">
        <v>4926</v>
      </c>
      <c r="AV13">
        <v>1771</v>
      </c>
      <c r="AW13">
        <v>161233</v>
      </c>
      <c r="AX13">
        <v>315768</v>
      </c>
      <c r="AY13">
        <v>131270626</v>
      </c>
      <c r="AZ13">
        <v>601658</v>
      </c>
      <c r="BA13">
        <v>0</v>
      </c>
      <c r="BB13">
        <v>0</v>
      </c>
      <c r="BC13">
        <v>0</v>
      </c>
      <c r="BD13">
        <v>-807648</v>
      </c>
      <c r="BE13">
        <v>0</v>
      </c>
      <c r="BF13">
        <v>52593476</v>
      </c>
      <c r="BG13">
        <v>52387486</v>
      </c>
      <c r="BH13">
        <v>183658112</v>
      </c>
      <c r="BI13">
        <v>141892839</v>
      </c>
      <c r="BJ13">
        <v>15145961</v>
      </c>
      <c r="BK13">
        <v>25424150</v>
      </c>
      <c r="BL13">
        <v>1195162</v>
      </c>
      <c r="BM13">
        <v>183658112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183658112</v>
      </c>
    </row>
    <row r="14" spans="1:72" x14ac:dyDescent="0.3">
      <c r="A14" t="s">
        <v>2117</v>
      </c>
      <c r="B14">
        <v>101196</v>
      </c>
      <c r="C14">
        <v>4195</v>
      </c>
      <c r="D14">
        <v>2177</v>
      </c>
      <c r="E14">
        <v>116849</v>
      </c>
      <c r="F14">
        <v>8377</v>
      </c>
      <c r="G14">
        <v>3584</v>
      </c>
      <c r="H14">
        <v>0</v>
      </c>
      <c r="I14">
        <v>17</v>
      </c>
      <c r="J14">
        <v>5017</v>
      </c>
      <c r="K14">
        <v>248346</v>
      </c>
      <c r="L14">
        <v>79200</v>
      </c>
      <c r="M14">
        <v>642798</v>
      </c>
      <c r="N14">
        <v>13150654</v>
      </c>
      <c r="O14">
        <v>635075</v>
      </c>
      <c r="P14">
        <v>409945</v>
      </c>
      <c r="Q14">
        <v>116042</v>
      </c>
      <c r="R14">
        <v>393142</v>
      </c>
      <c r="S14">
        <v>643858</v>
      </c>
      <c r="T14">
        <v>727240</v>
      </c>
      <c r="U14">
        <v>222396</v>
      </c>
      <c r="V14">
        <v>101254</v>
      </c>
      <c r="W14">
        <v>358697</v>
      </c>
      <c r="X14">
        <v>153818</v>
      </c>
      <c r="Y14">
        <v>1823109</v>
      </c>
      <c r="Z14">
        <v>3481948</v>
      </c>
      <c r="AA14">
        <v>2591405</v>
      </c>
      <c r="AB14">
        <v>2397</v>
      </c>
      <c r="AC14">
        <v>28995</v>
      </c>
      <c r="AD14">
        <v>924</v>
      </c>
      <c r="AE14">
        <v>20941</v>
      </c>
      <c r="AF14">
        <v>659615</v>
      </c>
      <c r="AG14">
        <v>0</v>
      </c>
      <c r="AH14">
        <v>10445141</v>
      </c>
      <c r="AI14">
        <v>1562382</v>
      </c>
      <c r="AJ14">
        <v>15418</v>
      </c>
      <c r="AK14">
        <v>15</v>
      </c>
      <c r="AL14">
        <v>26</v>
      </c>
      <c r="AM14">
        <v>5191</v>
      </c>
      <c r="AN14">
        <v>134042</v>
      </c>
      <c r="AO14">
        <v>103996</v>
      </c>
      <c r="AP14">
        <v>1616</v>
      </c>
      <c r="AQ14">
        <v>16402</v>
      </c>
      <c r="AR14">
        <v>1418</v>
      </c>
      <c r="AS14">
        <v>1293</v>
      </c>
      <c r="AT14">
        <v>4212</v>
      </c>
      <c r="AU14">
        <v>15278</v>
      </c>
      <c r="AV14">
        <v>16323</v>
      </c>
      <c r="AW14">
        <v>189271</v>
      </c>
      <c r="AX14">
        <v>155906</v>
      </c>
      <c r="AY14">
        <v>39401141</v>
      </c>
      <c r="AZ14">
        <v>857061</v>
      </c>
      <c r="BA14">
        <v>0</v>
      </c>
      <c r="BB14">
        <v>0</v>
      </c>
      <c r="BC14">
        <v>0</v>
      </c>
      <c r="BD14">
        <v>-838093</v>
      </c>
      <c r="BE14">
        <v>0</v>
      </c>
      <c r="BF14">
        <v>3375768</v>
      </c>
      <c r="BG14">
        <v>3394736</v>
      </c>
      <c r="BH14">
        <v>42795877</v>
      </c>
      <c r="BI14">
        <v>35409974</v>
      </c>
      <c r="BJ14">
        <v>0</v>
      </c>
      <c r="BK14">
        <v>6665690</v>
      </c>
      <c r="BL14">
        <v>720213</v>
      </c>
      <c r="BM14">
        <v>42795877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42795877</v>
      </c>
    </row>
    <row r="15" spans="1:72" x14ac:dyDescent="0.3">
      <c r="A15" t="s">
        <v>2118</v>
      </c>
      <c r="B15">
        <v>95361</v>
      </c>
      <c r="C15">
        <v>7175</v>
      </c>
      <c r="D15">
        <v>1540</v>
      </c>
      <c r="E15">
        <v>35501</v>
      </c>
      <c r="F15">
        <v>8550</v>
      </c>
      <c r="G15">
        <v>1095</v>
      </c>
      <c r="H15">
        <v>20</v>
      </c>
      <c r="I15">
        <v>98</v>
      </c>
      <c r="J15">
        <v>3176</v>
      </c>
      <c r="K15">
        <v>193635</v>
      </c>
      <c r="L15">
        <v>23572</v>
      </c>
      <c r="M15">
        <v>1229534</v>
      </c>
      <c r="N15">
        <v>345245</v>
      </c>
      <c r="O15">
        <v>19132742</v>
      </c>
      <c r="P15">
        <v>91665</v>
      </c>
      <c r="Q15">
        <v>23347</v>
      </c>
      <c r="R15">
        <v>253414</v>
      </c>
      <c r="S15">
        <v>88750</v>
      </c>
      <c r="T15">
        <v>304305</v>
      </c>
      <c r="U15">
        <v>204156</v>
      </c>
      <c r="V15">
        <v>26518</v>
      </c>
      <c r="W15">
        <v>600590</v>
      </c>
      <c r="X15">
        <v>123227</v>
      </c>
      <c r="Y15">
        <v>145177</v>
      </c>
      <c r="Z15">
        <v>2390943</v>
      </c>
      <c r="AA15">
        <v>499187</v>
      </c>
      <c r="AB15">
        <v>5362</v>
      </c>
      <c r="AC15">
        <v>175287</v>
      </c>
      <c r="AD15">
        <v>1437</v>
      </c>
      <c r="AE15">
        <v>53507</v>
      </c>
      <c r="AF15">
        <v>697067</v>
      </c>
      <c r="AG15">
        <v>0</v>
      </c>
      <c r="AH15">
        <v>4164589</v>
      </c>
      <c r="AI15">
        <v>498968</v>
      </c>
      <c r="AJ15">
        <v>33466</v>
      </c>
      <c r="AK15">
        <v>1187</v>
      </c>
      <c r="AL15">
        <v>955</v>
      </c>
      <c r="AM15">
        <v>15</v>
      </c>
      <c r="AN15">
        <v>86341</v>
      </c>
      <c r="AO15">
        <v>5138</v>
      </c>
      <c r="AP15">
        <v>1054</v>
      </c>
      <c r="AQ15">
        <v>17986</v>
      </c>
      <c r="AR15">
        <v>439</v>
      </c>
      <c r="AS15">
        <v>1941</v>
      </c>
      <c r="AT15">
        <v>3983</v>
      </c>
      <c r="AU15">
        <v>2664</v>
      </c>
      <c r="AV15">
        <v>1857</v>
      </c>
      <c r="AW15">
        <v>229588</v>
      </c>
      <c r="AX15">
        <v>232152</v>
      </c>
      <c r="AY15">
        <v>32043506</v>
      </c>
      <c r="AZ15">
        <v>22450772</v>
      </c>
      <c r="BA15">
        <v>0</v>
      </c>
      <c r="BB15">
        <v>113871</v>
      </c>
      <c r="BC15">
        <v>3698</v>
      </c>
      <c r="BD15">
        <v>2211829</v>
      </c>
      <c r="BE15">
        <v>0</v>
      </c>
      <c r="BF15">
        <v>20993220</v>
      </c>
      <c r="BG15">
        <v>45773390</v>
      </c>
      <c r="BH15">
        <v>77816896</v>
      </c>
      <c r="BI15">
        <v>61257676</v>
      </c>
      <c r="BJ15">
        <v>0</v>
      </c>
      <c r="BK15">
        <v>16529933</v>
      </c>
      <c r="BL15">
        <v>29287</v>
      </c>
      <c r="BM15">
        <v>77816896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77816896</v>
      </c>
    </row>
    <row r="16" spans="1:72" x14ac:dyDescent="0.3">
      <c r="A16" t="s">
        <v>2119</v>
      </c>
      <c r="B16">
        <v>53754</v>
      </c>
      <c r="C16">
        <v>0</v>
      </c>
      <c r="D16">
        <v>0</v>
      </c>
      <c r="E16">
        <v>27581</v>
      </c>
      <c r="F16">
        <v>73602</v>
      </c>
      <c r="G16">
        <v>0</v>
      </c>
      <c r="H16">
        <v>0</v>
      </c>
      <c r="I16">
        <v>49</v>
      </c>
      <c r="J16">
        <v>546</v>
      </c>
      <c r="K16">
        <v>1227265</v>
      </c>
      <c r="L16">
        <v>191354</v>
      </c>
      <c r="M16">
        <v>191918</v>
      </c>
      <c r="N16">
        <v>83952</v>
      </c>
      <c r="O16">
        <v>12558</v>
      </c>
      <c r="P16">
        <v>3764047</v>
      </c>
      <c r="Q16">
        <v>100663</v>
      </c>
      <c r="R16">
        <v>521366</v>
      </c>
      <c r="S16">
        <v>839902</v>
      </c>
      <c r="T16">
        <v>676814</v>
      </c>
      <c r="U16">
        <v>11176546</v>
      </c>
      <c r="V16">
        <v>356520</v>
      </c>
      <c r="W16">
        <v>687305</v>
      </c>
      <c r="X16">
        <v>248741</v>
      </c>
      <c r="Y16">
        <v>485382</v>
      </c>
      <c r="Z16">
        <v>1478482</v>
      </c>
      <c r="AA16">
        <v>6734971</v>
      </c>
      <c r="AB16">
        <v>1007</v>
      </c>
      <c r="AC16">
        <v>1883</v>
      </c>
      <c r="AD16">
        <v>7606</v>
      </c>
      <c r="AE16">
        <v>1576</v>
      </c>
      <c r="AF16">
        <v>23903</v>
      </c>
      <c r="AG16">
        <v>0</v>
      </c>
      <c r="AH16">
        <v>586136</v>
      </c>
      <c r="AI16">
        <v>67921</v>
      </c>
      <c r="AJ16">
        <v>78</v>
      </c>
      <c r="AK16">
        <v>70</v>
      </c>
      <c r="AL16">
        <v>0</v>
      </c>
      <c r="AM16">
        <v>0</v>
      </c>
      <c r="AN16">
        <v>368</v>
      </c>
      <c r="AO16">
        <v>654</v>
      </c>
      <c r="AP16">
        <v>44</v>
      </c>
      <c r="AQ16">
        <v>341</v>
      </c>
      <c r="AR16">
        <v>0</v>
      </c>
      <c r="AS16">
        <v>37</v>
      </c>
      <c r="AT16">
        <v>870</v>
      </c>
      <c r="AU16">
        <v>109</v>
      </c>
      <c r="AV16">
        <v>15485</v>
      </c>
      <c r="AW16">
        <v>1033</v>
      </c>
      <c r="AX16">
        <v>169198</v>
      </c>
      <c r="AY16">
        <v>29811637</v>
      </c>
      <c r="AZ16">
        <v>350400</v>
      </c>
      <c r="BA16">
        <v>0</v>
      </c>
      <c r="BB16">
        <v>0</v>
      </c>
      <c r="BC16">
        <v>0</v>
      </c>
      <c r="BD16">
        <v>489642</v>
      </c>
      <c r="BE16">
        <v>0</v>
      </c>
      <c r="BF16">
        <v>1465513</v>
      </c>
      <c r="BG16">
        <v>2305555</v>
      </c>
      <c r="BH16">
        <v>32117192</v>
      </c>
      <c r="BI16">
        <v>22285208</v>
      </c>
      <c r="BJ16">
        <v>0</v>
      </c>
      <c r="BK16">
        <v>9272046</v>
      </c>
      <c r="BL16">
        <v>559938</v>
      </c>
      <c r="BM16">
        <v>32117192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32117192</v>
      </c>
    </row>
    <row r="17" spans="1:72" x14ac:dyDescent="0.3">
      <c r="A17" t="s">
        <v>2120</v>
      </c>
      <c r="B17">
        <v>15336</v>
      </c>
      <c r="C17">
        <v>0</v>
      </c>
      <c r="D17">
        <v>0</v>
      </c>
      <c r="E17">
        <v>26597</v>
      </c>
      <c r="F17">
        <v>2252</v>
      </c>
      <c r="G17">
        <v>467</v>
      </c>
      <c r="H17">
        <v>0</v>
      </c>
      <c r="I17">
        <v>0</v>
      </c>
      <c r="J17">
        <v>0</v>
      </c>
      <c r="K17">
        <v>1519107</v>
      </c>
      <c r="L17">
        <v>8855</v>
      </c>
      <c r="M17">
        <v>206264</v>
      </c>
      <c r="N17">
        <v>35615</v>
      </c>
      <c r="O17">
        <v>9180</v>
      </c>
      <c r="P17">
        <v>103529</v>
      </c>
      <c r="Q17">
        <v>16077021</v>
      </c>
      <c r="R17">
        <v>1897973</v>
      </c>
      <c r="S17">
        <v>8953098</v>
      </c>
      <c r="T17">
        <v>1845226</v>
      </c>
      <c r="U17">
        <v>708966</v>
      </c>
      <c r="V17">
        <v>1763164</v>
      </c>
      <c r="W17">
        <v>1706255</v>
      </c>
      <c r="X17">
        <v>222324</v>
      </c>
      <c r="Y17">
        <v>4567</v>
      </c>
      <c r="Z17">
        <v>8498911</v>
      </c>
      <c r="AA17">
        <v>1076124</v>
      </c>
      <c r="AB17">
        <v>0</v>
      </c>
      <c r="AC17">
        <v>0</v>
      </c>
      <c r="AD17">
        <v>31537</v>
      </c>
      <c r="AE17">
        <v>0</v>
      </c>
      <c r="AF17">
        <v>7458</v>
      </c>
      <c r="AG17">
        <v>0</v>
      </c>
      <c r="AH17">
        <v>258441</v>
      </c>
      <c r="AI17">
        <v>15030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306</v>
      </c>
      <c r="AQ17">
        <v>176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2204</v>
      </c>
      <c r="AX17">
        <v>680407</v>
      </c>
      <c r="AY17">
        <v>45676390</v>
      </c>
      <c r="AZ17">
        <v>16652</v>
      </c>
      <c r="BA17">
        <v>0</v>
      </c>
      <c r="BB17">
        <v>0</v>
      </c>
      <c r="BC17">
        <v>0</v>
      </c>
      <c r="BD17">
        <v>-445639</v>
      </c>
      <c r="BE17">
        <v>179483</v>
      </c>
      <c r="BF17">
        <v>13335893</v>
      </c>
      <c r="BG17">
        <v>13086389</v>
      </c>
      <c r="BH17">
        <v>58762779</v>
      </c>
      <c r="BI17">
        <v>36252755</v>
      </c>
      <c r="BJ17">
        <v>0</v>
      </c>
      <c r="BK17">
        <v>20981316</v>
      </c>
      <c r="BL17">
        <v>1528708</v>
      </c>
      <c r="BM17">
        <v>58762779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58762779</v>
      </c>
    </row>
    <row r="18" spans="1:72" x14ac:dyDescent="0.3">
      <c r="A18" t="s">
        <v>2121</v>
      </c>
      <c r="B18">
        <v>874004</v>
      </c>
      <c r="C18">
        <v>152226</v>
      </c>
      <c r="D18">
        <v>136636</v>
      </c>
      <c r="E18">
        <v>977657</v>
      </c>
      <c r="F18">
        <v>53211</v>
      </c>
      <c r="G18">
        <v>7011</v>
      </c>
      <c r="H18">
        <v>2319</v>
      </c>
      <c r="I18">
        <v>13348</v>
      </c>
      <c r="J18">
        <v>37831</v>
      </c>
      <c r="K18">
        <v>1157835</v>
      </c>
      <c r="L18">
        <v>182240</v>
      </c>
      <c r="M18">
        <v>2749721</v>
      </c>
      <c r="N18">
        <v>232005</v>
      </c>
      <c r="O18">
        <v>383977</v>
      </c>
      <c r="P18">
        <v>406087</v>
      </c>
      <c r="Q18">
        <v>255825</v>
      </c>
      <c r="R18">
        <v>27653789</v>
      </c>
      <c r="S18">
        <v>1822713</v>
      </c>
      <c r="T18">
        <v>2334568</v>
      </c>
      <c r="U18">
        <v>2779924</v>
      </c>
      <c r="V18">
        <v>1581564</v>
      </c>
      <c r="W18">
        <v>5185363</v>
      </c>
      <c r="X18">
        <v>8920110</v>
      </c>
      <c r="Y18">
        <v>316460</v>
      </c>
      <c r="Z18">
        <v>4858269</v>
      </c>
      <c r="AA18">
        <v>6375396</v>
      </c>
      <c r="AB18">
        <v>17633</v>
      </c>
      <c r="AC18">
        <v>69660</v>
      </c>
      <c r="AD18">
        <v>100005</v>
      </c>
      <c r="AE18">
        <v>75207</v>
      </c>
      <c r="AF18">
        <v>600605</v>
      </c>
      <c r="AG18">
        <v>6858</v>
      </c>
      <c r="AH18">
        <v>8821748</v>
      </c>
      <c r="AI18">
        <v>2400322</v>
      </c>
      <c r="AJ18">
        <v>34732</v>
      </c>
      <c r="AK18">
        <v>589</v>
      </c>
      <c r="AL18">
        <v>1539</v>
      </c>
      <c r="AM18">
        <v>2251</v>
      </c>
      <c r="AN18">
        <v>15223</v>
      </c>
      <c r="AO18">
        <v>8778</v>
      </c>
      <c r="AP18">
        <v>12610</v>
      </c>
      <c r="AQ18">
        <v>8115</v>
      </c>
      <c r="AR18">
        <v>11608</v>
      </c>
      <c r="AS18">
        <v>60314</v>
      </c>
      <c r="AT18">
        <v>17958</v>
      </c>
      <c r="AU18">
        <v>4753</v>
      </c>
      <c r="AV18">
        <v>2765</v>
      </c>
      <c r="AW18">
        <v>101815</v>
      </c>
      <c r="AX18">
        <v>685335</v>
      </c>
      <c r="AY18">
        <v>82510512</v>
      </c>
      <c r="AZ18">
        <v>3388203</v>
      </c>
      <c r="BA18">
        <v>0</v>
      </c>
      <c r="BB18">
        <v>52837657</v>
      </c>
      <c r="BC18">
        <v>1368004</v>
      </c>
      <c r="BD18">
        <v>899399</v>
      </c>
      <c r="BE18">
        <v>0</v>
      </c>
      <c r="BF18">
        <v>44572775</v>
      </c>
      <c r="BG18">
        <v>103066038</v>
      </c>
      <c r="BH18">
        <v>185576550</v>
      </c>
      <c r="BI18">
        <v>128103978</v>
      </c>
      <c r="BJ18">
        <v>594318</v>
      </c>
      <c r="BK18">
        <v>56878254</v>
      </c>
      <c r="BL18">
        <v>0</v>
      </c>
      <c r="BM18">
        <v>185576550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185576550</v>
      </c>
    </row>
    <row r="19" spans="1:72" x14ac:dyDescent="0.3">
      <c r="A19" t="s">
        <v>2122</v>
      </c>
      <c r="B19">
        <v>1091264</v>
      </c>
      <c r="C19">
        <v>21553</v>
      </c>
      <c r="D19">
        <v>3052</v>
      </c>
      <c r="E19">
        <v>106205</v>
      </c>
      <c r="F19">
        <v>71488</v>
      </c>
      <c r="G19">
        <v>11367</v>
      </c>
      <c r="H19">
        <v>0</v>
      </c>
      <c r="I19">
        <v>0</v>
      </c>
      <c r="J19">
        <v>8668</v>
      </c>
      <c r="K19">
        <v>476042</v>
      </c>
      <c r="L19">
        <v>120739</v>
      </c>
      <c r="M19">
        <v>183742</v>
      </c>
      <c r="N19">
        <v>51866</v>
      </c>
      <c r="O19">
        <v>45173</v>
      </c>
      <c r="P19">
        <v>67008</v>
      </c>
      <c r="Q19">
        <v>70392</v>
      </c>
      <c r="R19">
        <v>6808826</v>
      </c>
      <c r="S19">
        <v>14857471</v>
      </c>
      <c r="T19">
        <v>6171335</v>
      </c>
      <c r="U19">
        <v>2553227</v>
      </c>
      <c r="V19">
        <v>564251</v>
      </c>
      <c r="W19">
        <v>5025680</v>
      </c>
      <c r="X19">
        <v>2543551</v>
      </c>
      <c r="Y19">
        <v>20338</v>
      </c>
      <c r="Z19">
        <v>1709269</v>
      </c>
      <c r="AA19">
        <v>8591693</v>
      </c>
      <c r="AB19">
        <v>9547</v>
      </c>
      <c r="AC19">
        <v>334177</v>
      </c>
      <c r="AD19">
        <v>44731</v>
      </c>
      <c r="AE19">
        <v>43677</v>
      </c>
      <c r="AF19">
        <v>287096</v>
      </c>
      <c r="AG19">
        <v>0</v>
      </c>
      <c r="AH19">
        <v>4836446</v>
      </c>
      <c r="AI19">
        <v>308833</v>
      </c>
      <c r="AJ19">
        <v>85</v>
      </c>
      <c r="AK19">
        <v>0</v>
      </c>
      <c r="AL19">
        <v>0</v>
      </c>
      <c r="AM19">
        <v>0</v>
      </c>
      <c r="AN19">
        <v>399</v>
      </c>
      <c r="AO19">
        <v>793</v>
      </c>
      <c r="AP19">
        <v>0</v>
      </c>
      <c r="AQ19">
        <v>0</v>
      </c>
      <c r="AR19">
        <v>1235</v>
      </c>
      <c r="AS19">
        <v>5450</v>
      </c>
      <c r="AT19">
        <v>3920</v>
      </c>
      <c r="AU19">
        <v>986</v>
      </c>
      <c r="AV19">
        <v>0</v>
      </c>
      <c r="AW19">
        <v>92288</v>
      </c>
      <c r="AX19">
        <v>129630</v>
      </c>
      <c r="AY19">
        <v>57273493</v>
      </c>
      <c r="AZ19">
        <v>354975</v>
      </c>
      <c r="BA19">
        <v>0</v>
      </c>
      <c r="BB19">
        <v>6746459</v>
      </c>
      <c r="BC19">
        <v>108521</v>
      </c>
      <c r="BD19">
        <v>437991</v>
      </c>
      <c r="BE19">
        <v>0</v>
      </c>
      <c r="BF19">
        <v>18986829</v>
      </c>
      <c r="BG19">
        <v>26634775</v>
      </c>
      <c r="BH19">
        <v>83908268</v>
      </c>
      <c r="BI19">
        <v>68763474</v>
      </c>
      <c r="BJ19">
        <v>0</v>
      </c>
      <c r="BK19">
        <v>15144794</v>
      </c>
      <c r="BL19">
        <v>0</v>
      </c>
      <c r="BM19">
        <v>83908268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83908268</v>
      </c>
    </row>
    <row r="20" spans="1:72" x14ac:dyDescent="0.3">
      <c r="A20" t="s">
        <v>2123</v>
      </c>
      <c r="B20">
        <v>230765</v>
      </c>
      <c r="C20">
        <v>8004</v>
      </c>
      <c r="D20">
        <v>4645</v>
      </c>
      <c r="E20">
        <v>58654</v>
      </c>
      <c r="F20">
        <v>15587</v>
      </c>
      <c r="G20">
        <v>12</v>
      </c>
      <c r="H20">
        <v>0</v>
      </c>
      <c r="I20">
        <v>0</v>
      </c>
      <c r="J20">
        <v>475</v>
      </c>
      <c r="K20">
        <v>124770</v>
      </c>
      <c r="L20">
        <v>10816</v>
      </c>
      <c r="M20">
        <v>67099</v>
      </c>
      <c r="N20">
        <v>17550</v>
      </c>
      <c r="O20">
        <v>24232</v>
      </c>
      <c r="P20">
        <v>23523</v>
      </c>
      <c r="Q20">
        <v>12442</v>
      </c>
      <c r="R20">
        <v>2220043</v>
      </c>
      <c r="S20">
        <v>1296024</v>
      </c>
      <c r="T20">
        <v>23085144</v>
      </c>
      <c r="U20">
        <v>4620990</v>
      </c>
      <c r="V20">
        <v>3239438</v>
      </c>
      <c r="W20">
        <v>1795589</v>
      </c>
      <c r="X20">
        <v>292214</v>
      </c>
      <c r="Y20">
        <v>23254</v>
      </c>
      <c r="Z20">
        <v>432851</v>
      </c>
      <c r="AA20">
        <v>1646510</v>
      </c>
      <c r="AB20">
        <v>1731</v>
      </c>
      <c r="AC20">
        <v>43073</v>
      </c>
      <c r="AD20">
        <v>31541</v>
      </c>
      <c r="AE20">
        <v>25898</v>
      </c>
      <c r="AF20">
        <v>379031</v>
      </c>
      <c r="AG20">
        <v>24619</v>
      </c>
      <c r="AH20">
        <v>11939622</v>
      </c>
      <c r="AI20">
        <v>600188</v>
      </c>
      <c r="AJ20">
        <v>688</v>
      </c>
      <c r="AK20">
        <v>0</v>
      </c>
      <c r="AL20">
        <v>0</v>
      </c>
      <c r="AM20">
        <v>0</v>
      </c>
      <c r="AN20">
        <v>881</v>
      </c>
      <c r="AO20">
        <v>0</v>
      </c>
      <c r="AP20">
        <v>0</v>
      </c>
      <c r="AQ20">
        <v>613</v>
      </c>
      <c r="AR20">
        <v>508</v>
      </c>
      <c r="AS20">
        <v>1752</v>
      </c>
      <c r="AT20">
        <v>576</v>
      </c>
      <c r="AU20">
        <v>292</v>
      </c>
      <c r="AV20">
        <v>0</v>
      </c>
      <c r="AW20">
        <v>5790</v>
      </c>
      <c r="AX20">
        <v>116511</v>
      </c>
      <c r="AY20">
        <v>52423945</v>
      </c>
      <c r="AZ20">
        <v>17231034</v>
      </c>
      <c r="BA20">
        <v>0</v>
      </c>
      <c r="BB20">
        <v>8985298</v>
      </c>
      <c r="BC20">
        <v>1488880</v>
      </c>
      <c r="BD20">
        <v>1745816</v>
      </c>
      <c r="BE20">
        <v>0</v>
      </c>
      <c r="BF20">
        <v>55866769</v>
      </c>
      <c r="BG20">
        <v>85317797</v>
      </c>
      <c r="BH20">
        <v>137741742</v>
      </c>
      <c r="BI20">
        <v>109739352</v>
      </c>
      <c r="BJ20">
        <v>0</v>
      </c>
      <c r="BK20">
        <v>28002390</v>
      </c>
      <c r="BL20">
        <v>0</v>
      </c>
      <c r="BM20">
        <v>137741742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137741742</v>
      </c>
    </row>
    <row r="21" spans="1:72" x14ac:dyDescent="0.3">
      <c r="A21" t="s">
        <v>2124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652</v>
      </c>
      <c r="O21">
        <v>0</v>
      </c>
      <c r="P21">
        <v>0</v>
      </c>
      <c r="Q21">
        <v>0</v>
      </c>
      <c r="R21">
        <v>1530813</v>
      </c>
      <c r="S21">
        <v>106198</v>
      </c>
      <c r="T21">
        <v>10990590</v>
      </c>
      <c r="U21">
        <v>26325516</v>
      </c>
      <c r="V21">
        <v>46022</v>
      </c>
      <c r="W21">
        <v>242102</v>
      </c>
      <c r="X21">
        <v>596</v>
      </c>
      <c r="Y21">
        <v>10</v>
      </c>
      <c r="Z21">
        <v>102819</v>
      </c>
      <c r="AA21">
        <v>18215</v>
      </c>
      <c r="AB21">
        <v>0</v>
      </c>
      <c r="AC21">
        <v>0</v>
      </c>
      <c r="AD21">
        <v>319</v>
      </c>
      <c r="AE21">
        <v>0</v>
      </c>
      <c r="AF21">
        <v>74</v>
      </c>
      <c r="AG21">
        <v>0</v>
      </c>
      <c r="AH21">
        <v>123545</v>
      </c>
      <c r="AI21">
        <v>11216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39498687</v>
      </c>
      <c r="AZ21">
        <v>0</v>
      </c>
      <c r="BA21">
        <v>0</v>
      </c>
      <c r="BB21">
        <v>0</v>
      </c>
      <c r="BC21">
        <v>0</v>
      </c>
      <c r="BD21">
        <v>2676181</v>
      </c>
      <c r="BE21">
        <v>0</v>
      </c>
      <c r="BF21">
        <v>63761662</v>
      </c>
      <c r="BG21">
        <v>66437843</v>
      </c>
      <c r="BH21">
        <v>105936530</v>
      </c>
      <c r="BI21">
        <v>102234952</v>
      </c>
      <c r="BJ21">
        <v>0</v>
      </c>
      <c r="BK21">
        <v>3701578</v>
      </c>
      <c r="BL21">
        <v>0</v>
      </c>
      <c r="BM21">
        <v>105936530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105936530</v>
      </c>
    </row>
    <row r="22" spans="1:72" x14ac:dyDescent="0.3">
      <c r="A22" t="s">
        <v>2125</v>
      </c>
      <c r="B22">
        <v>8649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350</v>
      </c>
      <c r="L22">
        <v>0</v>
      </c>
      <c r="M22">
        <v>1430</v>
      </c>
      <c r="N22">
        <v>636</v>
      </c>
      <c r="O22">
        <v>0</v>
      </c>
      <c r="P22">
        <v>0</v>
      </c>
      <c r="Q22">
        <v>830</v>
      </c>
      <c r="R22">
        <v>1715050</v>
      </c>
      <c r="S22">
        <v>1435619</v>
      </c>
      <c r="T22">
        <v>12118114</v>
      </c>
      <c r="U22">
        <v>5504543</v>
      </c>
      <c r="V22">
        <v>17820633</v>
      </c>
      <c r="W22">
        <v>820134</v>
      </c>
      <c r="X22">
        <v>10819</v>
      </c>
      <c r="Y22">
        <v>16</v>
      </c>
      <c r="Z22">
        <v>163975</v>
      </c>
      <c r="AA22">
        <v>15187</v>
      </c>
      <c r="AB22">
        <v>0</v>
      </c>
      <c r="AC22">
        <v>0</v>
      </c>
      <c r="AD22">
        <v>244</v>
      </c>
      <c r="AE22">
        <v>0</v>
      </c>
      <c r="AF22">
        <v>171</v>
      </c>
      <c r="AG22">
        <v>0</v>
      </c>
      <c r="AH22">
        <v>1088086</v>
      </c>
      <c r="AI22">
        <v>14672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2280</v>
      </c>
      <c r="AY22">
        <v>40721438</v>
      </c>
      <c r="AZ22">
        <v>229322</v>
      </c>
      <c r="BA22">
        <v>0</v>
      </c>
      <c r="BB22">
        <v>0</v>
      </c>
      <c r="BC22">
        <v>0</v>
      </c>
      <c r="BD22">
        <v>-1169841</v>
      </c>
      <c r="BE22">
        <v>0</v>
      </c>
      <c r="BF22">
        <v>49030125</v>
      </c>
      <c r="BG22">
        <v>48089606</v>
      </c>
      <c r="BH22">
        <v>88811044</v>
      </c>
      <c r="BI22">
        <v>62462426</v>
      </c>
      <c r="BJ22">
        <v>0</v>
      </c>
      <c r="BK22">
        <v>26348618</v>
      </c>
      <c r="BL22">
        <v>0</v>
      </c>
      <c r="BM22">
        <v>88811044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88811044</v>
      </c>
    </row>
    <row r="23" spans="1:72" x14ac:dyDescent="0.3">
      <c r="A23" t="s">
        <v>2126</v>
      </c>
      <c r="B23">
        <v>24946</v>
      </c>
      <c r="C23">
        <v>1912</v>
      </c>
      <c r="D23">
        <v>456</v>
      </c>
      <c r="E23">
        <v>61367</v>
      </c>
      <c r="F23">
        <v>4411</v>
      </c>
      <c r="G23">
        <v>1634</v>
      </c>
      <c r="H23">
        <v>78</v>
      </c>
      <c r="I23">
        <v>603</v>
      </c>
      <c r="J23">
        <v>52339</v>
      </c>
      <c r="K23">
        <v>53319</v>
      </c>
      <c r="L23">
        <v>168281</v>
      </c>
      <c r="M23">
        <v>111166</v>
      </c>
      <c r="N23">
        <v>63428</v>
      </c>
      <c r="O23">
        <v>28799</v>
      </c>
      <c r="P23">
        <v>55144</v>
      </c>
      <c r="Q23">
        <v>27858</v>
      </c>
      <c r="R23">
        <v>717337</v>
      </c>
      <c r="S23">
        <v>57752</v>
      </c>
      <c r="T23">
        <v>29117</v>
      </c>
      <c r="U23">
        <v>53881</v>
      </c>
      <c r="V23">
        <v>3436</v>
      </c>
      <c r="W23">
        <v>48418806</v>
      </c>
      <c r="X23">
        <v>11363</v>
      </c>
      <c r="Y23">
        <v>46073</v>
      </c>
      <c r="Z23">
        <v>344926</v>
      </c>
      <c r="AA23">
        <v>203135</v>
      </c>
      <c r="AB23">
        <v>0</v>
      </c>
      <c r="AC23">
        <v>1632834</v>
      </c>
      <c r="AD23">
        <v>1469</v>
      </c>
      <c r="AE23">
        <v>1324</v>
      </c>
      <c r="AF23">
        <v>725915</v>
      </c>
      <c r="AG23">
        <v>0</v>
      </c>
      <c r="AH23">
        <v>5002797</v>
      </c>
      <c r="AI23">
        <v>152489</v>
      </c>
      <c r="AJ23">
        <v>402</v>
      </c>
      <c r="AK23">
        <v>0</v>
      </c>
      <c r="AL23">
        <v>568</v>
      </c>
      <c r="AM23">
        <v>0</v>
      </c>
      <c r="AN23">
        <v>1998</v>
      </c>
      <c r="AO23">
        <v>5243</v>
      </c>
      <c r="AP23">
        <v>165</v>
      </c>
      <c r="AQ23">
        <v>563</v>
      </c>
      <c r="AR23">
        <v>1741</v>
      </c>
      <c r="AS23">
        <v>1591</v>
      </c>
      <c r="AT23">
        <v>4474</v>
      </c>
      <c r="AU23">
        <v>87</v>
      </c>
      <c r="AV23">
        <v>16</v>
      </c>
      <c r="AW23">
        <v>9468</v>
      </c>
      <c r="AX23">
        <v>271543</v>
      </c>
      <c r="AY23">
        <v>58356254</v>
      </c>
      <c r="AZ23">
        <v>18272431</v>
      </c>
      <c r="BA23">
        <v>0</v>
      </c>
      <c r="BB23">
        <v>15902380</v>
      </c>
      <c r="BC23">
        <v>1102993</v>
      </c>
      <c r="BD23">
        <v>223633</v>
      </c>
      <c r="BE23">
        <v>0</v>
      </c>
      <c r="BF23">
        <v>62478402</v>
      </c>
      <c r="BG23">
        <v>97979839</v>
      </c>
      <c r="BH23">
        <v>156336093</v>
      </c>
      <c r="BI23">
        <v>139045777</v>
      </c>
      <c r="BJ23">
        <v>7014163</v>
      </c>
      <c r="BK23">
        <v>10276153</v>
      </c>
      <c r="BL23">
        <v>0</v>
      </c>
      <c r="BM23">
        <v>156336093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156336093</v>
      </c>
    </row>
    <row r="24" spans="1:72" x14ac:dyDescent="0.3">
      <c r="A24" t="s">
        <v>2127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36287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4224697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817210</v>
      </c>
      <c r="AF24">
        <v>9944</v>
      </c>
      <c r="AG24">
        <v>0</v>
      </c>
      <c r="AH24">
        <v>179408</v>
      </c>
      <c r="AI24">
        <v>103052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232117</v>
      </c>
      <c r="AX24">
        <v>0</v>
      </c>
      <c r="AY24">
        <v>5602715</v>
      </c>
      <c r="AZ24">
        <v>0</v>
      </c>
      <c r="BA24">
        <v>0</v>
      </c>
      <c r="BB24">
        <v>6591053</v>
      </c>
      <c r="BC24">
        <v>1203324</v>
      </c>
      <c r="BD24">
        <v>-33536</v>
      </c>
      <c r="BE24">
        <v>0</v>
      </c>
      <c r="BF24">
        <v>50798573</v>
      </c>
      <c r="BG24">
        <v>58559414</v>
      </c>
      <c r="BH24">
        <v>64162129</v>
      </c>
      <c r="BI24">
        <v>57278581</v>
      </c>
      <c r="BJ24">
        <v>0</v>
      </c>
      <c r="BK24">
        <v>6883548</v>
      </c>
      <c r="BL24">
        <v>0</v>
      </c>
      <c r="BM24">
        <v>64162129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64162129</v>
      </c>
    </row>
    <row r="25" spans="1:72" x14ac:dyDescent="0.3">
      <c r="A25" t="s">
        <v>2128</v>
      </c>
      <c r="B25">
        <v>14142</v>
      </c>
      <c r="C25">
        <v>615</v>
      </c>
      <c r="D25">
        <v>1553</v>
      </c>
      <c r="E25">
        <v>17167</v>
      </c>
      <c r="F25">
        <v>471</v>
      </c>
      <c r="G25">
        <v>757</v>
      </c>
      <c r="H25">
        <v>0</v>
      </c>
      <c r="I25">
        <v>12</v>
      </c>
      <c r="J25">
        <v>3093</v>
      </c>
      <c r="K25">
        <v>41319</v>
      </c>
      <c r="L25">
        <v>7344</v>
      </c>
      <c r="M25">
        <v>95643</v>
      </c>
      <c r="N25">
        <v>67764</v>
      </c>
      <c r="O25">
        <v>590117</v>
      </c>
      <c r="P25">
        <v>18690</v>
      </c>
      <c r="Q25">
        <v>18072</v>
      </c>
      <c r="R25">
        <v>59990</v>
      </c>
      <c r="S25">
        <v>14714</v>
      </c>
      <c r="T25">
        <v>44187</v>
      </c>
      <c r="U25">
        <v>40077</v>
      </c>
      <c r="V25">
        <v>5886</v>
      </c>
      <c r="W25">
        <v>57288</v>
      </c>
      <c r="X25">
        <v>6649</v>
      </c>
      <c r="Y25">
        <v>15323497</v>
      </c>
      <c r="Z25">
        <v>1183445</v>
      </c>
      <c r="AA25">
        <v>43222</v>
      </c>
      <c r="AB25">
        <v>814</v>
      </c>
      <c r="AC25">
        <v>12222</v>
      </c>
      <c r="AD25">
        <v>1090</v>
      </c>
      <c r="AE25">
        <v>9484</v>
      </c>
      <c r="AF25">
        <v>112711</v>
      </c>
      <c r="AG25">
        <v>0</v>
      </c>
      <c r="AH25">
        <v>22868878</v>
      </c>
      <c r="AI25">
        <v>229184</v>
      </c>
      <c r="AJ25">
        <v>738</v>
      </c>
      <c r="AK25">
        <v>21</v>
      </c>
      <c r="AL25">
        <v>54</v>
      </c>
      <c r="AM25">
        <v>21</v>
      </c>
      <c r="AN25">
        <v>756</v>
      </c>
      <c r="AO25">
        <v>1012</v>
      </c>
      <c r="AP25">
        <v>426</v>
      </c>
      <c r="AQ25">
        <v>5933</v>
      </c>
      <c r="AR25">
        <v>599961</v>
      </c>
      <c r="AS25">
        <v>2170054</v>
      </c>
      <c r="AT25">
        <v>2776373</v>
      </c>
      <c r="AU25">
        <v>2598866</v>
      </c>
      <c r="AV25">
        <v>135630</v>
      </c>
      <c r="AW25">
        <v>315651</v>
      </c>
      <c r="AX25">
        <v>16503</v>
      </c>
      <c r="AY25">
        <v>49512096</v>
      </c>
      <c r="AZ25">
        <v>37588651</v>
      </c>
      <c r="BA25">
        <v>0</v>
      </c>
      <c r="BB25">
        <v>0</v>
      </c>
      <c r="BC25">
        <v>0</v>
      </c>
      <c r="BD25">
        <v>2058730</v>
      </c>
      <c r="BE25">
        <v>0</v>
      </c>
      <c r="BF25">
        <v>6354766</v>
      </c>
      <c r="BG25">
        <v>46002147</v>
      </c>
      <c r="BH25">
        <v>95514243</v>
      </c>
      <c r="BI25">
        <v>79242532</v>
      </c>
      <c r="BJ25">
        <v>0</v>
      </c>
      <c r="BK25">
        <v>16194845</v>
      </c>
      <c r="BL25">
        <v>76866</v>
      </c>
      <c r="BM25">
        <v>95514243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95514243</v>
      </c>
    </row>
    <row r="26" spans="1:72" x14ac:dyDescent="0.3">
      <c r="A26" t="s">
        <v>2129</v>
      </c>
      <c r="B26">
        <v>1831634</v>
      </c>
      <c r="C26">
        <v>80976</v>
      </c>
      <c r="D26">
        <v>23725</v>
      </c>
      <c r="E26">
        <v>2117323</v>
      </c>
      <c r="F26">
        <v>147201</v>
      </c>
      <c r="G26">
        <v>46119</v>
      </c>
      <c r="H26">
        <v>814</v>
      </c>
      <c r="I26">
        <v>4705</v>
      </c>
      <c r="J26">
        <v>164498</v>
      </c>
      <c r="K26">
        <v>3847269</v>
      </c>
      <c r="L26">
        <v>695055</v>
      </c>
      <c r="M26">
        <v>12865785</v>
      </c>
      <c r="N26">
        <v>2473331</v>
      </c>
      <c r="O26">
        <v>8815676</v>
      </c>
      <c r="P26">
        <v>2046119</v>
      </c>
      <c r="Q26">
        <v>1198374</v>
      </c>
      <c r="R26">
        <v>17450568</v>
      </c>
      <c r="S26">
        <v>4607132</v>
      </c>
      <c r="T26">
        <v>6771914</v>
      </c>
      <c r="U26">
        <v>8017683</v>
      </c>
      <c r="V26">
        <v>6676178</v>
      </c>
      <c r="W26">
        <v>14133118</v>
      </c>
      <c r="X26">
        <v>10105536</v>
      </c>
      <c r="Y26">
        <v>3328462</v>
      </c>
      <c r="Z26">
        <v>45411800</v>
      </c>
      <c r="AA26">
        <v>22415132</v>
      </c>
      <c r="AB26">
        <v>278520</v>
      </c>
      <c r="AC26">
        <v>609349</v>
      </c>
      <c r="AD26">
        <v>2194304</v>
      </c>
      <c r="AE26">
        <v>164370</v>
      </c>
      <c r="AF26">
        <v>639563</v>
      </c>
      <c r="AG26">
        <v>67321</v>
      </c>
      <c r="AH26">
        <v>26183797</v>
      </c>
      <c r="AI26">
        <v>3428324</v>
      </c>
      <c r="AJ26">
        <v>797053</v>
      </c>
      <c r="AK26">
        <v>16222</v>
      </c>
      <c r="AL26">
        <v>18570</v>
      </c>
      <c r="AM26">
        <v>27676</v>
      </c>
      <c r="AN26">
        <v>1177552</v>
      </c>
      <c r="AO26">
        <v>449604</v>
      </c>
      <c r="AP26">
        <v>89680</v>
      </c>
      <c r="AQ26">
        <v>127422</v>
      </c>
      <c r="AR26">
        <v>19486</v>
      </c>
      <c r="AS26">
        <v>37006</v>
      </c>
      <c r="AT26">
        <v>58830</v>
      </c>
      <c r="AU26">
        <v>24330</v>
      </c>
      <c r="AV26">
        <v>5121</v>
      </c>
      <c r="AW26">
        <v>144301</v>
      </c>
      <c r="AX26">
        <v>686285</v>
      </c>
      <c r="AY26">
        <v>212520813</v>
      </c>
      <c r="AZ26">
        <v>12975021</v>
      </c>
      <c r="BA26">
        <v>0</v>
      </c>
      <c r="BB26">
        <v>8256588</v>
      </c>
      <c r="BC26">
        <v>3449921</v>
      </c>
      <c r="BD26">
        <v>1116392</v>
      </c>
      <c r="BE26">
        <v>595537</v>
      </c>
      <c r="BF26">
        <v>31516648</v>
      </c>
      <c r="BG26">
        <v>57910107</v>
      </c>
      <c r="BH26">
        <v>270430920</v>
      </c>
      <c r="BI26">
        <v>212410870</v>
      </c>
      <c r="BJ26">
        <v>1939045</v>
      </c>
      <c r="BK26">
        <v>55930046</v>
      </c>
      <c r="BL26">
        <v>150959</v>
      </c>
      <c r="BM26">
        <v>270430920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270430920</v>
      </c>
    </row>
    <row r="27" spans="1:72" x14ac:dyDescent="0.3">
      <c r="A27" t="s">
        <v>2130</v>
      </c>
      <c r="B27">
        <v>166013</v>
      </c>
      <c r="C27">
        <v>30201</v>
      </c>
      <c r="D27">
        <v>12859</v>
      </c>
      <c r="E27">
        <v>45592</v>
      </c>
      <c r="F27">
        <v>15150</v>
      </c>
      <c r="G27">
        <v>1216</v>
      </c>
      <c r="H27">
        <v>142</v>
      </c>
      <c r="I27">
        <v>929</v>
      </c>
      <c r="J27">
        <v>7638</v>
      </c>
      <c r="K27">
        <v>72503</v>
      </c>
      <c r="L27">
        <v>9103</v>
      </c>
      <c r="M27">
        <v>143114</v>
      </c>
      <c r="N27">
        <v>27553</v>
      </c>
      <c r="O27">
        <v>34054</v>
      </c>
      <c r="P27">
        <v>38787</v>
      </c>
      <c r="Q27">
        <v>19526</v>
      </c>
      <c r="R27">
        <v>126726</v>
      </c>
      <c r="S27">
        <v>96769</v>
      </c>
      <c r="T27">
        <v>117354</v>
      </c>
      <c r="U27">
        <v>227937</v>
      </c>
      <c r="V27">
        <v>207485</v>
      </c>
      <c r="W27">
        <v>141116</v>
      </c>
      <c r="X27">
        <v>71751</v>
      </c>
      <c r="Y27">
        <v>53522</v>
      </c>
      <c r="Z27">
        <v>144179</v>
      </c>
      <c r="AA27">
        <v>95288</v>
      </c>
      <c r="AB27">
        <v>18301</v>
      </c>
      <c r="AC27">
        <v>69329</v>
      </c>
      <c r="AD27">
        <v>23455</v>
      </c>
      <c r="AE27">
        <v>36810</v>
      </c>
      <c r="AF27">
        <v>63098</v>
      </c>
      <c r="AG27">
        <v>3584251</v>
      </c>
      <c r="AH27">
        <v>1050787</v>
      </c>
      <c r="AI27">
        <v>2629357</v>
      </c>
      <c r="AJ27">
        <v>15454</v>
      </c>
      <c r="AK27">
        <v>645</v>
      </c>
      <c r="AL27">
        <v>403</v>
      </c>
      <c r="AM27">
        <v>801</v>
      </c>
      <c r="AN27">
        <v>20270</v>
      </c>
      <c r="AO27">
        <v>8831</v>
      </c>
      <c r="AP27">
        <v>5845</v>
      </c>
      <c r="AQ27">
        <v>4324</v>
      </c>
      <c r="AR27">
        <v>6383</v>
      </c>
      <c r="AS27">
        <v>6100</v>
      </c>
      <c r="AT27">
        <v>4041</v>
      </c>
      <c r="AU27">
        <v>7861</v>
      </c>
      <c r="AV27">
        <v>1072</v>
      </c>
      <c r="AW27">
        <v>15002</v>
      </c>
      <c r="AX27">
        <v>19941</v>
      </c>
      <c r="AY27">
        <v>9498868</v>
      </c>
      <c r="AZ27">
        <v>0</v>
      </c>
      <c r="BA27">
        <v>0</v>
      </c>
      <c r="BB27">
        <v>124769484</v>
      </c>
      <c r="BC27">
        <v>44568901</v>
      </c>
      <c r="BD27">
        <v>996325</v>
      </c>
      <c r="BE27">
        <v>0</v>
      </c>
      <c r="BF27">
        <v>369491</v>
      </c>
      <c r="BG27">
        <v>170704201</v>
      </c>
      <c r="BH27">
        <v>180203069</v>
      </c>
      <c r="BI27">
        <v>180178514</v>
      </c>
      <c r="BJ27">
        <v>0</v>
      </c>
      <c r="BK27">
        <v>24555</v>
      </c>
      <c r="BL27">
        <v>0</v>
      </c>
      <c r="BM27">
        <v>180203069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180203069</v>
      </c>
    </row>
    <row r="28" spans="1:72" x14ac:dyDescent="0.3">
      <c r="A28" t="s">
        <v>2131</v>
      </c>
      <c r="B28">
        <v>6869</v>
      </c>
      <c r="C28">
        <v>211</v>
      </c>
      <c r="D28">
        <v>467</v>
      </c>
      <c r="E28">
        <v>31768</v>
      </c>
      <c r="F28">
        <v>1523</v>
      </c>
      <c r="G28">
        <v>3400</v>
      </c>
      <c r="H28">
        <v>0</v>
      </c>
      <c r="I28">
        <v>0</v>
      </c>
      <c r="J28">
        <v>26817</v>
      </c>
      <c r="K28">
        <v>24671</v>
      </c>
      <c r="L28">
        <v>127493</v>
      </c>
      <c r="M28">
        <v>86614</v>
      </c>
      <c r="N28">
        <v>24979</v>
      </c>
      <c r="O28">
        <v>18151</v>
      </c>
      <c r="P28">
        <v>14053</v>
      </c>
      <c r="Q28">
        <v>3768</v>
      </c>
      <c r="R28">
        <v>47775</v>
      </c>
      <c r="S28">
        <v>7349</v>
      </c>
      <c r="T28">
        <v>17892</v>
      </c>
      <c r="U28">
        <v>59692</v>
      </c>
      <c r="V28">
        <v>2152</v>
      </c>
      <c r="W28">
        <v>30664</v>
      </c>
      <c r="X28">
        <v>1569</v>
      </c>
      <c r="Y28">
        <v>20011</v>
      </c>
      <c r="Z28">
        <v>82157</v>
      </c>
      <c r="AA28">
        <v>28539</v>
      </c>
      <c r="AB28">
        <v>3</v>
      </c>
      <c r="AC28">
        <v>5049</v>
      </c>
      <c r="AD28">
        <v>38</v>
      </c>
      <c r="AE28">
        <v>7789</v>
      </c>
      <c r="AF28">
        <v>85051</v>
      </c>
      <c r="AG28">
        <v>0</v>
      </c>
      <c r="AH28">
        <v>1333727</v>
      </c>
      <c r="AI28">
        <v>145776</v>
      </c>
      <c r="AJ28">
        <v>54</v>
      </c>
      <c r="AK28">
        <v>0</v>
      </c>
      <c r="AL28">
        <v>0</v>
      </c>
      <c r="AM28">
        <v>0</v>
      </c>
      <c r="AN28">
        <v>13</v>
      </c>
      <c r="AO28">
        <v>4</v>
      </c>
      <c r="AP28">
        <v>2</v>
      </c>
      <c r="AQ28">
        <v>13</v>
      </c>
      <c r="AR28">
        <v>137</v>
      </c>
      <c r="AS28">
        <v>972</v>
      </c>
      <c r="AT28">
        <v>280</v>
      </c>
      <c r="AU28">
        <v>48</v>
      </c>
      <c r="AV28">
        <v>133</v>
      </c>
      <c r="AW28">
        <v>404</v>
      </c>
      <c r="AX28">
        <v>27640</v>
      </c>
      <c r="AY28">
        <v>2275717</v>
      </c>
      <c r="AZ28">
        <v>2670396</v>
      </c>
      <c r="BA28">
        <v>0</v>
      </c>
      <c r="BB28">
        <v>1992</v>
      </c>
      <c r="BC28">
        <v>44</v>
      </c>
      <c r="BD28">
        <v>-40</v>
      </c>
      <c r="BE28">
        <v>0</v>
      </c>
      <c r="BF28">
        <v>185068</v>
      </c>
      <c r="BG28">
        <v>2857460</v>
      </c>
      <c r="BH28">
        <v>5133177</v>
      </c>
      <c r="BI28">
        <v>4489209</v>
      </c>
      <c r="BJ28">
        <v>0</v>
      </c>
      <c r="BK28">
        <v>643968</v>
      </c>
      <c r="BL28">
        <v>0</v>
      </c>
      <c r="BM28">
        <v>5133177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5133177</v>
      </c>
    </row>
    <row r="29" spans="1:72" x14ac:dyDescent="0.3">
      <c r="A29" t="s">
        <v>2132</v>
      </c>
      <c r="B29">
        <v>52771</v>
      </c>
      <c r="C29">
        <v>1242</v>
      </c>
      <c r="D29">
        <v>3420</v>
      </c>
      <c r="E29">
        <v>563384</v>
      </c>
      <c r="F29">
        <v>119510</v>
      </c>
      <c r="G29">
        <v>16790</v>
      </c>
      <c r="H29">
        <v>9</v>
      </c>
      <c r="I29">
        <v>38</v>
      </c>
      <c r="J29">
        <v>249592</v>
      </c>
      <c r="K29">
        <v>1462196</v>
      </c>
      <c r="L29">
        <v>1121384</v>
      </c>
      <c r="M29">
        <v>1897623</v>
      </c>
      <c r="N29">
        <v>967377</v>
      </c>
      <c r="O29">
        <v>730994</v>
      </c>
      <c r="P29">
        <v>660228</v>
      </c>
      <c r="Q29">
        <v>528710</v>
      </c>
      <c r="R29">
        <v>1136563</v>
      </c>
      <c r="S29">
        <v>447547</v>
      </c>
      <c r="T29">
        <v>713028</v>
      </c>
      <c r="U29">
        <v>572733</v>
      </c>
      <c r="V29">
        <v>73288</v>
      </c>
      <c r="W29">
        <v>1053366</v>
      </c>
      <c r="X29">
        <v>434993</v>
      </c>
      <c r="Y29">
        <v>1457379</v>
      </c>
      <c r="Z29">
        <v>2791544</v>
      </c>
      <c r="AA29">
        <v>1231336</v>
      </c>
      <c r="AB29">
        <v>3341</v>
      </c>
      <c r="AC29">
        <v>95999</v>
      </c>
      <c r="AD29">
        <v>12956</v>
      </c>
      <c r="AE29">
        <v>75685</v>
      </c>
      <c r="AF29">
        <v>312670</v>
      </c>
      <c r="AG29">
        <v>55</v>
      </c>
      <c r="AH29">
        <v>6033134</v>
      </c>
      <c r="AI29">
        <v>899478</v>
      </c>
      <c r="AJ29">
        <v>90386</v>
      </c>
      <c r="AK29">
        <v>228</v>
      </c>
      <c r="AL29">
        <v>382</v>
      </c>
      <c r="AM29">
        <v>1090</v>
      </c>
      <c r="AN29">
        <v>9759</v>
      </c>
      <c r="AO29">
        <v>2437</v>
      </c>
      <c r="AP29">
        <v>5620</v>
      </c>
      <c r="AQ29">
        <v>3163</v>
      </c>
      <c r="AR29">
        <v>4136</v>
      </c>
      <c r="AS29">
        <v>13837</v>
      </c>
      <c r="AT29">
        <v>12640</v>
      </c>
      <c r="AU29">
        <v>17158</v>
      </c>
      <c r="AV29">
        <v>4189</v>
      </c>
      <c r="AW29">
        <v>36567</v>
      </c>
      <c r="AX29">
        <v>490726</v>
      </c>
      <c r="AY29">
        <v>26412681</v>
      </c>
      <c r="AZ29">
        <v>14432322</v>
      </c>
      <c r="BA29">
        <v>0</v>
      </c>
      <c r="BB29">
        <v>114921</v>
      </c>
      <c r="BC29">
        <v>21879</v>
      </c>
      <c r="BD29">
        <v>59102</v>
      </c>
      <c r="BE29">
        <v>624</v>
      </c>
      <c r="BF29">
        <v>507617</v>
      </c>
      <c r="BG29">
        <v>15136465</v>
      </c>
      <c r="BH29">
        <v>41549146</v>
      </c>
      <c r="BI29">
        <v>40999132</v>
      </c>
      <c r="BJ29">
        <v>0</v>
      </c>
      <c r="BK29">
        <v>550014</v>
      </c>
      <c r="BL29">
        <v>0</v>
      </c>
      <c r="BM29">
        <v>41549146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41549146</v>
      </c>
    </row>
    <row r="30" spans="1:72" x14ac:dyDescent="0.3">
      <c r="A30" t="s">
        <v>2133</v>
      </c>
      <c r="B30">
        <v>18002</v>
      </c>
      <c r="C30">
        <v>2373</v>
      </c>
      <c r="D30">
        <v>503</v>
      </c>
      <c r="E30">
        <v>66136</v>
      </c>
      <c r="F30">
        <v>659</v>
      </c>
      <c r="G30">
        <v>12</v>
      </c>
      <c r="H30">
        <v>0</v>
      </c>
      <c r="I30">
        <v>0</v>
      </c>
      <c r="J30">
        <v>1505</v>
      </c>
      <c r="K30">
        <v>54661</v>
      </c>
      <c r="L30">
        <v>24469</v>
      </c>
      <c r="M30">
        <v>110934</v>
      </c>
      <c r="N30">
        <v>29445</v>
      </c>
      <c r="O30">
        <v>86579</v>
      </c>
      <c r="P30">
        <v>32269</v>
      </c>
      <c r="Q30">
        <v>17339</v>
      </c>
      <c r="R30">
        <v>265540</v>
      </c>
      <c r="S30">
        <v>100839</v>
      </c>
      <c r="T30">
        <v>207375</v>
      </c>
      <c r="U30">
        <v>63020</v>
      </c>
      <c r="V30">
        <v>54228</v>
      </c>
      <c r="W30">
        <v>54455</v>
      </c>
      <c r="X30">
        <v>17072</v>
      </c>
      <c r="Y30">
        <v>61249</v>
      </c>
      <c r="Z30">
        <v>245347</v>
      </c>
      <c r="AA30">
        <v>72241</v>
      </c>
      <c r="AB30">
        <v>505</v>
      </c>
      <c r="AC30">
        <v>4880</v>
      </c>
      <c r="AD30">
        <v>18456</v>
      </c>
      <c r="AE30">
        <v>13720</v>
      </c>
      <c r="AF30">
        <v>368177</v>
      </c>
      <c r="AG30">
        <v>0</v>
      </c>
      <c r="AH30">
        <v>4491699</v>
      </c>
      <c r="AI30">
        <v>457078</v>
      </c>
      <c r="AJ30">
        <v>562</v>
      </c>
      <c r="AK30">
        <v>0</v>
      </c>
      <c r="AL30">
        <v>0</v>
      </c>
      <c r="AM30">
        <v>59</v>
      </c>
      <c r="AN30">
        <v>65</v>
      </c>
      <c r="AO30">
        <v>50</v>
      </c>
      <c r="AP30">
        <v>2479</v>
      </c>
      <c r="AQ30">
        <v>278</v>
      </c>
      <c r="AR30">
        <v>30</v>
      </c>
      <c r="AS30">
        <v>127</v>
      </c>
      <c r="AT30">
        <v>639</v>
      </c>
      <c r="AU30">
        <v>15</v>
      </c>
      <c r="AV30">
        <v>85</v>
      </c>
      <c r="AW30">
        <v>18110</v>
      </c>
      <c r="AX30">
        <v>3725</v>
      </c>
      <c r="AY30">
        <v>6966991</v>
      </c>
      <c r="AZ30">
        <v>1973453</v>
      </c>
      <c r="BA30">
        <v>0</v>
      </c>
      <c r="BB30">
        <v>41</v>
      </c>
      <c r="BC30">
        <v>3</v>
      </c>
      <c r="BD30">
        <v>2</v>
      </c>
      <c r="BE30">
        <v>0</v>
      </c>
      <c r="BF30">
        <v>9591024</v>
      </c>
      <c r="BG30">
        <v>11564523</v>
      </c>
      <c r="BH30">
        <v>18531514</v>
      </c>
      <c r="BI30">
        <v>15920017</v>
      </c>
      <c r="BJ30">
        <v>0</v>
      </c>
      <c r="BK30">
        <v>2611497</v>
      </c>
      <c r="BL30">
        <v>0</v>
      </c>
      <c r="BM30">
        <v>18531514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18531514</v>
      </c>
    </row>
    <row r="31" spans="1:72" x14ac:dyDescent="0.3">
      <c r="A31" t="s">
        <v>2134</v>
      </c>
      <c r="B31">
        <v>5229</v>
      </c>
      <c r="C31">
        <v>258</v>
      </c>
      <c r="D31">
        <v>95</v>
      </c>
      <c r="E31">
        <v>283139</v>
      </c>
      <c r="F31">
        <v>12500</v>
      </c>
      <c r="G31">
        <v>5579</v>
      </c>
      <c r="H31">
        <v>0</v>
      </c>
      <c r="I31">
        <v>0</v>
      </c>
      <c r="J31">
        <v>17505</v>
      </c>
      <c r="K31">
        <v>209391</v>
      </c>
      <c r="L31">
        <v>204628</v>
      </c>
      <c r="M31">
        <v>164826</v>
      </c>
      <c r="N31">
        <v>67798</v>
      </c>
      <c r="O31">
        <v>37020</v>
      </c>
      <c r="P31">
        <v>56838</v>
      </c>
      <c r="Q31">
        <v>19883</v>
      </c>
      <c r="R31">
        <v>91418</v>
      </c>
      <c r="S31">
        <v>44611</v>
      </c>
      <c r="T31">
        <v>44673</v>
      </c>
      <c r="U31">
        <v>35868</v>
      </c>
      <c r="V31">
        <v>3660</v>
      </c>
      <c r="W31">
        <v>43505</v>
      </c>
      <c r="X31">
        <v>57512</v>
      </c>
      <c r="Y31">
        <v>112578</v>
      </c>
      <c r="Z31">
        <v>212207</v>
      </c>
      <c r="AA31">
        <v>69696</v>
      </c>
      <c r="AB31">
        <v>940</v>
      </c>
      <c r="AC31">
        <v>6138</v>
      </c>
      <c r="AD31">
        <v>793</v>
      </c>
      <c r="AE31">
        <v>14381516</v>
      </c>
      <c r="AF31">
        <v>4642</v>
      </c>
      <c r="AG31">
        <v>0</v>
      </c>
      <c r="AH31">
        <v>267182</v>
      </c>
      <c r="AI31">
        <v>3395</v>
      </c>
      <c r="AJ31">
        <v>2483</v>
      </c>
      <c r="AK31">
        <v>32</v>
      </c>
      <c r="AL31">
        <v>58</v>
      </c>
      <c r="AM31">
        <v>84</v>
      </c>
      <c r="AN31">
        <v>467</v>
      </c>
      <c r="AO31">
        <v>105</v>
      </c>
      <c r="AP31">
        <v>120</v>
      </c>
      <c r="AQ31">
        <v>149</v>
      </c>
      <c r="AR31">
        <v>6664</v>
      </c>
      <c r="AS31">
        <v>1507</v>
      </c>
      <c r="AT31">
        <v>2113</v>
      </c>
      <c r="AU31">
        <v>1133</v>
      </c>
      <c r="AV31">
        <v>586</v>
      </c>
      <c r="AW31">
        <v>33991</v>
      </c>
      <c r="AX31">
        <v>17457</v>
      </c>
      <c r="AY31">
        <v>16531972</v>
      </c>
      <c r="AZ31">
        <v>238171</v>
      </c>
      <c r="BA31">
        <v>0</v>
      </c>
      <c r="BB31">
        <v>2288</v>
      </c>
      <c r="BC31">
        <v>78</v>
      </c>
      <c r="BD31">
        <v>2122</v>
      </c>
      <c r="BE31">
        <v>2</v>
      </c>
      <c r="BF31">
        <v>33337008</v>
      </c>
      <c r="BG31">
        <v>33579669</v>
      </c>
      <c r="BH31">
        <v>50111641</v>
      </c>
      <c r="BI31">
        <v>35690696</v>
      </c>
      <c r="BJ31">
        <v>0</v>
      </c>
      <c r="BK31">
        <v>14420945</v>
      </c>
      <c r="BL31">
        <v>0</v>
      </c>
      <c r="BM31">
        <v>50111641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50111641</v>
      </c>
    </row>
    <row r="32" spans="1:72" x14ac:dyDescent="0.3">
      <c r="A32" t="s">
        <v>2135</v>
      </c>
      <c r="B32">
        <v>126411</v>
      </c>
      <c r="C32">
        <v>10859</v>
      </c>
      <c r="D32">
        <v>6570</v>
      </c>
      <c r="E32">
        <v>726934</v>
      </c>
      <c r="F32">
        <v>72803</v>
      </c>
      <c r="G32">
        <v>3738</v>
      </c>
      <c r="H32">
        <v>2465</v>
      </c>
      <c r="I32">
        <v>9772</v>
      </c>
      <c r="J32">
        <v>132026</v>
      </c>
      <c r="K32">
        <v>961252</v>
      </c>
      <c r="L32">
        <v>419189</v>
      </c>
      <c r="M32">
        <v>1105478</v>
      </c>
      <c r="N32">
        <v>295196</v>
      </c>
      <c r="O32">
        <v>664369</v>
      </c>
      <c r="P32">
        <v>226363</v>
      </c>
      <c r="Q32">
        <v>283668</v>
      </c>
      <c r="R32">
        <v>1061432</v>
      </c>
      <c r="S32">
        <v>430225</v>
      </c>
      <c r="T32">
        <v>580661</v>
      </c>
      <c r="U32">
        <v>638735</v>
      </c>
      <c r="V32">
        <v>510666</v>
      </c>
      <c r="W32">
        <v>580026</v>
      </c>
      <c r="X32">
        <v>258801</v>
      </c>
      <c r="Y32">
        <v>1032830</v>
      </c>
      <c r="Z32">
        <v>2176676</v>
      </c>
      <c r="AA32">
        <v>330300</v>
      </c>
      <c r="AB32">
        <v>583141</v>
      </c>
      <c r="AC32">
        <v>2057916</v>
      </c>
      <c r="AD32">
        <v>1787975</v>
      </c>
      <c r="AE32">
        <v>3011125</v>
      </c>
      <c r="AF32">
        <v>1250644</v>
      </c>
      <c r="AG32">
        <v>53</v>
      </c>
      <c r="AH32">
        <v>10474211</v>
      </c>
      <c r="AI32">
        <v>71005</v>
      </c>
      <c r="AJ32">
        <v>48778</v>
      </c>
      <c r="AK32">
        <v>569</v>
      </c>
      <c r="AL32">
        <v>956</v>
      </c>
      <c r="AM32">
        <v>1429</v>
      </c>
      <c r="AN32">
        <v>14621</v>
      </c>
      <c r="AO32">
        <v>28687</v>
      </c>
      <c r="AP32">
        <v>9036</v>
      </c>
      <c r="AQ32">
        <v>3992</v>
      </c>
      <c r="AR32">
        <v>6754</v>
      </c>
      <c r="AS32">
        <v>18023</v>
      </c>
      <c r="AT32">
        <v>28716</v>
      </c>
      <c r="AU32">
        <v>28184</v>
      </c>
      <c r="AV32">
        <v>5867</v>
      </c>
      <c r="AW32">
        <v>326875</v>
      </c>
      <c r="AX32">
        <v>286729</v>
      </c>
      <c r="AY32">
        <v>32692731</v>
      </c>
      <c r="AZ32">
        <v>3026432</v>
      </c>
      <c r="BA32">
        <v>0</v>
      </c>
      <c r="BB32">
        <v>163207</v>
      </c>
      <c r="BC32">
        <v>17086</v>
      </c>
      <c r="BD32">
        <v>10279</v>
      </c>
      <c r="BE32">
        <v>474</v>
      </c>
      <c r="BF32">
        <v>1076825</v>
      </c>
      <c r="BG32">
        <v>4294303</v>
      </c>
      <c r="BH32">
        <v>36987034</v>
      </c>
      <c r="BI32">
        <v>32413885</v>
      </c>
      <c r="BJ32">
        <v>0</v>
      </c>
      <c r="BK32">
        <v>4573149</v>
      </c>
      <c r="BL32">
        <v>0</v>
      </c>
      <c r="BM32">
        <v>36987034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36987034</v>
      </c>
    </row>
    <row r="33" spans="1:72" x14ac:dyDescent="0.3">
      <c r="A33" t="s">
        <v>2136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81588038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380637</v>
      </c>
      <c r="BG33">
        <v>81968675</v>
      </c>
      <c r="BH33">
        <v>81968675</v>
      </c>
      <c r="BI33">
        <v>81096033</v>
      </c>
      <c r="BJ33">
        <v>0</v>
      </c>
      <c r="BK33">
        <v>872642</v>
      </c>
      <c r="BL33">
        <v>0</v>
      </c>
      <c r="BM33">
        <v>81968675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81968675</v>
      </c>
    </row>
    <row r="34" spans="1:72" x14ac:dyDescent="0.3">
      <c r="A34" t="s">
        <v>2137</v>
      </c>
      <c r="B34">
        <v>2972852</v>
      </c>
      <c r="C34">
        <v>715646</v>
      </c>
      <c r="D34">
        <v>223547</v>
      </c>
      <c r="E34">
        <v>3971850</v>
      </c>
      <c r="F34">
        <v>355006</v>
      </c>
      <c r="G34">
        <v>41594</v>
      </c>
      <c r="H34">
        <v>6885</v>
      </c>
      <c r="I34">
        <v>32968</v>
      </c>
      <c r="J34">
        <v>310365</v>
      </c>
      <c r="K34">
        <v>7477334</v>
      </c>
      <c r="L34">
        <v>1587218</v>
      </c>
      <c r="M34">
        <v>11831300</v>
      </c>
      <c r="N34">
        <v>4084088</v>
      </c>
      <c r="O34">
        <v>8367472</v>
      </c>
      <c r="P34">
        <v>2254893</v>
      </c>
      <c r="Q34">
        <v>2008071</v>
      </c>
      <c r="R34">
        <v>13002939</v>
      </c>
      <c r="S34">
        <v>6057168</v>
      </c>
      <c r="T34">
        <v>12913201</v>
      </c>
      <c r="U34">
        <v>9064992</v>
      </c>
      <c r="V34">
        <v>4093161</v>
      </c>
      <c r="W34">
        <v>16237860</v>
      </c>
      <c r="X34">
        <v>3859734</v>
      </c>
      <c r="Y34">
        <v>11803213</v>
      </c>
      <c r="Z34">
        <v>23238579</v>
      </c>
      <c r="AA34">
        <v>30850220</v>
      </c>
      <c r="AB34">
        <v>252653</v>
      </c>
      <c r="AC34">
        <v>4680669</v>
      </c>
      <c r="AD34">
        <v>1699879</v>
      </c>
      <c r="AE34">
        <v>5098474</v>
      </c>
      <c r="AF34">
        <v>8575886</v>
      </c>
      <c r="AG34">
        <v>10168523</v>
      </c>
      <c r="AH34">
        <v>225304968</v>
      </c>
      <c r="AI34">
        <v>21386510</v>
      </c>
      <c r="AJ34">
        <v>931856</v>
      </c>
      <c r="AK34">
        <v>16296</v>
      </c>
      <c r="AL34">
        <v>21492</v>
      </c>
      <c r="AM34">
        <v>32318</v>
      </c>
      <c r="AN34">
        <v>709761</v>
      </c>
      <c r="AO34">
        <v>247010</v>
      </c>
      <c r="AP34">
        <v>137193</v>
      </c>
      <c r="AQ34">
        <v>139092</v>
      </c>
      <c r="AR34">
        <v>167742</v>
      </c>
      <c r="AS34">
        <v>456386</v>
      </c>
      <c r="AT34">
        <v>542021</v>
      </c>
      <c r="AU34">
        <v>516828</v>
      </c>
      <c r="AV34">
        <v>55743</v>
      </c>
      <c r="AW34">
        <v>1084719</v>
      </c>
      <c r="AX34">
        <v>3069922</v>
      </c>
      <c r="AY34">
        <v>462658097</v>
      </c>
      <c r="AZ34">
        <v>314639208</v>
      </c>
      <c r="BA34">
        <v>43261534</v>
      </c>
      <c r="BB34">
        <v>71401126</v>
      </c>
      <c r="BC34">
        <v>2530873</v>
      </c>
      <c r="BD34">
        <v>1638240</v>
      </c>
      <c r="BE34">
        <v>87738</v>
      </c>
      <c r="BF34">
        <v>40600951</v>
      </c>
      <c r="BG34">
        <v>474159670</v>
      </c>
      <c r="BH34">
        <v>936817767</v>
      </c>
      <c r="BI34">
        <v>877628877</v>
      </c>
      <c r="BJ34">
        <v>0</v>
      </c>
      <c r="BK34">
        <v>59188890</v>
      </c>
      <c r="BL34">
        <v>0</v>
      </c>
      <c r="BM34">
        <v>936817767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936817767</v>
      </c>
    </row>
    <row r="35" spans="1:72" x14ac:dyDescent="0.3">
      <c r="A35" t="s">
        <v>2138</v>
      </c>
      <c r="B35">
        <v>56152</v>
      </c>
      <c r="C35">
        <v>8559</v>
      </c>
      <c r="D35">
        <v>5330</v>
      </c>
      <c r="E35">
        <v>19191</v>
      </c>
      <c r="F35">
        <v>5274</v>
      </c>
      <c r="G35">
        <v>694</v>
      </c>
      <c r="H35">
        <v>0</v>
      </c>
      <c r="I35">
        <v>5</v>
      </c>
      <c r="J35">
        <v>1563</v>
      </c>
      <c r="K35">
        <v>90313</v>
      </c>
      <c r="L35">
        <v>32386</v>
      </c>
      <c r="M35">
        <v>84242</v>
      </c>
      <c r="N35">
        <v>19583</v>
      </c>
      <c r="O35">
        <v>25526</v>
      </c>
      <c r="P35">
        <v>15302</v>
      </c>
      <c r="Q35">
        <v>10622</v>
      </c>
      <c r="R35">
        <v>54010</v>
      </c>
      <c r="S35">
        <v>14397</v>
      </c>
      <c r="T35">
        <v>28140</v>
      </c>
      <c r="U35">
        <v>48148</v>
      </c>
      <c r="V35">
        <v>10655</v>
      </c>
      <c r="W35">
        <v>77487</v>
      </c>
      <c r="X35">
        <v>8708</v>
      </c>
      <c r="Y35">
        <v>33548</v>
      </c>
      <c r="Z35">
        <v>141340</v>
      </c>
      <c r="AA35">
        <v>83312</v>
      </c>
      <c r="AB35">
        <v>5855</v>
      </c>
      <c r="AC35">
        <v>43956</v>
      </c>
      <c r="AD35">
        <v>509365</v>
      </c>
      <c r="AE35">
        <v>5256</v>
      </c>
      <c r="AF35">
        <v>65707</v>
      </c>
      <c r="AG35">
        <v>14955</v>
      </c>
      <c r="AH35">
        <v>2959614</v>
      </c>
      <c r="AI35">
        <v>685276</v>
      </c>
      <c r="AJ35">
        <v>223</v>
      </c>
      <c r="AK35">
        <v>0</v>
      </c>
      <c r="AL35">
        <v>0</v>
      </c>
      <c r="AM35">
        <v>0</v>
      </c>
      <c r="AN35">
        <v>191</v>
      </c>
      <c r="AO35">
        <v>255</v>
      </c>
      <c r="AP35">
        <v>598</v>
      </c>
      <c r="AQ35">
        <v>1367</v>
      </c>
      <c r="AR35">
        <v>7088</v>
      </c>
      <c r="AS35">
        <v>6755</v>
      </c>
      <c r="AT35">
        <v>10010</v>
      </c>
      <c r="AU35">
        <v>6576</v>
      </c>
      <c r="AV35">
        <v>1555</v>
      </c>
      <c r="AW35">
        <v>96108</v>
      </c>
      <c r="AX35">
        <v>90247</v>
      </c>
      <c r="AY35">
        <v>5385444</v>
      </c>
      <c r="AZ35">
        <v>10879738</v>
      </c>
      <c r="BA35">
        <v>139163834</v>
      </c>
      <c r="BB35">
        <v>0</v>
      </c>
      <c r="BC35">
        <v>6029448</v>
      </c>
      <c r="BD35">
        <v>0</v>
      </c>
      <c r="BE35">
        <v>0</v>
      </c>
      <c r="BF35">
        <v>273067</v>
      </c>
      <c r="BG35">
        <v>156346087</v>
      </c>
      <c r="BH35">
        <v>161731531</v>
      </c>
      <c r="BI35">
        <v>159592373</v>
      </c>
      <c r="BJ35">
        <v>0</v>
      </c>
      <c r="BK35">
        <v>2139158</v>
      </c>
      <c r="BL35">
        <v>0</v>
      </c>
      <c r="BM35">
        <v>161731531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161731531</v>
      </c>
    </row>
    <row r="36" spans="1:72" x14ac:dyDescent="0.3">
      <c r="A36" t="s">
        <v>2239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958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551273</v>
      </c>
      <c r="Z36">
        <v>10188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2492095</v>
      </c>
      <c r="AI36">
        <v>802</v>
      </c>
      <c r="AJ36">
        <v>6334346</v>
      </c>
      <c r="AK36">
        <v>504</v>
      </c>
      <c r="AL36">
        <v>3409</v>
      </c>
      <c r="AM36">
        <v>6864</v>
      </c>
      <c r="AN36">
        <v>48961</v>
      </c>
      <c r="AO36">
        <v>4029</v>
      </c>
      <c r="AP36">
        <v>1742</v>
      </c>
      <c r="AQ36">
        <v>71761</v>
      </c>
      <c r="AR36">
        <v>96851</v>
      </c>
      <c r="AS36">
        <v>249989</v>
      </c>
      <c r="AT36">
        <v>114150</v>
      </c>
      <c r="AU36">
        <v>9640</v>
      </c>
      <c r="AV36">
        <v>12668</v>
      </c>
      <c r="AW36">
        <v>3816</v>
      </c>
      <c r="AX36">
        <v>0</v>
      </c>
      <c r="AY36">
        <v>10014046</v>
      </c>
      <c r="AZ36">
        <v>4086887</v>
      </c>
      <c r="BA36">
        <v>0</v>
      </c>
      <c r="BB36">
        <v>0</v>
      </c>
      <c r="BC36">
        <v>0</v>
      </c>
      <c r="BD36">
        <v>285612</v>
      </c>
      <c r="BE36">
        <v>0</v>
      </c>
      <c r="BF36">
        <v>21587</v>
      </c>
      <c r="BG36">
        <v>4394086</v>
      </c>
      <c r="BH36">
        <v>14408132</v>
      </c>
      <c r="BI36">
        <v>14083063</v>
      </c>
      <c r="BJ36">
        <v>0</v>
      </c>
      <c r="BK36">
        <v>325069</v>
      </c>
      <c r="BL36">
        <v>0</v>
      </c>
      <c r="BM36">
        <v>14408132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14408132</v>
      </c>
    </row>
    <row r="37" spans="1:72" x14ac:dyDescent="0.3">
      <c r="A37" t="s">
        <v>2251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3608676</v>
      </c>
      <c r="Z37">
        <v>2631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37542</v>
      </c>
      <c r="AI37">
        <v>935</v>
      </c>
      <c r="AJ37">
        <v>50516</v>
      </c>
      <c r="AK37">
        <v>5230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1997</v>
      </c>
      <c r="AS37">
        <v>9625</v>
      </c>
      <c r="AT37">
        <v>594</v>
      </c>
      <c r="AU37">
        <v>282</v>
      </c>
      <c r="AV37">
        <v>133</v>
      </c>
      <c r="AW37">
        <v>0</v>
      </c>
      <c r="AX37">
        <v>0</v>
      </c>
      <c r="AY37">
        <v>3718161</v>
      </c>
      <c r="AZ37">
        <v>68080</v>
      </c>
      <c r="BA37">
        <v>0</v>
      </c>
      <c r="BB37">
        <v>0</v>
      </c>
      <c r="BC37">
        <v>0</v>
      </c>
      <c r="BD37">
        <v>-25252</v>
      </c>
      <c r="BE37">
        <v>0</v>
      </c>
      <c r="BF37">
        <v>743</v>
      </c>
      <c r="BG37">
        <v>43571</v>
      </c>
      <c r="BH37">
        <v>3761732</v>
      </c>
      <c r="BI37">
        <v>193108</v>
      </c>
      <c r="BJ37">
        <v>0</v>
      </c>
      <c r="BK37">
        <v>3568624</v>
      </c>
      <c r="BL37">
        <v>0</v>
      </c>
      <c r="BM37">
        <v>3761732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3761732</v>
      </c>
    </row>
    <row r="38" spans="1:72" x14ac:dyDescent="0.3">
      <c r="A38" t="s">
        <v>2232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789521</v>
      </c>
      <c r="Z38">
        <v>4075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24557</v>
      </c>
      <c r="AI38">
        <v>0</v>
      </c>
      <c r="AJ38">
        <v>0</v>
      </c>
      <c r="AK38">
        <v>0</v>
      </c>
      <c r="AL38">
        <v>450</v>
      </c>
      <c r="AM38">
        <v>0</v>
      </c>
      <c r="AN38">
        <v>20019</v>
      </c>
      <c r="AO38">
        <v>0</v>
      </c>
      <c r="AP38">
        <v>0</v>
      </c>
      <c r="AQ38">
        <v>0</v>
      </c>
      <c r="AR38">
        <v>2819</v>
      </c>
      <c r="AS38">
        <v>7925</v>
      </c>
      <c r="AT38">
        <v>4145</v>
      </c>
      <c r="AU38">
        <v>851</v>
      </c>
      <c r="AV38">
        <v>748</v>
      </c>
      <c r="AW38">
        <v>0</v>
      </c>
      <c r="AX38">
        <v>0</v>
      </c>
      <c r="AY38">
        <v>855110</v>
      </c>
      <c r="AZ38">
        <v>381327</v>
      </c>
      <c r="BA38">
        <v>0</v>
      </c>
      <c r="BB38">
        <v>0</v>
      </c>
      <c r="BC38">
        <v>0</v>
      </c>
      <c r="BD38">
        <v>-6517</v>
      </c>
      <c r="BE38">
        <v>0</v>
      </c>
      <c r="BF38">
        <v>1321</v>
      </c>
      <c r="BG38">
        <v>376131</v>
      </c>
      <c r="BH38">
        <v>1231241</v>
      </c>
      <c r="BI38">
        <v>562846</v>
      </c>
      <c r="BJ38">
        <v>0</v>
      </c>
      <c r="BK38">
        <v>668395</v>
      </c>
      <c r="BL38">
        <v>0</v>
      </c>
      <c r="BM38">
        <v>1231241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1231241</v>
      </c>
    </row>
    <row r="39" spans="1:72" x14ac:dyDescent="0.3">
      <c r="A39" t="s">
        <v>2229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111282</v>
      </c>
      <c r="Z39">
        <v>779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216519</v>
      </c>
      <c r="AI39">
        <v>0</v>
      </c>
      <c r="AJ39">
        <v>0</v>
      </c>
      <c r="AK39">
        <v>0</v>
      </c>
      <c r="AL39">
        <v>0</v>
      </c>
      <c r="AM39">
        <v>27672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1542</v>
      </c>
      <c r="AT39">
        <v>28889</v>
      </c>
      <c r="AU39">
        <v>0</v>
      </c>
      <c r="AV39">
        <v>88</v>
      </c>
      <c r="AW39">
        <v>0</v>
      </c>
      <c r="AX39">
        <v>0</v>
      </c>
      <c r="AY39">
        <v>386771</v>
      </c>
      <c r="AZ39">
        <v>184281</v>
      </c>
      <c r="BA39">
        <v>0</v>
      </c>
      <c r="BB39">
        <v>0</v>
      </c>
      <c r="BC39">
        <v>0</v>
      </c>
      <c r="BD39">
        <v>-21373</v>
      </c>
      <c r="BE39">
        <v>0</v>
      </c>
      <c r="BF39">
        <v>863</v>
      </c>
      <c r="BG39">
        <v>163771</v>
      </c>
      <c r="BH39">
        <v>550542</v>
      </c>
      <c r="BI39">
        <v>534630</v>
      </c>
      <c r="BJ39">
        <v>0</v>
      </c>
      <c r="BK39">
        <v>15912</v>
      </c>
      <c r="BL39">
        <v>0</v>
      </c>
      <c r="BM39">
        <v>550542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550542</v>
      </c>
    </row>
    <row r="40" spans="1:72" x14ac:dyDescent="0.3">
      <c r="A40" t="s">
        <v>2233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1497188</v>
      </c>
      <c r="Z40">
        <v>9001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2166080</v>
      </c>
      <c r="AI40">
        <v>447</v>
      </c>
      <c r="AJ40">
        <v>0</v>
      </c>
      <c r="AK40">
        <v>0</v>
      </c>
      <c r="AL40">
        <v>0</v>
      </c>
      <c r="AM40">
        <v>0</v>
      </c>
      <c r="AN40">
        <v>1543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686</v>
      </c>
      <c r="AU40">
        <v>204</v>
      </c>
      <c r="AV40">
        <v>0</v>
      </c>
      <c r="AW40">
        <v>0</v>
      </c>
      <c r="AX40">
        <v>0</v>
      </c>
      <c r="AY40">
        <v>3675149</v>
      </c>
      <c r="AZ40">
        <v>5710589</v>
      </c>
      <c r="BA40">
        <v>0</v>
      </c>
      <c r="BB40">
        <v>0</v>
      </c>
      <c r="BC40">
        <v>0</v>
      </c>
      <c r="BD40">
        <v>94651</v>
      </c>
      <c r="BE40">
        <v>0</v>
      </c>
      <c r="BF40">
        <v>182940</v>
      </c>
      <c r="BG40">
        <v>5988180</v>
      </c>
      <c r="BH40">
        <v>9663329</v>
      </c>
      <c r="BI40">
        <v>9297279</v>
      </c>
      <c r="BJ40">
        <v>0</v>
      </c>
      <c r="BK40">
        <v>366050</v>
      </c>
      <c r="BL40">
        <v>0</v>
      </c>
      <c r="BM40">
        <v>9663329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9663329</v>
      </c>
    </row>
    <row r="41" spans="1:72" x14ac:dyDescent="0.3">
      <c r="A41" t="s">
        <v>2230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497845</v>
      </c>
      <c r="Z41">
        <v>16307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729718</v>
      </c>
      <c r="AI41">
        <v>943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1244813</v>
      </c>
      <c r="AZ41">
        <v>2911819</v>
      </c>
      <c r="BA41">
        <v>0</v>
      </c>
      <c r="BB41">
        <v>0</v>
      </c>
      <c r="BC41">
        <v>0</v>
      </c>
      <c r="BD41">
        <v>62857</v>
      </c>
      <c r="BE41">
        <v>0</v>
      </c>
      <c r="BF41">
        <v>101406</v>
      </c>
      <c r="BG41">
        <v>3076082</v>
      </c>
      <c r="BH41">
        <v>4320895</v>
      </c>
      <c r="BI41">
        <v>3580672</v>
      </c>
      <c r="BJ41">
        <v>0</v>
      </c>
      <c r="BK41">
        <v>740223</v>
      </c>
      <c r="BL41">
        <v>0</v>
      </c>
      <c r="BM41">
        <v>4320895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4320895</v>
      </c>
    </row>
    <row r="42" spans="1:72" x14ac:dyDescent="0.3">
      <c r="A42" t="s">
        <v>2231</v>
      </c>
      <c r="B42">
        <v>1268</v>
      </c>
      <c r="C42">
        <v>81</v>
      </c>
      <c r="D42">
        <v>200</v>
      </c>
      <c r="E42">
        <v>1534</v>
      </c>
      <c r="F42">
        <v>66</v>
      </c>
      <c r="G42">
        <v>0</v>
      </c>
      <c r="H42">
        <v>0</v>
      </c>
      <c r="I42">
        <v>0</v>
      </c>
      <c r="J42">
        <v>402</v>
      </c>
      <c r="K42">
        <v>4957</v>
      </c>
      <c r="L42">
        <v>945</v>
      </c>
      <c r="M42">
        <v>8811</v>
      </c>
      <c r="N42">
        <v>3057</v>
      </c>
      <c r="O42">
        <v>4383</v>
      </c>
      <c r="P42">
        <v>1810</v>
      </c>
      <c r="Q42">
        <v>2128</v>
      </c>
      <c r="R42">
        <v>7706</v>
      </c>
      <c r="S42">
        <v>1876</v>
      </c>
      <c r="T42">
        <v>5297</v>
      </c>
      <c r="U42">
        <v>5148</v>
      </c>
      <c r="V42">
        <v>754</v>
      </c>
      <c r="W42">
        <v>7349</v>
      </c>
      <c r="X42">
        <v>850</v>
      </c>
      <c r="Y42">
        <v>3058</v>
      </c>
      <c r="Z42">
        <v>14313</v>
      </c>
      <c r="AA42">
        <v>758387</v>
      </c>
      <c r="AB42">
        <v>109</v>
      </c>
      <c r="AC42">
        <v>1590</v>
      </c>
      <c r="AD42">
        <v>145</v>
      </c>
      <c r="AE42">
        <v>1132</v>
      </c>
      <c r="AF42">
        <v>9762</v>
      </c>
      <c r="AG42">
        <v>0</v>
      </c>
      <c r="AH42">
        <v>227272</v>
      </c>
      <c r="AI42">
        <v>43347</v>
      </c>
      <c r="AJ42">
        <v>24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84471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763</v>
      </c>
      <c r="AX42">
        <v>2454</v>
      </c>
      <c r="AY42">
        <v>1205449</v>
      </c>
      <c r="AZ42">
        <v>213472</v>
      </c>
      <c r="BA42">
        <v>0</v>
      </c>
      <c r="BB42">
        <v>17281</v>
      </c>
      <c r="BC42">
        <v>9671</v>
      </c>
      <c r="BD42">
        <v>16984</v>
      </c>
      <c r="BE42">
        <v>0</v>
      </c>
      <c r="BF42">
        <v>120085</v>
      </c>
      <c r="BG42">
        <v>377493</v>
      </c>
      <c r="BH42">
        <v>1582942</v>
      </c>
      <c r="BI42">
        <v>1535706</v>
      </c>
      <c r="BJ42">
        <v>0</v>
      </c>
      <c r="BK42">
        <v>47236</v>
      </c>
      <c r="BL42">
        <v>0</v>
      </c>
      <c r="BM42">
        <v>1582942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1582942</v>
      </c>
    </row>
    <row r="43" spans="1:72" x14ac:dyDescent="0.3">
      <c r="A43" t="s">
        <v>2235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1396856</v>
      </c>
      <c r="N43">
        <v>0</v>
      </c>
      <c r="O43">
        <v>477005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4164</v>
      </c>
      <c r="X43">
        <v>0</v>
      </c>
      <c r="Y43">
        <v>1806101</v>
      </c>
      <c r="Z43">
        <v>319062</v>
      </c>
      <c r="AA43">
        <v>979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566004</v>
      </c>
      <c r="AI43">
        <v>37224</v>
      </c>
      <c r="AJ43">
        <v>0</v>
      </c>
      <c r="AK43">
        <v>0</v>
      </c>
      <c r="AL43">
        <v>0</v>
      </c>
      <c r="AM43">
        <v>0</v>
      </c>
      <c r="AN43">
        <v>109722</v>
      </c>
      <c r="AO43">
        <v>0</v>
      </c>
      <c r="AP43">
        <v>1949</v>
      </c>
      <c r="AQ43">
        <v>116331</v>
      </c>
      <c r="AR43">
        <v>13458</v>
      </c>
      <c r="AS43">
        <v>33291</v>
      </c>
      <c r="AT43">
        <v>6886</v>
      </c>
      <c r="AU43">
        <v>1548</v>
      </c>
      <c r="AV43">
        <v>4640</v>
      </c>
      <c r="AW43">
        <v>4733</v>
      </c>
      <c r="AX43">
        <v>0</v>
      </c>
      <c r="AY43">
        <v>4899953</v>
      </c>
      <c r="AZ43">
        <v>863996</v>
      </c>
      <c r="BA43">
        <v>0</v>
      </c>
      <c r="BB43">
        <v>0</v>
      </c>
      <c r="BC43">
        <v>0</v>
      </c>
      <c r="BD43">
        <v>18443</v>
      </c>
      <c r="BE43">
        <v>0</v>
      </c>
      <c r="BF43">
        <v>45784</v>
      </c>
      <c r="BG43">
        <v>928223</v>
      </c>
      <c r="BH43">
        <v>5828176</v>
      </c>
      <c r="BI43">
        <v>2508960</v>
      </c>
      <c r="BJ43">
        <v>0</v>
      </c>
      <c r="BK43">
        <v>3319216</v>
      </c>
      <c r="BL43">
        <v>0</v>
      </c>
      <c r="BM43">
        <v>5828176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5828176</v>
      </c>
    </row>
    <row r="44" spans="1:72" x14ac:dyDescent="0.3">
      <c r="A44" t="s">
        <v>2252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1656336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2340</v>
      </c>
      <c r="AK44">
        <v>195</v>
      </c>
      <c r="AL44">
        <v>0</v>
      </c>
      <c r="AM44">
        <v>0</v>
      </c>
      <c r="AN44">
        <v>3529</v>
      </c>
      <c r="AO44">
        <v>723</v>
      </c>
      <c r="AP44">
        <v>0</v>
      </c>
      <c r="AQ44">
        <v>15</v>
      </c>
      <c r="AR44">
        <v>5464</v>
      </c>
      <c r="AS44">
        <v>34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1668636</v>
      </c>
      <c r="AZ44">
        <v>0</v>
      </c>
      <c r="BA44">
        <v>0</v>
      </c>
      <c r="BB44">
        <v>143738</v>
      </c>
      <c r="BC44">
        <v>0</v>
      </c>
      <c r="BD44">
        <v>-4836</v>
      </c>
      <c r="BE44">
        <v>0</v>
      </c>
      <c r="BF44">
        <v>0</v>
      </c>
      <c r="BG44">
        <v>138902</v>
      </c>
      <c r="BH44">
        <v>1807538</v>
      </c>
      <c r="BI44">
        <v>1806517</v>
      </c>
      <c r="BJ44">
        <v>0</v>
      </c>
      <c r="BK44">
        <v>1021</v>
      </c>
      <c r="BL44">
        <v>0</v>
      </c>
      <c r="BM44">
        <v>1807538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1807538</v>
      </c>
    </row>
    <row r="45" spans="1:72" x14ac:dyDescent="0.3">
      <c r="A45" t="s">
        <v>2236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3892780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5235</v>
      </c>
      <c r="AJ45">
        <v>10191</v>
      </c>
      <c r="AK45">
        <v>508</v>
      </c>
      <c r="AL45">
        <v>0</v>
      </c>
      <c r="AM45">
        <v>0</v>
      </c>
      <c r="AN45">
        <v>37360</v>
      </c>
      <c r="AO45">
        <v>5970</v>
      </c>
      <c r="AP45">
        <v>0</v>
      </c>
      <c r="AQ45">
        <v>6285</v>
      </c>
      <c r="AR45">
        <v>10683</v>
      </c>
      <c r="AS45">
        <v>24748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3993760</v>
      </c>
      <c r="AZ45">
        <v>0</v>
      </c>
      <c r="BA45">
        <v>0</v>
      </c>
      <c r="BB45">
        <v>0</v>
      </c>
      <c r="BC45">
        <v>0</v>
      </c>
      <c r="BD45">
        <v>711294</v>
      </c>
      <c r="BE45">
        <v>0</v>
      </c>
      <c r="BF45">
        <v>0</v>
      </c>
      <c r="BG45">
        <v>711294</v>
      </c>
      <c r="BH45">
        <v>4705054</v>
      </c>
      <c r="BI45">
        <v>4701208</v>
      </c>
      <c r="BJ45">
        <v>0</v>
      </c>
      <c r="BK45">
        <v>3846</v>
      </c>
      <c r="BL45">
        <v>0</v>
      </c>
      <c r="BM45">
        <v>4705054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4705054</v>
      </c>
    </row>
    <row r="46" spans="1:72" x14ac:dyDescent="0.3">
      <c r="A46" t="s">
        <v>2237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4680910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3668</v>
      </c>
      <c r="AJ46">
        <v>4176</v>
      </c>
      <c r="AK46">
        <v>907</v>
      </c>
      <c r="AL46">
        <v>0</v>
      </c>
      <c r="AM46">
        <v>0</v>
      </c>
      <c r="AN46">
        <v>5889</v>
      </c>
      <c r="AO46">
        <v>4630</v>
      </c>
      <c r="AP46">
        <v>0</v>
      </c>
      <c r="AQ46">
        <v>7547</v>
      </c>
      <c r="AR46">
        <v>0</v>
      </c>
      <c r="AS46">
        <v>0</v>
      </c>
      <c r="AT46">
        <v>10558</v>
      </c>
      <c r="AU46">
        <v>0</v>
      </c>
      <c r="AV46">
        <v>0</v>
      </c>
      <c r="AW46">
        <v>0</v>
      </c>
      <c r="AX46">
        <v>0</v>
      </c>
      <c r="AY46">
        <v>4718285</v>
      </c>
      <c r="AZ46">
        <v>0</v>
      </c>
      <c r="BA46">
        <v>0</v>
      </c>
      <c r="BB46">
        <v>0</v>
      </c>
      <c r="BC46">
        <v>0</v>
      </c>
      <c r="BD46">
        <v>150211</v>
      </c>
      <c r="BE46">
        <v>0</v>
      </c>
      <c r="BF46">
        <v>128</v>
      </c>
      <c r="BG46">
        <v>150339</v>
      </c>
      <c r="BH46">
        <v>4868624</v>
      </c>
      <c r="BI46">
        <v>4863727</v>
      </c>
      <c r="BJ46">
        <v>0</v>
      </c>
      <c r="BK46">
        <v>4897</v>
      </c>
      <c r="BL46">
        <v>0</v>
      </c>
      <c r="BM46">
        <v>4868624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4868624</v>
      </c>
    </row>
    <row r="47" spans="1:72" x14ac:dyDescent="0.3">
      <c r="A47" t="s">
        <v>2253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2662523</v>
      </c>
      <c r="Z47">
        <v>6724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586317</v>
      </c>
      <c r="AI47">
        <v>98</v>
      </c>
      <c r="AJ47">
        <v>1644</v>
      </c>
      <c r="AK47">
        <v>372</v>
      </c>
      <c r="AL47">
        <v>0</v>
      </c>
      <c r="AM47">
        <v>0</v>
      </c>
      <c r="AN47">
        <v>54541</v>
      </c>
      <c r="AO47">
        <v>9614</v>
      </c>
      <c r="AP47">
        <v>0</v>
      </c>
      <c r="AQ47">
        <v>2753</v>
      </c>
      <c r="AR47">
        <v>0</v>
      </c>
      <c r="AS47">
        <v>0</v>
      </c>
      <c r="AT47">
        <v>0</v>
      </c>
      <c r="AU47">
        <v>363660</v>
      </c>
      <c r="AV47">
        <v>0</v>
      </c>
      <c r="AW47">
        <v>0</v>
      </c>
      <c r="AX47">
        <v>0</v>
      </c>
      <c r="AY47">
        <v>3688246</v>
      </c>
      <c r="AZ47">
        <v>913199</v>
      </c>
      <c r="BA47">
        <v>0</v>
      </c>
      <c r="BB47">
        <v>0</v>
      </c>
      <c r="BC47">
        <v>0</v>
      </c>
      <c r="BD47">
        <v>73833</v>
      </c>
      <c r="BE47">
        <v>0</v>
      </c>
      <c r="BF47">
        <v>3052</v>
      </c>
      <c r="BG47">
        <v>990084</v>
      </c>
      <c r="BH47">
        <v>4678330</v>
      </c>
      <c r="BI47">
        <v>4660846</v>
      </c>
      <c r="BJ47">
        <v>0</v>
      </c>
      <c r="BK47">
        <v>17484</v>
      </c>
      <c r="BL47">
        <v>0</v>
      </c>
      <c r="BM47">
        <v>4678330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4678330</v>
      </c>
    </row>
    <row r="48" spans="1:72" x14ac:dyDescent="0.3">
      <c r="A48" t="s">
        <v>2254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135163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92883</v>
      </c>
      <c r="Z48">
        <v>79873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102340</v>
      </c>
      <c r="AI48">
        <v>4031</v>
      </c>
      <c r="AJ48">
        <v>3223</v>
      </c>
      <c r="AK48">
        <v>479</v>
      </c>
      <c r="AL48">
        <v>0</v>
      </c>
      <c r="AM48">
        <v>0</v>
      </c>
      <c r="AN48">
        <v>6884</v>
      </c>
      <c r="AO48">
        <v>1093</v>
      </c>
      <c r="AP48">
        <v>0</v>
      </c>
      <c r="AQ48">
        <v>10725</v>
      </c>
      <c r="AR48">
        <v>0</v>
      </c>
      <c r="AS48">
        <v>0</v>
      </c>
      <c r="AT48">
        <v>0</v>
      </c>
      <c r="AU48">
        <v>0</v>
      </c>
      <c r="AV48">
        <v>16933</v>
      </c>
      <c r="AW48">
        <v>0</v>
      </c>
      <c r="AX48">
        <v>0</v>
      </c>
      <c r="AY48">
        <v>453627</v>
      </c>
      <c r="AZ48">
        <v>476367</v>
      </c>
      <c r="BA48">
        <v>0</v>
      </c>
      <c r="BB48">
        <v>74730</v>
      </c>
      <c r="BC48">
        <v>3728</v>
      </c>
      <c r="BD48">
        <v>22173</v>
      </c>
      <c r="BE48">
        <v>0</v>
      </c>
      <c r="BF48">
        <v>3698</v>
      </c>
      <c r="BG48">
        <v>580696</v>
      </c>
      <c r="BH48">
        <v>1034323</v>
      </c>
      <c r="BI48">
        <v>733394</v>
      </c>
      <c r="BJ48">
        <v>0</v>
      </c>
      <c r="BK48">
        <v>300929</v>
      </c>
      <c r="BL48">
        <v>0</v>
      </c>
      <c r="BM48">
        <v>1034323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1034323</v>
      </c>
    </row>
    <row r="49" spans="1:72" x14ac:dyDescent="0.3">
      <c r="A49" t="s">
        <v>2173</v>
      </c>
      <c r="B49">
        <v>0</v>
      </c>
      <c r="C49">
        <v>0</v>
      </c>
      <c r="D49">
        <v>0</v>
      </c>
      <c r="E49">
        <v>0</v>
      </c>
      <c r="F49">
        <v>0</v>
      </c>
      <c r="G49">
        <v>2800</v>
      </c>
      <c r="H49">
        <v>0</v>
      </c>
      <c r="I49">
        <v>0</v>
      </c>
      <c r="J49">
        <v>417</v>
      </c>
      <c r="K49">
        <v>0</v>
      </c>
      <c r="L49">
        <v>0</v>
      </c>
      <c r="M49">
        <v>705</v>
      </c>
      <c r="N49">
        <v>1068586</v>
      </c>
      <c r="O49">
        <v>0</v>
      </c>
      <c r="P49">
        <v>0</v>
      </c>
      <c r="Q49">
        <v>627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3349098</v>
      </c>
      <c r="Z49">
        <v>43518</v>
      </c>
      <c r="AA49">
        <v>58671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2445748</v>
      </c>
      <c r="AI49">
        <v>2449</v>
      </c>
      <c r="AJ49">
        <v>4388</v>
      </c>
      <c r="AK49">
        <v>268</v>
      </c>
      <c r="AL49">
        <v>394</v>
      </c>
      <c r="AM49">
        <v>355</v>
      </c>
      <c r="AN49">
        <v>18206</v>
      </c>
      <c r="AO49">
        <v>9360</v>
      </c>
      <c r="AP49">
        <v>643</v>
      </c>
      <c r="AQ49">
        <v>3966</v>
      </c>
      <c r="AR49">
        <v>5220</v>
      </c>
      <c r="AS49">
        <v>15742</v>
      </c>
      <c r="AT49">
        <v>292</v>
      </c>
      <c r="AU49">
        <v>0</v>
      </c>
      <c r="AV49">
        <v>4006</v>
      </c>
      <c r="AW49">
        <v>365281</v>
      </c>
      <c r="AX49">
        <v>0</v>
      </c>
      <c r="AY49">
        <v>7400740</v>
      </c>
      <c r="AZ49">
        <v>2786364</v>
      </c>
      <c r="BA49">
        <v>0</v>
      </c>
      <c r="BB49">
        <v>168651</v>
      </c>
      <c r="BC49">
        <v>3872</v>
      </c>
      <c r="BD49">
        <v>505990</v>
      </c>
      <c r="BE49">
        <v>0</v>
      </c>
      <c r="BF49">
        <v>296428</v>
      </c>
      <c r="BG49">
        <v>3761305</v>
      </c>
      <c r="BH49">
        <v>11162045</v>
      </c>
      <c r="BI49">
        <v>9629498</v>
      </c>
      <c r="BJ49">
        <v>0</v>
      </c>
      <c r="BK49">
        <v>1532547</v>
      </c>
      <c r="BL49">
        <v>0</v>
      </c>
      <c r="BM49">
        <v>11162045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11162045</v>
      </c>
    </row>
    <row r="50" spans="1:72" x14ac:dyDescent="0.3">
      <c r="A50" t="s">
        <v>2140</v>
      </c>
      <c r="B50">
        <v>184820</v>
      </c>
      <c r="C50">
        <v>4750</v>
      </c>
      <c r="D50">
        <v>14699</v>
      </c>
      <c r="E50">
        <v>52236</v>
      </c>
      <c r="F50">
        <v>8532</v>
      </c>
      <c r="G50">
        <v>79</v>
      </c>
      <c r="H50">
        <v>2</v>
      </c>
      <c r="I50">
        <v>6</v>
      </c>
      <c r="J50">
        <v>4198</v>
      </c>
      <c r="K50">
        <v>2463728</v>
      </c>
      <c r="L50">
        <v>251888</v>
      </c>
      <c r="M50">
        <v>1018287</v>
      </c>
      <c r="N50">
        <v>726500</v>
      </c>
      <c r="O50">
        <v>108029</v>
      </c>
      <c r="P50">
        <v>214039</v>
      </c>
      <c r="Q50">
        <v>801808</v>
      </c>
      <c r="R50">
        <v>148458</v>
      </c>
      <c r="S50">
        <v>133373</v>
      </c>
      <c r="T50">
        <v>78759</v>
      </c>
      <c r="U50">
        <v>4804</v>
      </c>
      <c r="V50">
        <v>19564</v>
      </c>
      <c r="W50">
        <v>303764</v>
      </c>
      <c r="X50">
        <v>86423</v>
      </c>
      <c r="Y50">
        <v>378629</v>
      </c>
      <c r="Z50">
        <v>1516976</v>
      </c>
      <c r="AA50">
        <v>215429</v>
      </c>
      <c r="AB50">
        <v>16606</v>
      </c>
      <c r="AC50">
        <v>133583</v>
      </c>
      <c r="AD50">
        <v>140</v>
      </c>
      <c r="AE50">
        <v>840</v>
      </c>
      <c r="AF50">
        <v>89195</v>
      </c>
      <c r="AG50">
        <v>0</v>
      </c>
      <c r="AH50">
        <v>2761778</v>
      </c>
      <c r="AI50">
        <v>553388</v>
      </c>
      <c r="AJ50">
        <v>704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2587</v>
      </c>
      <c r="AQ50">
        <v>29</v>
      </c>
      <c r="AR50">
        <v>0</v>
      </c>
      <c r="AS50">
        <v>3369</v>
      </c>
      <c r="AT50">
        <v>2380</v>
      </c>
      <c r="AU50">
        <v>1622</v>
      </c>
      <c r="AV50">
        <v>631</v>
      </c>
      <c r="AW50">
        <v>5033</v>
      </c>
      <c r="AX50">
        <v>1003628</v>
      </c>
      <c r="AY50">
        <v>13315293</v>
      </c>
      <c r="AZ50">
        <v>2486224</v>
      </c>
      <c r="BA50">
        <v>683147</v>
      </c>
      <c r="BB50">
        <v>0</v>
      </c>
      <c r="BC50">
        <v>0</v>
      </c>
      <c r="BD50">
        <v>0</v>
      </c>
      <c r="BE50">
        <v>0</v>
      </c>
      <c r="BF50">
        <v>39108</v>
      </c>
      <c r="BG50">
        <v>3208479</v>
      </c>
      <c r="BH50">
        <v>16523772</v>
      </c>
      <c r="BI50">
        <v>16519250</v>
      </c>
      <c r="BJ50">
        <v>0</v>
      </c>
      <c r="BK50">
        <v>4522</v>
      </c>
      <c r="BL50">
        <v>0</v>
      </c>
      <c r="BM50">
        <v>16523772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16523772</v>
      </c>
    </row>
    <row r="51" spans="1:72" x14ac:dyDescent="0.3">
      <c r="A51" t="s">
        <v>2163</v>
      </c>
      <c r="B51">
        <v>28616833</v>
      </c>
      <c r="C51">
        <v>20730667</v>
      </c>
      <c r="D51">
        <v>2533666</v>
      </c>
      <c r="E51">
        <v>94912764</v>
      </c>
      <c r="F51">
        <v>6179977</v>
      </c>
      <c r="G51">
        <v>175702</v>
      </c>
      <c r="H51">
        <v>13418</v>
      </c>
      <c r="I51">
        <v>65957</v>
      </c>
      <c r="J51">
        <v>1314611</v>
      </c>
      <c r="K51">
        <v>139299316</v>
      </c>
      <c r="L51">
        <v>10890211</v>
      </c>
      <c r="M51">
        <v>129054789</v>
      </c>
      <c r="N51">
        <v>26369628</v>
      </c>
      <c r="O51">
        <v>46764926</v>
      </c>
      <c r="P51">
        <v>14317769</v>
      </c>
      <c r="Q51">
        <v>31202466</v>
      </c>
      <c r="R51">
        <v>93307073</v>
      </c>
      <c r="S51">
        <v>49932395</v>
      </c>
      <c r="T51">
        <v>87243788</v>
      </c>
      <c r="U51">
        <v>79176023</v>
      </c>
      <c r="V51">
        <v>40153156</v>
      </c>
      <c r="W51">
        <v>114406805</v>
      </c>
      <c r="X51">
        <v>41935883</v>
      </c>
      <c r="Y51">
        <v>64519465</v>
      </c>
      <c r="Z51">
        <v>149609746</v>
      </c>
      <c r="AA51">
        <v>119731245</v>
      </c>
      <c r="AB51">
        <v>1645339</v>
      </c>
      <c r="AC51">
        <v>18796738</v>
      </c>
      <c r="AD51">
        <v>11200934</v>
      </c>
      <c r="AE51">
        <v>30827640</v>
      </c>
      <c r="AF51">
        <v>17602160</v>
      </c>
      <c r="AG51">
        <v>13926869</v>
      </c>
      <c r="AH51">
        <v>394896970</v>
      </c>
      <c r="AI51">
        <v>41795486</v>
      </c>
      <c r="AJ51">
        <v>8561687</v>
      </c>
      <c r="AK51">
        <v>49555</v>
      </c>
      <c r="AL51">
        <v>59690</v>
      </c>
      <c r="AM51">
        <v>119632</v>
      </c>
      <c r="AN51">
        <v>2991908</v>
      </c>
      <c r="AO51">
        <v>1042946</v>
      </c>
      <c r="AP51">
        <v>768487</v>
      </c>
      <c r="AQ51">
        <v>578694</v>
      </c>
      <c r="AR51">
        <v>999768</v>
      </c>
      <c r="AS51">
        <v>3217383</v>
      </c>
      <c r="AT51">
        <v>3681390</v>
      </c>
      <c r="AU51">
        <v>3654489</v>
      </c>
      <c r="AV51">
        <v>294515</v>
      </c>
      <c r="AW51">
        <v>4343883</v>
      </c>
      <c r="AX51">
        <v>9272998</v>
      </c>
      <c r="AY51">
        <v>1962787440</v>
      </c>
      <c r="AZ51">
        <v>591335527</v>
      </c>
      <c r="BA51">
        <v>183108515</v>
      </c>
      <c r="BB51">
        <v>296290765</v>
      </c>
      <c r="BC51">
        <v>61910924</v>
      </c>
      <c r="BD51">
        <v>17250956</v>
      </c>
      <c r="BE51">
        <v>863858</v>
      </c>
      <c r="BF51">
        <v>631976463</v>
      </c>
      <c r="BG51">
        <v>1782737008</v>
      </c>
      <c r="BH51">
        <v>3745524448</v>
      </c>
      <c r="BI51">
        <v>3048067463</v>
      </c>
      <c r="BJ51">
        <v>96335425</v>
      </c>
      <c r="BK51">
        <v>591677716</v>
      </c>
      <c r="BL51">
        <v>9443844</v>
      </c>
      <c r="BM51">
        <v>3745524448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3745524448</v>
      </c>
    </row>
    <row r="52" spans="1:72" x14ac:dyDescent="0.3">
      <c r="A52" t="s">
        <v>2164</v>
      </c>
      <c r="B52">
        <v>263253</v>
      </c>
      <c r="C52">
        <v>2025732</v>
      </c>
      <c r="D52">
        <v>84276</v>
      </c>
      <c r="E52">
        <v>1487791</v>
      </c>
      <c r="F52">
        <v>-38195</v>
      </c>
      <c r="G52">
        <v>11621</v>
      </c>
      <c r="H52">
        <v>141</v>
      </c>
      <c r="I52">
        <v>812</v>
      </c>
      <c r="J52">
        <v>72503</v>
      </c>
      <c r="K52">
        <v>160077</v>
      </c>
      <c r="L52">
        <v>91571</v>
      </c>
      <c r="M52">
        <v>505748</v>
      </c>
      <c r="N52">
        <v>130280</v>
      </c>
      <c r="O52">
        <v>543166</v>
      </c>
      <c r="P52">
        <v>308899</v>
      </c>
      <c r="Q52">
        <v>111516</v>
      </c>
      <c r="R52">
        <v>720625</v>
      </c>
      <c r="S52">
        <v>337982</v>
      </c>
      <c r="T52">
        <v>362805</v>
      </c>
      <c r="U52">
        <v>402752</v>
      </c>
      <c r="V52">
        <v>156861</v>
      </c>
      <c r="W52">
        <v>533466</v>
      </c>
      <c r="X52">
        <v>86444</v>
      </c>
      <c r="Y52">
        <v>1222722</v>
      </c>
      <c r="Z52">
        <v>1228864</v>
      </c>
      <c r="AA52">
        <v>3023935</v>
      </c>
      <c r="AB52">
        <v>188426</v>
      </c>
      <c r="AC52">
        <v>3710755</v>
      </c>
      <c r="AD52">
        <v>26983</v>
      </c>
      <c r="AE52">
        <v>1054555</v>
      </c>
      <c r="AF52">
        <v>617842</v>
      </c>
      <c r="AG52">
        <v>415802</v>
      </c>
      <c r="AH52">
        <v>17680039</v>
      </c>
      <c r="AI52">
        <v>3221778</v>
      </c>
      <c r="AJ52">
        <v>77534</v>
      </c>
      <c r="AK52">
        <v>1228</v>
      </c>
      <c r="AL52">
        <v>1271</v>
      </c>
      <c r="AM52">
        <v>2383</v>
      </c>
      <c r="AN52">
        <v>85086</v>
      </c>
      <c r="AO52">
        <v>40704</v>
      </c>
      <c r="AP52">
        <v>7177</v>
      </c>
      <c r="AQ52">
        <v>14319</v>
      </c>
      <c r="AR52">
        <v>10470</v>
      </c>
      <c r="AS52">
        <v>28291</v>
      </c>
      <c r="AT52">
        <v>13404</v>
      </c>
      <c r="AU52">
        <v>14210</v>
      </c>
      <c r="AV52">
        <v>7919</v>
      </c>
      <c r="AW52">
        <v>151320</v>
      </c>
      <c r="AX52">
        <v>799595</v>
      </c>
      <c r="AY52">
        <v>42006738</v>
      </c>
      <c r="AZ52">
        <v>46452566</v>
      </c>
      <c r="BA52">
        <v>0</v>
      </c>
      <c r="BB52">
        <v>25935922</v>
      </c>
      <c r="BC52">
        <v>4639034</v>
      </c>
      <c r="BD52">
        <v>1082046</v>
      </c>
      <c r="BE52">
        <v>67562</v>
      </c>
      <c r="BF52">
        <v>0</v>
      </c>
      <c r="BG52">
        <v>78177130</v>
      </c>
      <c r="BH52">
        <v>120183868</v>
      </c>
      <c r="BI52">
        <v>99506481</v>
      </c>
      <c r="BJ52">
        <v>0</v>
      </c>
      <c r="BK52">
        <v>20677387</v>
      </c>
      <c r="BL52">
        <v>0</v>
      </c>
      <c r="BM52">
        <v>120183868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120183868</v>
      </c>
    </row>
    <row r="53" spans="1:72" x14ac:dyDescent="0.3">
      <c r="A53" t="s">
        <v>2165</v>
      </c>
      <c r="B53">
        <v>-47827</v>
      </c>
      <c r="C53">
        <v>-272</v>
      </c>
      <c r="D53">
        <v>-5568</v>
      </c>
      <c r="E53">
        <v>-49212</v>
      </c>
      <c r="F53">
        <v>-481</v>
      </c>
      <c r="G53">
        <v>-723</v>
      </c>
      <c r="H53">
        <v>0</v>
      </c>
      <c r="I53">
        <v>0</v>
      </c>
      <c r="J53">
        <v>-2714</v>
      </c>
      <c r="K53">
        <v>-507880</v>
      </c>
      <c r="L53">
        <v>-30697</v>
      </c>
      <c r="M53">
        <v>-635784</v>
      </c>
      <c r="N53">
        <v>-215936</v>
      </c>
      <c r="O53">
        <v>-64791</v>
      </c>
      <c r="P53">
        <v>-77724</v>
      </c>
      <c r="Q53">
        <v>-155884</v>
      </c>
      <c r="R53">
        <v>-382951</v>
      </c>
      <c r="S53">
        <v>-170879</v>
      </c>
      <c r="T53">
        <v>-157530</v>
      </c>
      <c r="U53">
        <v>-69714</v>
      </c>
      <c r="V53">
        <v>-73306</v>
      </c>
      <c r="W53">
        <v>-193246</v>
      </c>
      <c r="X53">
        <v>-130217</v>
      </c>
      <c r="Y53">
        <v>-81180</v>
      </c>
      <c r="Z53">
        <v>-1170470</v>
      </c>
      <c r="AA53">
        <v>-564272</v>
      </c>
      <c r="AB53">
        <v>-5532</v>
      </c>
      <c r="AC53">
        <v>-17881</v>
      </c>
      <c r="AD53">
        <v>-102</v>
      </c>
      <c r="AE53">
        <v>-22459</v>
      </c>
      <c r="AF53">
        <v>-27574</v>
      </c>
      <c r="AG53">
        <v>-2419</v>
      </c>
      <c r="AH53">
        <v>-506972</v>
      </c>
      <c r="AI53">
        <v>-78188</v>
      </c>
      <c r="AJ53">
        <v>-10</v>
      </c>
      <c r="AK53">
        <v>0</v>
      </c>
      <c r="AL53">
        <v>0</v>
      </c>
      <c r="AM53">
        <v>0</v>
      </c>
      <c r="AN53">
        <v>-88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-64</v>
      </c>
      <c r="AV53">
        <v>-16</v>
      </c>
      <c r="AW53">
        <v>-2126</v>
      </c>
      <c r="AX53">
        <v>-62690</v>
      </c>
      <c r="AY53">
        <v>-5515379</v>
      </c>
      <c r="AZ53">
        <v>-1075434</v>
      </c>
      <c r="BA53">
        <v>0</v>
      </c>
      <c r="BB53">
        <v>-2351576</v>
      </c>
      <c r="BC53">
        <v>-501455</v>
      </c>
      <c r="BD53">
        <v>0</v>
      </c>
      <c r="BE53">
        <v>0</v>
      </c>
      <c r="BF53">
        <v>0</v>
      </c>
      <c r="BG53">
        <v>-3928465</v>
      </c>
      <c r="BH53">
        <v>-9443844</v>
      </c>
      <c r="BI53">
        <v>0</v>
      </c>
      <c r="BJ53">
        <v>0</v>
      </c>
      <c r="BK53">
        <v>0</v>
      </c>
      <c r="BL53">
        <v>-9443844</v>
      </c>
      <c r="BM53">
        <v>-9443844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-9443844</v>
      </c>
    </row>
    <row r="54" spans="1:72" x14ac:dyDescent="0.3">
      <c r="A54" t="s">
        <v>2166</v>
      </c>
      <c r="B54">
        <v>28832259</v>
      </c>
      <c r="C54">
        <v>22756127</v>
      </c>
      <c r="D54">
        <v>2612374</v>
      </c>
      <c r="E54">
        <v>96351343</v>
      </c>
      <c r="F54">
        <v>6141301</v>
      </c>
      <c r="G54">
        <v>186600</v>
      </c>
      <c r="H54">
        <v>13559</v>
      </c>
      <c r="I54">
        <v>66769</v>
      </c>
      <c r="J54">
        <v>1384400</v>
      </c>
      <c r="K54">
        <v>138951513</v>
      </c>
      <c r="L54">
        <v>10951085</v>
      </c>
      <c r="M54">
        <v>128924753</v>
      </c>
      <c r="N54">
        <v>26283972</v>
      </c>
      <c r="O54">
        <v>47243301</v>
      </c>
      <c r="P54">
        <v>14548944</v>
      </c>
      <c r="Q54">
        <v>31158098</v>
      </c>
      <c r="R54">
        <v>93644747</v>
      </c>
      <c r="S54">
        <v>50099498</v>
      </c>
      <c r="T54">
        <v>87449063</v>
      </c>
      <c r="U54">
        <v>79509061</v>
      </c>
      <c r="V54">
        <v>40236711</v>
      </c>
      <c r="W54">
        <v>114747025</v>
      </c>
      <c r="X54">
        <v>41892110</v>
      </c>
      <c r="Y54">
        <v>65661007</v>
      </c>
      <c r="Z54">
        <v>149668140</v>
      </c>
      <c r="AA54">
        <v>122190908</v>
      </c>
      <c r="AB54">
        <v>1828233</v>
      </c>
      <c r="AC54">
        <v>22489612</v>
      </c>
      <c r="AD54">
        <v>11227815</v>
      </c>
      <c r="AE54">
        <v>31859736</v>
      </c>
      <c r="AF54">
        <v>18192428</v>
      </c>
      <c r="AG54">
        <v>14340252</v>
      </c>
      <c r="AH54">
        <v>412070037</v>
      </c>
      <c r="AI54">
        <v>44939076</v>
      </c>
      <c r="AJ54">
        <v>8639211</v>
      </c>
      <c r="AK54">
        <v>50783</v>
      </c>
      <c r="AL54">
        <v>60961</v>
      </c>
      <c r="AM54">
        <v>122015</v>
      </c>
      <c r="AN54">
        <v>3076906</v>
      </c>
      <c r="AO54">
        <v>1083650</v>
      </c>
      <c r="AP54">
        <v>775664</v>
      </c>
      <c r="AQ54">
        <v>593013</v>
      </c>
      <c r="AR54">
        <v>1010238</v>
      </c>
      <c r="AS54">
        <v>3245674</v>
      </c>
      <c r="AT54">
        <v>3694794</v>
      </c>
      <c r="AU54">
        <v>3668635</v>
      </c>
      <c r="AV54">
        <v>302418</v>
      </c>
      <c r="AW54">
        <v>4493077</v>
      </c>
      <c r="AX54">
        <v>10009903</v>
      </c>
      <c r="AY54">
        <v>1999278799</v>
      </c>
      <c r="AZ54">
        <v>636712659</v>
      </c>
      <c r="BA54">
        <v>183108515</v>
      </c>
      <c r="BB54">
        <v>319875111</v>
      </c>
      <c r="BC54">
        <v>66048503</v>
      </c>
      <c r="BD54">
        <v>18333002</v>
      </c>
      <c r="BE54">
        <v>931420</v>
      </c>
      <c r="BF54">
        <v>631976463</v>
      </c>
      <c r="BG54">
        <v>1856985673</v>
      </c>
      <c r="BH54">
        <v>3856264472</v>
      </c>
      <c r="BI54">
        <v>3147573944</v>
      </c>
      <c r="BJ54">
        <v>96335425</v>
      </c>
      <c r="BK54">
        <v>612355103</v>
      </c>
      <c r="BL54">
        <v>0</v>
      </c>
      <c r="BM54">
        <v>3856264472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3856264472</v>
      </c>
    </row>
    <row r="55" spans="1:72" x14ac:dyDescent="0.3">
      <c r="A55" t="s">
        <v>2167</v>
      </c>
      <c r="B55">
        <v>3438079</v>
      </c>
      <c r="C55">
        <v>682118</v>
      </c>
      <c r="D55">
        <v>236523</v>
      </c>
      <c r="E55">
        <v>1111495</v>
      </c>
      <c r="F55">
        <v>27564</v>
      </c>
      <c r="G55">
        <v>113700</v>
      </c>
      <c r="H55">
        <v>1501</v>
      </c>
      <c r="I55">
        <v>6732</v>
      </c>
      <c r="J55">
        <v>572173</v>
      </c>
      <c r="K55">
        <v>7059102</v>
      </c>
      <c r="L55">
        <v>1108370</v>
      </c>
      <c r="M55">
        <v>9983019</v>
      </c>
      <c r="N55">
        <v>4546877</v>
      </c>
      <c r="O55">
        <v>6600024</v>
      </c>
      <c r="P55">
        <v>2692263</v>
      </c>
      <c r="Q55">
        <v>1723552</v>
      </c>
      <c r="R55">
        <v>17139687</v>
      </c>
      <c r="S55">
        <v>7835820</v>
      </c>
      <c r="T55">
        <v>8595037</v>
      </c>
      <c r="U55">
        <v>4500015</v>
      </c>
      <c r="V55">
        <v>6599282</v>
      </c>
      <c r="W55">
        <v>15993215</v>
      </c>
      <c r="X55">
        <v>6470259</v>
      </c>
      <c r="Y55">
        <v>6578687</v>
      </c>
      <c r="Z55">
        <v>30517029</v>
      </c>
      <c r="AA55">
        <v>44786876</v>
      </c>
      <c r="AB55">
        <v>2943381</v>
      </c>
      <c r="AC55">
        <v>10219979</v>
      </c>
      <c r="AD55">
        <v>2157200</v>
      </c>
      <c r="AE55">
        <v>1070123</v>
      </c>
      <c r="AF55">
        <v>6549472</v>
      </c>
      <c r="AG55">
        <v>0</v>
      </c>
      <c r="AH55">
        <v>237529835</v>
      </c>
      <c r="AI55">
        <v>80684516</v>
      </c>
      <c r="AJ55">
        <v>260071</v>
      </c>
      <c r="AK55">
        <v>6437</v>
      </c>
      <c r="AL55">
        <v>13953</v>
      </c>
      <c r="AM55">
        <v>35963</v>
      </c>
      <c r="AN55">
        <v>498058</v>
      </c>
      <c r="AO55">
        <v>216959</v>
      </c>
      <c r="AP55">
        <v>55854</v>
      </c>
      <c r="AQ55">
        <v>182279</v>
      </c>
      <c r="AR55">
        <v>16075</v>
      </c>
      <c r="AS55">
        <v>21880</v>
      </c>
      <c r="AT55">
        <v>102256</v>
      </c>
      <c r="AU55">
        <v>95992</v>
      </c>
      <c r="AV55">
        <v>76367</v>
      </c>
      <c r="AW55">
        <v>2028778</v>
      </c>
      <c r="AX55">
        <v>2665831</v>
      </c>
      <c r="AY55">
        <v>536350258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</row>
    <row r="56" spans="1:72" x14ac:dyDescent="0.3">
      <c r="A56" t="s">
        <v>2168</v>
      </c>
      <c r="B56">
        <v>1249839</v>
      </c>
      <c r="C56">
        <v>1220322</v>
      </c>
      <c r="D56">
        <v>316784</v>
      </c>
      <c r="E56">
        <v>3026660</v>
      </c>
      <c r="F56">
        <v>335312</v>
      </c>
      <c r="G56">
        <v>-33258</v>
      </c>
      <c r="H56">
        <v>12329</v>
      </c>
      <c r="I56">
        <v>75742</v>
      </c>
      <c r="J56">
        <v>812492</v>
      </c>
      <c r="K56">
        <v>11420433</v>
      </c>
      <c r="L56">
        <v>887454</v>
      </c>
      <c r="M56">
        <v>10370282</v>
      </c>
      <c r="N56">
        <v>3051560</v>
      </c>
      <c r="O56">
        <v>5398931</v>
      </c>
      <c r="P56">
        <v>2480370</v>
      </c>
      <c r="Q56">
        <v>2273237</v>
      </c>
      <c r="R56">
        <v>11254812</v>
      </c>
      <c r="S56">
        <v>5602662</v>
      </c>
      <c r="T56">
        <v>6882988</v>
      </c>
      <c r="U56">
        <v>6226618</v>
      </c>
      <c r="V56">
        <v>4738912</v>
      </c>
      <c r="W56">
        <v>7877673</v>
      </c>
      <c r="X56">
        <v>5177333</v>
      </c>
      <c r="Y56">
        <v>3872435</v>
      </c>
      <c r="Z56">
        <v>25521863</v>
      </c>
      <c r="AA56">
        <v>7303694</v>
      </c>
      <c r="AB56">
        <v>-1353287</v>
      </c>
      <c r="AC56">
        <v>4368244</v>
      </c>
      <c r="AD56">
        <v>665359</v>
      </c>
      <c r="AE56">
        <v>429660</v>
      </c>
      <c r="AF56">
        <v>3630185</v>
      </c>
      <c r="AG56">
        <v>44666507</v>
      </c>
      <c r="AH56">
        <v>163147026</v>
      </c>
      <c r="AI56">
        <v>337635</v>
      </c>
      <c r="AJ56">
        <v>4047243</v>
      </c>
      <c r="AK56">
        <v>104740</v>
      </c>
      <c r="AL56">
        <v>446272</v>
      </c>
      <c r="AM56">
        <v>313425</v>
      </c>
      <c r="AN56">
        <v>4423099</v>
      </c>
      <c r="AO56">
        <v>1753710</v>
      </c>
      <c r="AP56">
        <v>468264</v>
      </c>
      <c r="AQ56">
        <v>1435675</v>
      </c>
      <c r="AR56">
        <v>600811</v>
      </c>
      <c r="AS56">
        <v>953973</v>
      </c>
      <c r="AT56">
        <v>710669</v>
      </c>
      <c r="AU56">
        <v>421078</v>
      </c>
      <c r="AV56">
        <v>289768</v>
      </c>
      <c r="AW56">
        <v>1810751</v>
      </c>
      <c r="AX56">
        <v>1958275</v>
      </c>
      <c r="AY56">
        <v>362986561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</row>
    <row r="57" spans="1:72" x14ac:dyDescent="0.3">
      <c r="A57" t="s">
        <v>2169</v>
      </c>
      <c r="B57">
        <v>7904122</v>
      </c>
      <c r="C57">
        <v>1444482</v>
      </c>
      <c r="D57">
        <v>670506</v>
      </c>
      <c r="E57">
        <v>1965699</v>
      </c>
      <c r="F57">
        <v>95250</v>
      </c>
      <c r="G57">
        <v>44229</v>
      </c>
      <c r="H57">
        <v>7968</v>
      </c>
      <c r="I57">
        <v>51834</v>
      </c>
      <c r="J57">
        <v>451698</v>
      </c>
      <c r="K57">
        <v>4451479</v>
      </c>
      <c r="L57">
        <v>643869</v>
      </c>
      <c r="M57">
        <v>7562816</v>
      </c>
      <c r="N57">
        <v>1478399</v>
      </c>
      <c r="O57">
        <v>1944813</v>
      </c>
      <c r="P57">
        <v>2532589</v>
      </c>
      <c r="Q57">
        <v>1047873</v>
      </c>
      <c r="R57">
        <v>6484239</v>
      </c>
      <c r="S57">
        <v>5136547</v>
      </c>
      <c r="T57">
        <v>6668450</v>
      </c>
      <c r="U57">
        <v>11899219</v>
      </c>
      <c r="V57">
        <v>10823511</v>
      </c>
      <c r="W57">
        <v>7249594</v>
      </c>
      <c r="X57">
        <v>3659530</v>
      </c>
      <c r="Y57">
        <v>3019837</v>
      </c>
      <c r="Z57">
        <v>8353010</v>
      </c>
      <c r="AA57">
        <v>4936845</v>
      </c>
      <c r="AB57">
        <v>1057017</v>
      </c>
      <c r="AC57">
        <v>3748417</v>
      </c>
      <c r="AD57">
        <v>1808666</v>
      </c>
      <c r="AE57">
        <v>2211794</v>
      </c>
      <c r="AF57">
        <v>3932764</v>
      </c>
      <c r="AG57">
        <v>17766248</v>
      </c>
      <c r="AH57">
        <v>60144668</v>
      </c>
      <c r="AI57">
        <v>33605465</v>
      </c>
      <c r="AJ57">
        <v>893650</v>
      </c>
      <c r="AK57">
        <v>24693</v>
      </c>
      <c r="AL57">
        <v>22842</v>
      </c>
      <c r="AM57">
        <v>45353</v>
      </c>
      <c r="AN57">
        <v>1249833</v>
      </c>
      <c r="AO57">
        <v>497120</v>
      </c>
      <c r="AP57">
        <v>228075</v>
      </c>
      <c r="AQ57">
        <v>247490</v>
      </c>
      <c r="AR57">
        <v>167675</v>
      </c>
      <c r="AS57">
        <v>449191</v>
      </c>
      <c r="AT57">
        <v>331149</v>
      </c>
      <c r="AU57">
        <v>451320</v>
      </c>
      <c r="AV57">
        <v>61057</v>
      </c>
      <c r="AW57">
        <v>836464</v>
      </c>
      <c r="AX57">
        <v>1823823</v>
      </c>
      <c r="AY57">
        <v>232133182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</row>
    <row r="58" spans="1:72" x14ac:dyDescent="0.3">
      <c r="A58" t="s">
        <v>2170</v>
      </c>
      <c r="B58">
        <v>110188</v>
      </c>
      <c r="C58">
        <v>17229</v>
      </c>
      <c r="D58">
        <v>3320</v>
      </c>
      <c r="E58">
        <v>141248</v>
      </c>
      <c r="F58">
        <v>504</v>
      </c>
      <c r="G58">
        <v>1141</v>
      </c>
      <c r="H58">
        <v>164</v>
      </c>
      <c r="I58">
        <v>930</v>
      </c>
      <c r="J58">
        <v>17321</v>
      </c>
      <c r="K58">
        <v>138683</v>
      </c>
      <c r="L58">
        <v>18907</v>
      </c>
      <c r="M58">
        <v>197930</v>
      </c>
      <c r="N58">
        <v>49166</v>
      </c>
      <c r="O58">
        <v>70607</v>
      </c>
      <c r="P58">
        <v>31042</v>
      </c>
      <c r="Q58">
        <v>49995</v>
      </c>
      <c r="R58">
        <v>174811</v>
      </c>
      <c r="S58">
        <v>88947</v>
      </c>
      <c r="T58">
        <v>143814</v>
      </c>
      <c r="U58">
        <v>100039</v>
      </c>
      <c r="V58">
        <v>64010</v>
      </c>
      <c r="W58">
        <v>192433</v>
      </c>
      <c r="X58">
        <v>79349</v>
      </c>
      <c r="Y58">
        <v>110566</v>
      </c>
      <c r="Z58">
        <v>289873</v>
      </c>
      <c r="AA58">
        <v>960191</v>
      </c>
      <c r="AB58">
        <v>13865</v>
      </c>
      <c r="AC58">
        <v>172880</v>
      </c>
      <c r="AD58">
        <v>60977</v>
      </c>
      <c r="AE58">
        <v>119383</v>
      </c>
      <c r="AF58">
        <v>109036</v>
      </c>
      <c r="AG58">
        <v>4323026</v>
      </c>
      <c r="AH58">
        <v>4737311</v>
      </c>
      <c r="AI58">
        <v>25681</v>
      </c>
      <c r="AJ58">
        <v>242888</v>
      </c>
      <c r="AK58">
        <v>6455</v>
      </c>
      <c r="AL58">
        <v>18818</v>
      </c>
      <c r="AM58">
        <v>17874</v>
      </c>
      <c r="AN58">
        <v>49383</v>
      </c>
      <c r="AO58">
        <v>29233</v>
      </c>
      <c r="AP58">
        <v>7849</v>
      </c>
      <c r="AQ58">
        <v>50503</v>
      </c>
      <c r="AR58">
        <v>11718</v>
      </c>
      <c r="AS58">
        <v>30490</v>
      </c>
      <c r="AT58">
        <v>24859</v>
      </c>
      <c r="AU58">
        <v>23821</v>
      </c>
      <c r="AV58">
        <v>3784</v>
      </c>
      <c r="AW58">
        <v>460428</v>
      </c>
      <c r="AX58">
        <v>61418</v>
      </c>
      <c r="AY58">
        <v>13654088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</row>
    <row r="59" spans="1:72" x14ac:dyDescent="0.3">
      <c r="A59" t="s">
        <v>2171</v>
      </c>
      <c r="B59">
        <v>12702228</v>
      </c>
      <c r="C59">
        <v>3364151</v>
      </c>
      <c r="D59">
        <v>1227133</v>
      </c>
      <c r="E59">
        <v>6245102</v>
      </c>
      <c r="F59">
        <v>458630</v>
      </c>
      <c r="G59">
        <v>125812</v>
      </c>
      <c r="H59">
        <v>21962</v>
      </c>
      <c r="I59">
        <v>135238</v>
      </c>
      <c r="J59">
        <v>1853684</v>
      </c>
      <c r="K59">
        <v>23069697</v>
      </c>
      <c r="L59">
        <v>2658600</v>
      </c>
      <c r="M59">
        <v>28114047</v>
      </c>
      <c r="N59">
        <v>9126002</v>
      </c>
      <c r="O59">
        <v>14014375</v>
      </c>
      <c r="P59">
        <v>7736264</v>
      </c>
      <c r="Q59">
        <v>5094657</v>
      </c>
      <c r="R59">
        <v>35053549</v>
      </c>
      <c r="S59">
        <v>18663976</v>
      </c>
      <c r="T59">
        <v>22290289</v>
      </c>
      <c r="U59">
        <v>22725891</v>
      </c>
      <c r="V59">
        <v>22225715</v>
      </c>
      <c r="W59">
        <v>31312915</v>
      </c>
      <c r="X59">
        <v>15386471</v>
      </c>
      <c r="Y59">
        <v>13581525</v>
      </c>
      <c r="Z59">
        <v>64681775</v>
      </c>
      <c r="AA59">
        <v>57987606</v>
      </c>
      <c r="AB59">
        <v>2660976</v>
      </c>
      <c r="AC59">
        <v>18509520</v>
      </c>
      <c r="AD59">
        <v>4692202</v>
      </c>
      <c r="AE59">
        <v>3830960</v>
      </c>
      <c r="AF59">
        <v>14221457</v>
      </c>
      <c r="AG59">
        <v>66755781</v>
      </c>
      <c r="AH59">
        <v>465558840</v>
      </c>
      <c r="AI59">
        <v>114653297</v>
      </c>
      <c r="AJ59">
        <v>5443852</v>
      </c>
      <c r="AK59">
        <v>142325</v>
      </c>
      <c r="AL59">
        <v>501885</v>
      </c>
      <c r="AM59">
        <v>412615</v>
      </c>
      <c r="AN59">
        <v>6220373</v>
      </c>
      <c r="AO59">
        <v>2497022</v>
      </c>
      <c r="AP59">
        <v>760042</v>
      </c>
      <c r="AQ59">
        <v>1915947</v>
      </c>
      <c r="AR59">
        <v>796279</v>
      </c>
      <c r="AS59">
        <v>1455534</v>
      </c>
      <c r="AT59">
        <v>1168933</v>
      </c>
      <c r="AU59">
        <v>992211</v>
      </c>
      <c r="AV59">
        <v>430976</v>
      </c>
      <c r="AW59">
        <v>5136421</v>
      </c>
      <c r="AX59">
        <v>6509347</v>
      </c>
      <c r="AY59">
        <v>1145124089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</row>
    <row r="60" spans="1:72" x14ac:dyDescent="0.3">
      <c r="A60" t="s">
        <v>2172</v>
      </c>
      <c r="B60">
        <v>41534487</v>
      </c>
      <c r="C60">
        <v>26120278</v>
      </c>
      <c r="D60">
        <v>3839507</v>
      </c>
      <c r="E60">
        <v>102596445</v>
      </c>
      <c r="F60">
        <v>6599931</v>
      </c>
      <c r="G60">
        <v>312412</v>
      </c>
      <c r="H60">
        <v>35521</v>
      </c>
      <c r="I60">
        <v>202007</v>
      </c>
      <c r="J60">
        <v>3238084</v>
      </c>
      <c r="K60">
        <v>162021210</v>
      </c>
      <c r="L60">
        <v>13609685</v>
      </c>
      <c r="M60">
        <v>157038800</v>
      </c>
      <c r="N60">
        <v>35409974</v>
      </c>
      <c r="O60">
        <v>61257676</v>
      </c>
      <c r="P60">
        <v>22285208</v>
      </c>
      <c r="Q60">
        <v>36252755</v>
      </c>
      <c r="R60">
        <v>128698296</v>
      </c>
      <c r="S60">
        <v>68763474</v>
      </c>
      <c r="T60">
        <v>109739352</v>
      </c>
      <c r="U60">
        <v>102234952</v>
      </c>
      <c r="V60">
        <v>62462426</v>
      </c>
      <c r="W60">
        <v>146059940</v>
      </c>
      <c r="X60">
        <v>57278581</v>
      </c>
      <c r="Y60">
        <v>79242532</v>
      </c>
      <c r="Z60">
        <v>214349915</v>
      </c>
      <c r="AA60">
        <v>180178514</v>
      </c>
      <c r="AB60">
        <v>4489209</v>
      </c>
      <c r="AC60">
        <v>40999132</v>
      </c>
      <c r="AD60">
        <v>15920017</v>
      </c>
      <c r="AE60">
        <v>35690696</v>
      </c>
      <c r="AF60">
        <v>32413885</v>
      </c>
      <c r="AG60">
        <v>81096033</v>
      </c>
      <c r="AH60">
        <v>877628877</v>
      </c>
      <c r="AI60">
        <v>159592373</v>
      </c>
      <c r="AJ60">
        <v>14083063</v>
      </c>
      <c r="AK60">
        <v>193108</v>
      </c>
      <c r="AL60">
        <v>562846</v>
      </c>
      <c r="AM60">
        <v>534630</v>
      </c>
      <c r="AN60">
        <v>9297279</v>
      </c>
      <c r="AO60">
        <v>3580672</v>
      </c>
      <c r="AP60">
        <v>1535706</v>
      </c>
      <c r="AQ60">
        <v>2508960</v>
      </c>
      <c r="AR60">
        <v>1806517</v>
      </c>
      <c r="AS60">
        <v>4701208</v>
      </c>
      <c r="AT60">
        <v>4863727</v>
      </c>
      <c r="AU60">
        <v>4660846</v>
      </c>
      <c r="AV60">
        <v>733394</v>
      </c>
      <c r="AW60">
        <v>9629498</v>
      </c>
      <c r="AX60">
        <v>16519250</v>
      </c>
      <c r="AY60">
        <v>3144402888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</row>
    <row r="61" spans="1:72" x14ac:dyDescent="0.3">
      <c r="J61" t="str">
        <f>J1</f>
        <v>Mining</v>
      </c>
      <c r="K61" t="str">
        <f t="shared" ref="K61:AX61" si="0">K1</f>
        <v>IS</v>
      </c>
      <c r="L61" t="str">
        <f t="shared" si="0"/>
        <v>Cement</v>
      </c>
      <c r="M61" t="str">
        <f t="shared" si="0"/>
        <v>Orgchem</v>
      </c>
      <c r="N61" t="str">
        <f t="shared" si="0"/>
        <v>WoodPaper</v>
      </c>
      <c r="O61" t="str">
        <f t="shared" si="0"/>
        <v>FiberLeather</v>
      </c>
      <c r="P61" t="str">
        <f t="shared" si="0"/>
        <v>Mineral</v>
      </c>
      <c r="Q61" t="str">
        <f t="shared" si="0"/>
        <v>nonISmetal</v>
      </c>
      <c r="R61" t="str">
        <f t="shared" si="0"/>
        <v>Machine</v>
      </c>
      <c r="S61" t="str">
        <f t="shared" si="0"/>
        <v>Electro_e</v>
      </c>
      <c r="T61" t="str">
        <f t="shared" si="0"/>
        <v>Electro_ne</v>
      </c>
      <c r="U61" t="str">
        <f t="shared" si="0"/>
        <v>Electro_sig</v>
      </c>
      <c r="V61" t="str">
        <f t="shared" si="0"/>
        <v>semicon</v>
      </c>
      <c r="W61" t="str">
        <f t="shared" si="0"/>
        <v>Auto</v>
      </c>
      <c r="X61" t="str">
        <f t="shared" si="0"/>
        <v>Ship</v>
      </c>
      <c r="Y61" t="str">
        <f t="shared" si="0"/>
        <v>Food</v>
      </c>
      <c r="Z61" t="str">
        <f t="shared" si="0"/>
        <v>MissManu</v>
      </c>
      <c r="AA61" t="str">
        <f t="shared" si="0"/>
        <v>Const</v>
      </c>
      <c r="AB61" t="str">
        <f t="shared" si="0"/>
        <v>Rail</v>
      </c>
      <c r="AC61" t="str">
        <f t="shared" si="0"/>
        <v>Road</v>
      </c>
      <c r="AD61" t="str">
        <f t="shared" si="0"/>
        <v>Air</v>
      </c>
      <c r="AE61" t="str">
        <f t="shared" si="0"/>
        <v>Marine</v>
      </c>
      <c r="AF61" t="str">
        <f t="shared" si="0"/>
        <v>MissTrans</v>
      </c>
      <c r="AG61" t="str">
        <f t="shared" si="0"/>
        <v>Housing</v>
      </c>
      <c r="AH61" t="str">
        <f t="shared" si="0"/>
        <v>Commercial</v>
      </c>
      <c r="AI61" t="str">
        <f t="shared" si="0"/>
        <v>Public</v>
      </c>
      <c r="AJ61" t="str">
        <f t="shared" si="0"/>
        <v>Rice</v>
      </c>
      <c r="AK61" t="str">
        <f t="shared" si="0"/>
        <v>Barley</v>
      </c>
      <c r="AL61" t="str">
        <f t="shared" si="0"/>
        <v>Bean</v>
      </c>
      <c r="AM61" t="str">
        <f t="shared" si="0"/>
        <v>Potato</v>
      </c>
      <c r="AN61" t="str">
        <f t="shared" si="0"/>
        <v>Vegi</v>
      </c>
      <c r="AO61" t="str">
        <f t="shared" si="0"/>
        <v>Fruit</v>
      </c>
      <c r="AP61" t="str">
        <f t="shared" si="0"/>
        <v>Flower</v>
      </c>
      <c r="AQ61" t="str">
        <f t="shared" si="0"/>
        <v>MissCrop</v>
      </c>
      <c r="AR61" t="str">
        <f t="shared" si="0"/>
        <v>Dairy</v>
      </c>
      <c r="AS61" t="str">
        <f t="shared" si="0"/>
        <v>Meat</v>
      </c>
      <c r="AT61" t="str">
        <f t="shared" si="0"/>
        <v>Pork</v>
      </c>
      <c r="AU61" t="str">
        <f t="shared" si="0"/>
        <v>Poultry</v>
      </c>
      <c r="AV61" t="str">
        <f t="shared" si="0"/>
        <v>MissLstock</v>
      </c>
      <c r="AW61" t="str">
        <f t="shared" si="0"/>
        <v>FF</v>
      </c>
      <c r="AX61" t="str">
        <f t="shared" si="0"/>
        <v>Waste</v>
      </c>
    </row>
    <row r="62" spans="1:72" x14ac:dyDescent="0.3">
      <c r="I62" t="s">
        <v>2186</v>
      </c>
      <c r="J62">
        <f>SUM(J2:J9)/J60</f>
        <v>7.1689616452198276E-2</v>
      </c>
      <c r="K62">
        <f t="shared" ref="K62:AX62" si="1">SUM(K2:K9)/K60</f>
        <v>7.2997640247224424E-2</v>
      </c>
      <c r="L62">
        <f t="shared" si="1"/>
        <v>0.11168561212107407</v>
      </c>
      <c r="M62">
        <f t="shared" si="1"/>
        <v>0.20438002582801193</v>
      </c>
      <c r="N62">
        <f t="shared" si="1"/>
        <v>3.843871785954997E-2</v>
      </c>
      <c r="O62">
        <f t="shared" si="1"/>
        <v>2.695134892156209E-2</v>
      </c>
      <c r="P62">
        <f t="shared" si="1"/>
        <v>9.8804956184389212E-2</v>
      </c>
      <c r="Q62">
        <f t="shared" si="1"/>
        <v>3.984204786643112E-2</v>
      </c>
      <c r="R62">
        <f t="shared" si="1"/>
        <v>1.1624784837866074E-2</v>
      </c>
      <c r="S62">
        <f t="shared" si="1"/>
        <v>1.3818600846141078E-2</v>
      </c>
      <c r="T62">
        <f t="shared" si="1"/>
        <v>8.8496239708067536E-3</v>
      </c>
      <c r="U62">
        <f t="shared" si="1"/>
        <v>1.4967425230463257E-2</v>
      </c>
      <c r="V62">
        <f t="shared" si="1"/>
        <v>1.0505323632482671E-2</v>
      </c>
      <c r="W62">
        <f t="shared" si="1"/>
        <v>9.7285881399102308E-3</v>
      </c>
      <c r="X62">
        <f t="shared" si="1"/>
        <v>8.1448072186006137E-3</v>
      </c>
      <c r="Y62">
        <f t="shared" si="1"/>
        <v>1.2867483840622357E-2</v>
      </c>
      <c r="Z62">
        <f t="shared" si="1"/>
        <v>3.3634331042305288E-2</v>
      </c>
      <c r="AA62">
        <f t="shared" si="1"/>
        <v>1.7482539566288133E-2</v>
      </c>
      <c r="AB62">
        <f t="shared" si="1"/>
        <v>9.9344672970227046E-2</v>
      </c>
      <c r="AC62">
        <f t="shared" si="1"/>
        <v>0.19298650029956732</v>
      </c>
      <c r="AD62">
        <f t="shared" si="1"/>
        <v>0.29529503643117971</v>
      </c>
      <c r="AE62">
        <f t="shared" si="1"/>
        <v>0.1943112008799156</v>
      </c>
      <c r="AF62">
        <f t="shared" si="1"/>
        <v>6.6265706810522712E-2</v>
      </c>
      <c r="AG62">
        <f t="shared" si="1"/>
        <v>7.427490318792782E-4</v>
      </c>
      <c r="AH62">
        <f t="shared" si="1"/>
        <v>3.2138937926036358E-2</v>
      </c>
      <c r="AI62">
        <f t="shared" si="1"/>
        <v>3.2356283091297851E-2</v>
      </c>
      <c r="AJ62">
        <f t="shared" si="1"/>
        <v>8.9219227379725569E-3</v>
      </c>
      <c r="AK62">
        <f t="shared" si="1"/>
        <v>2.2868032396379228E-2</v>
      </c>
      <c r="AL62">
        <f t="shared" si="1"/>
        <v>1.3914996286728518E-2</v>
      </c>
      <c r="AM62">
        <f t="shared" si="1"/>
        <v>1.4198604642463012E-2</v>
      </c>
      <c r="AN62">
        <f t="shared" si="1"/>
        <v>2.9997271244629746E-2</v>
      </c>
      <c r="AO62">
        <f t="shared" si="1"/>
        <v>2.2887044666476012E-2</v>
      </c>
      <c r="AP62">
        <f t="shared" si="1"/>
        <v>0.20182834474827865</v>
      </c>
      <c r="AQ62">
        <f t="shared" si="1"/>
        <v>7.0846087621962888E-3</v>
      </c>
      <c r="AR62">
        <f t="shared" si="1"/>
        <v>6.8402345507958132E-3</v>
      </c>
      <c r="AS62">
        <f t="shared" si="1"/>
        <v>5.6936429955875174E-3</v>
      </c>
      <c r="AT62">
        <f t="shared" si="1"/>
        <v>7.1969499932870414E-3</v>
      </c>
      <c r="AU62">
        <f t="shared" si="1"/>
        <v>9.835553459607977E-3</v>
      </c>
      <c r="AV62">
        <f t="shared" si="1"/>
        <v>6.8653411399602401E-3</v>
      </c>
      <c r="AW62">
        <f t="shared" si="1"/>
        <v>8.9632294435286239E-2</v>
      </c>
      <c r="AX62">
        <f t="shared" si="1"/>
        <v>4.6984639133132555E-2</v>
      </c>
    </row>
    <row r="63" spans="1:72" x14ac:dyDescent="0.3">
      <c r="I63" t="s">
        <v>2188</v>
      </c>
      <c r="J63">
        <f>SUM(J2:J9)/SUM($J$2:$AX$9)</f>
        <v>1.7943017822715963E-3</v>
      </c>
      <c r="K63">
        <f t="shared" ref="K63:AX63" si="2">SUM(K2:K9)/SUM($J$2:$AX$9)</f>
        <v>9.1418020535382241E-2</v>
      </c>
      <c r="L63">
        <f t="shared" si="2"/>
        <v>1.1748878786507622E-2</v>
      </c>
      <c r="M63">
        <f t="shared" si="2"/>
        <v>0.24808273354642107</v>
      </c>
      <c r="N63">
        <f t="shared" si="2"/>
        <v>1.0520723865970619E-2</v>
      </c>
      <c r="O63">
        <f t="shared" si="2"/>
        <v>1.276121847697443E-2</v>
      </c>
      <c r="P63">
        <f t="shared" si="2"/>
        <v>1.7019490029871253E-2</v>
      </c>
      <c r="Q63">
        <f t="shared" si="2"/>
        <v>1.1164358915143115E-2</v>
      </c>
      <c r="R63">
        <f t="shared" si="2"/>
        <v>1.1564020183937556E-2</v>
      </c>
      <c r="S63">
        <f t="shared" si="2"/>
        <v>7.3446820973873395E-3</v>
      </c>
      <c r="T63">
        <f t="shared" si="2"/>
        <v>7.5065145343337133E-3</v>
      </c>
      <c r="U63">
        <f t="shared" si="2"/>
        <v>1.182762688163155E-2</v>
      </c>
      <c r="V63">
        <f t="shared" si="2"/>
        <v>5.0720018691774007E-3</v>
      </c>
      <c r="W63">
        <f t="shared" si="2"/>
        <v>1.0983280035631118E-2</v>
      </c>
      <c r="X63">
        <f t="shared" si="2"/>
        <v>3.6059871988123045E-3</v>
      </c>
      <c r="Y63">
        <f t="shared" si="2"/>
        <v>7.8813950421380372E-3</v>
      </c>
      <c r="Z63">
        <f t="shared" si="2"/>
        <v>5.5725917919657746E-2</v>
      </c>
      <c r="AA63">
        <f t="shared" si="2"/>
        <v>2.4347739220875252E-2</v>
      </c>
      <c r="AB63">
        <f t="shared" si="2"/>
        <v>3.4471924534033964E-3</v>
      </c>
      <c r="AC63">
        <f t="shared" si="2"/>
        <v>6.1157921018752386E-2</v>
      </c>
      <c r="AD63">
        <f t="shared" si="2"/>
        <v>3.6337144432988133E-2</v>
      </c>
      <c r="AE63">
        <f t="shared" si="2"/>
        <v>5.3604836277005873E-2</v>
      </c>
      <c r="AF63">
        <f t="shared" si="2"/>
        <v>1.6602406479332667E-2</v>
      </c>
      <c r="AG63">
        <f t="shared" si="2"/>
        <v>4.6557840220795191E-4</v>
      </c>
      <c r="AH63">
        <f t="shared" si="2"/>
        <v>0.21801859991668532</v>
      </c>
      <c r="AI63">
        <f t="shared" si="2"/>
        <v>3.9913689985321535E-2</v>
      </c>
      <c r="AJ63">
        <f t="shared" si="2"/>
        <v>9.7119558854840684E-4</v>
      </c>
      <c r="AK63">
        <f t="shared" si="2"/>
        <v>3.4133449947709191E-5</v>
      </c>
      <c r="AL63">
        <f t="shared" si="2"/>
        <v>6.0537404889143663E-5</v>
      </c>
      <c r="AM63">
        <f t="shared" si="2"/>
        <v>5.8674596592631451E-5</v>
      </c>
      <c r="AN63">
        <f t="shared" si="2"/>
        <v>2.1557020507849776E-3</v>
      </c>
      <c r="AO63">
        <f t="shared" si="2"/>
        <v>6.3343984525922011E-4</v>
      </c>
      <c r="AP63">
        <f t="shared" si="2"/>
        <v>2.3957492476998454E-3</v>
      </c>
      <c r="AQ63">
        <f t="shared" si="2"/>
        <v>1.3739177373653326E-4</v>
      </c>
      <c r="AR63">
        <f t="shared" si="2"/>
        <v>9.5513369792536793E-5</v>
      </c>
      <c r="AS63">
        <f t="shared" si="2"/>
        <v>2.0689539283295561E-4</v>
      </c>
      <c r="AT63">
        <f t="shared" si="2"/>
        <v>2.7056324319964053E-4</v>
      </c>
      <c r="AU63">
        <f t="shared" si="2"/>
        <v>3.5433551007764603E-4</v>
      </c>
      <c r="AV63">
        <f t="shared" si="2"/>
        <v>3.8918007356593249E-5</v>
      </c>
      <c r="AW63">
        <f t="shared" si="2"/>
        <v>6.6714353528458045E-3</v>
      </c>
      <c r="AX63">
        <f t="shared" si="2"/>
        <v>5.9992552786151355E-3</v>
      </c>
    </row>
    <row r="66" spans="1:8" x14ac:dyDescent="0.3">
      <c r="B66" t="s">
        <v>2185</v>
      </c>
      <c r="C66" t="s">
        <v>2187</v>
      </c>
    </row>
    <row r="67" spans="1:8" x14ac:dyDescent="0.3">
      <c r="A67" t="s">
        <v>2133</v>
      </c>
      <c r="B67">
        <v>0.29529503643117971</v>
      </c>
      <c r="C67">
        <v>3.6337144432988133E-2</v>
      </c>
      <c r="D67" s="122">
        <f>SUM(C$67:C67)</f>
        <v>3.6337144432988133E-2</v>
      </c>
      <c r="E67" t="s">
        <v>2255</v>
      </c>
      <c r="F67">
        <v>29.52950364311797</v>
      </c>
      <c r="G67" t="s">
        <v>2133</v>
      </c>
      <c r="H67" s="122">
        <v>3.6337144432988131</v>
      </c>
    </row>
    <row r="68" spans="1:8" x14ac:dyDescent="0.3">
      <c r="A68" t="s">
        <v>2116</v>
      </c>
      <c r="B68">
        <v>0.20438002582801193</v>
      </c>
      <c r="C68">
        <v>0.24808273354642107</v>
      </c>
      <c r="D68" s="122">
        <f>SUM(C$67:C68)</f>
        <v>0.28441987797940921</v>
      </c>
      <c r="E68" t="s">
        <v>2255</v>
      </c>
      <c r="F68">
        <v>20.438002582801193</v>
      </c>
      <c r="G68" t="s">
        <v>2116</v>
      </c>
      <c r="H68" s="122">
        <v>24.808273354642107</v>
      </c>
    </row>
    <row r="69" spans="1:8" x14ac:dyDescent="0.3">
      <c r="A69" t="s">
        <v>2231</v>
      </c>
      <c r="B69">
        <v>0.20182834474827865</v>
      </c>
      <c r="C69">
        <v>2.3957492476998454E-3</v>
      </c>
      <c r="D69" s="122">
        <f>SUM(C$67:C69)</f>
        <v>0.28681562722710907</v>
      </c>
      <c r="E69" t="s">
        <v>2255</v>
      </c>
    </row>
    <row r="70" spans="1:8" x14ac:dyDescent="0.3">
      <c r="A70" t="s">
        <v>2134</v>
      </c>
      <c r="B70">
        <v>0.1943112008799156</v>
      </c>
      <c r="C70">
        <v>5.3604836277005873E-2</v>
      </c>
      <c r="D70" s="122">
        <f>SUM(C$67:C70)</f>
        <v>0.34042046350411492</v>
      </c>
      <c r="E70" t="s">
        <v>2255</v>
      </c>
      <c r="F70">
        <v>19.431120087991559</v>
      </c>
      <c r="G70" t="s">
        <v>2134</v>
      </c>
      <c r="H70" s="122">
        <v>5.360483627700587</v>
      </c>
    </row>
    <row r="71" spans="1:8" x14ac:dyDescent="0.3">
      <c r="A71" t="s">
        <v>2132</v>
      </c>
      <c r="B71">
        <v>0.19298650029956732</v>
      </c>
      <c r="C71">
        <v>6.1157921018752386E-2</v>
      </c>
      <c r="D71" s="122">
        <f>SUM(C$67:C71)</f>
        <v>0.40157838452286732</v>
      </c>
      <c r="E71" t="s">
        <v>2255</v>
      </c>
      <c r="F71">
        <v>19.298650029956733</v>
      </c>
      <c r="G71" t="s">
        <v>2132</v>
      </c>
      <c r="H71" s="122">
        <v>6.1157921018752388</v>
      </c>
    </row>
    <row r="72" spans="1:8" x14ac:dyDescent="0.3">
      <c r="A72" t="s">
        <v>2115</v>
      </c>
      <c r="B72">
        <v>0.11168561212107407</v>
      </c>
      <c r="C72">
        <v>1.1748878786507622E-2</v>
      </c>
      <c r="D72" s="122">
        <f>SUM(C$67:C72)</f>
        <v>0.41332726330937491</v>
      </c>
      <c r="E72" t="s">
        <v>2255</v>
      </c>
      <c r="F72">
        <v>11.168561212107408</v>
      </c>
      <c r="G72" t="s">
        <v>2115</v>
      </c>
      <c r="H72" s="122">
        <v>1.1748878786507622</v>
      </c>
    </row>
    <row r="73" spans="1:8" x14ac:dyDescent="0.3">
      <c r="A73" t="s">
        <v>2131</v>
      </c>
      <c r="B73">
        <v>9.9344672970227046E-2</v>
      </c>
      <c r="C73">
        <v>3.4471924534033964E-3</v>
      </c>
      <c r="D73" s="122">
        <f>SUM(C$67:C73)</f>
        <v>0.41677445576277833</v>
      </c>
      <c r="E73" t="s">
        <v>2255</v>
      </c>
      <c r="F73">
        <v>9.9344672970227048</v>
      </c>
      <c r="G73" t="s">
        <v>2131</v>
      </c>
      <c r="H73" s="122">
        <v>0.34471924534033965</v>
      </c>
    </row>
    <row r="74" spans="1:8" x14ac:dyDescent="0.3">
      <c r="A74" t="s">
        <v>2119</v>
      </c>
      <c r="B74">
        <v>9.8804956184389212E-2</v>
      </c>
      <c r="C74">
        <v>1.7019490029871253E-2</v>
      </c>
      <c r="D74" s="122">
        <f>SUM(C$67:C74)</f>
        <v>0.43379394579264957</v>
      </c>
      <c r="E74" t="s">
        <v>2255</v>
      </c>
      <c r="F74">
        <v>9.8804956184389212</v>
      </c>
      <c r="G74" t="s">
        <v>2119</v>
      </c>
      <c r="H74" s="122">
        <v>1.7019490029871254</v>
      </c>
    </row>
    <row r="75" spans="1:8" x14ac:dyDescent="0.3">
      <c r="A75" t="s">
        <v>2173</v>
      </c>
      <c r="B75">
        <v>8.9632294435286239E-2</v>
      </c>
      <c r="C75">
        <v>6.6714353528458045E-3</v>
      </c>
      <c r="D75" s="122">
        <f>SUM(C$67:C75)</f>
        <v>0.44046538114549538</v>
      </c>
      <c r="E75" t="s">
        <v>2255</v>
      </c>
      <c r="F75">
        <v>8.9632294435286237</v>
      </c>
      <c r="G75" t="s">
        <v>2173</v>
      </c>
      <c r="H75" s="122">
        <v>0.66714353528458048</v>
      </c>
    </row>
    <row r="76" spans="1:8" x14ac:dyDescent="0.3">
      <c r="A76" t="s">
        <v>2114</v>
      </c>
      <c r="B76">
        <v>7.2997640247224424E-2</v>
      </c>
      <c r="C76">
        <v>9.1418020535382241E-2</v>
      </c>
      <c r="D76" s="122">
        <f>SUM(C$67:C76)</f>
        <v>0.53188340168087767</v>
      </c>
      <c r="E76" t="s">
        <v>2255</v>
      </c>
      <c r="F76">
        <v>7.2997640247224425</v>
      </c>
      <c r="G76" t="s">
        <v>2114</v>
      </c>
      <c r="H76" s="122">
        <v>9.1418020535382247</v>
      </c>
    </row>
    <row r="77" spans="1:8" x14ac:dyDescent="0.3">
      <c r="A77" t="s">
        <v>2113</v>
      </c>
      <c r="B77">
        <v>7.1689616452198276E-2</v>
      </c>
      <c r="C77">
        <v>1.7943017822715963E-3</v>
      </c>
      <c r="D77" s="122">
        <f>SUM(C$67:C77)</f>
        <v>0.53367770346314924</v>
      </c>
      <c r="E77" t="s">
        <v>2255</v>
      </c>
      <c r="F77">
        <v>7.1689616452198273</v>
      </c>
      <c r="G77" t="s">
        <v>2113</v>
      </c>
      <c r="H77" s="122">
        <v>0.17943017822715962</v>
      </c>
    </row>
    <row r="78" spans="1:8" x14ac:dyDescent="0.3">
      <c r="A78" t="s">
        <v>2135</v>
      </c>
      <c r="B78">
        <v>6.6265706810522712E-2</v>
      </c>
      <c r="C78">
        <v>1.6602406479332667E-2</v>
      </c>
      <c r="D78" s="122">
        <f>SUM(C$67:C78)</f>
        <v>0.55028010994248189</v>
      </c>
      <c r="E78" t="s">
        <v>2255</v>
      </c>
      <c r="F78">
        <v>6.6265706810522715</v>
      </c>
      <c r="G78" t="s">
        <v>2135</v>
      </c>
      <c r="H78" s="122">
        <v>1.6602406479332668</v>
      </c>
    </row>
    <row r="79" spans="1:8" x14ac:dyDescent="0.3">
      <c r="A79" t="s">
        <v>2140</v>
      </c>
      <c r="B79">
        <v>4.6984639133132555E-2</v>
      </c>
      <c r="C79">
        <v>5.9992552786151355E-3</v>
      </c>
      <c r="D79">
        <f>SUM(C$67:C79)</f>
        <v>0.556279365221097</v>
      </c>
      <c r="E79" t="s">
        <v>2259</v>
      </c>
    </row>
    <row r="80" spans="1:8" x14ac:dyDescent="0.3">
      <c r="A80" t="s">
        <v>2120</v>
      </c>
      <c r="B80">
        <v>3.984204786643112E-2</v>
      </c>
      <c r="C80">
        <v>1.1164358915143115E-2</v>
      </c>
      <c r="D80">
        <f>SUM(C$67:C80)</f>
        <v>0.56744372413624011</v>
      </c>
      <c r="E80" t="s">
        <v>2259</v>
      </c>
    </row>
    <row r="81" spans="1:5" x14ac:dyDescent="0.3">
      <c r="A81" t="s">
        <v>2117</v>
      </c>
      <c r="B81">
        <v>3.843871785954997E-2</v>
      </c>
      <c r="C81">
        <v>1.0520723865970619E-2</v>
      </c>
      <c r="D81">
        <f>SUM(C$67:C81)</f>
        <v>0.5779644480022107</v>
      </c>
      <c r="E81" t="s">
        <v>2259</v>
      </c>
    </row>
    <row r="82" spans="1:5" x14ac:dyDescent="0.3">
      <c r="A82" t="s">
        <v>2129</v>
      </c>
      <c r="B82">
        <v>3.3634331042305288E-2</v>
      </c>
      <c r="C82">
        <v>5.5725917919657746E-2</v>
      </c>
      <c r="D82">
        <f>SUM(C$67:C82)</f>
        <v>0.63369036592186845</v>
      </c>
      <c r="E82" t="s">
        <v>2259</v>
      </c>
    </row>
    <row r="83" spans="1:5" x14ac:dyDescent="0.3">
      <c r="A83" t="s">
        <v>2138</v>
      </c>
      <c r="B83">
        <v>3.2356283091297851E-2</v>
      </c>
      <c r="C83">
        <v>3.9913689985321535E-2</v>
      </c>
      <c r="D83">
        <f>SUM(C$67:C83)</f>
        <v>0.67360405590718997</v>
      </c>
      <c r="E83" t="s">
        <v>2256</v>
      </c>
    </row>
    <row r="84" spans="1:5" x14ac:dyDescent="0.3">
      <c r="A84" t="s">
        <v>2137</v>
      </c>
      <c r="B84">
        <v>3.2138937926036358E-2</v>
      </c>
      <c r="C84">
        <v>0.21801859991668532</v>
      </c>
      <c r="D84">
        <f>SUM(C$67:C84)</f>
        <v>0.89162265582387534</v>
      </c>
      <c r="E84" t="s">
        <v>2256</v>
      </c>
    </row>
    <row r="85" spans="1:5" x14ac:dyDescent="0.3">
      <c r="A85" t="s">
        <v>2233</v>
      </c>
      <c r="B85">
        <v>2.9997271244629746E-2</v>
      </c>
      <c r="C85">
        <v>2.1557020507849776E-3</v>
      </c>
      <c r="D85">
        <f>SUM(C$67:C85)</f>
        <v>0.89377835787466031</v>
      </c>
      <c r="E85" t="s">
        <v>2257</v>
      </c>
    </row>
    <row r="86" spans="1:5" x14ac:dyDescent="0.3">
      <c r="A86" t="s">
        <v>2118</v>
      </c>
      <c r="B86">
        <v>2.695134892156209E-2</v>
      </c>
      <c r="C86">
        <v>1.276121847697443E-2</v>
      </c>
      <c r="D86">
        <f>SUM(C$67:C86)</f>
        <v>0.90653957635163473</v>
      </c>
      <c r="E86" t="s">
        <v>2256</v>
      </c>
    </row>
    <row r="87" spans="1:5" x14ac:dyDescent="0.3">
      <c r="A87" t="s">
        <v>2230</v>
      </c>
      <c r="B87">
        <v>2.2887044666476012E-2</v>
      </c>
      <c r="C87">
        <v>6.3343984525922011E-4</v>
      </c>
      <c r="D87">
        <f>SUM(C$67:C87)</f>
        <v>0.90717301619689394</v>
      </c>
      <c r="E87" t="s">
        <v>2026</v>
      </c>
    </row>
    <row r="88" spans="1:5" x14ac:dyDescent="0.3">
      <c r="A88" t="s">
        <v>2251</v>
      </c>
      <c r="B88">
        <v>2.2868032396379228E-2</v>
      </c>
      <c r="C88">
        <v>3.4133449947709191E-5</v>
      </c>
      <c r="D88">
        <f>SUM(C$67:C88)</f>
        <v>0.90720714964684168</v>
      </c>
      <c r="E88" t="s">
        <v>2026</v>
      </c>
    </row>
    <row r="89" spans="1:5" x14ac:dyDescent="0.3">
      <c r="A89" t="s">
        <v>2130</v>
      </c>
      <c r="B89">
        <v>1.7482539566288133E-2</v>
      </c>
      <c r="C89">
        <v>2.4347739220875252E-2</v>
      </c>
      <c r="D89">
        <f>SUM(C$67:C89)</f>
        <v>0.93155488886771698</v>
      </c>
      <c r="E89" t="s">
        <v>2256</v>
      </c>
    </row>
    <row r="90" spans="1:5" x14ac:dyDescent="0.3">
      <c r="A90" t="s">
        <v>2124</v>
      </c>
      <c r="B90">
        <v>1.4967425230463257E-2</v>
      </c>
      <c r="C90">
        <v>1.182762688163155E-2</v>
      </c>
      <c r="D90">
        <f>SUM(C$67:C90)</f>
        <v>0.9433825157493485</v>
      </c>
      <c r="E90" t="s">
        <v>2256</v>
      </c>
    </row>
    <row r="91" spans="1:5" x14ac:dyDescent="0.3">
      <c r="A91" t="s">
        <v>2229</v>
      </c>
      <c r="B91">
        <v>1.4198604642463012E-2</v>
      </c>
      <c r="C91">
        <v>5.8674596592631451E-5</v>
      </c>
      <c r="D91">
        <f>SUM(C$67:C91)</f>
        <v>0.94344119034594109</v>
      </c>
      <c r="E91" t="s">
        <v>2257</v>
      </c>
    </row>
    <row r="92" spans="1:5" x14ac:dyDescent="0.3">
      <c r="A92" t="s">
        <v>2232</v>
      </c>
      <c r="B92">
        <v>1.3914996286728518E-2</v>
      </c>
      <c r="C92">
        <v>6.0537404889143663E-5</v>
      </c>
      <c r="D92">
        <f>SUM(C$67:C92)</f>
        <v>0.94350172775083019</v>
      </c>
      <c r="E92" t="s">
        <v>2257</v>
      </c>
    </row>
    <row r="93" spans="1:5" x14ac:dyDescent="0.3">
      <c r="A93" t="s">
        <v>2122</v>
      </c>
      <c r="B93">
        <v>1.3818600846141078E-2</v>
      </c>
      <c r="C93">
        <v>7.3446820973873395E-3</v>
      </c>
      <c r="D93">
        <f>SUM(C$67:C93)</f>
        <v>0.95084640984821756</v>
      </c>
      <c r="E93" t="s">
        <v>2256</v>
      </c>
    </row>
    <row r="94" spans="1:5" x14ac:dyDescent="0.3">
      <c r="A94" t="s">
        <v>2128</v>
      </c>
      <c r="B94">
        <v>1.2867483840622357E-2</v>
      </c>
      <c r="C94">
        <v>7.8813950421380372E-3</v>
      </c>
      <c r="D94">
        <f>SUM(C$67:C94)</f>
        <v>0.95872780489035558</v>
      </c>
      <c r="E94" t="s">
        <v>2256</v>
      </c>
    </row>
    <row r="95" spans="1:5" x14ac:dyDescent="0.3">
      <c r="A95" t="s">
        <v>2121</v>
      </c>
      <c r="B95">
        <v>1.1624784837866074E-2</v>
      </c>
      <c r="C95">
        <v>1.1564020183937556E-2</v>
      </c>
      <c r="D95">
        <f>SUM(C$67:C95)</f>
        <v>0.97029182507429312</v>
      </c>
      <c r="E95" t="s">
        <v>2256</v>
      </c>
    </row>
    <row r="96" spans="1:5" x14ac:dyDescent="0.3">
      <c r="A96" t="s">
        <v>2125</v>
      </c>
      <c r="B96">
        <v>1.0505323632482671E-2</v>
      </c>
      <c r="C96">
        <v>5.0720018691774007E-3</v>
      </c>
      <c r="D96">
        <f>SUM(C$67:C96)</f>
        <v>0.97536382694347057</v>
      </c>
      <c r="E96" t="s">
        <v>2256</v>
      </c>
    </row>
    <row r="97" spans="1:5" x14ac:dyDescent="0.3">
      <c r="A97" t="s">
        <v>2253</v>
      </c>
      <c r="B97">
        <v>9.835553459607977E-3</v>
      </c>
      <c r="C97">
        <v>3.5433551007764603E-4</v>
      </c>
      <c r="D97">
        <f>SUM(C$67:C97)</f>
        <v>0.97571816245354825</v>
      </c>
      <c r="E97" t="s">
        <v>2257</v>
      </c>
    </row>
    <row r="98" spans="1:5" x14ac:dyDescent="0.3">
      <c r="A98" t="s">
        <v>2126</v>
      </c>
      <c r="B98">
        <v>9.7285881399102308E-3</v>
      </c>
      <c r="C98">
        <v>1.0983280035631118E-2</v>
      </c>
      <c r="D98">
        <f>SUM(C$67:C98)</f>
        <v>0.98670144248917935</v>
      </c>
      <c r="E98" t="s">
        <v>2256</v>
      </c>
    </row>
    <row r="99" spans="1:5" x14ac:dyDescent="0.3">
      <c r="A99" t="s">
        <v>2239</v>
      </c>
      <c r="B99">
        <v>8.9219227379725569E-3</v>
      </c>
      <c r="C99">
        <v>9.7119558854840684E-4</v>
      </c>
      <c r="D99">
        <f>SUM(C$67:C99)</f>
        <v>0.98767263807772776</v>
      </c>
      <c r="E99" t="s">
        <v>2257</v>
      </c>
    </row>
    <row r="100" spans="1:5" x14ac:dyDescent="0.3">
      <c r="A100" t="s">
        <v>2123</v>
      </c>
      <c r="B100">
        <v>8.8496239708067536E-3</v>
      </c>
      <c r="C100">
        <v>7.5065145343337133E-3</v>
      </c>
      <c r="D100">
        <f>SUM(C$67:C100)</f>
        <v>0.99517915261206147</v>
      </c>
      <c r="E100" t="s">
        <v>2256</v>
      </c>
    </row>
    <row r="101" spans="1:5" x14ac:dyDescent="0.3">
      <c r="A101" t="s">
        <v>2127</v>
      </c>
      <c r="B101">
        <v>8.1448072186006137E-3</v>
      </c>
      <c r="C101">
        <v>3.6059871988123045E-3</v>
      </c>
      <c r="D101">
        <f>SUM(C$67:C101)</f>
        <v>0.9987851398108738</v>
      </c>
      <c r="E101" t="s">
        <v>2256</v>
      </c>
    </row>
    <row r="102" spans="1:5" x14ac:dyDescent="0.3">
      <c r="A102" t="s">
        <v>2237</v>
      </c>
      <c r="B102">
        <v>7.1969499932870414E-3</v>
      </c>
      <c r="C102">
        <v>2.7056324319964053E-4</v>
      </c>
      <c r="D102">
        <f>SUM(C$67:C102)</f>
        <v>0.99905570305407343</v>
      </c>
      <c r="E102" t="s">
        <v>2257</v>
      </c>
    </row>
    <row r="103" spans="1:5" x14ac:dyDescent="0.3">
      <c r="A103" t="s">
        <v>2235</v>
      </c>
      <c r="B103">
        <v>7.0846087621962888E-3</v>
      </c>
      <c r="C103">
        <v>1.3739177373653326E-4</v>
      </c>
      <c r="D103">
        <f>SUM(C$67:C103)</f>
        <v>0.99919309482780994</v>
      </c>
      <c r="E103" t="s">
        <v>2257</v>
      </c>
    </row>
    <row r="104" spans="1:5" x14ac:dyDescent="0.3">
      <c r="A104" t="s">
        <v>2254</v>
      </c>
      <c r="B104">
        <v>6.8653411399602401E-3</v>
      </c>
      <c r="C104">
        <v>3.8918007356593249E-5</v>
      </c>
      <c r="D104">
        <f>SUM(C$67:C104)</f>
        <v>0.99923201283516649</v>
      </c>
      <c r="E104" t="s">
        <v>2026</v>
      </c>
    </row>
    <row r="105" spans="1:5" x14ac:dyDescent="0.3">
      <c r="A105" t="s">
        <v>2252</v>
      </c>
      <c r="B105">
        <v>6.8402345507958132E-3</v>
      </c>
      <c r="C105">
        <v>9.5513369792536793E-5</v>
      </c>
      <c r="D105">
        <f>SUM(C$67:C105)</f>
        <v>0.99932752620495902</v>
      </c>
      <c r="E105" t="s">
        <v>2257</v>
      </c>
    </row>
    <row r="106" spans="1:5" x14ac:dyDescent="0.3">
      <c r="A106" t="s">
        <v>2236</v>
      </c>
      <c r="B106">
        <v>5.6936429955875174E-3</v>
      </c>
      <c r="C106">
        <v>2.0689539283295561E-4</v>
      </c>
      <c r="D106">
        <f>SUM(C$67:C106)</f>
        <v>0.99953442159779193</v>
      </c>
      <c r="E106" t="s">
        <v>2258</v>
      </c>
    </row>
    <row r="107" spans="1:5" x14ac:dyDescent="0.3">
      <c r="A107" t="s">
        <v>2136</v>
      </c>
      <c r="B107">
        <v>7.427490318792782E-4</v>
      </c>
      <c r="C107">
        <v>4.6557840220795191E-4</v>
      </c>
      <c r="D107">
        <f>SUM(C$67:C107)</f>
        <v>0.99999999999999989</v>
      </c>
      <c r="E107" t="s">
        <v>2256</v>
      </c>
    </row>
  </sheetData>
  <autoFilter ref="A66:E107"/>
  <sortState ref="A67:C107">
    <sortCondition descending="1" ref="B67:B107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Q390"/>
  <sheetViews>
    <sheetView topLeftCell="A157" zoomScaleNormal="100" workbookViewId="0">
      <selection activeCell="C91" sqref="C91"/>
    </sheetView>
  </sheetViews>
  <sheetFormatPr defaultColWidth="9" defaultRowHeight="13.5" customHeight="1" x14ac:dyDescent="0.3"/>
  <cols>
    <col min="1" max="1" width="2.875" style="1" customWidth="1"/>
    <col min="2" max="2" width="4.5" style="3" customWidth="1"/>
    <col min="3" max="3" width="28.5" style="2" customWidth="1"/>
    <col min="4" max="4" width="4.125" style="3" customWidth="1"/>
    <col min="5" max="5" width="19" style="2" customWidth="1"/>
    <col min="6" max="6" width="4.375" style="3" customWidth="1"/>
    <col min="7" max="7" width="18.875" style="2" customWidth="1"/>
    <col min="8" max="8" width="4.25" style="3" customWidth="1"/>
    <col min="9" max="9" width="17.5" style="2" customWidth="1"/>
    <col min="10" max="10" width="4.25" style="3" customWidth="1"/>
    <col min="11" max="11" width="17.5" style="2" customWidth="1"/>
    <col min="12" max="12" width="4" style="3" customWidth="1"/>
    <col min="13" max="13" width="18.875" style="2" customWidth="1"/>
    <col min="14" max="14" width="4.375" style="3" customWidth="1"/>
    <col min="15" max="15" width="19" style="2" customWidth="1"/>
    <col min="16" max="16" width="4.5" style="3" customWidth="1"/>
    <col min="17" max="17" width="28.5" style="2" customWidth="1"/>
    <col min="18" max="18" width="2.75" style="1" customWidth="1"/>
    <col min="19" max="19" width="9" style="1" customWidth="1"/>
    <col min="20" max="16384" width="9" style="1"/>
  </cols>
  <sheetData>
    <row r="1" spans="2:17" ht="21.75" customHeight="1" x14ac:dyDescent="0.3">
      <c r="B1" s="127" t="s">
        <v>1546</v>
      </c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</row>
    <row r="2" spans="2:17" ht="13.5" customHeight="1" thickBot="1" x14ac:dyDescent="0.35"/>
    <row r="3" spans="2:17" ht="21.75" customHeight="1" thickTop="1" thickBot="1" x14ac:dyDescent="0.35">
      <c r="B3" s="130" t="s">
        <v>1334</v>
      </c>
      <c r="C3" s="131"/>
      <c r="D3" s="131"/>
      <c r="E3" s="131"/>
      <c r="F3" s="131"/>
      <c r="G3" s="131"/>
      <c r="H3" s="131"/>
      <c r="I3" s="132"/>
      <c r="J3" s="130" t="s">
        <v>1335</v>
      </c>
      <c r="K3" s="131"/>
      <c r="L3" s="131"/>
      <c r="M3" s="131"/>
      <c r="N3" s="131"/>
      <c r="O3" s="131"/>
      <c r="P3" s="131"/>
      <c r="Q3" s="132"/>
    </row>
    <row r="4" spans="2:17" ht="23.25" customHeight="1" x14ac:dyDescent="0.3">
      <c r="B4" s="138" t="s">
        <v>1288</v>
      </c>
      <c r="C4" s="139"/>
      <c r="D4" s="133" t="s">
        <v>1278</v>
      </c>
      <c r="E4" s="137"/>
      <c r="F4" s="133" t="s">
        <v>1277</v>
      </c>
      <c r="G4" s="137"/>
      <c r="H4" s="133" t="s">
        <v>1120</v>
      </c>
      <c r="I4" s="134"/>
      <c r="J4" s="135" t="s">
        <v>1120</v>
      </c>
      <c r="K4" s="136"/>
      <c r="L4" s="140" t="s">
        <v>1277</v>
      </c>
      <c r="M4" s="136"/>
      <c r="N4" s="140" t="s">
        <v>1278</v>
      </c>
      <c r="O4" s="136"/>
      <c r="P4" s="128" t="s">
        <v>1291</v>
      </c>
      <c r="Q4" s="129"/>
    </row>
    <row r="5" spans="2:17" s="3" customFormat="1" ht="13.5" customHeight="1" x14ac:dyDescent="0.3">
      <c r="B5" s="46" t="s">
        <v>1117</v>
      </c>
      <c r="C5" s="4" t="s">
        <v>1118</v>
      </c>
      <c r="D5" s="51" t="s">
        <v>1117</v>
      </c>
      <c r="E5" s="7" t="s">
        <v>1118</v>
      </c>
      <c r="F5" s="51" t="s">
        <v>1117</v>
      </c>
      <c r="G5" s="7" t="s">
        <v>1118</v>
      </c>
      <c r="H5" s="5" t="s">
        <v>1117</v>
      </c>
      <c r="I5" s="70" t="s">
        <v>1118</v>
      </c>
      <c r="J5" s="71" t="s">
        <v>1117</v>
      </c>
      <c r="K5" s="8" t="s">
        <v>1119</v>
      </c>
      <c r="L5" s="9" t="s">
        <v>1117</v>
      </c>
      <c r="M5" s="74" t="s">
        <v>1119</v>
      </c>
      <c r="N5" s="75" t="s">
        <v>1117</v>
      </c>
      <c r="O5" s="10" t="s">
        <v>1119</v>
      </c>
      <c r="P5" s="6" t="s">
        <v>1117</v>
      </c>
      <c r="Q5" s="11" t="s">
        <v>1119</v>
      </c>
    </row>
    <row r="6" spans="2:17" ht="13.5" customHeight="1" x14ac:dyDescent="0.3">
      <c r="B6" s="47" t="s">
        <v>0</v>
      </c>
      <c r="C6" s="27" t="s">
        <v>1</v>
      </c>
      <c r="D6" s="52" t="s">
        <v>0</v>
      </c>
      <c r="E6" s="13" t="s">
        <v>687</v>
      </c>
      <c r="F6" s="57" t="s">
        <v>0</v>
      </c>
      <c r="G6" s="13" t="s">
        <v>1272</v>
      </c>
      <c r="H6" s="14" t="s">
        <v>0</v>
      </c>
      <c r="I6" s="64" t="s">
        <v>690</v>
      </c>
      <c r="J6" s="65" t="s">
        <v>0</v>
      </c>
      <c r="K6" s="15" t="s">
        <v>1227</v>
      </c>
      <c r="L6" s="29" t="s">
        <v>0</v>
      </c>
      <c r="M6" s="76" t="s">
        <v>1206</v>
      </c>
      <c r="N6" s="77" t="s">
        <v>0</v>
      </c>
      <c r="O6" s="13" t="s">
        <v>644</v>
      </c>
      <c r="P6" s="14" t="s">
        <v>0</v>
      </c>
      <c r="Q6" s="93" t="s">
        <v>916</v>
      </c>
    </row>
    <row r="7" spans="2:17" ht="13.5" customHeight="1" x14ac:dyDescent="0.3">
      <c r="B7" s="48" t="s">
        <v>2</v>
      </c>
      <c r="C7" s="45" t="s">
        <v>634</v>
      </c>
      <c r="D7" s="53"/>
      <c r="E7" s="17" t="s">
        <v>1281</v>
      </c>
      <c r="F7" s="53"/>
      <c r="G7" s="17"/>
      <c r="H7" s="18"/>
      <c r="I7" s="66"/>
      <c r="J7" s="67"/>
      <c r="K7" s="19"/>
      <c r="L7" s="16"/>
      <c r="M7" s="78"/>
      <c r="N7" s="79"/>
      <c r="O7" s="17" t="s">
        <v>645</v>
      </c>
      <c r="P7" s="18"/>
      <c r="Q7" s="94"/>
    </row>
    <row r="8" spans="2:17" ht="13.5" customHeight="1" x14ac:dyDescent="0.3">
      <c r="B8" s="47" t="s">
        <v>3</v>
      </c>
      <c r="C8" s="27" t="s">
        <v>4</v>
      </c>
      <c r="D8" s="53"/>
      <c r="E8" s="17" t="s">
        <v>645</v>
      </c>
      <c r="F8" s="53"/>
      <c r="G8" s="17"/>
      <c r="H8" s="18"/>
      <c r="I8" s="66"/>
      <c r="J8" s="67"/>
      <c r="K8" s="19"/>
      <c r="L8" s="16"/>
      <c r="M8" s="78"/>
      <c r="N8" s="79"/>
      <c r="O8" s="17" t="s">
        <v>645</v>
      </c>
      <c r="P8" s="18"/>
      <c r="Q8" s="94"/>
    </row>
    <row r="9" spans="2:17" ht="13.5" customHeight="1" x14ac:dyDescent="0.3">
      <c r="B9" s="47" t="s">
        <v>5</v>
      </c>
      <c r="C9" s="27" t="s">
        <v>635</v>
      </c>
      <c r="D9" s="54"/>
      <c r="E9" s="21" t="s">
        <v>645</v>
      </c>
      <c r="F9" s="53"/>
      <c r="G9" s="17"/>
      <c r="H9" s="18"/>
      <c r="I9" s="66"/>
      <c r="J9" s="67"/>
      <c r="K9" s="19"/>
      <c r="L9" s="16"/>
      <c r="M9" s="78"/>
      <c r="N9" s="80"/>
      <c r="O9" s="17" t="s">
        <v>645</v>
      </c>
      <c r="P9" s="18"/>
      <c r="Q9" s="94"/>
    </row>
    <row r="10" spans="2:17" ht="13.5" customHeight="1" x14ac:dyDescent="0.3">
      <c r="B10" s="47" t="s">
        <v>6</v>
      </c>
      <c r="C10" s="27" t="s">
        <v>7</v>
      </c>
      <c r="D10" s="53" t="s">
        <v>2</v>
      </c>
      <c r="E10" s="17" t="s">
        <v>688</v>
      </c>
      <c r="F10" s="53"/>
      <c r="G10" s="17"/>
      <c r="H10" s="18"/>
      <c r="I10" s="66"/>
      <c r="J10" s="67"/>
      <c r="K10" s="19"/>
      <c r="L10" s="16"/>
      <c r="M10" s="78"/>
      <c r="N10" s="79" t="s">
        <v>2</v>
      </c>
      <c r="O10" s="13" t="s">
        <v>1141</v>
      </c>
      <c r="P10" s="14" t="s">
        <v>2</v>
      </c>
      <c r="Q10" s="93" t="s">
        <v>917</v>
      </c>
    </row>
    <row r="11" spans="2:17" ht="13.5" customHeight="1" x14ac:dyDescent="0.3">
      <c r="B11" s="47" t="s">
        <v>8</v>
      </c>
      <c r="C11" s="27" t="s">
        <v>9</v>
      </c>
      <c r="D11" s="54"/>
      <c r="E11" s="21" t="s">
        <v>645</v>
      </c>
      <c r="F11" s="53"/>
      <c r="G11" s="17"/>
      <c r="H11" s="18"/>
      <c r="I11" s="66"/>
      <c r="J11" s="67"/>
      <c r="K11" s="19"/>
      <c r="L11" s="16"/>
      <c r="M11" s="78"/>
      <c r="N11" s="80"/>
      <c r="O11" s="17" t="s">
        <v>645</v>
      </c>
      <c r="P11" s="18" t="s">
        <v>3</v>
      </c>
      <c r="Q11" s="94" t="s">
        <v>826</v>
      </c>
    </row>
    <row r="12" spans="2:17" ht="13.5" customHeight="1" x14ac:dyDescent="0.3">
      <c r="B12" s="47" t="s">
        <v>10</v>
      </c>
      <c r="C12" s="27" t="s">
        <v>11</v>
      </c>
      <c r="D12" s="53" t="s">
        <v>3</v>
      </c>
      <c r="E12" s="17" t="s">
        <v>689</v>
      </c>
      <c r="F12" s="53"/>
      <c r="G12" s="17"/>
      <c r="H12" s="18"/>
      <c r="I12" s="66"/>
      <c r="J12" s="67"/>
      <c r="K12" s="19"/>
      <c r="L12" s="16"/>
      <c r="M12" s="78"/>
      <c r="N12" s="79" t="s">
        <v>3</v>
      </c>
      <c r="O12" s="13" t="s">
        <v>1142</v>
      </c>
      <c r="P12" s="14" t="s">
        <v>5</v>
      </c>
      <c r="Q12" s="93" t="s">
        <v>918</v>
      </c>
    </row>
    <row r="13" spans="2:17" ht="13.5" customHeight="1" x14ac:dyDescent="0.3">
      <c r="B13" s="47" t="s">
        <v>12</v>
      </c>
      <c r="C13" s="27" t="s">
        <v>13</v>
      </c>
      <c r="D13" s="53"/>
      <c r="E13" s="17" t="s">
        <v>645</v>
      </c>
      <c r="F13" s="53"/>
      <c r="G13" s="17"/>
      <c r="H13" s="18"/>
      <c r="I13" s="66"/>
      <c r="J13" s="67"/>
      <c r="K13" s="19"/>
      <c r="L13" s="16"/>
      <c r="M13" s="78"/>
      <c r="N13" s="79"/>
      <c r="O13" s="17" t="s">
        <v>645</v>
      </c>
      <c r="P13" s="18" t="s">
        <v>6</v>
      </c>
      <c r="Q13" s="94" t="s">
        <v>1509</v>
      </c>
    </row>
    <row r="14" spans="2:17" ht="13.5" customHeight="1" x14ac:dyDescent="0.3">
      <c r="B14" s="49" t="s">
        <v>639</v>
      </c>
      <c r="C14" s="27" t="s">
        <v>14</v>
      </c>
      <c r="D14" s="53"/>
      <c r="E14" s="17" t="s">
        <v>645</v>
      </c>
      <c r="F14" s="53"/>
      <c r="G14" s="17"/>
      <c r="H14" s="18"/>
      <c r="I14" s="66"/>
      <c r="J14" s="67"/>
      <c r="K14" s="19"/>
      <c r="L14" s="16"/>
      <c r="M14" s="78"/>
      <c r="N14" s="79"/>
      <c r="O14" s="17" t="s">
        <v>645</v>
      </c>
      <c r="P14" s="18"/>
      <c r="Q14" s="94"/>
    </row>
    <row r="15" spans="2:17" ht="13.5" customHeight="1" x14ac:dyDescent="0.3">
      <c r="B15" s="47" t="s">
        <v>15</v>
      </c>
      <c r="C15" s="27" t="s">
        <v>16</v>
      </c>
      <c r="D15" s="53"/>
      <c r="E15" s="17" t="s">
        <v>645</v>
      </c>
      <c r="F15" s="53"/>
      <c r="G15" s="17"/>
      <c r="H15" s="18"/>
      <c r="I15" s="66"/>
      <c r="J15" s="67"/>
      <c r="K15" s="19"/>
      <c r="L15" s="16"/>
      <c r="M15" s="78"/>
      <c r="N15" s="79"/>
      <c r="O15" s="17" t="s">
        <v>645</v>
      </c>
      <c r="P15" s="18"/>
      <c r="Q15" s="94"/>
    </row>
    <row r="16" spans="2:17" ht="13.5" customHeight="1" x14ac:dyDescent="0.3">
      <c r="B16" s="47" t="s">
        <v>17</v>
      </c>
      <c r="C16" s="27" t="s">
        <v>18</v>
      </c>
      <c r="D16" s="53"/>
      <c r="E16" s="17" t="s">
        <v>645</v>
      </c>
      <c r="F16" s="53"/>
      <c r="G16" s="17"/>
      <c r="H16" s="18"/>
      <c r="I16" s="66"/>
      <c r="J16" s="67"/>
      <c r="K16" s="19"/>
      <c r="L16" s="16"/>
      <c r="M16" s="78"/>
      <c r="N16" s="79"/>
      <c r="O16" s="17" t="s">
        <v>645</v>
      </c>
      <c r="P16" s="18"/>
      <c r="Q16" s="94"/>
    </row>
    <row r="17" spans="2:17" ht="13.5" customHeight="1" x14ac:dyDescent="0.3">
      <c r="B17" s="47" t="s">
        <v>19</v>
      </c>
      <c r="C17" s="27" t="s">
        <v>20</v>
      </c>
      <c r="D17" s="53"/>
      <c r="E17" s="17" t="s">
        <v>645</v>
      </c>
      <c r="F17" s="53"/>
      <c r="G17" s="17"/>
      <c r="H17" s="18"/>
      <c r="I17" s="66"/>
      <c r="J17" s="67"/>
      <c r="K17" s="19"/>
      <c r="L17" s="16"/>
      <c r="M17" s="78"/>
      <c r="N17" s="79"/>
      <c r="O17" s="17" t="s">
        <v>645</v>
      </c>
      <c r="P17" s="18"/>
      <c r="Q17" s="94"/>
    </row>
    <row r="18" spans="2:17" ht="13.5" customHeight="1" x14ac:dyDescent="0.3">
      <c r="B18" s="47" t="s">
        <v>21</v>
      </c>
      <c r="C18" s="27" t="s">
        <v>22</v>
      </c>
      <c r="D18" s="54"/>
      <c r="E18" s="21" t="s">
        <v>645</v>
      </c>
      <c r="F18" s="54"/>
      <c r="G18" s="21"/>
      <c r="H18" s="18"/>
      <c r="I18" s="66"/>
      <c r="J18" s="67"/>
      <c r="K18" s="19"/>
      <c r="L18" s="20"/>
      <c r="M18" s="78"/>
      <c r="N18" s="80"/>
      <c r="O18" s="17" t="s">
        <v>645</v>
      </c>
      <c r="P18" s="18"/>
      <c r="Q18" s="94"/>
    </row>
    <row r="19" spans="2:17" ht="13.5" customHeight="1" x14ac:dyDescent="0.3">
      <c r="B19" s="47" t="s">
        <v>23</v>
      </c>
      <c r="C19" s="27" t="s">
        <v>24</v>
      </c>
      <c r="D19" s="53" t="s">
        <v>5</v>
      </c>
      <c r="E19" s="17" t="s">
        <v>691</v>
      </c>
      <c r="F19" s="56" t="s">
        <v>2</v>
      </c>
      <c r="G19" s="17" t="s">
        <v>693</v>
      </c>
      <c r="H19" s="18"/>
      <c r="I19" s="66"/>
      <c r="J19" s="67"/>
      <c r="K19" s="19"/>
      <c r="L19" s="28" t="s">
        <v>2</v>
      </c>
      <c r="M19" s="76" t="s">
        <v>646</v>
      </c>
      <c r="N19" s="79" t="s">
        <v>5</v>
      </c>
      <c r="O19" s="13" t="s">
        <v>1143</v>
      </c>
      <c r="P19" s="14" t="s">
        <v>8</v>
      </c>
      <c r="Q19" s="93" t="s">
        <v>935</v>
      </c>
    </row>
    <row r="20" spans="2:17" ht="13.5" customHeight="1" x14ac:dyDescent="0.3">
      <c r="B20" s="47" t="s">
        <v>25</v>
      </c>
      <c r="C20" s="27" t="s">
        <v>1248</v>
      </c>
      <c r="D20" s="54"/>
      <c r="E20" s="21" t="s">
        <v>645</v>
      </c>
      <c r="F20" s="53"/>
      <c r="G20" s="17"/>
      <c r="H20" s="18"/>
      <c r="I20" s="66"/>
      <c r="J20" s="67"/>
      <c r="K20" s="19"/>
      <c r="L20" s="16"/>
      <c r="M20" s="78"/>
      <c r="N20" s="80"/>
      <c r="O20" s="17" t="s">
        <v>645</v>
      </c>
      <c r="P20" s="18" t="s">
        <v>10</v>
      </c>
      <c r="Q20" s="94" t="s">
        <v>827</v>
      </c>
    </row>
    <row r="21" spans="2:17" ht="13.5" customHeight="1" x14ac:dyDescent="0.3">
      <c r="B21" s="47" t="s">
        <v>26</v>
      </c>
      <c r="C21" s="27" t="s">
        <v>27</v>
      </c>
      <c r="D21" s="53" t="s">
        <v>6</v>
      </c>
      <c r="E21" s="17" t="s">
        <v>692</v>
      </c>
      <c r="F21" s="53"/>
      <c r="G21" s="17"/>
      <c r="H21" s="18"/>
      <c r="I21" s="66"/>
      <c r="J21" s="67"/>
      <c r="K21" s="19"/>
      <c r="L21" s="16"/>
      <c r="M21" s="78"/>
      <c r="N21" s="79" t="s">
        <v>6</v>
      </c>
      <c r="O21" s="13" t="s">
        <v>1144</v>
      </c>
      <c r="P21" s="14" t="s">
        <v>12</v>
      </c>
      <c r="Q21" s="93" t="s">
        <v>936</v>
      </c>
    </row>
    <row r="22" spans="2:17" ht="13.5" customHeight="1" x14ac:dyDescent="0.3">
      <c r="B22" s="47" t="s">
        <v>28</v>
      </c>
      <c r="C22" s="27" t="s">
        <v>29</v>
      </c>
      <c r="D22" s="53"/>
      <c r="E22" s="17" t="s">
        <v>645</v>
      </c>
      <c r="F22" s="53"/>
      <c r="G22" s="17"/>
      <c r="H22" s="18"/>
      <c r="I22" s="66"/>
      <c r="J22" s="67"/>
      <c r="K22" s="19"/>
      <c r="L22" s="16"/>
      <c r="M22" s="78"/>
      <c r="N22" s="79"/>
      <c r="O22" s="17" t="s">
        <v>645</v>
      </c>
      <c r="P22" s="18" t="s">
        <v>639</v>
      </c>
      <c r="Q22" s="94" t="s">
        <v>1286</v>
      </c>
    </row>
    <row r="23" spans="2:17" ht="13.5" customHeight="1" x14ac:dyDescent="0.3">
      <c r="B23" s="47" t="s">
        <v>30</v>
      </c>
      <c r="C23" s="27" t="s">
        <v>31</v>
      </c>
      <c r="D23" s="54"/>
      <c r="E23" s="21" t="s">
        <v>645</v>
      </c>
      <c r="F23" s="54"/>
      <c r="G23" s="21"/>
      <c r="H23" s="18"/>
      <c r="I23" s="66"/>
      <c r="J23" s="67"/>
      <c r="K23" s="19"/>
      <c r="L23" s="20"/>
      <c r="M23" s="78"/>
      <c r="N23" s="80"/>
      <c r="O23" s="17" t="s">
        <v>645</v>
      </c>
      <c r="P23" s="18" t="s">
        <v>15</v>
      </c>
      <c r="Q23" s="94" t="s">
        <v>828</v>
      </c>
    </row>
    <row r="24" spans="2:17" ht="13.5" customHeight="1" x14ac:dyDescent="0.3">
      <c r="B24" s="47" t="s">
        <v>32</v>
      </c>
      <c r="C24" s="27" t="s">
        <v>33</v>
      </c>
      <c r="D24" s="53" t="s">
        <v>8</v>
      </c>
      <c r="E24" s="17" t="s">
        <v>694</v>
      </c>
      <c r="F24" s="56" t="s">
        <v>3</v>
      </c>
      <c r="G24" s="17" t="s">
        <v>694</v>
      </c>
      <c r="H24" s="18"/>
      <c r="I24" s="66"/>
      <c r="J24" s="67"/>
      <c r="K24" s="19"/>
      <c r="L24" s="28" t="s">
        <v>3</v>
      </c>
      <c r="M24" s="76" t="s">
        <v>647</v>
      </c>
      <c r="N24" s="79" t="s">
        <v>8</v>
      </c>
      <c r="O24" s="13" t="s">
        <v>1145</v>
      </c>
      <c r="P24" s="14" t="s">
        <v>17</v>
      </c>
      <c r="Q24" s="93" t="s">
        <v>937</v>
      </c>
    </row>
    <row r="25" spans="2:17" ht="13.5" customHeight="1" x14ac:dyDescent="0.3">
      <c r="B25" s="47" t="s">
        <v>34</v>
      </c>
      <c r="C25" s="27" t="s">
        <v>35</v>
      </c>
      <c r="D25" s="53"/>
      <c r="E25" s="17" t="s">
        <v>645</v>
      </c>
      <c r="F25" s="53"/>
      <c r="G25" s="17"/>
      <c r="H25" s="18"/>
      <c r="I25" s="66"/>
      <c r="J25" s="67"/>
      <c r="K25" s="19"/>
      <c r="L25" s="16"/>
      <c r="M25" s="78"/>
      <c r="N25" s="79"/>
      <c r="O25" s="17" t="s">
        <v>645</v>
      </c>
      <c r="P25" s="18" t="s">
        <v>19</v>
      </c>
      <c r="Q25" s="94" t="s">
        <v>829</v>
      </c>
    </row>
    <row r="26" spans="2:17" ht="13.5" customHeight="1" x14ac:dyDescent="0.3">
      <c r="B26" s="47" t="s">
        <v>36</v>
      </c>
      <c r="C26" s="27" t="s">
        <v>37</v>
      </c>
      <c r="D26" s="53"/>
      <c r="E26" s="17" t="s">
        <v>645</v>
      </c>
      <c r="F26" s="53"/>
      <c r="G26" s="17"/>
      <c r="H26" s="18"/>
      <c r="I26" s="66"/>
      <c r="J26" s="67"/>
      <c r="K26" s="19"/>
      <c r="L26" s="16"/>
      <c r="M26" s="78"/>
      <c r="N26" s="79"/>
      <c r="O26" s="17" t="s">
        <v>645</v>
      </c>
      <c r="P26" s="18" t="s">
        <v>21</v>
      </c>
      <c r="Q26" s="94" t="s">
        <v>830</v>
      </c>
    </row>
    <row r="27" spans="2:17" ht="13.5" customHeight="1" x14ac:dyDescent="0.3">
      <c r="B27" s="47" t="s">
        <v>38</v>
      </c>
      <c r="C27" s="27" t="s">
        <v>39</v>
      </c>
      <c r="D27" s="54"/>
      <c r="E27" s="21" t="s">
        <v>645</v>
      </c>
      <c r="F27" s="54"/>
      <c r="G27" s="21"/>
      <c r="H27" s="18"/>
      <c r="I27" s="66"/>
      <c r="J27" s="67"/>
      <c r="K27" s="19"/>
      <c r="L27" s="20"/>
      <c r="M27" s="78"/>
      <c r="N27" s="80"/>
      <c r="O27" s="17" t="s">
        <v>645</v>
      </c>
      <c r="P27" s="18"/>
      <c r="Q27" s="94"/>
    </row>
    <row r="28" spans="2:17" ht="13.5" customHeight="1" x14ac:dyDescent="0.3">
      <c r="B28" s="47" t="s">
        <v>40</v>
      </c>
      <c r="C28" s="27" t="s">
        <v>41</v>
      </c>
      <c r="D28" s="53" t="s">
        <v>10</v>
      </c>
      <c r="E28" s="17" t="s">
        <v>695</v>
      </c>
      <c r="F28" s="56" t="s">
        <v>5</v>
      </c>
      <c r="G28" s="17" t="s">
        <v>695</v>
      </c>
      <c r="H28" s="18"/>
      <c r="I28" s="66"/>
      <c r="J28" s="67"/>
      <c r="K28" s="19"/>
      <c r="L28" s="28" t="s">
        <v>5</v>
      </c>
      <c r="M28" s="76" t="s">
        <v>648</v>
      </c>
      <c r="N28" s="79" t="s">
        <v>10</v>
      </c>
      <c r="O28" s="13" t="s">
        <v>1146</v>
      </c>
      <c r="P28" s="14" t="s">
        <v>23</v>
      </c>
      <c r="Q28" s="93" t="s">
        <v>938</v>
      </c>
    </row>
    <row r="29" spans="2:17" ht="13.5" customHeight="1" x14ac:dyDescent="0.3">
      <c r="B29" s="47" t="s">
        <v>42</v>
      </c>
      <c r="C29" s="27" t="s">
        <v>43</v>
      </c>
      <c r="D29" s="53"/>
      <c r="E29" s="17" t="s">
        <v>645</v>
      </c>
      <c r="F29" s="53"/>
      <c r="G29" s="17"/>
      <c r="H29" s="18"/>
      <c r="I29" s="66"/>
      <c r="J29" s="67"/>
      <c r="K29" s="19"/>
      <c r="L29" s="16"/>
      <c r="M29" s="78"/>
      <c r="N29" s="79"/>
      <c r="O29" s="17" t="s">
        <v>645</v>
      </c>
      <c r="P29" s="18" t="s">
        <v>25</v>
      </c>
      <c r="Q29" s="94" t="s">
        <v>831</v>
      </c>
    </row>
    <row r="30" spans="2:17" ht="13.5" customHeight="1" x14ac:dyDescent="0.3">
      <c r="B30" s="47" t="s">
        <v>44</v>
      </c>
      <c r="C30" s="27" t="s">
        <v>1104</v>
      </c>
      <c r="D30" s="55" t="s">
        <v>12</v>
      </c>
      <c r="E30" s="23" t="s">
        <v>1104</v>
      </c>
      <c r="F30" s="58" t="s">
        <v>6</v>
      </c>
      <c r="G30" s="23" t="s">
        <v>1104</v>
      </c>
      <c r="H30" s="18"/>
      <c r="I30" s="66"/>
      <c r="J30" s="67"/>
      <c r="K30" s="19"/>
      <c r="L30" s="34" t="s">
        <v>6</v>
      </c>
      <c r="M30" s="81" t="s">
        <v>1147</v>
      </c>
      <c r="N30" s="82" t="s">
        <v>12</v>
      </c>
      <c r="O30" s="23" t="s">
        <v>1148</v>
      </c>
      <c r="P30" s="24" t="s">
        <v>26</v>
      </c>
      <c r="Q30" s="95" t="s">
        <v>832</v>
      </c>
    </row>
    <row r="31" spans="2:17" ht="13.5" customHeight="1" x14ac:dyDescent="0.3">
      <c r="B31" s="47" t="s">
        <v>45</v>
      </c>
      <c r="C31" s="27" t="s">
        <v>46</v>
      </c>
      <c r="D31" s="52" t="s">
        <v>639</v>
      </c>
      <c r="E31" s="13" t="s">
        <v>696</v>
      </c>
      <c r="F31" s="52" t="s">
        <v>8</v>
      </c>
      <c r="G31" s="13" t="s">
        <v>1323</v>
      </c>
      <c r="H31" s="14" t="s">
        <v>2</v>
      </c>
      <c r="I31" s="64" t="s">
        <v>1085</v>
      </c>
      <c r="J31" s="65" t="s">
        <v>2</v>
      </c>
      <c r="K31" s="15" t="s">
        <v>1207</v>
      </c>
      <c r="L31" s="12" t="s">
        <v>8</v>
      </c>
      <c r="M31" s="76" t="s">
        <v>1540</v>
      </c>
      <c r="N31" s="77" t="s">
        <v>639</v>
      </c>
      <c r="O31" s="13" t="s">
        <v>939</v>
      </c>
      <c r="P31" s="14" t="s">
        <v>28</v>
      </c>
      <c r="Q31" s="93" t="s">
        <v>939</v>
      </c>
    </row>
    <row r="32" spans="2:17" ht="13.5" customHeight="1" x14ac:dyDescent="0.3">
      <c r="B32" s="47" t="s">
        <v>47</v>
      </c>
      <c r="C32" s="27" t="s">
        <v>48</v>
      </c>
      <c r="D32" s="54"/>
      <c r="E32" s="21" t="s">
        <v>645</v>
      </c>
      <c r="F32" s="53"/>
      <c r="G32" s="17"/>
      <c r="H32" s="18"/>
      <c r="I32" s="66"/>
      <c r="J32" s="67"/>
      <c r="K32" s="19"/>
      <c r="L32" s="16"/>
      <c r="M32" s="78" t="s">
        <v>1541</v>
      </c>
      <c r="N32" s="80"/>
      <c r="O32" s="17" t="s">
        <v>645</v>
      </c>
      <c r="P32" s="18"/>
      <c r="Q32" s="94"/>
    </row>
    <row r="33" spans="2:17" ht="13.5" customHeight="1" x14ac:dyDescent="0.3">
      <c r="B33" s="47" t="s">
        <v>49</v>
      </c>
      <c r="C33" s="27" t="s">
        <v>50</v>
      </c>
      <c r="D33" s="53" t="s">
        <v>15</v>
      </c>
      <c r="E33" s="17" t="s">
        <v>697</v>
      </c>
      <c r="F33" s="56"/>
      <c r="G33" s="25"/>
      <c r="H33" s="18"/>
      <c r="I33" s="66"/>
      <c r="J33" s="67"/>
      <c r="K33" s="19"/>
      <c r="L33" s="28"/>
      <c r="M33" s="83"/>
      <c r="N33" s="79" t="s">
        <v>15</v>
      </c>
      <c r="O33" s="13" t="s">
        <v>1411</v>
      </c>
      <c r="P33" s="14" t="s">
        <v>30</v>
      </c>
      <c r="Q33" s="93" t="s">
        <v>940</v>
      </c>
    </row>
    <row r="34" spans="2:17" ht="13.5" customHeight="1" x14ac:dyDescent="0.3">
      <c r="B34" s="47" t="s">
        <v>51</v>
      </c>
      <c r="C34" s="27" t="s">
        <v>1336</v>
      </c>
      <c r="D34" s="54"/>
      <c r="E34" s="21" t="s">
        <v>645</v>
      </c>
      <c r="F34" s="62"/>
      <c r="G34" s="26"/>
      <c r="H34" s="18"/>
      <c r="I34" s="66"/>
      <c r="J34" s="67"/>
      <c r="K34" s="19"/>
      <c r="L34" s="72"/>
      <c r="M34" s="83"/>
      <c r="N34" s="80"/>
      <c r="O34" s="17"/>
      <c r="P34" s="18"/>
      <c r="Q34" s="94"/>
    </row>
    <row r="35" spans="2:17" ht="13.5" customHeight="1" x14ac:dyDescent="0.3">
      <c r="B35" s="47" t="s">
        <v>52</v>
      </c>
      <c r="C35" s="27" t="s">
        <v>53</v>
      </c>
      <c r="D35" s="53" t="s">
        <v>17</v>
      </c>
      <c r="E35" s="17" t="s">
        <v>698</v>
      </c>
      <c r="F35" s="53" t="s">
        <v>10</v>
      </c>
      <c r="G35" s="17" t="s">
        <v>1086</v>
      </c>
      <c r="H35" s="18"/>
      <c r="I35" s="66"/>
      <c r="J35" s="67"/>
      <c r="K35" s="19"/>
      <c r="L35" s="16" t="s">
        <v>10</v>
      </c>
      <c r="M35" s="76" t="s">
        <v>1208</v>
      </c>
      <c r="N35" s="79" t="s">
        <v>17</v>
      </c>
      <c r="O35" s="13" t="s">
        <v>1110</v>
      </c>
      <c r="P35" s="14" t="s">
        <v>32</v>
      </c>
      <c r="Q35" s="93" t="s">
        <v>1110</v>
      </c>
    </row>
    <row r="36" spans="2:17" ht="13.5" customHeight="1" x14ac:dyDescent="0.3">
      <c r="B36" s="47" t="s">
        <v>54</v>
      </c>
      <c r="C36" s="27" t="s">
        <v>57</v>
      </c>
      <c r="D36" s="54"/>
      <c r="E36" s="21" t="s">
        <v>645</v>
      </c>
      <c r="F36" s="56"/>
      <c r="G36" s="17"/>
      <c r="H36" s="18"/>
      <c r="I36" s="66"/>
      <c r="J36" s="67"/>
      <c r="K36" s="19"/>
      <c r="L36" s="28"/>
      <c r="M36" s="78"/>
      <c r="N36" s="80"/>
      <c r="O36" s="17" t="s">
        <v>645</v>
      </c>
      <c r="P36" s="18"/>
      <c r="Q36" s="94"/>
    </row>
    <row r="37" spans="2:17" ht="13.5" customHeight="1" x14ac:dyDescent="0.3">
      <c r="B37" s="47" t="s">
        <v>55</v>
      </c>
      <c r="C37" s="27" t="s">
        <v>59</v>
      </c>
      <c r="D37" s="53" t="s">
        <v>19</v>
      </c>
      <c r="E37" s="17" t="s">
        <v>699</v>
      </c>
      <c r="F37" s="56"/>
      <c r="G37" s="17"/>
      <c r="H37" s="18"/>
      <c r="I37" s="66"/>
      <c r="J37" s="67"/>
      <c r="K37" s="19"/>
      <c r="L37" s="28"/>
      <c r="M37" s="78"/>
      <c r="N37" s="79" t="s">
        <v>19</v>
      </c>
      <c r="O37" s="13" t="s">
        <v>1149</v>
      </c>
      <c r="P37" s="14" t="s">
        <v>34</v>
      </c>
      <c r="Q37" s="93" t="s">
        <v>941</v>
      </c>
    </row>
    <row r="38" spans="2:17" ht="13.5" customHeight="1" x14ac:dyDescent="0.3">
      <c r="B38" s="47" t="s">
        <v>56</v>
      </c>
      <c r="C38" s="27" t="s">
        <v>61</v>
      </c>
      <c r="D38" s="53"/>
      <c r="E38" s="17" t="s">
        <v>645</v>
      </c>
      <c r="F38" s="56"/>
      <c r="G38" s="17"/>
      <c r="H38" s="18"/>
      <c r="I38" s="66"/>
      <c r="J38" s="67"/>
      <c r="K38" s="19"/>
      <c r="L38" s="28"/>
      <c r="M38" s="78"/>
      <c r="N38" s="79"/>
      <c r="O38" s="17" t="s">
        <v>645</v>
      </c>
      <c r="P38" s="18" t="s">
        <v>36</v>
      </c>
      <c r="Q38" s="94" t="s">
        <v>833</v>
      </c>
    </row>
    <row r="39" spans="2:17" ht="13.5" customHeight="1" x14ac:dyDescent="0.3">
      <c r="B39" s="47" t="s">
        <v>58</v>
      </c>
      <c r="C39" s="27" t="s">
        <v>63</v>
      </c>
      <c r="D39" s="53"/>
      <c r="E39" s="17"/>
      <c r="F39" s="56"/>
      <c r="G39" s="17"/>
      <c r="H39" s="18"/>
      <c r="I39" s="66"/>
      <c r="J39" s="67"/>
      <c r="K39" s="19"/>
      <c r="L39" s="28"/>
      <c r="M39" s="78"/>
      <c r="N39" s="79"/>
      <c r="O39" s="17"/>
      <c r="P39" s="18" t="s">
        <v>38</v>
      </c>
      <c r="Q39" s="94" t="s">
        <v>1109</v>
      </c>
    </row>
    <row r="40" spans="2:17" ht="13.5" customHeight="1" x14ac:dyDescent="0.3">
      <c r="B40" s="47" t="s">
        <v>60</v>
      </c>
      <c r="C40" s="27" t="s">
        <v>65</v>
      </c>
      <c r="D40" s="52" t="s">
        <v>21</v>
      </c>
      <c r="E40" s="13" t="s">
        <v>700</v>
      </c>
      <c r="F40" s="57" t="s">
        <v>12</v>
      </c>
      <c r="G40" s="13" t="s">
        <v>710</v>
      </c>
      <c r="H40" s="14" t="s">
        <v>3</v>
      </c>
      <c r="I40" s="64" t="s">
        <v>1090</v>
      </c>
      <c r="J40" s="65" t="s">
        <v>3</v>
      </c>
      <c r="K40" s="13" t="s">
        <v>1506</v>
      </c>
      <c r="L40" s="29" t="s">
        <v>12</v>
      </c>
      <c r="M40" s="76" t="s">
        <v>1209</v>
      </c>
      <c r="N40" s="77" t="s">
        <v>21</v>
      </c>
      <c r="O40" s="13" t="s">
        <v>1150</v>
      </c>
      <c r="P40" s="14" t="s">
        <v>40</v>
      </c>
      <c r="Q40" s="93" t="s">
        <v>942</v>
      </c>
    </row>
    <row r="41" spans="2:17" ht="13.5" customHeight="1" x14ac:dyDescent="0.3">
      <c r="B41" s="47" t="s">
        <v>62</v>
      </c>
      <c r="C41" s="27" t="s">
        <v>67</v>
      </c>
      <c r="D41" s="53"/>
      <c r="E41" s="17" t="s">
        <v>645</v>
      </c>
      <c r="F41" s="53"/>
      <c r="G41" s="17"/>
      <c r="H41" s="18"/>
      <c r="I41" s="66"/>
      <c r="J41" s="67"/>
      <c r="K41" s="17" t="s">
        <v>1507</v>
      </c>
      <c r="L41" s="16"/>
      <c r="M41" s="78"/>
      <c r="N41" s="79"/>
      <c r="O41" s="17" t="s">
        <v>645</v>
      </c>
      <c r="P41" s="18" t="s">
        <v>42</v>
      </c>
      <c r="Q41" s="94" t="s">
        <v>834</v>
      </c>
    </row>
    <row r="42" spans="2:17" ht="13.5" customHeight="1" x14ac:dyDescent="0.3">
      <c r="B42" s="47" t="s">
        <v>64</v>
      </c>
      <c r="C42" s="27" t="s">
        <v>69</v>
      </c>
      <c r="D42" s="53"/>
      <c r="E42" s="17" t="s">
        <v>645</v>
      </c>
      <c r="F42" s="53"/>
      <c r="G42" s="17"/>
      <c r="H42" s="18"/>
      <c r="I42" s="66"/>
      <c r="J42" s="67"/>
      <c r="K42" s="19"/>
      <c r="L42" s="16"/>
      <c r="M42" s="78"/>
      <c r="N42" s="79"/>
      <c r="O42" s="17" t="s">
        <v>645</v>
      </c>
      <c r="P42" s="18" t="s">
        <v>44</v>
      </c>
      <c r="Q42" s="94" t="s">
        <v>835</v>
      </c>
    </row>
    <row r="43" spans="2:17" ht="13.5" customHeight="1" x14ac:dyDescent="0.3">
      <c r="B43" s="47" t="s">
        <v>66</v>
      </c>
      <c r="C43" s="27" t="s">
        <v>71</v>
      </c>
      <c r="D43" s="53"/>
      <c r="E43" s="17" t="s">
        <v>645</v>
      </c>
      <c r="F43" s="53"/>
      <c r="G43" s="17"/>
      <c r="H43" s="18"/>
      <c r="I43" s="66"/>
      <c r="J43" s="67"/>
      <c r="K43" s="19"/>
      <c r="L43" s="16"/>
      <c r="M43" s="78"/>
      <c r="N43" s="79"/>
      <c r="O43" s="17" t="s">
        <v>645</v>
      </c>
      <c r="P43" s="18"/>
      <c r="Q43" s="94"/>
    </row>
    <row r="44" spans="2:17" ht="13.5" customHeight="1" x14ac:dyDescent="0.3">
      <c r="B44" s="47" t="s">
        <v>68</v>
      </c>
      <c r="C44" s="27" t="s">
        <v>73</v>
      </c>
      <c r="D44" s="53"/>
      <c r="E44" s="17" t="s">
        <v>645</v>
      </c>
      <c r="F44" s="53"/>
      <c r="G44" s="17"/>
      <c r="H44" s="18"/>
      <c r="I44" s="66"/>
      <c r="J44" s="67"/>
      <c r="K44" s="19"/>
      <c r="L44" s="16"/>
      <c r="M44" s="78"/>
      <c r="N44" s="79"/>
      <c r="O44" s="17" t="s">
        <v>645</v>
      </c>
      <c r="P44" s="18"/>
      <c r="Q44" s="94"/>
    </row>
    <row r="45" spans="2:17" ht="13.5" customHeight="1" x14ac:dyDescent="0.3">
      <c r="B45" s="47" t="s">
        <v>70</v>
      </c>
      <c r="C45" s="27" t="s">
        <v>75</v>
      </c>
      <c r="D45" s="52" t="s">
        <v>23</v>
      </c>
      <c r="E45" s="13" t="s">
        <v>701</v>
      </c>
      <c r="F45" s="53"/>
      <c r="G45" s="17"/>
      <c r="H45" s="18"/>
      <c r="I45" s="66"/>
      <c r="J45" s="67"/>
      <c r="K45" s="19"/>
      <c r="L45" s="16"/>
      <c r="M45" s="78"/>
      <c r="N45" s="77" t="s">
        <v>23</v>
      </c>
      <c r="O45" s="13" t="s">
        <v>1555</v>
      </c>
      <c r="P45" s="14" t="s">
        <v>45</v>
      </c>
      <c r="Q45" s="93" t="s">
        <v>943</v>
      </c>
    </row>
    <row r="46" spans="2:17" ht="13.5" customHeight="1" x14ac:dyDescent="0.3">
      <c r="B46" s="47" t="s">
        <v>72</v>
      </c>
      <c r="C46" s="27" t="s">
        <v>77</v>
      </c>
      <c r="D46" s="53"/>
      <c r="E46" s="17" t="s">
        <v>645</v>
      </c>
      <c r="F46" s="53"/>
      <c r="G46" s="17"/>
      <c r="H46" s="18"/>
      <c r="I46" s="66"/>
      <c r="J46" s="67"/>
      <c r="K46" s="19"/>
      <c r="L46" s="16"/>
      <c r="M46" s="78"/>
      <c r="N46" s="79"/>
      <c r="O46" s="17" t="s">
        <v>1556</v>
      </c>
      <c r="P46" s="18"/>
      <c r="Q46" s="94"/>
    </row>
    <row r="47" spans="2:17" ht="13.5" customHeight="1" x14ac:dyDescent="0.3">
      <c r="B47" s="47" t="s">
        <v>74</v>
      </c>
      <c r="C47" s="27" t="s">
        <v>79</v>
      </c>
      <c r="D47" s="52" t="s">
        <v>25</v>
      </c>
      <c r="E47" s="13" t="s">
        <v>702</v>
      </c>
      <c r="F47" s="53"/>
      <c r="G47" s="17"/>
      <c r="H47" s="18"/>
      <c r="I47" s="66"/>
      <c r="J47" s="67"/>
      <c r="K47" s="19"/>
      <c r="L47" s="16"/>
      <c r="M47" s="78"/>
      <c r="N47" s="77" t="s">
        <v>25</v>
      </c>
      <c r="O47" s="13" t="s">
        <v>1151</v>
      </c>
      <c r="P47" s="14" t="s">
        <v>47</v>
      </c>
      <c r="Q47" s="93" t="s">
        <v>1024</v>
      </c>
    </row>
    <row r="48" spans="2:17" ht="13.5" customHeight="1" x14ac:dyDescent="0.3">
      <c r="B48" s="47" t="s">
        <v>76</v>
      </c>
      <c r="C48" s="27" t="s">
        <v>81</v>
      </c>
      <c r="D48" s="53"/>
      <c r="E48" s="17"/>
      <c r="F48" s="53"/>
      <c r="G48" s="17"/>
      <c r="H48" s="18"/>
      <c r="I48" s="66"/>
      <c r="J48" s="67"/>
      <c r="K48" s="19"/>
      <c r="L48" s="16"/>
      <c r="M48" s="78"/>
      <c r="N48" s="79"/>
      <c r="O48" s="17" t="s">
        <v>645</v>
      </c>
      <c r="P48" s="18" t="s">
        <v>49</v>
      </c>
      <c r="Q48" s="94" t="s">
        <v>1292</v>
      </c>
    </row>
    <row r="49" spans="2:17" ht="13.5" customHeight="1" x14ac:dyDescent="0.3">
      <c r="B49" s="47" t="s">
        <v>78</v>
      </c>
      <c r="C49" s="27" t="s">
        <v>83</v>
      </c>
      <c r="D49" s="52" t="s">
        <v>26</v>
      </c>
      <c r="E49" s="13" t="s">
        <v>703</v>
      </c>
      <c r="F49" s="53"/>
      <c r="G49" s="17"/>
      <c r="H49" s="18"/>
      <c r="I49" s="66"/>
      <c r="J49" s="67"/>
      <c r="K49" s="19"/>
      <c r="L49" s="16"/>
      <c r="M49" s="78"/>
      <c r="N49" s="77" t="s">
        <v>26</v>
      </c>
      <c r="O49" s="13" t="s">
        <v>836</v>
      </c>
      <c r="P49" s="14" t="s">
        <v>51</v>
      </c>
      <c r="Q49" s="93" t="s">
        <v>1025</v>
      </c>
    </row>
    <row r="50" spans="2:17" ht="13.5" customHeight="1" x14ac:dyDescent="0.3">
      <c r="B50" s="47" t="s">
        <v>80</v>
      </c>
      <c r="C50" s="27" t="s">
        <v>85</v>
      </c>
      <c r="D50" s="53"/>
      <c r="E50" s="17"/>
      <c r="F50" s="53"/>
      <c r="G50" s="17"/>
      <c r="H50" s="18"/>
      <c r="I50" s="66"/>
      <c r="J50" s="67"/>
      <c r="K50" s="19"/>
      <c r="L50" s="16"/>
      <c r="M50" s="78"/>
      <c r="N50" s="79"/>
      <c r="O50" s="17"/>
      <c r="P50" s="18" t="s">
        <v>52</v>
      </c>
      <c r="Q50" s="94" t="s">
        <v>836</v>
      </c>
    </row>
    <row r="51" spans="2:17" ht="13.5" customHeight="1" x14ac:dyDescent="0.3">
      <c r="B51" s="47" t="s">
        <v>82</v>
      </c>
      <c r="C51" s="27" t="s">
        <v>87</v>
      </c>
      <c r="D51" s="53"/>
      <c r="E51" s="17"/>
      <c r="F51" s="53"/>
      <c r="G51" s="17"/>
      <c r="H51" s="18"/>
      <c r="I51" s="66"/>
      <c r="J51" s="67"/>
      <c r="K51" s="19"/>
      <c r="L51" s="16"/>
      <c r="M51" s="78"/>
      <c r="N51" s="79"/>
      <c r="O51" s="17"/>
      <c r="P51" s="18"/>
      <c r="Q51" s="94"/>
    </row>
    <row r="52" spans="2:17" ht="13.5" customHeight="1" x14ac:dyDescent="0.3">
      <c r="B52" s="47" t="s">
        <v>84</v>
      </c>
      <c r="C52" s="27" t="s">
        <v>89</v>
      </c>
      <c r="D52" s="52" t="s">
        <v>28</v>
      </c>
      <c r="E52" s="13" t="s">
        <v>704</v>
      </c>
      <c r="F52" s="53"/>
      <c r="G52" s="17"/>
      <c r="H52" s="18"/>
      <c r="I52" s="66"/>
      <c r="J52" s="67"/>
      <c r="K52" s="19"/>
      <c r="L52" s="16"/>
      <c r="M52" s="78"/>
      <c r="N52" s="77" t="s">
        <v>28</v>
      </c>
      <c r="O52" s="13" t="s">
        <v>1152</v>
      </c>
      <c r="P52" s="14" t="s">
        <v>54</v>
      </c>
      <c r="Q52" s="93" t="s">
        <v>944</v>
      </c>
    </row>
    <row r="53" spans="2:17" ht="13.5" customHeight="1" x14ac:dyDescent="0.3">
      <c r="B53" s="47" t="s">
        <v>86</v>
      </c>
      <c r="C53" s="27" t="s">
        <v>91</v>
      </c>
      <c r="D53" s="56"/>
      <c r="E53" s="25"/>
      <c r="F53" s="53"/>
      <c r="G53" s="17"/>
      <c r="H53" s="18"/>
      <c r="I53" s="66"/>
      <c r="J53" s="67"/>
      <c r="K53" s="19"/>
      <c r="L53" s="16"/>
      <c r="M53" s="78"/>
      <c r="N53" s="84"/>
      <c r="O53" s="25"/>
      <c r="P53" s="18" t="s">
        <v>55</v>
      </c>
      <c r="Q53" s="94" t="s">
        <v>1414</v>
      </c>
    </row>
    <row r="54" spans="2:17" ht="13.5" customHeight="1" x14ac:dyDescent="0.3">
      <c r="B54" s="47" t="s">
        <v>88</v>
      </c>
      <c r="C54" s="27" t="s">
        <v>93</v>
      </c>
      <c r="D54" s="57" t="s">
        <v>30</v>
      </c>
      <c r="E54" s="30" t="s">
        <v>705</v>
      </c>
      <c r="F54" s="53"/>
      <c r="G54" s="17"/>
      <c r="H54" s="18"/>
      <c r="I54" s="66"/>
      <c r="J54" s="67"/>
      <c r="K54" s="19"/>
      <c r="L54" s="16"/>
      <c r="M54" s="78"/>
      <c r="N54" s="85" t="s">
        <v>30</v>
      </c>
      <c r="O54" s="30" t="s">
        <v>1153</v>
      </c>
      <c r="P54" s="31" t="s">
        <v>56</v>
      </c>
      <c r="Q54" s="96" t="s">
        <v>945</v>
      </c>
    </row>
    <row r="55" spans="2:17" ht="13.5" customHeight="1" x14ac:dyDescent="0.3">
      <c r="B55" s="47" t="s">
        <v>90</v>
      </c>
      <c r="C55" s="27" t="s">
        <v>95</v>
      </c>
      <c r="D55" s="56"/>
      <c r="E55" s="25"/>
      <c r="F55" s="53"/>
      <c r="G55" s="17"/>
      <c r="H55" s="18"/>
      <c r="I55" s="66"/>
      <c r="J55" s="67"/>
      <c r="K55" s="19"/>
      <c r="L55" s="16"/>
      <c r="M55" s="78"/>
      <c r="N55" s="84"/>
      <c r="O55" s="25"/>
      <c r="P55" s="18" t="s">
        <v>58</v>
      </c>
      <c r="Q55" s="94" t="s">
        <v>837</v>
      </c>
    </row>
    <row r="56" spans="2:17" ht="13.5" customHeight="1" x14ac:dyDescent="0.3">
      <c r="B56" s="47" t="s">
        <v>92</v>
      </c>
      <c r="C56" s="27" t="s">
        <v>97</v>
      </c>
      <c r="D56" s="52" t="s">
        <v>32</v>
      </c>
      <c r="E56" s="13" t="s">
        <v>1103</v>
      </c>
      <c r="F56" s="53"/>
      <c r="G56" s="17"/>
      <c r="H56" s="18"/>
      <c r="I56" s="66"/>
      <c r="J56" s="67"/>
      <c r="K56" s="19"/>
      <c r="L56" s="16"/>
      <c r="M56" s="78"/>
      <c r="N56" s="77" t="s">
        <v>32</v>
      </c>
      <c r="O56" s="13" t="s">
        <v>839</v>
      </c>
      <c r="P56" s="14" t="s">
        <v>60</v>
      </c>
      <c r="Q56" s="93" t="s">
        <v>946</v>
      </c>
    </row>
    <row r="57" spans="2:17" ht="13.5" customHeight="1" x14ac:dyDescent="0.3">
      <c r="B57" s="47" t="s">
        <v>94</v>
      </c>
      <c r="C57" s="27" t="s">
        <v>99</v>
      </c>
      <c r="D57" s="53"/>
      <c r="E57" s="17"/>
      <c r="F57" s="53"/>
      <c r="G57" s="17"/>
      <c r="H57" s="18"/>
      <c r="I57" s="66"/>
      <c r="J57" s="67"/>
      <c r="K57" s="19"/>
      <c r="L57" s="16"/>
      <c r="M57" s="78"/>
      <c r="N57" s="79"/>
      <c r="O57" s="17"/>
      <c r="P57" s="18" t="s">
        <v>62</v>
      </c>
      <c r="Q57" s="94" t="s">
        <v>838</v>
      </c>
    </row>
    <row r="58" spans="2:17" ht="13.5" customHeight="1" x14ac:dyDescent="0.3">
      <c r="B58" s="47" t="s">
        <v>96</v>
      </c>
      <c r="C58" s="27" t="s">
        <v>1423</v>
      </c>
      <c r="D58" s="53"/>
      <c r="E58" s="17"/>
      <c r="F58" s="53"/>
      <c r="G58" s="17"/>
      <c r="H58" s="18"/>
      <c r="I58" s="66"/>
      <c r="J58" s="67"/>
      <c r="K58" s="19"/>
      <c r="L58" s="16"/>
      <c r="M58" s="78"/>
      <c r="N58" s="79"/>
      <c r="O58" s="17"/>
      <c r="P58" s="18" t="s">
        <v>64</v>
      </c>
      <c r="Q58" s="94" t="s">
        <v>1409</v>
      </c>
    </row>
    <row r="59" spans="2:17" ht="13.5" customHeight="1" x14ac:dyDescent="0.3">
      <c r="B59" s="47" t="s">
        <v>98</v>
      </c>
      <c r="C59" s="27" t="s">
        <v>102</v>
      </c>
      <c r="D59" s="53"/>
      <c r="E59" s="17"/>
      <c r="F59" s="53"/>
      <c r="G59" s="17"/>
      <c r="H59" s="18"/>
      <c r="I59" s="66"/>
      <c r="J59" s="67"/>
      <c r="K59" s="19"/>
      <c r="L59" s="16"/>
      <c r="M59" s="78"/>
      <c r="N59" s="79"/>
      <c r="O59" s="17"/>
      <c r="P59" s="18" t="s">
        <v>66</v>
      </c>
      <c r="Q59" s="94" t="s">
        <v>839</v>
      </c>
    </row>
    <row r="60" spans="2:17" ht="13.5" customHeight="1" x14ac:dyDescent="0.3">
      <c r="B60" s="47" t="s">
        <v>100</v>
      </c>
      <c r="C60" s="27" t="s">
        <v>114</v>
      </c>
      <c r="D60" s="55" t="s">
        <v>34</v>
      </c>
      <c r="E60" s="23" t="s">
        <v>706</v>
      </c>
      <c r="F60" s="53"/>
      <c r="G60" s="17"/>
      <c r="H60" s="18"/>
      <c r="I60" s="66"/>
      <c r="J60" s="67"/>
      <c r="K60" s="19"/>
      <c r="L60" s="16"/>
      <c r="M60" s="78"/>
      <c r="N60" s="82" t="s">
        <v>34</v>
      </c>
      <c r="O60" s="23" t="s">
        <v>1154</v>
      </c>
      <c r="P60" s="32" t="s">
        <v>68</v>
      </c>
      <c r="Q60" s="95" t="s">
        <v>1026</v>
      </c>
    </row>
    <row r="61" spans="2:17" ht="13.5" customHeight="1" x14ac:dyDescent="0.3">
      <c r="B61" s="47" t="s">
        <v>101</v>
      </c>
      <c r="C61" s="27" t="s">
        <v>104</v>
      </c>
      <c r="D61" s="52" t="s">
        <v>36</v>
      </c>
      <c r="E61" s="13" t="s">
        <v>707</v>
      </c>
      <c r="F61" s="52" t="s">
        <v>639</v>
      </c>
      <c r="G61" s="13" t="s">
        <v>711</v>
      </c>
      <c r="H61" s="18"/>
      <c r="I61" s="66"/>
      <c r="J61" s="67"/>
      <c r="K61" s="19"/>
      <c r="L61" s="12" t="s">
        <v>639</v>
      </c>
      <c r="M61" s="76" t="s">
        <v>1210</v>
      </c>
      <c r="N61" s="77" t="s">
        <v>36</v>
      </c>
      <c r="O61" s="13" t="s">
        <v>1155</v>
      </c>
      <c r="P61" s="33" t="s">
        <v>70</v>
      </c>
      <c r="Q61" s="93" t="s">
        <v>1027</v>
      </c>
    </row>
    <row r="62" spans="2:17" ht="13.5" customHeight="1" x14ac:dyDescent="0.3">
      <c r="B62" s="47" t="s">
        <v>103</v>
      </c>
      <c r="C62" s="27" t="s">
        <v>106</v>
      </c>
      <c r="D62" s="53"/>
      <c r="E62" s="17"/>
      <c r="F62" s="53"/>
      <c r="G62" s="17"/>
      <c r="H62" s="18"/>
      <c r="I62" s="66"/>
      <c r="J62" s="67"/>
      <c r="K62" s="19"/>
      <c r="L62" s="16"/>
      <c r="M62" s="78"/>
      <c r="N62" s="79"/>
      <c r="O62" s="17"/>
      <c r="P62" s="18" t="s">
        <v>72</v>
      </c>
      <c r="Q62" s="94" t="s">
        <v>840</v>
      </c>
    </row>
    <row r="63" spans="2:17" ht="13.5" customHeight="1" x14ac:dyDescent="0.3">
      <c r="B63" s="47" t="s">
        <v>105</v>
      </c>
      <c r="C63" s="27" t="s">
        <v>108</v>
      </c>
      <c r="D63" s="53"/>
      <c r="E63" s="17"/>
      <c r="F63" s="53"/>
      <c r="G63" s="17"/>
      <c r="H63" s="18"/>
      <c r="I63" s="66"/>
      <c r="J63" s="67"/>
      <c r="K63" s="19"/>
      <c r="L63" s="16"/>
      <c r="M63" s="78"/>
      <c r="N63" s="79"/>
      <c r="O63" s="17"/>
      <c r="P63" s="18" t="s">
        <v>74</v>
      </c>
      <c r="Q63" s="94" t="s">
        <v>947</v>
      </c>
    </row>
    <row r="64" spans="2:17" ht="13.5" customHeight="1" x14ac:dyDescent="0.3">
      <c r="B64" s="47" t="s">
        <v>107</v>
      </c>
      <c r="C64" s="27" t="s">
        <v>110</v>
      </c>
      <c r="D64" s="53"/>
      <c r="E64" s="17"/>
      <c r="F64" s="53"/>
      <c r="G64" s="17"/>
      <c r="H64" s="18"/>
      <c r="I64" s="66"/>
      <c r="J64" s="67"/>
      <c r="K64" s="19"/>
      <c r="L64" s="16"/>
      <c r="M64" s="78"/>
      <c r="N64" s="79"/>
      <c r="O64" s="17"/>
      <c r="P64" s="18" t="s">
        <v>76</v>
      </c>
      <c r="Q64" s="94" t="s">
        <v>1111</v>
      </c>
    </row>
    <row r="65" spans="2:17" ht="13.5" customHeight="1" x14ac:dyDescent="0.3">
      <c r="B65" s="47" t="s">
        <v>109</v>
      </c>
      <c r="C65" s="27" t="s">
        <v>112</v>
      </c>
      <c r="D65" s="57" t="s">
        <v>38</v>
      </c>
      <c r="E65" s="30" t="s">
        <v>708</v>
      </c>
      <c r="F65" s="53"/>
      <c r="G65" s="17"/>
      <c r="H65" s="18"/>
      <c r="I65" s="66"/>
      <c r="J65" s="67"/>
      <c r="K65" s="19"/>
      <c r="L65" s="16"/>
      <c r="M65" s="78"/>
      <c r="N65" s="85" t="s">
        <v>38</v>
      </c>
      <c r="O65" s="30" t="s">
        <v>1318</v>
      </c>
      <c r="P65" s="31" t="s">
        <v>78</v>
      </c>
      <c r="Q65" s="96" t="s">
        <v>1028</v>
      </c>
    </row>
    <row r="66" spans="2:17" ht="13.5" customHeight="1" x14ac:dyDescent="0.3">
      <c r="B66" s="47" t="s">
        <v>111</v>
      </c>
      <c r="C66" s="27" t="s">
        <v>116</v>
      </c>
      <c r="D66" s="58" t="s">
        <v>40</v>
      </c>
      <c r="E66" s="35" t="s">
        <v>709</v>
      </c>
      <c r="F66" s="55" t="s">
        <v>15</v>
      </c>
      <c r="G66" s="23" t="s">
        <v>709</v>
      </c>
      <c r="H66" s="18"/>
      <c r="I66" s="66"/>
      <c r="J66" s="67"/>
      <c r="K66" s="19"/>
      <c r="L66" s="22" t="s">
        <v>15</v>
      </c>
      <c r="M66" s="81" t="s">
        <v>649</v>
      </c>
      <c r="N66" s="86" t="s">
        <v>40</v>
      </c>
      <c r="O66" s="35" t="s">
        <v>649</v>
      </c>
      <c r="P66" s="36" t="s">
        <v>80</v>
      </c>
      <c r="Q66" s="97" t="s">
        <v>948</v>
      </c>
    </row>
    <row r="67" spans="2:17" ht="13.5" customHeight="1" x14ac:dyDescent="0.3">
      <c r="B67" s="47" t="s">
        <v>113</v>
      </c>
      <c r="C67" s="27" t="s">
        <v>118</v>
      </c>
      <c r="D67" s="52" t="s">
        <v>42</v>
      </c>
      <c r="E67" s="13" t="s">
        <v>822</v>
      </c>
      <c r="F67" s="57" t="s">
        <v>17</v>
      </c>
      <c r="G67" s="13" t="s">
        <v>715</v>
      </c>
      <c r="H67" s="14" t="s">
        <v>5</v>
      </c>
      <c r="I67" s="64" t="s">
        <v>819</v>
      </c>
      <c r="J67" s="65" t="s">
        <v>5</v>
      </c>
      <c r="K67" s="13" t="s">
        <v>1313</v>
      </c>
      <c r="L67" s="29" t="s">
        <v>17</v>
      </c>
      <c r="M67" s="76" t="s">
        <v>1211</v>
      </c>
      <c r="N67" s="77" t="s">
        <v>42</v>
      </c>
      <c r="O67" s="13" t="s">
        <v>1156</v>
      </c>
      <c r="P67" s="14" t="s">
        <v>82</v>
      </c>
      <c r="Q67" s="93" t="s">
        <v>949</v>
      </c>
    </row>
    <row r="68" spans="2:17" ht="13.5" customHeight="1" x14ac:dyDescent="0.3">
      <c r="B68" s="47" t="s">
        <v>115</v>
      </c>
      <c r="C68" s="27" t="s">
        <v>120</v>
      </c>
      <c r="D68" s="53"/>
      <c r="E68" s="17" t="s">
        <v>645</v>
      </c>
      <c r="F68" s="53"/>
      <c r="G68" s="17"/>
      <c r="H68" s="18"/>
      <c r="I68" s="66"/>
      <c r="J68" s="67"/>
      <c r="K68" s="17" t="s">
        <v>1314</v>
      </c>
      <c r="L68" s="16"/>
      <c r="M68" s="78"/>
      <c r="N68" s="79"/>
      <c r="O68" s="17" t="s">
        <v>645</v>
      </c>
      <c r="P68" s="18" t="s">
        <v>84</v>
      </c>
      <c r="Q68" s="94" t="s">
        <v>1293</v>
      </c>
    </row>
    <row r="69" spans="2:17" ht="13.5" customHeight="1" x14ac:dyDescent="0.3">
      <c r="B69" s="47" t="s">
        <v>117</v>
      </c>
      <c r="C69" s="27" t="s">
        <v>122</v>
      </c>
      <c r="D69" s="53"/>
      <c r="E69" s="17" t="s">
        <v>645</v>
      </c>
      <c r="F69" s="53"/>
      <c r="G69" s="17"/>
      <c r="H69" s="18"/>
      <c r="I69" s="66"/>
      <c r="J69" s="67"/>
      <c r="K69" s="19"/>
      <c r="L69" s="16"/>
      <c r="M69" s="78"/>
      <c r="N69" s="79"/>
      <c r="O69" s="17" t="s">
        <v>645</v>
      </c>
      <c r="P69" s="18" t="s">
        <v>86</v>
      </c>
      <c r="Q69" s="94" t="s">
        <v>841</v>
      </c>
    </row>
    <row r="70" spans="2:17" ht="13.5" customHeight="1" x14ac:dyDescent="0.3">
      <c r="B70" s="47" t="s">
        <v>119</v>
      </c>
      <c r="C70" s="27" t="s">
        <v>124</v>
      </c>
      <c r="D70" s="52" t="s">
        <v>44</v>
      </c>
      <c r="E70" s="13" t="s">
        <v>823</v>
      </c>
      <c r="F70" s="56"/>
      <c r="G70" s="25"/>
      <c r="H70" s="18"/>
      <c r="I70" s="66"/>
      <c r="J70" s="67"/>
      <c r="K70" s="19"/>
      <c r="L70" s="28"/>
      <c r="M70" s="83"/>
      <c r="N70" s="77" t="s">
        <v>44</v>
      </c>
      <c r="O70" s="13" t="s">
        <v>1319</v>
      </c>
      <c r="P70" s="14" t="s">
        <v>88</v>
      </c>
      <c r="Q70" s="93" t="s">
        <v>1029</v>
      </c>
    </row>
    <row r="71" spans="2:17" ht="13.5" customHeight="1" x14ac:dyDescent="0.3">
      <c r="B71" s="47" t="s">
        <v>121</v>
      </c>
      <c r="C71" s="27" t="s">
        <v>126</v>
      </c>
      <c r="D71" s="53"/>
      <c r="E71" s="17" t="s">
        <v>645</v>
      </c>
      <c r="F71" s="53"/>
      <c r="G71" s="17"/>
      <c r="H71" s="18"/>
      <c r="I71" s="66"/>
      <c r="J71" s="67"/>
      <c r="K71" s="19"/>
      <c r="L71" s="16"/>
      <c r="M71" s="78"/>
      <c r="N71" s="79"/>
      <c r="O71" s="17"/>
      <c r="P71" s="18" t="s">
        <v>90</v>
      </c>
      <c r="Q71" s="94" t="s">
        <v>1294</v>
      </c>
    </row>
    <row r="72" spans="2:17" ht="13.5" customHeight="1" x14ac:dyDescent="0.3">
      <c r="B72" s="47" t="s">
        <v>123</v>
      </c>
      <c r="C72" s="27" t="s">
        <v>128</v>
      </c>
      <c r="D72" s="53"/>
      <c r="E72" s="17" t="s">
        <v>645</v>
      </c>
      <c r="F72" s="53"/>
      <c r="G72" s="17"/>
      <c r="H72" s="18"/>
      <c r="I72" s="66"/>
      <c r="J72" s="67"/>
      <c r="K72" s="19"/>
      <c r="L72" s="16"/>
      <c r="M72" s="78"/>
      <c r="N72" s="79"/>
      <c r="O72" s="17" t="s">
        <v>645</v>
      </c>
      <c r="P72" s="18" t="s">
        <v>92</v>
      </c>
      <c r="Q72" s="94" t="s">
        <v>1295</v>
      </c>
    </row>
    <row r="73" spans="2:17" ht="13.5" customHeight="1" x14ac:dyDescent="0.3">
      <c r="B73" s="47" t="s">
        <v>125</v>
      </c>
      <c r="C73" s="27" t="s">
        <v>130</v>
      </c>
      <c r="D73" s="53"/>
      <c r="E73" s="17"/>
      <c r="F73" s="56"/>
      <c r="G73" s="17"/>
      <c r="H73" s="18"/>
      <c r="I73" s="66"/>
      <c r="J73" s="67"/>
      <c r="K73" s="19"/>
      <c r="L73" s="28"/>
      <c r="M73" s="78"/>
      <c r="N73" s="79"/>
      <c r="O73" s="17"/>
      <c r="P73" s="18" t="s">
        <v>94</v>
      </c>
      <c r="Q73" s="94" t="s">
        <v>842</v>
      </c>
    </row>
    <row r="74" spans="2:17" ht="13.5" customHeight="1" x14ac:dyDescent="0.3">
      <c r="B74" s="47" t="s">
        <v>127</v>
      </c>
      <c r="C74" s="27" t="s">
        <v>132</v>
      </c>
      <c r="D74" s="52" t="s">
        <v>45</v>
      </c>
      <c r="E74" s="13" t="s">
        <v>824</v>
      </c>
      <c r="F74" s="56"/>
      <c r="G74" s="25"/>
      <c r="H74" s="18"/>
      <c r="I74" s="66"/>
      <c r="J74" s="67"/>
      <c r="K74" s="19"/>
      <c r="L74" s="28"/>
      <c r="M74" s="83"/>
      <c r="N74" s="77" t="s">
        <v>45</v>
      </c>
      <c r="O74" s="13" t="s">
        <v>1121</v>
      </c>
      <c r="P74" s="14" t="s">
        <v>96</v>
      </c>
      <c r="Q74" s="93" t="s">
        <v>1030</v>
      </c>
    </row>
    <row r="75" spans="2:17" ht="13.5" customHeight="1" x14ac:dyDescent="0.3">
      <c r="B75" s="47" t="s">
        <v>129</v>
      </c>
      <c r="C75" s="27" t="s">
        <v>134</v>
      </c>
      <c r="D75" s="52" t="s">
        <v>47</v>
      </c>
      <c r="E75" s="13" t="s">
        <v>712</v>
      </c>
      <c r="F75" s="56"/>
      <c r="G75" s="17"/>
      <c r="H75" s="18"/>
      <c r="I75" s="66"/>
      <c r="J75" s="67"/>
      <c r="K75" s="19"/>
      <c r="L75" s="28"/>
      <c r="M75" s="78"/>
      <c r="N75" s="77" t="s">
        <v>47</v>
      </c>
      <c r="O75" s="13" t="s">
        <v>1122</v>
      </c>
      <c r="P75" s="14" t="s">
        <v>98</v>
      </c>
      <c r="Q75" s="93" t="s">
        <v>950</v>
      </c>
    </row>
    <row r="76" spans="2:17" ht="13.5" customHeight="1" x14ac:dyDescent="0.3">
      <c r="B76" s="47" t="s">
        <v>131</v>
      </c>
      <c r="C76" s="27" t="s">
        <v>136</v>
      </c>
      <c r="D76" s="53"/>
      <c r="E76" s="17"/>
      <c r="F76" s="56"/>
      <c r="G76" s="25"/>
      <c r="H76" s="18"/>
      <c r="I76" s="66"/>
      <c r="J76" s="67"/>
      <c r="K76" s="19"/>
      <c r="L76" s="28"/>
      <c r="M76" s="83"/>
      <c r="N76" s="79"/>
      <c r="O76" s="17"/>
      <c r="P76" s="18" t="s">
        <v>100</v>
      </c>
      <c r="Q76" s="94" t="s">
        <v>951</v>
      </c>
    </row>
    <row r="77" spans="2:17" ht="13.5" customHeight="1" x14ac:dyDescent="0.3">
      <c r="B77" s="47" t="s">
        <v>133</v>
      </c>
      <c r="C77" s="27" t="s">
        <v>138</v>
      </c>
      <c r="D77" s="53"/>
      <c r="E77" s="17"/>
      <c r="F77" s="56"/>
      <c r="G77" s="25"/>
      <c r="H77" s="18"/>
      <c r="I77" s="66"/>
      <c r="J77" s="67"/>
      <c r="K77" s="19"/>
      <c r="L77" s="28"/>
      <c r="M77" s="83"/>
      <c r="N77" s="79"/>
      <c r="O77" s="17"/>
      <c r="P77" s="18" t="s">
        <v>101</v>
      </c>
      <c r="Q77" s="94" t="s">
        <v>1424</v>
      </c>
    </row>
    <row r="78" spans="2:17" ht="13.5" customHeight="1" x14ac:dyDescent="0.3">
      <c r="B78" s="47" t="s">
        <v>135</v>
      </c>
      <c r="C78" s="27" t="s">
        <v>1425</v>
      </c>
      <c r="D78" s="52" t="s">
        <v>49</v>
      </c>
      <c r="E78" s="13" t="s">
        <v>713</v>
      </c>
      <c r="F78" s="53"/>
      <c r="G78" s="17"/>
      <c r="H78" s="18"/>
      <c r="I78" s="66"/>
      <c r="J78" s="67"/>
      <c r="K78" s="19"/>
      <c r="L78" s="16"/>
      <c r="M78" s="78"/>
      <c r="N78" s="77" t="s">
        <v>49</v>
      </c>
      <c r="O78" s="13" t="s">
        <v>1157</v>
      </c>
      <c r="P78" s="14" t="s">
        <v>103</v>
      </c>
      <c r="Q78" s="93" t="s">
        <v>1031</v>
      </c>
    </row>
    <row r="79" spans="2:17" ht="13.5" customHeight="1" x14ac:dyDescent="0.3">
      <c r="B79" s="47" t="s">
        <v>137</v>
      </c>
      <c r="C79" s="27" t="s">
        <v>141</v>
      </c>
      <c r="D79" s="53"/>
      <c r="E79" s="17"/>
      <c r="F79" s="56"/>
      <c r="G79" s="17"/>
      <c r="H79" s="18"/>
      <c r="I79" s="66"/>
      <c r="J79" s="67"/>
      <c r="K79" s="19"/>
      <c r="L79" s="28"/>
      <c r="M79" s="78"/>
      <c r="N79" s="79"/>
      <c r="O79" s="17"/>
      <c r="P79" s="18" t="s">
        <v>105</v>
      </c>
      <c r="Q79" s="94" t="s">
        <v>952</v>
      </c>
    </row>
    <row r="80" spans="2:17" ht="13.5" customHeight="1" x14ac:dyDescent="0.3">
      <c r="B80" s="47" t="s">
        <v>139</v>
      </c>
      <c r="C80" s="27" t="s">
        <v>143</v>
      </c>
      <c r="D80" s="53"/>
      <c r="E80" s="17"/>
      <c r="F80" s="56"/>
      <c r="G80" s="17"/>
      <c r="H80" s="18"/>
      <c r="I80" s="66"/>
      <c r="J80" s="67"/>
      <c r="K80" s="19"/>
      <c r="L80" s="28"/>
      <c r="M80" s="78"/>
      <c r="N80" s="79"/>
      <c r="O80" s="17"/>
      <c r="P80" s="18" t="s">
        <v>107</v>
      </c>
      <c r="Q80" s="94" t="s">
        <v>843</v>
      </c>
    </row>
    <row r="81" spans="2:17" ht="13.5" customHeight="1" x14ac:dyDescent="0.3">
      <c r="B81" s="47" t="s">
        <v>140</v>
      </c>
      <c r="C81" s="27" t="s">
        <v>145</v>
      </c>
      <c r="D81" s="53"/>
      <c r="E81" s="17"/>
      <c r="F81" s="56"/>
      <c r="G81" s="17"/>
      <c r="H81" s="18"/>
      <c r="I81" s="66"/>
      <c r="J81" s="67"/>
      <c r="K81" s="19"/>
      <c r="L81" s="28"/>
      <c r="M81" s="78"/>
      <c r="N81" s="79"/>
      <c r="O81" s="17"/>
      <c r="P81" s="18" t="s">
        <v>109</v>
      </c>
      <c r="Q81" s="94" t="s">
        <v>844</v>
      </c>
    </row>
    <row r="82" spans="2:17" ht="13.5" customHeight="1" x14ac:dyDescent="0.3">
      <c r="B82" s="47" t="s">
        <v>142</v>
      </c>
      <c r="C82" s="27" t="s">
        <v>1426</v>
      </c>
      <c r="D82" s="53"/>
      <c r="E82" s="17"/>
      <c r="F82" s="56"/>
      <c r="G82" s="17"/>
      <c r="H82" s="18"/>
      <c r="I82" s="66"/>
      <c r="J82" s="67"/>
      <c r="K82" s="19"/>
      <c r="L82" s="28"/>
      <c r="M82" s="78"/>
      <c r="N82" s="79"/>
      <c r="O82" s="17"/>
      <c r="P82" s="18"/>
      <c r="Q82" s="94"/>
    </row>
    <row r="83" spans="2:17" ht="13.5" customHeight="1" x14ac:dyDescent="0.3">
      <c r="B83" s="47" t="s">
        <v>144</v>
      </c>
      <c r="C83" s="27" t="s">
        <v>148</v>
      </c>
      <c r="D83" s="52" t="s">
        <v>51</v>
      </c>
      <c r="E83" s="13" t="s">
        <v>714</v>
      </c>
      <c r="F83" s="57" t="s">
        <v>19</v>
      </c>
      <c r="G83" s="13" t="s">
        <v>1072</v>
      </c>
      <c r="H83" s="18"/>
      <c r="I83" s="66"/>
      <c r="J83" s="67"/>
      <c r="K83" s="19"/>
      <c r="L83" s="29" t="s">
        <v>19</v>
      </c>
      <c r="M83" s="76" t="s">
        <v>650</v>
      </c>
      <c r="N83" s="77" t="s">
        <v>51</v>
      </c>
      <c r="O83" s="13" t="s">
        <v>650</v>
      </c>
      <c r="P83" s="14" t="s">
        <v>111</v>
      </c>
      <c r="Q83" s="93" t="s">
        <v>1032</v>
      </c>
    </row>
    <row r="84" spans="2:17" ht="13.5" customHeight="1" x14ac:dyDescent="0.3">
      <c r="B84" s="47" t="s">
        <v>146</v>
      </c>
      <c r="C84" s="27" t="s">
        <v>150</v>
      </c>
      <c r="D84" s="53"/>
      <c r="E84" s="17"/>
      <c r="F84" s="53"/>
      <c r="G84" s="17"/>
      <c r="H84" s="18"/>
      <c r="I84" s="66"/>
      <c r="J84" s="67"/>
      <c r="K84" s="19"/>
      <c r="L84" s="16"/>
      <c r="M84" s="78"/>
      <c r="N84" s="79"/>
      <c r="O84" s="17"/>
      <c r="P84" s="18" t="s">
        <v>113</v>
      </c>
      <c r="Q84" s="94" t="s">
        <v>1401</v>
      </c>
    </row>
    <row r="85" spans="2:17" ht="13.5" customHeight="1" x14ac:dyDescent="0.3">
      <c r="B85" s="47" t="s">
        <v>147</v>
      </c>
      <c r="C85" s="27" t="s">
        <v>152</v>
      </c>
      <c r="D85" s="53"/>
      <c r="E85" s="17"/>
      <c r="F85" s="56"/>
      <c r="G85" s="17"/>
      <c r="H85" s="18"/>
      <c r="I85" s="66"/>
      <c r="J85" s="67"/>
      <c r="K85" s="19"/>
      <c r="L85" s="28"/>
      <c r="M85" s="78"/>
      <c r="N85" s="79"/>
      <c r="O85" s="17"/>
      <c r="P85" s="18" t="s">
        <v>115</v>
      </c>
      <c r="Q85" s="94" t="s">
        <v>845</v>
      </c>
    </row>
    <row r="86" spans="2:17" ht="13.5" customHeight="1" x14ac:dyDescent="0.3">
      <c r="B86" s="47" t="s">
        <v>149</v>
      </c>
      <c r="C86" s="27" t="s">
        <v>154</v>
      </c>
      <c r="D86" s="53"/>
      <c r="E86" s="17"/>
      <c r="F86" s="56"/>
      <c r="G86" s="17"/>
      <c r="H86" s="18"/>
      <c r="I86" s="66"/>
      <c r="J86" s="67"/>
      <c r="K86" s="19"/>
      <c r="L86" s="28"/>
      <c r="M86" s="78"/>
      <c r="N86" s="79"/>
      <c r="O86" s="17"/>
      <c r="P86" s="18" t="s">
        <v>117</v>
      </c>
      <c r="Q86" s="94" t="s">
        <v>846</v>
      </c>
    </row>
    <row r="87" spans="2:17" ht="13.5" customHeight="1" x14ac:dyDescent="0.3">
      <c r="B87" s="47" t="s">
        <v>151</v>
      </c>
      <c r="C87" s="27" t="s">
        <v>156</v>
      </c>
      <c r="D87" s="53"/>
      <c r="E87" s="17"/>
      <c r="F87" s="56"/>
      <c r="G87" s="25"/>
      <c r="H87" s="18"/>
      <c r="I87" s="66"/>
      <c r="J87" s="67"/>
      <c r="K87" s="19"/>
      <c r="L87" s="28"/>
      <c r="M87" s="83"/>
      <c r="N87" s="79"/>
      <c r="O87" s="17"/>
      <c r="P87" s="18"/>
      <c r="Q87" s="94"/>
    </row>
    <row r="88" spans="2:17" ht="13.5" customHeight="1" x14ac:dyDescent="0.3">
      <c r="B88" s="47" t="s">
        <v>153</v>
      </c>
      <c r="C88" s="27" t="s">
        <v>158</v>
      </c>
      <c r="D88" s="52" t="s">
        <v>52</v>
      </c>
      <c r="E88" s="13" t="s">
        <v>716</v>
      </c>
      <c r="F88" s="57" t="s">
        <v>21</v>
      </c>
      <c r="G88" s="13" t="s">
        <v>1073</v>
      </c>
      <c r="H88" s="14" t="s">
        <v>6</v>
      </c>
      <c r="I88" s="64" t="s">
        <v>1087</v>
      </c>
      <c r="J88" s="65" t="s">
        <v>6</v>
      </c>
      <c r="K88" s="13" t="s">
        <v>1298</v>
      </c>
      <c r="L88" s="29" t="s">
        <v>21</v>
      </c>
      <c r="M88" s="76" t="s">
        <v>1212</v>
      </c>
      <c r="N88" s="77" t="s">
        <v>52</v>
      </c>
      <c r="O88" s="13" t="s">
        <v>1158</v>
      </c>
      <c r="P88" s="14" t="s">
        <v>119</v>
      </c>
      <c r="Q88" s="93" t="s">
        <v>1033</v>
      </c>
    </row>
    <row r="89" spans="2:17" ht="13.5" customHeight="1" x14ac:dyDescent="0.3">
      <c r="B89" s="47" t="s">
        <v>155</v>
      </c>
      <c r="C89" s="27" t="s">
        <v>160</v>
      </c>
      <c r="D89" s="53"/>
      <c r="E89" s="17"/>
      <c r="F89" s="56"/>
      <c r="G89" s="25"/>
      <c r="H89" s="18"/>
      <c r="I89" s="66"/>
      <c r="J89" s="67"/>
      <c r="K89" s="17" t="s">
        <v>1299</v>
      </c>
      <c r="L89" s="28"/>
      <c r="M89" s="78"/>
      <c r="N89" s="79"/>
      <c r="O89" s="17"/>
      <c r="P89" s="18" t="s">
        <v>121</v>
      </c>
      <c r="Q89" s="94" t="s">
        <v>847</v>
      </c>
    </row>
    <row r="90" spans="2:17" ht="13.5" customHeight="1" x14ac:dyDescent="0.3">
      <c r="B90" s="47" t="s">
        <v>157</v>
      </c>
      <c r="C90" s="27" t="s">
        <v>162</v>
      </c>
      <c r="D90" s="53"/>
      <c r="E90" s="17"/>
      <c r="F90" s="56"/>
      <c r="G90" s="17"/>
      <c r="H90" s="18"/>
      <c r="I90" s="66"/>
      <c r="J90" s="67"/>
      <c r="K90" s="19"/>
      <c r="L90" s="28"/>
      <c r="M90" s="78"/>
      <c r="N90" s="79"/>
      <c r="O90" s="17"/>
      <c r="P90" s="18" t="s">
        <v>123</v>
      </c>
      <c r="Q90" s="94" t="s">
        <v>953</v>
      </c>
    </row>
    <row r="91" spans="2:17" ht="13.5" customHeight="1" x14ac:dyDescent="0.3">
      <c r="B91" s="47" t="s">
        <v>159</v>
      </c>
      <c r="C91" s="27" t="s">
        <v>164</v>
      </c>
      <c r="D91" s="52" t="s">
        <v>54</v>
      </c>
      <c r="E91" s="13" t="s">
        <v>717</v>
      </c>
      <c r="F91" s="56"/>
      <c r="G91" s="25"/>
      <c r="H91" s="18"/>
      <c r="I91" s="66"/>
      <c r="J91" s="67"/>
      <c r="K91" s="19"/>
      <c r="L91" s="28"/>
      <c r="M91" s="83"/>
      <c r="N91" s="77" t="s">
        <v>54</v>
      </c>
      <c r="O91" s="13" t="s">
        <v>1159</v>
      </c>
      <c r="P91" s="14" t="s">
        <v>125</v>
      </c>
      <c r="Q91" s="93" t="s">
        <v>1034</v>
      </c>
    </row>
    <row r="92" spans="2:17" ht="13.5" customHeight="1" x14ac:dyDescent="0.3">
      <c r="B92" s="47" t="s">
        <v>161</v>
      </c>
      <c r="C92" s="27" t="s">
        <v>166</v>
      </c>
      <c r="D92" s="53"/>
      <c r="E92" s="17"/>
      <c r="F92" s="56"/>
      <c r="G92" s="17"/>
      <c r="H92" s="18"/>
      <c r="I92" s="66"/>
      <c r="J92" s="67"/>
      <c r="K92" s="19"/>
      <c r="L92" s="28"/>
      <c r="M92" s="78"/>
      <c r="N92" s="79"/>
      <c r="O92" s="17"/>
      <c r="P92" s="18" t="s">
        <v>127</v>
      </c>
      <c r="Q92" s="94" t="s">
        <v>848</v>
      </c>
    </row>
    <row r="93" spans="2:17" ht="13.5" customHeight="1" x14ac:dyDescent="0.3">
      <c r="B93" s="47" t="s">
        <v>163</v>
      </c>
      <c r="C93" s="27" t="s">
        <v>168</v>
      </c>
      <c r="D93" s="53"/>
      <c r="E93" s="17"/>
      <c r="F93" s="56"/>
      <c r="G93" s="25"/>
      <c r="H93" s="18"/>
      <c r="I93" s="66"/>
      <c r="J93" s="67"/>
      <c r="K93" s="19"/>
      <c r="L93" s="28"/>
      <c r="M93" s="83"/>
      <c r="N93" s="79"/>
      <c r="O93" s="17"/>
      <c r="P93" s="18" t="s">
        <v>129</v>
      </c>
      <c r="Q93" s="94" t="s">
        <v>954</v>
      </c>
    </row>
    <row r="94" spans="2:17" ht="13.5" customHeight="1" x14ac:dyDescent="0.3">
      <c r="B94" s="47" t="s">
        <v>165</v>
      </c>
      <c r="C94" s="27" t="s">
        <v>170</v>
      </c>
      <c r="D94" s="52" t="s">
        <v>55</v>
      </c>
      <c r="E94" s="13" t="s">
        <v>718</v>
      </c>
      <c r="F94" s="57" t="s">
        <v>23</v>
      </c>
      <c r="G94" s="13" t="s">
        <v>1074</v>
      </c>
      <c r="H94" s="18"/>
      <c r="I94" s="66"/>
      <c r="J94" s="67"/>
      <c r="K94" s="19"/>
      <c r="L94" s="29" t="s">
        <v>23</v>
      </c>
      <c r="M94" s="76" t="s">
        <v>1542</v>
      </c>
      <c r="N94" s="77" t="s">
        <v>55</v>
      </c>
      <c r="O94" s="13" t="s">
        <v>1123</v>
      </c>
      <c r="P94" s="14" t="s">
        <v>131</v>
      </c>
      <c r="Q94" s="93" t="s">
        <v>1035</v>
      </c>
    </row>
    <row r="95" spans="2:17" ht="13.5" customHeight="1" x14ac:dyDescent="0.3">
      <c r="B95" s="47" t="s">
        <v>167</v>
      </c>
      <c r="C95" s="27" t="s">
        <v>172</v>
      </c>
      <c r="D95" s="52" t="s">
        <v>56</v>
      </c>
      <c r="E95" s="13" t="s">
        <v>719</v>
      </c>
      <c r="F95" s="56"/>
      <c r="G95" s="17"/>
      <c r="H95" s="18"/>
      <c r="I95" s="66"/>
      <c r="J95" s="67"/>
      <c r="K95" s="19"/>
      <c r="L95" s="28"/>
      <c r="M95" s="78"/>
      <c r="N95" s="77" t="s">
        <v>56</v>
      </c>
      <c r="O95" s="13" t="s">
        <v>1160</v>
      </c>
      <c r="P95" s="14" t="s">
        <v>133</v>
      </c>
      <c r="Q95" s="98" t="s">
        <v>1036</v>
      </c>
    </row>
    <row r="96" spans="2:17" ht="13.5" customHeight="1" x14ac:dyDescent="0.3">
      <c r="B96" s="47" t="s">
        <v>169</v>
      </c>
      <c r="C96" s="27" t="s">
        <v>174</v>
      </c>
      <c r="D96" s="53"/>
      <c r="E96" s="17" t="s">
        <v>645</v>
      </c>
      <c r="F96" s="53"/>
      <c r="G96" s="17"/>
      <c r="H96" s="18"/>
      <c r="I96" s="66"/>
      <c r="J96" s="67"/>
      <c r="K96" s="19"/>
      <c r="L96" s="16"/>
      <c r="M96" s="78"/>
      <c r="N96" s="79"/>
      <c r="O96" s="17" t="s">
        <v>645</v>
      </c>
      <c r="P96" s="18" t="s">
        <v>135</v>
      </c>
      <c r="Q96" s="99" t="s">
        <v>1296</v>
      </c>
    </row>
    <row r="97" spans="2:17" ht="13.5" customHeight="1" x14ac:dyDescent="0.3">
      <c r="B97" s="47" t="s">
        <v>171</v>
      </c>
      <c r="C97" s="27" t="s">
        <v>176</v>
      </c>
      <c r="D97" s="52" t="s">
        <v>58</v>
      </c>
      <c r="E97" s="13" t="s">
        <v>720</v>
      </c>
      <c r="F97" s="56"/>
      <c r="G97" s="25"/>
      <c r="H97" s="18"/>
      <c r="I97" s="66"/>
      <c r="J97" s="67"/>
      <c r="K97" s="19"/>
      <c r="L97" s="28"/>
      <c r="M97" s="83"/>
      <c r="N97" s="77" t="s">
        <v>58</v>
      </c>
      <c r="O97" s="13" t="s">
        <v>1161</v>
      </c>
      <c r="P97" s="14" t="s">
        <v>137</v>
      </c>
      <c r="Q97" s="93" t="s">
        <v>1427</v>
      </c>
    </row>
    <row r="98" spans="2:17" ht="13.5" customHeight="1" x14ac:dyDescent="0.3">
      <c r="B98" s="47" t="s">
        <v>173</v>
      </c>
      <c r="C98" s="27" t="s">
        <v>178</v>
      </c>
      <c r="D98" s="53"/>
      <c r="E98" s="17"/>
      <c r="F98" s="56"/>
      <c r="G98" s="25"/>
      <c r="H98" s="18"/>
      <c r="I98" s="66"/>
      <c r="J98" s="67"/>
      <c r="K98" s="19"/>
      <c r="L98" s="28"/>
      <c r="M98" s="83"/>
      <c r="N98" s="79"/>
      <c r="O98" s="17"/>
      <c r="P98" s="18" t="s">
        <v>139</v>
      </c>
      <c r="Q98" s="94" t="s">
        <v>849</v>
      </c>
    </row>
    <row r="99" spans="2:17" ht="13.5" customHeight="1" x14ac:dyDescent="0.3">
      <c r="B99" s="47" t="s">
        <v>175</v>
      </c>
      <c r="C99" s="27" t="s">
        <v>180</v>
      </c>
      <c r="D99" s="53"/>
      <c r="E99" s="17"/>
      <c r="F99" s="56"/>
      <c r="G99" s="25"/>
      <c r="H99" s="18"/>
      <c r="I99" s="66"/>
      <c r="J99" s="67"/>
      <c r="K99" s="19"/>
      <c r="L99" s="28"/>
      <c r="M99" s="83"/>
      <c r="N99" s="79"/>
      <c r="O99" s="17"/>
      <c r="P99" s="18" t="s">
        <v>140</v>
      </c>
      <c r="Q99" s="94" t="s">
        <v>955</v>
      </c>
    </row>
    <row r="100" spans="2:17" ht="13.5" customHeight="1" x14ac:dyDescent="0.3">
      <c r="B100" s="47" t="s">
        <v>177</v>
      </c>
      <c r="C100" s="27" t="s">
        <v>182</v>
      </c>
      <c r="D100" s="53"/>
      <c r="E100" s="17"/>
      <c r="F100" s="56"/>
      <c r="G100" s="25"/>
      <c r="H100" s="18"/>
      <c r="I100" s="66"/>
      <c r="J100" s="67"/>
      <c r="K100" s="19"/>
      <c r="L100" s="28"/>
      <c r="M100" s="83"/>
      <c r="N100" s="79"/>
      <c r="O100" s="17"/>
      <c r="P100" s="18" t="s">
        <v>142</v>
      </c>
      <c r="Q100" s="94" t="s">
        <v>850</v>
      </c>
    </row>
    <row r="101" spans="2:17" ht="13.5" customHeight="1" x14ac:dyDescent="0.3">
      <c r="B101" s="47" t="s">
        <v>179</v>
      </c>
      <c r="C101" s="27" t="s">
        <v>184</v>
      </c>
      <c r="D101" s="53"/>
      <c r="E101" s="17"/>
      <c r="F101" s="56"/>
      <c r="G101" s="25"/>
      <c r="H101" s="18"/>
      <c r="I101" s="66"/>
      <c r="J101" s="67"/>
      <c r="K101" s="19"/>
      <c r="L101" s="28"/>
      <c r="M101" s="83"/>
      <c r="N101" s="79"/>
      <c r="O101" s="17"/>
      <c r="P101" s="18" t="s">
        <v>144</v>
      </c>
      <c r="Q101" s="94" t="s">
        <v>851</v>
      </c>
    </row>
    <row r="102" spans="2:17" ht="13.5" customHeight="1" x14ac:dyDescent="0.3">
      <c r="B102" s="47" t="s">
        <v>181</v>
      </c>
      <c r="C102" s="27" t="s">
        <v>186</v>
      </c>
      <c r="D102" s="52" t="s">
        <v>60</v>
      </c>
      <c r="E102" s="13" t="s">
        <v>1075</v>
      </c>
      <c r="F102" s="57" t="s">
        <v>25</v>
      </c>
      <c r="G102" s="13" t="s">
        <v>1075</v>
      </c>
      <c r="H102" s="18"/>
      <c r="I102" s="66"/>
      <c r="J102" s="67"/>
      <c r="K102" s="19"/>
      <c r="L102" s="29" t="s">
        <v>25</v>
      </c>
      <c r="M102" s="76" t="s">
        <v>651</v>
      </c>
      <c r="N102" s="77" t="s">
        <v>60</v>
      </c>
      <c r="O102" s="13" t="s">
        <v>1162</v>
      </c>
      <c r="P102" s="14" t="s">
        <v>146</v>
      </c>
      <c r="Q102" s="93" t="s">
        <v>852</v>
      </c>
    </row>
    <row r="103" spans="2:17" ht="13.5" customHeight="1" x14ac:dyDescent="0.3">
      <c r="B103" s="47" t="s">
        <v>183</v>
      </c>
      <c r="C103" s="27" t="s">
        <v>188</v>
      </c>
      <c r="D103" s="56"/>
      <c r="E103" s="25"/>
      <c r="F103" s="56"/>
      <c r="G103" s="25"/>
      <c r="H103" s="18"/>
      <c r="I103" s="66"/>
      <c r="J103" s="67"/>
      <c r="K103" s="19"/>
      <c r="L103" s="28"/>
      <c r="M103" s="83"/>
      <c r="N103" s="84"/>
      <c r="O103" s="25"/>
      <c r="P103" s="18" t="s">
        <v>147</v>
      </c>
      <c r="Q103" s="94" t="s">
        <v>853</v>
      </c>
    </row>
    <row r="104" spans="2:17" ht="13.5" customHeight="1" x14ac:dyDescent="0.3">
      <c r="B104" s="47" t="s">
        <v>185</v>
      </c>
      <c r="C104" s="27" t="s">
        <v>190</v>
      </c>
      <c r="D104" s="52" t="s">
        <v>62</v>
      </c>
      <c r="E104" s="13" t="s">
        <v>721</v>
      </c>
      <c r="F104" s="57" t="s">
        <v>26</v>
      </c>
      <c r="G104" s="13" t="s">
        <v>1089</v>
      </c>
      <c r="H104" s="14" t="s">
        <v>8</v>
      </c>
      <c r="I104" s="64" t="s">
        <v>1088</v>
      </c>
      <c r="J104" s="65" t="s">
        <v>8</v>
      </c>
      <c r="K104" s="13" t="s">
        <v>1300</v>
      </c>
      <c r="L104" s="29" t="s">
        <v>26</v>
      </c>
      <c r="M104" s="76" t="s">
        <v>1487</v>
      </c>
      <c r="N104" s="77" t="s">
        <v>62</v>
      </c>
      <c r="O104" s="13" t="s">
        <v>1163</v>
      </c>
      <c r="P104" s="14" t="s">
        <v>149</v>
      </c>
      <c r="Q104" s="93" t="s">
        <v>1241</v>
      </c>
    </row>
    <row r="105" spans="2:17" ht="13.5" customHeight="1" x14ac:dyDescent="0.3">
      <c r="B105" s="47" t="s">
        <v>187</v>
      </c>
      <c r="C105" s="27" t="s">
        <v>192</v>
      </c>
      <c r="D105" s="53"/>
      <c r="E105" s="17"/>
      <c r="F105" s="56"/>
      <c r="G105" s="17"/>
      <c r="H105" s="18"/>
      <c r="I105" s="66"/>
      <c r="J105" s="67"/>
      <c r="K105" s="17" t="s">
        <v>1297</v>
      </c>
      <c r="L105" s="28"/>
      <c r="M105" s="78"/>
      <c r="N105" s="79"/>
      <c r="O105" s="17"/>
      <c r="P105" s="18"/>
      <c r="Q105" s="94"/>
    </row>
    <row r="106" spans="2:17" ht="13.5" customHeight="1" x14ac:dyDescent="0.3">
      <c r="B106" s="47" t="s">
        <v>189</v>
      </c>
      <c r="C106" s="27" t="s">
        <v>194</v>
      </c>
      <c r="D106" s="52" t="s">
        <v>64</v>
      </c>
      <c r="E106" s="13" t="s">
        <v>722</v>
      </c>
      <c r="F106" s="56"/>
      <c r="G106" s="25"/>
      <c r="H106" s="18"/>
      <c r="I106" s="66"/>
      <c r="J106" s="67"/>
      <c r="K106" s="19"/>
      <c r="L106" s="28"/>
      <c r="M106" s="83"/>
      <c r="N106" s="77" t="s">
        <v>64</v>
      </c>
      <c r="O106" s="13" t="s">
        <v>1164</v>
      </c>
      <c r="P106" s="14" t="s">
        <v>151</v>
      </c>
      <c r="Q106" s="93" t="s">
        <v>956</v>
      </c>
    </row>
    <row r="107" spans="2:17" ht="13.5" customHeight="1" x14ac:dyDescent="0.3">
      <c r="B107" s="47" t="s">
        <v>191</v>
      </c>
      <c r="C107" s="27" t="s">
        <v>196</v>
      </c>
      <c r="D107" s="53"/>
      <c r="E107" s="17"/>
      <c r="F107" s="56"/>
      <c r="G107" s="25"/>
      <c r="H107" s="18"/>
      <c r="I107" s="66"/>
      <c r="J107" s="67"/>
      <c r="K107" s="19"/>
      <c r="L107" s="28"/>
      <c r="M107" s="83"/>
      <c r="N107" s="79"/>
      <c r="O107" s="17"/>
      <c r="P107" s="18" t="s">
        <v>153</v>
      </c>
      <c r="Q107" s="94" t="s">
        <v>854</v>
      </c>
    </row>
    <row r="108" spans="2:17" ht="13.5" customHeight="1" x14ac:dyDescent="0.3">
      <c r="B108" s="47" t="s">
        <v>193</v>
      </c>
      <c r="C108" s="27" t="s">
        <v>198</v>
      </c>
      <c r="D108" s="53"/>
      <c r="E108" s="17"/>
      <c r="F108" s="56"/>
      <c r="G108" s="25"/>
      <c r="H108" s="18"/>
      <c r="I108" s="66"/>
      <c r="J108" s="67"/>
      <c r="K108" s="19"/>
      <c r="L108" s="28"/>
      <c r="M108" s="83"/>
      <c r="N108" s="79"/>
      <c r="O108" s="17"/>
      <c r="P108" s="18" t="s">
        <v>155</v>
      </c>
      <c r="Q108" s="94" t="s">
        <v>957</v>
      </c>
    </row>
    <row r="109" spans="2:17" ht="13.5" customHeight="1" x14ac:dyDescent="0.3">
      <c r="B109" s="47" t="s">
        <v>195</v>
      </c>
      <c r="C109" s="27" t="s">
        <v>200</v>
      </c>
      <c r="D109" s="53"/>
      <c r="E109" s="17"/>
      <c r="F109" s="56"/>
      <c r="G109" s="25"/>
      <c r="H109" s="18"/>
      <c r="I109" s="66"/>
      <c r="J109" s="67"/>
      <c r="K109" s="19"/>
      <c r="L109" s="28"/>
      <c r="M109" s="83"/>
      <c r="N109" s="79"/>
      <c r="O109" s="17"/>
      <c r="P109" s="18"/>
      <c r="Q109" s="94"/>
    </row>
    <row r="110" spans="2:17" ht="13.5" customHeight="1" x14ac:dyDescent="0.3">
      <c r="B110" s="47" t="s">
        <v>197</v>
      </c>
      <c r="C110" s="27" t="s">
        <v>202</v>
      </c>
      <c r="D110" s="53"/>
      <c r="E110" s="17"/>
      <c r="F110" s="56"/>
      <c r="G110" s="25"/>
      <c r="H110" s="18"/>
      <c r="I110" s="66"/>
      <c r="J110" s="67"/>
      <c r="K110" s="19"/>
      <c r="L110" s="28"/>
      <c r="M110" s="83"/>
      <c r="N110" s="79"/>
      <c r="O110" s="17"/>
      <c r="P110" s="18"/>
      <c r="Q110" s="94"/>
    </row>
    <row r="111" spans="2:17" ht="13.5" customHeight="1" x14ac:dyDescent="0.3">
      <c r="B111" s="47" t="s">
        <v>199</v>
      </c>
      <c r="C111" s="27" t="s">
        <v>204</v>
      </c>
      <c r="D111" s="53"/>
      <c r="E111" s="17"/>
      <c r="F111" s="56"/>
      <c r="G111" s="25"/>
      <c r="H111" s="18"/>
      <c r="I111" s="66"/>
      <c r="J111" s="67"/>
      <c r="K111" s="19"/>
      <c r="L111" s="28"/>
      <c r="M111" s="83"/>
      <c r="N111" s="79"/>
      <c r="O111" s="17"/>
      <c r="P111" s="18"/>
      <c r="Q111" s="94"/>
    </row>
    <row r="112" spans="2:17" ht="13.5" customHeight="1" x14ac:dyDescent="0.3">
      <c r="B112" s="47" t="s">
        <v>201</v>
      </c>
      <c r="C112" s="27" t="s">
        <v>206</v>
      </c>
      <c r="D112" s="53"/>
      <c r="E112" s="17"/>
      <c r="F112" s="56"/>
      <c r="G112" s="25"/>
      <c r="H112" s="18"/>
      <c r="I112" s="66"/>
      <c r="J112" s="67"/>
      <c r="K112" s="19"/>
      <c r="L112" s="28"/>
      <c r="M112" s="83"/>
      <c r="N112" s="79"/>
      <c r="O112" s="17"/>
      <c r="P112" s="18"/>
      <c r="Q112" s="94"/>
    </row>
    <row r="113" spans="2:17" ht="13.5" customHeight="1" x14ac:dyDescent="0.3">
      <c r="B113" s="47" t="s">
        <v>203</v>
      </c>
      <c r="C113" s="27" t="s">
        <v>208</v>
      </c>
      <c r="D113" s="53"/>
      <c r="E113" s="17"/>
      <c r="F113" s="56"/>
      <c r="G113" s="25"/>
      <c r="H113" s="18"/>
      <c r="I113" s="66"/>
      <c r="J113" s="67"/>
      <c r="K113" s="19"/>
      <c r="L113" s="28"/>
      <c r="M113" s="83"/>
      <c r="N113" s="79"/>
      <c r="O113" s="17"/>
      <c r="P113" s="18"/>
      <c r="Q113" s="94"/>
    </row>
    <row r="114" spans="2:17" ht="13.5" customHeight="1" x14ac:dyDescent="0.3">
      <c r="B114" s="47" t="s">
        <v>205</v>
      </c>
      <c r="C114" s="27" t="s">
        <v>210</v>
      </c>
      <c r="D114" s="53"/>
      <c r="E114" s="17"/>
      <c r="F114" s="56"/>
      <c r="G114" s="17"/>
      <c r="H114" s="18"/>
      <c r="I114" s="66"/>
      <c r="J114" s="67"/>
      <c r="K114" s="19"/>
      <c r="L114" s="28"/>
      <c r="M114" s="78"/>
      <c r="N114" s="79"/>
      <c r="O114" s="17"/>
      <c r="P114" s="18"/>
      <c r="Q114" s="94"/>
    </row>
    <row r="115" spans="2:17" ht="13.5" customHeight="1" x14ac:dyDescent="0.3">
      <c r="B115" s="47" t="s">
        <v>207</v>
      </c>
      <c r="C115" s="27" t="s">
        <v>212</v>
      </c>
      <c r="D115" s="53"/>
      <c r="E115" s="17"/>
      <c r="F115" s="56"/>
      <c r="G115" s="25"/>
      <c r="H115" s="18"/>
      <c r="I115" s="66"/>
      <c r="J115" s="67"/>
      <c r="K115" s="19"/>
      <c r="L115" s="28"/>
      <c r="M115" s="83"/>
      <c r="N115" s="79"/>
      <c r="O115" s="17"/>
      <c r="P115" s="18"/>
      <c r="Q115" s="94"/>
    </row>
    <row r="116" spans="2:17" ht="13.5" customHeight="1" x14ac:dyDescent="0.3">
      <c r="B116" s="47" t="s">
        <v>209</v>
      </c>
      <c r="C116" s="27" t="s">
        <v>214</v>
      </c>
      <c r="D116" s="52" t="s">
        <v>66</v>
      </c>
      <c r="E116" s="13" t="s">
        <v>723</v>
      </c>
      <c r="F116" s="57" t="s">
        <v>28</v>
      </c>
      <c r="G116" s="13" t="s">
        <v>725</v>
      </c>
      <c r="H116" s="14" t="s">
        <v>10</v>
      </c>
      <c r="I116" s="64" t="s">
        <v>735</v>
      </c>
      <c r="J116" s="65" t="s">
        <v>10</v>
      </c>
      <c r="K116" s="15" t="s">
        <v>1228</v>
      </c>
      <c r="L116" s="29" t="s">
        <v>28</v>
      </c>
      <c r="M116" s="76" t="s">
        <v>1213</v>
      </c>
      <c r="N116" s="77" t="s">
        <v>66</v>
      </c>
      <c r="O116" s="13" t="s">
        <v>1321</v>
      </c>
      <c r="P116" s="14" t="s">
        <v>157</v>
      </c>
      <c r="Q116" s="93" t="s">
        <v>1037</v>
      </c>
    </row>
    <row r="117" spans="2:17" ht="13.5" customHeight="1" x14ac:dyDescent="0.3">
      <c r="B117" s="47" t="s">
        <v>211</v>
      </c>
      <c r="C117" s="27" t="s">
        <v>216</v>
      </c>
      <c r="D117" s="53"/>
      <c r="E117" s="17"/>
      <c r="F117" s="56"/>
      <c r="G117" s="17" t="s">
        <v>680</v>
      </c>
      <c r="H117" s="18"/>
      <c r="I117" s="66"/>
      <c r="J117" s="67"/>
      <c r="K117" s="19"/>
      <c r="L117" s="28"/>
      <c r="M117" s="78"/>
      <c r="N117" s="79"/>
      <c r="O117" s="17"/>
      <c r="P117" s="18" t="s">
        <v>159</v>
      </c>
      <c r="Q117" s="94" t="s">
        <v>855</v>
      </c>
    </row>
    <row r="118" spans="2:17" ht="13.5" customHeight="1" x14ac:dyDescent="0.3">
      <c r="B118" s="47" t="s">
        <v>213</v>
      </c>
      <c r="C118" s="27" t="s">
        <v>218</v>
      </c>
      <c r="D118" s="53"/>
      <c r="E118" s="17"/>
      <c r="F118" s="56"/>
      <c r="G118" s="25"/>
      <c r="H118" s="18"/>
      <c r="I118" s="66"/>
      <c r="J118" s="67"/>
      <c r="K118" s="19"/>
      <c r="L118" s="28"/>
      <c r="M118" s="83"/>
      <c r="N118" s="79"/>
      <c r="O118" s="17"/>
      <c r="P118" s="18"/>
      <c r="Q118" s="94"/>
    </row>
    <row r="119" spans="2:17" ht="13.5" customHeight="1" x14ac:dyDescent="0.3">
      <c r="B119" s="47" t="s">
        <v>215</v>
      </c>
      <c r="C119" s="27" t="s">
        <v>220</v>
      </c>
      <c r="D119" s="53"/>
      <c r="E119" s="17"/>
      <c r="F119" s="56"/>
      <c r="G119" s="25"/>
      <c r="H119" s="18"/>
      <c r="I119" s="66"/>
      <c r="J119" s="67"/>
      <c r="K119" s="19"/>
      <c r="L119" s="28"/>
      <c r="M119" s="83"/>
      <c r="N119" s="79"/>
      <c r="O119" s="17"/>
      <c r="P119" s="18"/>
      <c r="Q119" s="94"/>
    </row>
    <row r="120" spans="2:17" ht="13.5" customHeight="1" x14ac:dyDescent="0.3">
      <c r="B120" s="47" t="s">
        <v>217</v>
      </c>
      <c r="C120" s="27" t="s">
        <v>222</v>
      </c>
      <c r="D120" s="53"/>
      <c r="E120" s="17"/>
      <c r="F120" s="56"/>
      <c r="G120" s="25"/>
      <c r="H120" s="18"/>
      <c r="I120" s="66"/>
      <c r="J120" s="67"/>
      <c r="K120" s="19"/>
      <c r="L120" s="28"/>
      <c r="M120" s="83"/>
      <c r="N120" s="79"/>
      <c r="O120" s="17"/>
      <c r="P120" s="18"/>
      <c r="Q120" s="94"/>
    </row>
    <row r="121" spans="2:17" ht="13.5" customHeight="1" x14ac:dyDescent="0.3">
      <c r="B121" s="47" t="s">
        <v>219</v>
      </c>
      <c r="C121" s="27" t="s">
        <v>224</v>
      </c>
      <c r="D121" s="52" t="s">
        <v>68</v>
      </c>
      <c r="E121" s="13" t="s">
        <v>724</v>
      </c>
      <c r="F121" s="56"/>
      <c r="G121" s="25"/>
      <c r="H121" s="18"/>
      <c r="I121" s="66"/>
      <c r="J121" s="67"/>
      <c r="K121" s="19"/>
      <c r="L121" s="28"/>
      <c r="M121" s="83"/>
      <c r="N121" s="77" t="s">
        <v>68</v>
      </c>
      <c r="O121" s="13" t="s">
        <v>1320</v>
      </c>
      <c r="P121" s="14" t="s">
        <v>161</v>
      </c>
      <c r="Q121" s="93" t="s">
        <v>1038</v>
      </c>
    </row>
    <row r="122" spans="2:17" ht="13.5" customHeight="1" x14ac:dyDescent="0.3">
      <c r="B122" s="47" t="s">
        <v>221</v>
      </c>
      <c r="C122" s="27" t="s">
        <v>226</v>
      </c>
      <c r="D122" s="53"/>
      <c r="E122" s="17"/>
      <c r="F122" s="56"/>
      <c r="G122" s="25"/>
      <c r="H122" s="18"/>
      <c r="I122" s="66"/>
      <c r="J122" s="67"/>
      <c r="K122" s="19"/>
      <c r="L122" s="28"/>
      <c r="M122" s="83"/>
      <c r="N122" s="79"/>
      <c r="O122" s="17"/>
      <c r="P122" s="18" t="s">
        <v>163</v>
      </c>
      <c r="Q122" s="94" t="s">
        <v>856</v>
      </c>
    </row>
    <row r="123" spans="2:17" ht="13.5" customHeight="1" x14ac:dyDescent="0.3">
      <c r="B123" s="47" t="s">
        <v>223</v>
      </c>
      <c r="C123" s="27" t="s">
        <v>228</v>
      </c>
      <c r="D123" s="53"/>
      <c r="E123" s="17"/>
      <c r="F123" s="56"/>
      <c r="G123" s="25" t="s">
        <v>645</v>
      </c>
      <c r="H123" s="18"/>
      <c r="I123" s="66"/>
      <c r="J123" s="67"/>
      <c r="K123" s="19"/>
      <c r="L123" s="28"/>
      <c r="M123" s="83" t="s">
        <v>645</v>
      </c>
      <c r="N123" s="79"/>
      <c r="O123" s="17"/>
      <c r="P123" s="18" t="s">
        <v>165</v>
      </c>
      <c r="Q123" s="94" t="s">
        <v>857</v>
      </c>
    </row>
    <row r="124" spans="2:17" ht="13.5" customHeight="1" x14ac:dyDescent="0.3">
      <c r="B124" s="47" t="s">
        <v>225</v>
      </c>
      <c r="C124" s="27" t="s">
        <v>230</v>
      </c>
      <c r="D124" s="52" t="s">
        <v>70</v>
      </c>
      <c r="E124" s="13" t="s">
        <v>1102</v>
      </c>
      <c r="F124" s="57" t="s">
        <v>30</v>
      </c>
      <c r="G124" s="13" t="s">
        <v>681</v>
      </c>
      <c r="H124" s="18"/>
      <c r="I124" s="66"/>
      <c r="J124" s="67"/>
      <c r="K124" s="19"/>
      <c r="L124" s="29" t="s">
        <v>30</v>
      </c>
      <c r="M124" s="76" t="s">
        <v>1514</v>
      </c>
      <c r="N124" s="77" t="s">
        <v>70</v>
      </c>
      <c r="O124" s="13" t="s">
        <v>1412</v>
      </c>
      <c r="P124" s="14" t="s">
        <v>167</v>
      </c>
      <c r="Q124" s="93" t="s">
        <v>858</v>
      </c>
    </row>
    <row r="125" spans="2:17" ht="13.5" customHeight="1" x14ac:dyDescent="0.3">
      <c r="B125" s="47" t="s">
        <v>227</v>
      </c>
      <c r="C125" s="27" t="s">
        <v>232</v>
      </c>
      <c r="D125" s="53"/>
      <c r="E125" s="21"/>
      <c r="F125" s="53"/>
      <c r="G125" s="21"/>
      <c r="H125" s="18"/>
      <c r="I125" s="66"/>
      <c r="J125" s="67"/>
      <c r="K125" s="19"/>
      <c r="L125" s="16"/>
      <c r="M125" s="87" t="s">
        <v>1515</v>
      </c>
      <c r="N125" s="79"/>
      <c r="O125" s="21"/>
      <c r="P125" s="18" t="s">
        <v>169</v>
      </c>
      <c r="Q125" s="94" t="s">
        <v>859</v>
      </c>
    </row>
    <row r="126" spans="2:17" ht="13.5" customHeight="1" x14ac:dyDescent="0.3">
      <c r="B126" s="47" t="s">
        <v>229</v>
      </c>
      <c r="C126" s="27" t="s">
        <v>234</v>
      </c>
      <c r="D126" s="52" t="s">
        <v>72</v>
      </c>
      <c r="E126" s="13" t="s">
        <v>727</v>
      </c>
      <c r="F126" s="57" t="s">
        <v>32</v>
      </c>
      <c r="G126" s="13" t="s">
        <v>234</v>
      </c>
      <c r="H126" s="18"/>
      <c r="I126" s="66"/>
      <c r="J126" s="67"/>
      <c r="K126" s="19"/>
      <c r="L126" s="29" t="s">
        <v>32</v>
      </c>
      <c r="M126" s="76" t="s">
        <v>652</v>
      </c>
      <c r="N126" s="77" t="s">
        <v>72</v>
      </c>
      <c r="O126" s="13" t="s">
        <v>652</v>
      </c>
      <c r="P126" s="14" t="s">
        <v>171</v>
      </c>
      <c r="Q126" s="93" t="s">
        <v>1039</v>
      </c>
    </row>
    <row r="127" spans="2:17" ht="13.5" customHeight="1" x14ac:dyDescent="0.3">
      <c r="B127" s="47" t="s">
        <v>231</v>
      </c>
      <c r="C127" s="27" t="s">
        <v>236</v>
      </c>
      <c r="D127" s="52" t="s">
        <v>74</v>
      </c>
      <c r="E127" s="13" t="s">
        <v>726</v>
      </c>
      <c r="F127" s="57" t="s">
        <v>34</v>
      </c>
      <c r="G127" s="13" t="s">
        <v>236</v>
      </c>
      <c r="H127" s="18"/>
      <c r="I127" s="66"/>
      <c r="J127" s="67"/>
      <c r="K127" s="19"/>
      <c r="L127" s="29" t="s">
        <v>34</v>
      </c>
      <c r="M127" s="76" t="s">
        <v>653</v>
      </c>
      <c r="N127" s="77" t="s">
        <v>74</v>
      </c>
      <c r="O127" s="13" t="s">
        <v>653</v>
      </c>
      <c r="P127" s="14" t="s">
        <v>173</v>
      </c>
      <c r="Q127" s="93" t="s">
        <v>1040</v>
      </c>
    </row>
    <row r="128" spans="2:17" ht="13.5" customHeight="1" x14ac:dyDescent="0.3">
      <c r="B128" s="47" t="s">
        <v>233</v>
      </c>
      <c r="C128" s="27" t="s">
        <v>238</v>
      </c>
      <c r="D128" s="52" t="s">
        <v>76</v>
      </c>
      <c r="E128" s="13" t="s">
        <v>728</v>
      </c>
      <c r="F128" s="52" t="s">
        <v>36</v>
      </c>
      <c r="G128" s="13" t="s">
        <v>728</v>
      </c>
      <c r="H128" s="18"/>
      <c r="I128" s="66"/>
      <c r="J128" s="67"/>
      <c r="K128" s="19"/>
      <c r="L128" s="12" t="s">
        <v>36</v>
      </c>
      <c r="M128" s="76" t="s">
        <v>1165</v>
      </c>
      <c r="N128" s="77" t="s">
        <v>76</v>
      </c>
      <c r="O128" s="13" t="s">
        <v>1165</v>
      </c>
      <c r="P128" s="14" t="s">
        <v>175</v>
      </c>
      <c r="Q128" s="93" t="s">
        <v>958</v>
      </c>
    </row>
    <row r="129" spans="2:17" ht="13.5" customHeight="1" x14ac:dyDescent="0.3">
      <c r="B129" s="47" t="s">
        <v>235</v>
      </c>
      <c r="C129" s="27" t="s">
        <v>240</v>
      </c>
      <c r="D129" s="53"/>
      <c r="E129" s="17" t="s">
        <v>645</v>
      </c>
      <c r="F129" s="53"/>
      <c r="G129" s="17"/>
      <c r="H129" s="18"/>
      <c r="I129" s="66"/>
      <c r="J129" s="67"/>
      <c r="K129" s="19"/>
      <c r="L129" s="16"/>
      <c r="M129" s="78"/>
      <c r="N129" s="79"/>
      <c r="O129" s="17" t="s">
        <v>645</v>
      </c>
      <c r="P129" s="18" t="s">
        <v>177</v>
      </c>
      <c r="Q129" s="94" t="s">
        <v>860</v>
      </c>
    </row>
    <row r="130" spans="2:17" ht="13.5" customHeight="1" x14ac:dyDescent="0.3">
      <c r="B130" s="47" t="s">
        <v>237</v>
      </c>
      <c r="C130" s="27" t="s">
        <v>242</v>
      </c>
      <c r="D130" s="52" t="s">
        <v>78</v>
      </c>
      <c r="E130" s="13" t="s">
        <v>729</v>
      </c>
      <c r="F130" s="57" t="s">
        <v>38</v>
      </c>
      <c r="G130" s="30" t="s">
        <v>731</v>
      </c>
      <c r="H130" s="18"/>
      <c r="I130" s="66"/>
      <c r="J130" s="67"/>
      <c r="K130" s="19"/>
      <c r="L130" s="29" t="s">
        <v>38</v>
      </c>
      <c r="M130" s="88" t="s">
        <v>654</v>
      </c>
      <c r="N130" s="77" t="s">
        <v>78</v>
      </c>
      <c r="O130" s="13" t="s">
        <v>1166</v>
      </c>
      <c r="P130" s="14" t="s">
        <v>179</v>
      </c>
      <c r="Q130" s="93" t="s">
        <v>1041</v>
      </c>
    </row>
    <row r="131" spans="2:17" ht="13.5" customHeight="1" x14ac:dyDescent="0.3">
      <c r="B131" s="47" t="s">
        <v>239</v>
      </c>
      <c r="C131" s="27" t="s">
        <v>244</v>
      </c>
      <c r="D131" s="53"/>
      <c r="E131" s="17"/>
      <c r="F131" s="56"/>
      <c r="G131" s="17"/>
      <c r="H131" s="18"/>
      <c r="I131" s="66"/>
      <c r="J131" s="67"/>
      <c r="K131" s="19"/>
      <c r="L131" s="28"/>
      <c r="M131" s="83"/>
      <c r="N131" s="79"/>
      <c r="O131" s="17"/>
      <c r="P131" s="18" t="s">
        <v>181</v>
      </c>
      <c r="Q131" s="94" t="s">
        <v>861</v>
      </c>
    </row>
    <row r="132" spans="2:17" ht="13.5" customHeight="1" x14ac:dyDescent="0.3">
      <c r="B132" s="47" t="s">
        <v>241</v>
      </c>
      <c r="C132" s="27" t="s">
        <v>246</v>
      </c>
      <c r="D132" s="52" t="s">
        <v>80</v>
      </c>
      <c r="E132" s="13" t="s">
        <v>730</v>
      </c>
      <c r="F132" s="56"/>
      <c r="G132" s="17"/>
      <c r="H132" s="18"/>
      <c r="I132" s="66"/>
      <c r="J132" s="67"/>
      <c r="K132" s="19"/>
      <c r="L132" s="28"/>
      <c r="M132" s="78"/>
      <c r="N132" s="77" t="s">
        <v>80</v>
      </c>
      <c r="O132" s="13" t="s">
        <v>1167</v>
      </c>
      <c r="P132" s="14" t="s">
        <v>183</v>
      </c>
      <c r="Q132" s="93" t="s">
        <v>1428</v>
      </c>
    </row>
    <row r="133" spans="2:17" ht="13.5" customHeight="1" x14ac:dyDescent="0.3">
      <c r="B133" s="47" t="s">
        <v>243</v>
      </c>
      <c r="C133" s="27" t="s">
        <v>248</v>
      </c>
      <c r="D133" s="53"/>
      <c r="E133" s="17"/>
      <c r="F133" s="56"/>
      <c r="G133" s="25"/>
      <c r="H133" s="18"/>
      <c r="I133" s="66"/>
      <c r="J133" s="67"/>
      <c r="K133" s="19"/>
      <c r="L133" s="28"/>
      <c r="M133" s="83"/>
      <c r="N133" s="79"/>
      <c r="O133" s="17"/>
      <c r="P133" s="18" t="s">
        <v>185</v>
      </c>
      <c r="Q133" s="94" t="s">
        <v>959</v>
      </c>
    </row>
    <row r="134" spans="2:17" ht="13.5" customHeight="1" x14ac:dyDescent="0.3">
      <c r="B134" s="47" t="s">
        <v>245</v>
      </c>
      <c r="C134" s="27" t="s">
        <v>250</v>
      </c>
      <c r="D134" s="52" t="s">
        <v>82</v>
      </c>
      <c r="E134" s="13" t="s">
        <v>731</v>
      </c>
      <c r="F134" s="56"/>
      <c r="G134" s="25"/>
      <c r="H134" s="18"/>
      <c r="I134" s="66"/>
      <c r="J134" s="67"/>
      <c r="K134" s="19"/>
      <c r="L134" s="28"/>
      <c r="M134" s="83"/>
      <c r="N134" s="77" t="s">
        <v>82</v>
      </c>
      <c r="O134" s="13" t="s">
        <v>654</v>
      </c>
      <c r="P134" s="14" t="s">
        <v>187</v>
      </c>
      <c r="Q134" s="93" t="s">
        <v>1042</v>
      </c>
    </row>
    <row r="135" spans="2:17" ht="13.5" customHeight="1" x14ac:dyDescent="0.3">
      <c r="B135" s="47" t="s">
        <v>247</v>
      </c>
      <c r="C135" s="27" t="s">
        <v>252</v>
      </c>
      <c r="D135" s="53"/>
      <c r="E135" s="17"/>
      <c r="F135" s="56"/>
      <c r="G135" s="17"/>
      <c r="H135" s="18"/>
      <c r="I135" s="66"/>
      <c r="J135" s="67"/>
      <c r="K135" s="19"/>
      <c r="L135" s="28"/>
      <c r="M135" s="78"/>
      <c r="N135" s="79"/>
      <c r="O135" s="17"/>
      <c r="P135" s="18" t="s">
        <v>189</v>
      </c>
      <c r="Q135" s="94" t="s">
        <v>862</v>
      </c>
    </row>
    <row r="136" spans="2:17" ht="13.5" customHeight="1" x14ac:dyDescent="0.3">
      <c r="B136" s="47" t="s">
        <v>249</v>
      </c>
      <c r="C136" s="27" t="s">
        <v>254</v>
      </c>
      <c r="D136" s="53"/>
      <c r="E136" s="17"/>
      <c r="F136" s="53"/>
      <c r="G136" s="17" t="s">
        <v>645</v>
      </c>
      <c r="H136" s="18"/>
      <c r="I136" s="66"/>
      <c r="J136" s="67"/>
      <c r="K136" s="19"/>
      <c r="L136" s="16"/>
      <c r="M136" s="78"/>
      <c r="N136" s="79"/>
      <c r="O136" s="17"/>
      <c r="P136" s="18" t="s">
        <v>191</v>
      </c>
      <c r="Q136" s="94" t="s">
        <v>654</v>
      </c>
    </row>
    <row r="137" spans="2:17" ht="13.5" customHeight="1" x14ac:dyDescent="0.3">
      <c r="B137" s="47" t="s">
        <v>251</v>
      </c>
      <c r="C137" s="27" t="s">
        <v>1337</v>
      </c>
      <c r="D137" s="52" t="s">
        <v>84</v>
      </c>
      <c r="E137" s="37" t="s">
        <v>1399</v>
      </c>
      <c r="F137" s="57" t="s">
        <v>40</v>
      </c>
      <c r="G137" s="13" t="s">
        <v>1329</v>
      </c>
      <c r="H137" s="18"/>
      <c r="I137" s="66"/>
      <c r="J137" s="67"/>
      <c r="K137" s="19"/>
      <c r="L137" s="29" t="s">
        <v>40</v>
      </c>
      <c r="M137" s="76" t="s">
        <v>1328</v>
      </c>
      <c r="N137" s="77" t="s">
        <v>84</v>
      </c>
      <c r="O137" s="37" t="s">
        <v>1403</v>
      </c>
      <c r="P137" s="14" t="s">
        <v>193</v>
      </c>
      <c r="Q137" s="93" t="s">
        <v>1402</v>
      </c>
    </row>
    <row r="138" spans="2:17" ht="13.5" customHeight="1" x14ac:dyDescent="0.3">
      <c r="B138" s="47" t="s">
        <v>253</v>
      </c>
      <c r="C138" s="27" t="s">
        <v>257</v>
      </c>
      <c r="D138" s="52" t="s">
        <v>86</v>
      </c>
      <c r="E138" s="13" t="s">
        <v>1422</v>
      </c>
      <c r="F138" s="56"/>
      <c r="G138" s="17"/>
      <c r="H138" s="18"/>
      <c r="I138" s="66"/>
      <c r="J138" s="67"/>
      <c r="K138" s="19"/>
      <c r="L138" s="28"/>
      <c r="M138" s="78"/>
      <c r="N138" s="77" t="s">
        <v>86</v>
      </c>
      <c r="O138" s="13" t="s">
        <v>1421</v>
      </c>
      <c r="P138" s="14" t="s">
        <v>195</v>
      </c>
      <c r="Q138" s="93" t="s">
        <v>960</v>
      </c>
    </row>
    <row r="139" spans="2:17" ht="13.5" customHeight="1" x14ac:dyDescent="0.3">
      <c r="B139" s="47" t="s">
        <v>255</v>
      </c>
      <c r="C139" s="27" t="s">
        <v>259</v>
      </c>
      <c r="D139" s="53"/>
      <c r="E139" s="17"/>
      <c r="F139" s="56"/>
      <c r="G139" s="17"/>
      <c r="H139" s="18"/>
      <c r="I139" s="66"/>
      <c r="J139" s="67"/>
      <c r="K139" s="19"/>
      <c r="L139" s="28"/>
      <c r="M139" s="78"/>
      <c r="N139" s="79"/>
      <c r="O139" s="17"/>
      <c r="P139" s="18" t="s">
        <v>197</v>
      </c>
      <c r="Q139" s="94" t="s">
        <v>961</v>
      </c>
    </row>
    <row r="140" spans="2:17" ht="13.5" customHeight="1" x14ac:dyDescent="0.3">
      <c r="B140" s="47" t="s">
        <v>256</v>
      </c>
      <c r="C140" s="27" t="s">
        <v>261</v>
      </c>
      <c r="D140" s="53"/>
      <c r="E140" s="17"/>
      <c r="F140" s="56"/>
      <c r="G140" s="17"/>
      <c r="H140" s="18"/>
      <c r="I140" s="66"/>
      <c r="J140" s="67"/>
      <c r="K140" s="19"/>
      <c r="L140" s="28"/>
      <c r="M140" s="78"/>
      <c r="N140" s="79"/>
      <c r="O140" s="17"/>
      <c r="P140" s="18" t="s">
        <v>199</v>
      </c>
      <c r="Q140" s="94" t="s">
        <v>962</v>
      </c>
    </row>
    <row r="141" spans="2:17" ht="13.5" customHeight="1" x14ac:dyDescent="0.3">
      <c r="B141" s="47" t="s">
        <v>258</v>
      </c>
      <c r="C141" s="27" t="s">
        <v>263</v>
      </c>
      <c r="D141" s="53"/>
      <c r="E141" s="17"/>
      <c r="F141" s="56"/>
      <c r="G141" s="17"/>
      <c r="H141" s="18"/>
      <c r="I141" s="66"/>
      <c r="J141" s="67"/>
      <c r="K141" s="19"/>
      <c r="L141" s="28"/>
      <c r="M141" s="78"/>
      <c r="N141" s="79"/>
      <c r="O141" s="17"/>
      <c r="P141" s="18" t="s">
        <v>201</v>
      </c>
      <c r="Q141" s="94" t="s">
        <v>863</v>
      </c>
    </row>
    <row r="142" spans="2:17" ht="13.5" customHeight="1" x14ac:dyDescent="0.3">
      <c r="B142" s="47" t="s">
        <v>260</v>
      </c>
      <c r="C142" s="27" t="s">
        <v>265</v>
      </c>
      <c r="D142" s="52" t="s">
        <v>88</v>
      </c>
      <c r="E142" s="13" t="s">
        <v>732</v>
      </c>
      <c r="F142" s="57" t="s">
        <v>42</v>
      </c>
      <c r="G142" s="30" t="s">
        <v>734</v>
      </c>
      <c r="H142" s="18"/>
      <c r="I142" s="66"/>
      <c r="J142" s="67"/>
      <c r="K142" s="19"/>
      <c r="L142" s="29" t="s">
        <v>42</v>
      </c>
      <c r="M142" s="88" t="s">
        <v>655</v>
      </c>
      <c r="N142" s="77" t="s">
        <v>88</v>
      </c>
      <c r="O142" s="13" t="s">
        <v>1168</v>
      </c>
      <c r="P142" s="14" t="s">
        <v>203</v>
      </c>
      <c r="Q142" s="93" t="s">
        <v>963</v>
      </c>
    </row>
    <row r="143" spans="2:17" ht="13.5" customHeight="1" x14ac:dyDescent="0.3">
      <c r="B143" s="47" t="s">
        <v>262</v>
      </c>
      <c r="C143" s="27" t="s">
        <v>267</v>
      </c>
      <c r="D143" s="52" t="s">
        <v>90</v>
      </c>
      <c r="E143" s="13" t="s">
        <v>733</v>
      </c>
      <c r="F143" s="56"/>
      <c r="G143" s="25"/>
      <c r="H143" s="18"/>
      <c r="I143" s="66"/>
      <c r="J143" s="67"/>
      <c r="K143" s="19"/>
      <c r="L143" s="28"/>
      <c r="M143" s="83"/>
      <c r="N143" s="77" t="s">
        <v>90</v>
      </c>
      <c r="O143" s="13" t="s">
        <v>1124</v>
      </c>
      <c r="P143" s="14" t="s">
        <v>205</v>
      </c>
      <c r="Q143" s="93" t="s">
        <v>1043</v>
      </c>
    </row>
    <row r="144" spans="2:17" ht="13.5" customHeight="1" x14ac:dyDescent="0.3">
      <c r="B144" s="47" t="s">
        <v>264</v>
      </c>
      <c r="C144" s="27" t="s">
        <v>269</v>
      </c>
      <c r="D144" s="53"/>
      <c r="E144" s="17"/>
      <c r="F144" s="56"/>
      <c r="G144" s="17"/>
      <c r="H144" s="18"/>
      <c r="I144" s="66"/>
      <c r="J144" s="67"/>
      <c r="K144" s="19"/>
      <c r="L144" s="28"/>
      <c r="M144" s="78"/>
      <c r="N144" s="79"/>
      <c r="O144" s="17"/>
      <c r="P144" s="18" t="s">
        <v>207</v>
      </c>
      <c r="Q144" s="94" t="s">
        <v>964</v>
      </c>
    </row>
    <row r="145" spans="2:17" ht="13.5" customHeight="1" x14ac:dyDescent="0.3">
      <c r="B145" s="47" t="s">
        <v>266</v>
      </c>
      <c r="C145" s="27" t="s">
        <v>1113</v>
      </c>
      <c r="D145" s="52" t="s">
        <v>92</v>
      </c>
      <c r="E145" s="13" t="s">
        <v>736</v>
      </c>
      <c r="F145" s="57" t="s">
        <v>44</v>
      </c>
      <c r="G145" s="13" t="s">
        <v>736</v>
      </c>
      <c r="H145" s="14" t="s">
        <v>12</v>
      </c>
      <c r="I145" s="64" t="s">
        <v>1287</v>
      </c>
      <c r="J145" s="65" t="s">
        <v>12</v>
      </c>
      <c r="K145" s="13" t="s">
        <v>1301</v>
      </c>
      <c r="L145" s="29" t="s">
        <v>44</v>
      </c>
      <c r="M145" s="76" t="s">
        <v>656</v>
      </c>
      <c r="N145" s="77" t="s">
        <v>92</v>
      </c>
      <c r="O145" s="13" t="s">
        <v>656</v>
      </c>
      <c r="P145" s="14" t="s">
        <v>209</v>
      </c>
      <c r="Q145" s="93" t="s">
        <v>1044</v>
      </c>
    </row>
    <row r="146" spans="2:17" ht="13.5" customHeight="1" x14ac:dyDescent="0.3">
      <c r="B146" s="47" t="s">
        <v>268</v>
      </c>
      <c r="C146" s="27" t="s">
        <v>272</v>
      </c>
      <c r="D146" s="53"/>
      <c r="E146" s="17"/>
      <c r="F146" s="56"/>
      <c r="G146" s="17"/>
      <c r="H146" s="18"/>
      <c r="I146" s="66"/>
      <c r="J146" s="67"/>
      <c r="K146" s="17" t="s">
        <v>1297</v>
      </c>
      <c r="L146" s="28"/>
      <c r="M146" s="78"/>
      <c r="N146" s="79"/>
      <c r="O146" s="17"/>
      <c r="P146" s="18" t="s">
        <v>211</v>
      </c>
      <c r="Q146" s="94" t="s">
        <v>965</v>
      </c>
    </row>
    <row r="147" spans="2:17" ht="13.5" customHeight="1" x14ac:dyDescent="0.3">
      <c r="B147" s="47" t="s">
        <v>270</v>
      </c>
      <c r="C147" s="27" t="s">
        <v>274</v>
      </c>
      <c r="D147" s="53"/>
      <c r="E147" s="17"/>
      <c r="F147" s="56"/>
      <c r="G147" s="17"/>
      <c r="H147" s="18"/>
      <c r="I147" s="66"/>
      <c r="J147" s="67"/>
      <c r="K147" s="19"/>
      <c r="L147" s="28"/>
      <c r="M147" s="78"/>
      <c r="N147" s="79"/>
      <c r="O147" s="17"/>
      <c r="P147" s="18" t="s">
        <v>213</v>
      </c>
      <c r="Q147" s="94" t="s">
        <v>864</v>
      </c>
    </row>
    <row r="148" spans="2:17" ht="13.5" customHeight="1" x14ac:dyDescent="0.3">
      <c r="B148" s="47" t="s">
        <v>271</v>
      </c>
      <c r="C148" s="27" t="s">
        <v>276</v>
      </c>
      <c r="D148" s="53"/>
      <c r="E148" s="17"/>
      <c r="F148" s="56"/>
      <c r="G148" s="17"/>
      <c r="H148" s="18"/>
      <c r="I148" s="66"/>
      <c r="J148" s="67"/>
      <c r="K148" s="19"/>
      <c r="L148" s="28"/>
      <c r="M148" s="78"/>
      <c r="N148" s="79"/>
      <c r="O148" s="17"/>
      <c r="P148" s="18"/>
      <c r="Q148" s="94"/>
    </row>
    <row r="149" spans="2:17" ht="13.5" customHeight="1" x14ac:dyDescent="0.3">
      <c r="B149" s="47" t="s">
        <v>273</v>
      </c>
      <c r="C149" s="27" t="s">
        <v>278</v>
      </c>
      <c r="D149" s="52" t="s">
        <v>94</v>
      </c>
      <c r="E149" s="13" t="s">
        <v>737</v>
      </c>
      <c r="F149" s="52" t="s">
        <v>45</v>
      </c>
      <c r="G149" s="13" t="s">
        <v>738</v>
      </c>
      <c r="H149" s="18"/>
      <c r="I149" s="66"/>
      <c r="J149" s="67"/>
      <c r="K149" s="19"/>
      <c r="L149" s="12" t="s">
        <v>45</v>
      </c>
      <c r="M149" s="76" t="s">
        <v>1516</v>
      </c>
      <c r="N149" s="77" t="s">
        <v>94</v>
      </c>
      <c r="O149" s="13" t="s">
        <v>1413</v>
      </c>
      <c r="P149" s="14" t="s">
        <v>215</v>
      </c>
      <c r="Q149" s="93" t="s">
        <v>1045</v>
      </c>
    </row>
    <row r="150" spans="2:17" ht="13.5" customHeight="1" x14ac:dyDescent="0.3">
      <c r="B150" s="47" t="s">
        <v>275</v>
      </c>
      <c r="C150" s="27" t="s">
        <v>280</v>
      </c>
      <c r="D150" s="53"/>
      <c r="E150" s="17"/>
      <c r="F150" s="56"/>
      <c r="G150" s="17"/>
      <c r="H150" s="18"/>
      <c r="I150" s="66"/>
      <c r="J150" s="67"/>
      <c r="K150" s="19"/>
      <c r="L150" s="28"/>
      <c r="M150" s="78" t="s">
        <v>1515</v>
      </c>
      <c r="N150" s="79"/>
      <c r="O150" s="17"/>
      <c r="P150" s="18" t="s">
        <v>217</v>
      </c>
      <c r="Q150" s="94" t="s">
        <v>865</v>
      </c>
    </row>
    <row r="151" spans="2:17" ht="13.5" customHeight="1" x14ac:dyDescent="0.3">
      <c r="B151" s="47" t="s">
        <v>277</v>
      </c>
      <c r="C151" s="27" t="s">
        <v>1429</v>
      </c>
      <c r="D151" s="53"/>
      <c r="E151" s="17"/>
      <c r="F151" s="56"/>
      <c r="G151" s="25"/>
      <c r="H151" s="18"/>
      <c r="I151" s="66"/>
      <c r="J151" s="67"/>
      <c r="K151" s="19"/>
      <c r="L151" s="28"/>
      <c r="M151" s="83"/>
      <c r="N151" s="79"/>
      <c r="O151" s="17"/>
      <c r="P151" s="18" t="s">
        <v>219</v>
      </c>
      <c r="Q151" s="94" t="s">
        <v>1404</v>
      </c>
    </row>
    <row r="152" spans="2:17" ht="13.5" customHeight="1" x14ac:dyDescent="0.3">
      <c r="B152" s="47" t="s">
        <v>279</v>
      </c>
      <c r="C152" s="27" t="s">
        <v>1338</v>
      </c>
      <c r="D152" s="53"/>
      <c r="E152" s="17"/>
      <c r="F152" s="56"/>
      <c r="G152" s="17"/>
      <c r="H152" s="18"/>
      <c r="I152" s="66"/>
      <c r="J152" s="67"/>
      <c r="K152" s="19"/>
      <c r="L152" s="28"/>
      <c r="M152" s="78"/>
      <c r="N152" s="79"/>
      <c r="O152" s="17"/>
      <c r="P152" s="18" t="s">
        <v>221</v>
      </c>
      <c r="Q152" s="94" t="s">
        <v>1405</v>
      </c>
    </row>
    <row r="153" spans="2:17" ht="13.5" customHeight="1" x14ac:dyDescent="0.3">
      <c r="B153" s="47" t="s">
        <v>281</v>
      </c>
      <c r="C153" s="27" t="s">
        <v>284</v>
      </c>
      <c r="D153" s="55" t="s">
        <v>96</v>
      </c>
      <c r="E153" s="23" t="s">
        <v>739</v>
      </c>
      <c r="F153" s="56"/>
      <c r="G153" s="17"/>
      <c r="H153" s="18"/>
      <c r="I153" s="66"/>
      <c r="J153" s="67"/>
      <c r="K153" s="19"/>
      <c r="L153" s="28"/>
      <c r="M153" s="78"/>
      <c r="N153" s="82" t="s">
        <v>96</v>
      </c>
      <c r="O153" s="13" t="s">
        <v>1125</v>
      </c>
      <c r="P153" s="14" t="s">
        <v>223</v>
      </c>
      <c r="Q153" s="93" t="s">
        <v>1046</v>
      </c>
    </row>
    <row r="154" spans="2:17" ht="13.5" customHeight="1" x14ac:dyDescent="0.3">
      <c r="B154" s="47" t="s">
        <v>282</v>
      </c>
      <c r="C154" s="27" t="s">
        <v>286</v>
      </c>
      <c r="D154" s="52" t="s">
        <v>98</v>
      </c>
      <c r="E154" s="13" t="s">
        <v>1472</v>
      </c>
      <c r="F154" s="56"/>
      <c r="G154" s="17"/>
      <c r="H154" s="18"/>
      <c r="I154" s="66"/>
      <c r="J154" s="67"/>
      <c r="K154" s="19"/>
      <c r="L154" s="28"/>
      <c r="M154" s="78"/>
      <c r="N154" s="77" t="s">
        <v>98</v>
      </c>
      <c r="O154" s="13" t="s">
        <v>1431</v>
      </c>
      <c r="P154" s="14" t="s">
        <v>225</v>
      </c>
      <c r="Q154" s="93" t="s">
        <v>1047</v>
      </c>
    </row>
    <row r="155" spans="2:17" ht="13.5" customHeight="1" x14ac:dyDescent="0.3">
      <c r="B155" s="47" t="s">
        <v>283</v>
      </c>
      <c r="C155" s="27" t="s">
        <v>1430</v>
      </c>
      <c r="D155" s="53"/>
      <c r="E155" s="17"/>
      <c r="F155" s="56"/>
      <c r="G155" s="17"/>
      <c r="H155" s="18"/>
      <c r="I155" s="66"/>
      <c r="J155" s="67"/>
      <c r="K155" s="19"/>
      <c r="L155" s="28"/>
      <c r="M155" s="78"/>
      <c r="N155" s="79"/>
      <c r="O155" s="17"/>
      <c r="P155" s="18" t="s">
        <v>227</v>
      </c>
      <c r="Q155" s="94" t="s">
        <v>1431</v>
      </c>
    </row>
    <row r="156" spans="2:17" ht="13.5" customHeight="1" x14ac:dyDescent="0.3">
      <c r="B156" s="47" t="s">
        <v>285</v>
      </c>
      <c r="C156" s="27" t="s">
        <v>289</v>
      </c>
      <c r="D156" s="52" t="s">
        <v>100</v>
      </c>
      <c r="E156" s="13" t="s">
        <v>738</v>
      </c>
      <c r="F156" s="56"/>
      <c r="G156" s="17"/>
      <c r="H156" s="18"/>
      <c r="I156" s="66"/>
      <c r="J156" s="67"/>
      <c r="K156" s="19"/>
      <c r="L156" s="28"/>
      <c r="M156" s="78"/>
      <c r="N156" s="77" t="s">
        <v>100</v>
      </c>
      <c r="O156" s="13" t="s">
        <v>1557</v>
      </c>
      <c r="P156" s="14" t="s">
        <v>229</v>
      </c>
      <c r="Q156" s="93" t="s">
        <v>966</v>
      </c>
    </row>
    <row r="157" spans="2:17" ht="13.5" customHeight="1" x14ac:dyDescent="0.3">
      <c r="B157" s="47" t="s">
        <v>287</v>
      </c>
      <c r="C157" s="27" t="s">
        <v>291</v>
      </c>
      <c r="D157" s="53"/>
      <c r="E157" s="17"/>
      <c r="F157" s="56"/>
      <c r="G157" s="25"/>
      <c r="H157" s="18"/>
      <c r="I157" s="66"/>
      <c r="J157" s="67"/>
      <c r="K157" s="19"/>
      <c r="L157" s="28"/>
      <c r="M157" s="83"/>
      <c r="N157" s="79"/>
      <c r="O157" s="17" t="s">
        <v>1554</v>
      </c>
      <c r="P157" s="18" t="s">
        <v>231</v>
      </c>
      <c r="Q157" s="94" t="s">
        <v>866</v>
      </c>
    </row>
    <row r="158" spans="2:17" ht="13.5" customHeight="1" x14ac:dyDescent="0.3">
      <c r="B158" s="47" t="s">
        <v>288</v>
      </c>
      <c r="C158" s="27" t="s">
        <v>293</v>
      </c>
      <c r="D158" s="53"/>
      <c r="E158" s="17"/>
      <c r="F158" s="56"/>
      <c r="G158" s="25"/>
      <c r="H158" s="18"/>
      <c r="I158" s="66"/>
      <c r="J158" s="67"/>
      <c r="K158" s="19"/>
      <c r="L158" s="28"/>
      <c r="M158" s="83"/>
      <c r="N158" s="79"/>
      <c r="O158" s="17"/>
      <c r="P158" s="18" t="s">
        <v>233</v>
      </c>
      <c r="Q158" s="94" t="s">
        <v>867</v>
      </c>
    </row>
    <row r="159" spans="2:17" ht="13.5" customHeight="1" x14ac:dyDescent="0.3">
      <c r="B159" s="47" t="s">
        <v>290</v>
      </c>
      <c r="C159" s="27" t="s">
        <v>295</v>
      </c>
      <c r="D159" s="53"/>
      <c r="E159" s="17"/>
      <c r="F159" s="56"/>
      <c r="G159" s="25"/>
      <c r="H159" s="18"/>
      <c r="I159" s="66"/>
      <c r="J159" s="67"/>
      <c r="K159" s="19"/>
      <c r="L159" s="28"/>
      <c r="M159" s="83"/>
      <c r="N159" s="79"/>
      <c r="O159" s="17"/>
      <c r="P159" s="18" t="s">
        <v>235</v>
      </c>
      <c r="Q159" s="94" t="s">
        <v>967</v>
      </c>
    </row>
    <row r="160" spans="2:17" ht="13.5" customHeight="1" x14ac:dyDescent="0.3">
      <c r="B160" s="47" t="s">
        <v>292</v>
      </c>
      <c r="C160" s="27" t="s">
        <v>297</v>
      </c>
      <c r="D160" s="53"/>
      <c r="E160" s="17"/>
      <c r="F160" s="53"/>
      <c r="G160" s="25"/>
      <c r="H160" s="18"/>
      <c r="I160" s="66"/>
      <c r="J160" s="67"/>
      <c r="K160" s="19"/>
      <c r="L160" s="16"/>
      <c r="M160" s="83"/>
      <c r="N160" s="79"/>
      <c r="O160" s="17"/>
      <c r="P160" s="18" t="s">
        <v>237</v>
      </c>
      <c r="Q160" s="94" t="s">
        <v>1410</v>
      </c>
    </row>
    <row r="161" spans="2:17" ht="13.5" customHeight="1" x14ac:dyDescent="0.3">
      <c r="B161" s="47" t="s">
        <v>294</v>
      </c>
      <c r="C161" s="27" t="s">
        <v>1433</v>
      </c>
      <c r="D161" s="53"/>
      <c r="E161" s="17"/>
      <c r="F161" s="56"/>
      <c r="G161" s="17"/>
      <c r="H161" s="18"/>
      <c r="I161" s="66"/>
      <c r="J161" s="67"/>
      <c r="K161" s="19"/>
      <c r="L161" s="28"/>
      <c r="M161" s="78"/>
      <c r="N161" s="79"/>
      <c r="O161" s="17"/>
      <c r="P161" s="18" t="s">
        <v>239</v>
      </c>
      <c r="Q161" s="94" t="s">
        <v>1432</v>
      </c>
    </row>
    <row r="162" spans="2:17" ht="13.5" customHeight="1" x14ac:dyDescent="0.3">
      <c r="B162" s="47" t="s">
        <v>296</v>
      </c>
      <c r="C162" s="27" t="s">
        <v>300</v>
      </c>
      <c r="D162" s="52" t="s">
        <v>101</v>
      </c>
      <c r="E162" s="13" t="s">
        <v>740</v>
      </c>
      <c r="F162" s="57" t="s">
        <v>47</v>
      </c>
      <c r="G162" s="13" t="s">
        <v>1106</v>
      </c>
      <c r="H162" s="14" t="s">
        <v>639</v>
      </c>
      <c r="I162" s="64" t="s">
        <v>1101</v>
      </c>
      <c r="J162" s="65" t="s">
        <v>639</v>
      </c>
      <c r="K162" s="13" t="s">
        <v>1575</v>
      </c>
      <c r="L162" s="29" t="s">
        <v>47</v>
      </c>
      <c r="M162" s="76" t="s">
        <v>1214</v>
      </c>
      <c r="N162" s="77" t="s">
        <v>101</v>
      </c>
      <c r="O162" s="13" t="s">
        <v>1558</v>
      </c>
      <c r="P162" s="14" t="s">
        <v>241</v>
      </c>
      <c r="Q162" s="93" t="s">
        <v>1242</v>
      </c>
    </row>
    <row r="163" spans="2:17" ht="13.5" customHeight="1" x14ac:dyDescent="0.3">
      <c r="B163" s="47" t="s">
        <v>298</v>
      </c>
      <c r="C163" s="27" t="s">
        <v>302</v>
      </c>
      <c r="D163" s="53"/>
      <c r="E163" s="17"/>
      <c r="F163" s="56"/>
      <c r="G163" s="25"/>
      <c r="H163" s="18"/>
      <c r="I163" s="66"/>
      <c r="J163" s="67"/>
      <c r="K163" s="17"/>
      <c r="L163" s="28"/>
      <c r="M163" s="78"/>
      <c r="N163" s="79"/>
      <c r="O163" s="17" t="s">
        <v>1559</v>
      </c>
      <c r="P163" s="18" t="s">
        <v>243</v>
      </c>
      <c r="Q163" s="94" t="s">
        <v>868</v>
      </c>
    </row>
    <row r="164" spans="2:17" ht="13.5" customHeight="1" x14ac:dyDescent="0.3">
      <c r="B164" s="47" t="s">
        <v>299</v>
      </c>
      <c r="C164" s="27" t="s">
        <v>304</v>
      </c>
      <c r="D164" s="53"/>
      <c r="E164" s="17"/>
      <c r="F164" s="56"/>
      <c r="G164" s="25"/>
      <c r="H164" s="18"/>
      <c r="I164" s="66"/>
      <c r="J164" s="67"/>
      <c r="K164" s="19"/>
      <c r="L164" s="28"/>
      <c r="M164" s="83"/>
      <c r="N164" s="79"/>
      <c r="O164" s="17"/>
      <c r="P164" s="18"/>
      <c r="Q164" s="94"/>
    </row>
    <row r="165" spans="2:17" ht="13.5" customHeight="1" x14ac:dyDescent="0.3">
      <c r="B165" s="47" t="s">
        <v>301</v>
      </c>
      <c r="C165" s="27" t="s">
        <v>306</v>
      </c>
      <c r="D165" s="52" t="s">
        <v>103</v>
      </c>
      <c r="E165" s="13" t="s">
        <v>741</v>
      </c>
      <c r="F165" s="56"/>
      <c r="G165" s="17"/>
      <c r="H165" s="18"/>
      <c r="I165" s="66"/>
      <c r="J165" s="67"/>
      <c r="K165" s="19"/>
      <c r="L165" s="28"/>
      <c r="M165" s="78"/>
      <c r="N165" s="77" t="s">
        <v>103</v>
      </c>
      <c r="O165" s="13" t="s">
        <v>1169</v>
      </c>
      <c r="P165" s="14" t="s">
        <v>245</v>
      </c>
      <c r="Q165" s="93" t="s">
        <v>1473</v>
      </c>
    </row>
    <row r="166" spans="2:17" ht="13.5" customHeight="1" x14ac:dyDescent="0.3">
      <c r="B166" s="47" t="s">
        <v>303</v>
      </c>
      <c r="C166" s="27" t="s">
        <v>308</v>
      </c>
      <c r="D166" s="53"/>
      <c r="E166" s="17"/>
      <c r="F166" s="56"/>
      <c r="G166" s="25"/>
      <c r="H166" s="18"/>
      <c r="I166" s="66"/>
      <c r="J166" s="67"/>
      <c r="K166" s="19"/>
      <c r="L166" s="28"/>
      <c r="M166" s="83"/>
      <c r="N166" s="79"/>
      <c r="O166" s="17"/>
      <c r="P166" s="18" t="s">
        <v>247</v>
      </c>
      <c r="Q166" s="94" t="s">
        <v>968</v>
      </c>
    </row>
    <row r="167" spans="2:17" ht="13.5" customHeight="1" x14ac:dyDescent="0.3">
      <c r="B167" s="47" t="s">
        <v>305</v>
      </c>
      <c r="C167" s="27" t="s">
        <v>310</v>
      </c>
      <c r="D167" s="53"/>
      <c r="E167" s="17"/>
      <c r="F167" s="56"/>
      <c r="G167" s="25"/>
      <c r="H167" s="18"/>
      <c r="I167" s="66"/>
      <c r="J167" s="67"/>
      <c r="K167" s="19"/>
      <c r="L167" s="28"/>
      <c r="M167" s="83"/>
      <c r="N167" s="79"/>
      <c r="O167" s="17"/>
      <c r="P167" s="18" t="s">
        <v>249</v>
      </c>
      <c r="Q167" s="94" t="s">
        <v>969</v>
      </c>
    </row>
    <row r="168" spans="2:17" ht="13.5" customHeight="1" x14ac:dyDescent="0.3">
      <c r="B168" s="47" t="s">
        <v>307</v>
      </c>
      <c r="C168" s="27" t="s">
        <v>312</v>
      </c>
      <c r="D168" s="53"/>
      <c r="E168" s="17"/>
      <c r="F168" s="56"/>
      <c r="G168" s="17"/>
      <c r="H168" s="18"/>
      <c r="I168" s="66"/>
      <c r="J168" s="67"/>
      <c r="K168" s="19"/>
      <c r="L168" s="28"/>
      <c r="M168" s="78"/>
      <c r="N168" s="79"/>
      <c r="O168" s="17"/>
      <c r="P168" s="18"/>
      <c r="Q168" s="94"/>
    </row>
    <row r="169" spans="2:17" ht="13.5" customHeight="1" x14ac:dyDescent="0.3">
      <c r="B169" s="47" t="s">
        <v>309</v>
      </c>
      <c r="C169" s="27" t="s">
        <v>314</v>
      </c>
      <c r="D169" s="53"/>
      <c r="E169" s="17"/>
      <c r="F169" s="56"/>
      <c r="G169" s="17"/>
      <c r="H169" s="18"/>
      <c r="I169" s="66"/>
      <c r="J169" s="67"/>
      <c r="K169" s="19"/>
      <c r="L169" s="28"/>
      <c r="M169" s="78"/>
      <c r="N169" s="79"/>
      <c r="O169" s="17"/>
      <c r="P169" s="18"/>
      <c r="Q169" s="94"/>
    </row>
    <row r="170" spans="2:17" ht="13.5" customHeight="1" x14ac:dyDescent="0.3">
      <c r="B170" s="47" t="s">
        <v>311</v>
      </c>
      <c r="C170" s="27" t="s">
        <v>316</v>
      </c>
      <c r="D170" s="53"/>
      <c r="E170" s="17"/>
      <c r="F170" s="56"/>
      <c r="G170" s="17"/>
      <c r="H170" s="18"/>
      <c r="I170" s="66"/>
      <c r="J170" s="67"/>
      <c r="K170" s="19"/>
      <c r="L170" s="28"/>
      <c r="M170" s="78"/>
      <c r="N170" s="79"/>
      <c r="O170" s="17"/>
      <c r="P170" s="18"/>
      <c r="Q170" s="94"/>
    </row>
    <row r="171" spans="2:17" ht="13.5" customHeight="1" x14ac:dyDescent="0.3">
      <c r="B171" s="47" t="s">
        <v>313</v>
      </c>
      <c r="C171" s="27" t="s">
        <v>318</v>
      </c>
      <c r="D171" s="52" t="s">
        <v>105</v>
      </c>
      <c r="E171" s="13" t="s">
        <v>742</v>
      </c>
      <c r="F171" s="57" t="s">
        <v>49</v>
      </c>
      <c r="G171" s="30" t="s">
        <v>1107</v>
      </c>
      <c r="H171" s="18"/>
      <c r="I171" s="66"/>
      <c r="J171" s="67"/>
      <c r="K171" s="19"/>
      <c r="L171" s="29" t="s">
        <v>49</v>
      </c>
      <c r="M171" s="88" t="s">
        <v>1215</v>
      </c>
      <c r="N171" s="77" t="s">
        <v>105</v>
      </c>
      <c r="O171" s="13" t="s">
        <v>1170</v>
      </c>
      <c r="P171" s="14" t="s">
        <v>251</v>
      </c>
      <c r="Q171" s="93" t="s">
        <v>1434</v>
      </c>
    </row>
    <row r="172" spans="2:17" ht="13.5" customHeight="1" x14ac:dyDescent="0.3">
      <c r="B172" s="47" t="s">
        <v>315</v>
      </c>
      <c r="C172" s="27" t="s">
        <v>320</v>
      </c>
      <c r="D172" s="52" t="s">
        <v>107</v>
      </c>
      <c r="E172" s="13" t="s">
        <v>1105</v>
      </c>
      <c r="F172" s="56"/>
      <c r="G172" s="25"/>
      <c r="H172" s="18"/>
      <c r="I172" s="66"/>
      <c r="J172" s="67"/>
      <c r="K172" s="19"/>
      <c r="L172" s="28"/>
      <c r="M172" s="83"/>
      <c r="N172" s="77" t="s">
        <v>107</v>
      </c>
      <c r="O172" s="13" t="s">
        <v>1416</v>
      </c>
      <c r="P172" s="14" t="s">
        <v>253</v>
      </c>
      <c r="Q172" s="93" t="s">
        <v>970</v>
      </c>
    </row>
    <row r="173" spans="2:17" ht="13.5" customHeight="1" x14ac:dyDescent="0.3">
      <c r="B173" s="47" t="s">
        <v>317</v>
      </c>
      <c r="C173" s="27" t="s">
        <v>322</v>
      </c>
      <c r="D173" s="54"/>
      <c r="E173" s="21"/>
      <c r="F173" s="56"/>
      <c r="G173" s="17"/>
      <c r="H173" s="18"/>
      <c r="I173" s="66"/>
      <c r="J173" s="67"/>
      <c r="K173" s="19"/>
      <c r="L173" s="28"/>
      <c r="M173" s="78"/>
      <c r="N173" s="80"/>
      <c r="O173" s="17"/>
      <c r="P173" s="18" t="s">
        <v>255</v>
      </c>
      <c r="Q173" s="94" t="s">
        <v>1416</v>
      </c>
    </row>
    <row r="174" spans="2:17" ht="13.5" customHeight="1" x14ac:dyDescent="0.3">
      <c r="B174" s="47" t="s">
        <v>319</v>
      </c>
      <c r="C174" s="27" t="s">
        <v>324</v>
      </c>
      <c r="D174" s="52" t="s">
        <v>109</v>
      </c>
      <c r="E174" s="13" t="s">
        <v>743</v>
      </c>
      <c r="F174" s="57" t="s">
        <v>51</v>
      </c>
      <c r="G174" s="13" t="s">
        <v>1108</v>
      </c>
      <c r="H174" s="18"/>
      <c r="I174" s="66"/>
      <c r="J174" s="67"/>
      <c r="K174" s="19"/>
      <c r="L174" s="29" t="s">
        <v>51</v>
      </c>
      <c r="M174" s="76" t="s">
        <v>1517</v>
      </c>
      <c r="N174" s="77" t="s">
        <v>109</v>
      </c>
      <c r="O174" s="13" t="s">
        <v>1172</v>
      </c>
      <c r="P174" s="14" t="s">
        <v>256</v>
      </c>
      <c r="Q174" s="93" t="s">
        <v>1048</v>
      </c>
    </row>
    <row r="175" spans="2:17" ht="13.5" customHeight="1" x14ac:dyDescent="0.3">
      <c r="B175" s="47" t="s">
        <v>321</v>
      </c>
      <c r="C175" s="27" t="s">
        <v>326</v>
      </c>
      <c r="D175" s="53"/>
      <c r="E175" s="17"/>
      <c r="F175" s="56"/>
      <c r="G175" s="17"/>
      <c r="H175" s="18"/>
      <c r="I175" s="66"/>
      <c r="J175" s="67"/>
      <c r="K175" s="19"/>
      <c r="L175" s="28"/>
      <c r="M175" s="78" t="s">
        <v>1515</v>
      </c>
      <c r="N175" s="79"/>
      <c r="O175" s="17"/>
      <c r="P175" s="18" t="s">
        <v>258</v>
      </c>
      <c r="Q175" s="94" t="s">
        <v>869</v>
      </c>
    </row>
    <row r="176" spans="2:17" ht="13.5" customHeight="1" x14ac:dyDescent="0.3">
      <c r="B176" s="47" t="s">
        <v>323</v>
      </c>
      <c r="C176" s="27" t="s">
        <v>328</v>
      </c>
      <c r="D176" s="53"/>
      <c r="E176" s="17"/>
      <c r="F176" s="56"/>
      <c r="G176" s="17"/>
      <c r="H176" s="18"/>
      <c r="I176" s="66"/>
      <c r="J176" s="67"/>
      <c r="K176" s="19"/>
      <c r="L176" s="28"/>
      <c r="M176" s="78"/>
      <c r="N176" s="79"/>
      <c r="O176" s="17"/>
      <c r="P176" s="18" t="s">
        <v>260</v>
      </c>
      <c r="Q176" s="94" t="s">
        <v>870</v>
      </c>
    </row>
    <row r="177" spans="2:17" ht="13.5" customHeight="1" x14ac:dyDescent="0.3">
      <c r="B177" s="47" t="s">
        <v>325</v>
      </c>
      <c r="C177" s="27" t="s">
        <v>330</v>
      </c>
      <c r="D177" s="53"/>
      <c r="E177" s="17"/>
      <c r="F177" s="56"/>
      <c r="G177" s="25"/>
      <c r="H177" s="18"/>
      <c r="I177" s="66"/>
      <c r="J177" s="67"/>
      <c r="K177" s="19"/>
      <c r="L177" s="28"/>
      <c r="M177" s="83"/>
      <c r="N177" s="79"/>
      <c r="O177" s="17"/>
      <c r="P177" s="18" t="s">
        <v>262</v>
      </c>
      <c r="Q177" s="94" t="s">
        <v>1406</v>
      </c>
    </row>
    <row r="178" spans="2:17" ht="13.5" customHeight="1" x14ac:dyDescent="0.3">
      <c r="B178" s="47" t="s">
        <v>327</v>
      </c>
      <c r="C178" s="27" t="s">
        <v>1324</v>
      </c>
      <c r="D178" s="53"/>
      <c r="E178" s="17"/>
      <c r="F178" s="56"/>
      <c r="G178" s="17"/>
      <c r="H178" s="18"/>
      <c r="I178" s="66"/>
      <c r="J178" s="67"/>
      <c r="K178" s="19"/>
      <c r="L178" s="28"/>
      <c r="M178" s="78"/>
      <c r="N178" s="79"/>
      <c r="O178" s="17"/>
      <c r="P178" s="18"/>
      <c r="Q178" s="94"/>
    </row>
    <row r="179" spans="2:17" ht="13.5" customHeight="1" x14ac:dyDescent="0.3">
      <c r="B179" s="47" t="s">
        <v>329</v>
      </c>
      <c r="C179" s="27" t="s">
        <v>1339</v>
      </c>
      <c r="D179" s="52" t="s">
        <v>111</v>
      </c>
      <c r="E179" s="13" t="s">
        <v>1474</v>
      </c>
      <c r="F179" s="56"/>
      <c r="G179" s="25"/>
      <c r="H179" s="18"/>
      <c r="I179" s="66"/>
      <c r="J179" s="67"/>
      <c r="K179" s="19"/>
      <c r="L179" s="28"/>
      <c r="M179" s="83"/>
      <c r="N179" s="77" t="s">
        <v>111</v>
      </c>
      <c r="O179" s="13" t="s">
        <v>1475</v>
      </c>
      <c r="P179" s="14" t="s">
        <v>264</v>
      </c>
      <c r="Q179" s="93" t="s">
        <v>971</v>
      </c>
    </row>
    <row r="180" spans="2:17" ht="13.5" customHeight="1" x14ac:dyDescent="0.3">
      <c r="B180" s="47" t="s">
        <v>331</v>
      </c>
      <c r="C180" s="27" t="s">
        <v>1340</v>
      </c>
      <c r="D180" s="53"/>
      <c r="E180" s="17"/>
      <c r="F180" s="56"/>
      <c r="G180" s="17"/>
      <c r="H180" s="18"/>
      <c r="I180" s="66"/>
      <c r="J180" s="67"/>
      <c r="K180" s="19"/>
      <c r="L180" s="28"/>
      <c r="M180" s="78"/>
      <c r="N180" s="79"/>
      <c r="O180" s="17"/>
      <c r="P180" s="18" t="s">
        <v>266</v>
      </c>
      <c r="Q180" s="94" t="s">
        <v>871</v>
      </c>
    </row>
    <row r="181" spans="2:17" ht="13.5" customHeight="1" x14ac:dyDescent="0.3">
      <c r="B181" s="47" t="s">
        <v>332</v>
      </c>
      <c r="C181" s="27" t="s">
        <v>1400</v>
      </c>
      <c r="D181" s="53"/>
      <c r="E181" s="17"/>
      <c r="F181" s="56"/>
      <c r="G181" s="17"/>
      <c r="H181" s="18"/>
      <c r="I181" s="66"/>
      <c r="J181" s="67"/>
      <c r="K181" s="19"/>
      <c r="L181" s="28"/>
      <c r="M181" s="78"/>
      <c r="N181" s="79"/>
      <c r="O181" s="17"/>
      <c r="P181" s="18" t="s">
        <v>268</v>
      </c>
      <c r="Q181" s="94" t="s">
        <v>1407</v>
      </c>
    </row>
    <row r="182" spans="2:17" ht="13.5" customHeight="1" x14ac:dyDescent="0.3">
      <c r="B182" s="47" t="s">
        <v>333</v>
      </c>
      <c r="C182" s="27" t="s">
        <v>336</v>
      </c>
      <c r="D182" s="55" t="s">
        <v>113</v>
      </c>
      <c r="E182" s="23" t="s">
        <v>745</v>
      </c>
      <c r="F182" s="58" t="s">
        <v>52</v>
      </c>
      <c r="G182" s="23" t="s">
        <v>745</v>
      </c>
      <c r="H182" s="18"/>
      <c r="I182" s="66"/>
      <c r="J182" s="67"/>
      <c r="K182" s="19"/>
      <c r="L182" s="34" t="s">
        <v>52</v>
      </c>
      <c r="M182" s="81" t="s">
        <v>1216</v>
      </c>
      <c r="N182" s="82" t="s">
        <v>113</v>
      </c>
      <c r="O182" s="23" t="s">
        <v>1126</v>
      </c>
      <c r="P182" s="24" t="s">
        <v>270</v>
      </c>
      <c r="Q182" s="95" t="s">
        <v>972</v>
      </c>
    </row>
    <row r="183" spans="2:17" ht="13.5" customHeight="1" x14ac:dyDescent="0.3">
      <c r="B183" s="47" t="s">
        <v>334</v>
      </c>
      <c r="C183" s="27" t="s">
        <v>340</v>
      </c>
      <c r="D183" s="52" t="s">
        <v>115</v>
      </c>
      <c r="E183" s="13" t="s">
        <v>1476</v>
      </c>
      <c r="F183" s="57" t="s">
        <v>54</v>
      </c>
      <c r="G183" s="13" t="s">
        <v>744</v>
      </c>
      <c r="H183" s="14" t="s">
        <v>15</v>
      </c>
      <c r="I183" s="64" t="s">
        <v>744</v>
      </c>
      <c r="J183" s="65" t="s">
        <v>15</v>
      </c>
      <c r="K183" s="15" t="s">
        <v>1229</v>
      </c>
      <c r="L183" s="29" t="s">
        <v>54</v>
      </c>
      <c r="M183" s="76" t="s">
        <v>682</v>
      </c>
      <c r="N183" s="77" t="s">
        <v>115</v>
      </c>
      <c r="O183" s="13" t="s">
        <v>1553</v>
      </c>
      <c r="P183" s="14" t="s">
        <v>271</v>
      </c>
      <c r="Q183" s="93" t="s">
        <v>1049</v>
      </c>
    </row>
    <row r="184" spans="2:17" ht="13.5" customHeight="1" x14ac:dyDescent="0.3">
      <c r="B184" s="47" t="s">
        <v>335</v>
      </c>
      <c r="C184" s="27" t="s">
        <v>342</v>
      </c>
      <c r="D184" s="53"/>
      <c r="E184" s="17"/>
      <c r="F184" s="56"/>
      <c r="G184" s="17"/>
      <c r="H184" s="18"/>
      <c r="I184" s="66"/>
      <c r="J184" s="67"/>
      <c r="K184" s="19"/>
      <c r="L184" s="28"/>
      <c r="M184" s="78"/>
      <c r="N184" s="79"/>
      <c r="O184" s="17" t="s">
        <v>1554</v>
      </c>
      <c r="P184" s="18" t="s">
        <v>273</v>
      </c>
      <c r="Q184" s="94" t="s">
        <v>872</v>
      </c>
    </row>
    <row r="185" spans="2:17" ht="13.5" customHeight="1" x14ac:dyDescent="0.3">
      <c r="B185" s="47" t="s">
        <v>337</v>
      </c>
      <c r="C185" s="27" t="s">
        <v>344</v>
      </c>
      <c r="D185" s="53"/>
      <c r="E185" s="17"/>
      <c r="F185" s="56"/>
      <c r="G185" s="17"/>
      <c r="H185" s="18"/>
      <c r="I185" s="66"/>
      <c r="J185" s="67"/>
      <c r="K185" s="19"/>
      <c r="L185" s="28"/>
      <c r="M185" s="78"/>
      <c r="N185" s="79"/>
      <c r="O185" s="17"/>
      <c r="P185" s="18" t="s">
        <v>275</v>
      </c>
      <c r="Q185" s="94" t="s">
        <v>873</v>
      </c>
    </row>
    <row r="186" spans="2:17" ht="13.5" customHeight="1" x14ac:dyDescent="0.3">
      <c r="B186" s="47" t="s">
        <v>339</v>
      </c>
      <c r="C186" s="27" t="s">
        <v>376</v>
      </c>
      <c r="D186" s="53"/>
      <c r="E186" s="17"/>
      <c r="F186" s="56"/>
      <c r="G186" s="25"/>
      <c r="H186" s="18"/>
      <c r="I186" s="66"/>
      <c r="J186" s="67"/>
      <c r="K186" s="19"/>
      <c r="L186" s="28"/>
      <c r="M186" s="83"/>
      <c r="N186" s="79"/>
      <c r="O186" s="17"/>
      <c r="P186" s="18" t="s">
        <v>277</v>
      </c>
      <c r="Q186" s="94" t="s">
        <v>878</v>
      </c>
    </row>
    <row r="187" spans="2:17" ht="13.5" customHeight="1" x14ac:dyDescent="0.3">
      <c r="B187" s="47" t="s">
        <v>341</v>
      </c>
      <c r="C187" s="27" t="s">
        <v>338</v>
      </c>
      <c r="D187" s="52" t="s">
        <v>117</v>
      </c>
      <c r="E187" s="13" t="s">
        <v>1533</v>
      </c>
      <c r="F187" s="56"/>
      <c r="G187" s="17"/>
      <c r="H187" s="18"/>
      <c r="I187" s="66"/>
      <c r="J187" s="67"/>
      <c r="K187" s="19"/>
      <c r="L187" s="28"/>
      <c r="M187" s="78"/>
      <c r="N187" s="77" t="s">
        <v>117</v>
      </c>
      <c r="O187" s="13" t="s">
        <v>1560</v>
      </c>
      <c r="P187" s="14" t="s">
        <v>279</v>
      </c>
      <c r="Q187" s="93" t="s">
        <v>1050</v>
      </c>
    </row>
    <row r="188" spans="2:17" ht="13.5" customHeight="1" x14ac:dyDescent="0.3">
      <c r="B188" s="47" t="s">
        <v>343</v>
      </c>
      <c r="C188" s="27" t="s">
        <v>346</v>
      </c>
      <c r="D188" s="53"/>
      <c r="E188" s="17" t="s">
        <v>1534</v>
      </c>
      <c r="F188" s="56"/>
      <c r="G188" s="25"/>
      <c r="H188" s="18"/>
      <c r="I188" s="66"/>
      <c r="J188" s="67"/>
      <c r="K188" s="19"/>
      <c r="L188" s="28"/>
      <c r="M188" s="83"/>
      <c r="N188" s="79"/>
      <c r="O188" s="21" t="s">
        <v>1561</v>
      </c>
      <c r="P188" s="18" t="s">
        <v>281</v>
      </c>
      <c r="Q188" s="94" t="s">
        <v>874</v>
      </c>
    </row>
    <row r="189" spans="2:17" ht="13.5" customHeight="1" x14ac:dyDescent="0.3">
      <c r="B189" s="47" t="s">
        <v>345</v>
      </c>
      <c r="C189" s="27" t="s">
        <v>360</v>
      </c>
      <c r="D189" s="52" t="s">
        <v>119</v>
      </c>
      <c r="E189" s="13" t="s">
        <v>1243</v>
      </c>
      <c r="F189" s="56"/>
      <c r="G189" s="25"/>
      <c r="H189" s="18"/>
      <c r="I189" s="66"/>
      <c r="J189" s="67"/>
      <c r="K189" s="19"/>
      <c r="L189" s="28"/>
      <c r="M189" s="83"/>
      <c r="N189" s="77" t="s">
        <v>119</v>
      </c>
      <c r="O189" s="13" t="s">
        <v>1171</v>
      </c>
      <c r="P189" s="14" t="s">
        <v>282</v>
      </c>
      <c r="Q189" s="93" t="s">
        <v>1051</v>
      </c>
    </row>
    <row r="190" spans="2:17" ht="13.5" customHeight="1" x14ac:dyDescent="0.3">
      <c r="B190" s="47" t="s">
        <v>347</v>
      </c>
      <c r="C190" s="27" t="s">
        <v>348</v>
      </c>
      <c r="D190" s="53"/>
      <c r="E190" s="17"/>
      <c r="F190" s="56"/>
      <c r="G190" s="25"/>
      <c r="H190" s="18"/>
      <c r="I190" s="66"/>
      <c r="J190" s="67"/>
      <c r="K190" s="19"/>
      <c r="L190" s="28"/>
      <c r="M190" s="83"/>
      <c r="N190" s="79"/>
      <c r="O190" s="17"/>
      <c r="P190" s="18"/>
      <c r="Q190" s="94"/>
    </row>
    <row r="191" spans="2:17" ht="13.5" customHeight="1" x14ac:dyDescent="0.3">
      <c r="B191" s="47" t="s">
        <v>349</v>
      </c>
      <c r="C191" s="27" t="s">
        <v>358</v>
      </c>
      <c r="D191" s="52" t="s">
        <v>121</v>
      </c>
      <c r="E191" s="13" t="s">
        <v>825</v>
      </c>
      <c r="F191" s="56"/>
      <c r="G191" s="25"/>
      <c r="H191" s="18"/>
      <c r="I191" s="66"/>
      <c r="J191" s="67"/>
      <c r="K191" s="19"/>
      <c r="L191" s="28"/>
      <c r="M191" s="83"/>
      <c r="N191" s="77" t="s">
        <v>121</v>
      </c>
      <c r="O191" s="13" t="s">
        <v>657</v>
      </c>
      <c r="P191" s="14" t="s">
        <v>283</v>
      </c>
      <c r="Q191" s="93" t="s">
        <v>1576</v>
      </c>
    </row>
    <row r="192" spans="2:17" ht="13.5" customHeight="1" x14ac:dyDescent="0.3">
      <c r="B192" s="47" t="s">
        <v>351</v>
      </c>
      <c r="C192" s="27" t="s">
        <v>350</v>
      </c>
      <c r="D192" s="53"/>
      <c r="E192" s="17"/>
      <c r="F192" s="56"/>
      <c r="G192" s="17"/>
      <c r="H192" s="18"/>
      <c r="I192" s="66"/>
      <c r="J192" s="67"/>
      <c r="K192" s="19"/>
      <c r="L192" s="28"/>
      <c r="M192" s="78"/>
      <c r="N192" s="79"/>
      <c r="O192" s="17"/>
      <c r="P192" s="18" t="s">
        <v>285</v>
      </c>
      <c r="Q192" s="94" t="s">
        <v>1115</v>
      </c>
    </row>
    <row r="193" spans="2:17" ht="13.5" customHeight="1" x14ac:dyDescent="0.3">
      <c r="B193" s="47" t="s">
        <v>353</v>
      </c>
      <c r="C193" s="27" t="s">
        <v>352</v>
      </c>
      <c r="D193" s="53"/>
      <c r="E193" s="17"/>
      <c r="F193" s="56"/>
      <c r="G193" s="17"/>
      <c r="H193" s="18"/>
      <c r="I193" s="66"/>
      <c r="J193" s="67"/>
      <c r="K193" s="19"/>
      <c r="L193" s="28"/>
      <c r="M193" s="78"/>
      <c r="N193" s="79"/>
      <c r="O193" s="17"/>
      <c r="P193" s="18" t="s">
        <v>287</v>
      </c>
      <c r="Q193" s="94" t="s">
        <v>1116</v>
      </c>
    </row>
    <row r="194" spans="2:17" ht="13.5" customHeight="1" x14ac:dyDescent="0.3">
      <c r="B194" s="47" t="s">
        <v>355</v>
      </c>
      <c r="C194" s="27" t="s">
        <v>354</v>
      </c>
      <c r="D194" s="53"/>
      <c r="E194" s="17"/>
      <c r="F194" s="56"/>
      <c r="G194" s="17"/>
      <c r="H194" s="18"/>
      <c r="I194" s="66"/>
      <c r="J194" s="67"/>
      <c r="K194" s="19"/>
      <c r="L194" s="28"/>
      <c r="M194" s="78"/>
      <c r="N194" s="79"/>
      <c r="O194" s="17"/>
      <c r="P194" s="18" t="s">
        <v>288</v>
      </c>
      <c r="Q194" s="94" t="s">
        <v>875</v>
      </c>
    </row>
    <row r="195" spans="2:17" ht="13.5" customHeight="1" x14ac:dyDescent="0.3">
      <c r="B195" s="47" t="s">
        <v>357</v>
      </c>
      <c r="C195" s="27" t="s">
        <v>356</v>
      </c>
      <c r="D195" s="53"/>
      <c r="E195" s="17" t="s">
        <v>645</v>
      </c>
      <c r="F195" s="53"/>
      <c r="G195" s="17"/>
      <c r="H195" s="18"/>
      <c r="I195" s="66"/>
      <c r="J195" s="67"/>
      <c r="K195" s="19"/>
      <c r="L195" s="16"/>
      <c r="M195" s="78"/>
      <c r="N195" s="79"/>
      <c r="O195" s="17" t="s">
        <v>645</v>
      </c>
      <c r="P195" s="18" t="s">
        <v>290</v>
      </c>
      <c r="Q195" s="94" t="s">
        <v>1114</v>
      </c>
    </row>
    <row r="196" spans="2:17" ht="13.5" customHeight="1" x14ac:dyDescent="0.3">
      <c r="B196" s="47" t="s">
        <v>359</v>
      </c>
      <c r="C196" s="27" t="s">
        <v>362</v>
      </c>
      <c r="D196" s="53"/>
      <c r="E196" s="17"/>
      <c r="F196" s="56"/>
      <c r="G196" s="17"/>
      <c r="H196" s="18"/>
      <c r="I196" s="66"/>
      <c r="J196" s="67"/>
      <c r="K196" s="19"/>
      <c r="L196" s="28"/>
      <c r="M196" s="78"/>
      <c r="N196" s="79"/>
      <c r="O196" s="17"/>
      <c r="P196" s="18" t="s">
        <v>292</v>
      </c>
      <c r="Q196" s="94" t="s">
        <v>876</v>
      </c>
    </row>
    <row r="197" spans="2:17" ht="13.5" customHeight="1" x14ac:dyDescent="0.3">
      <c r="B197" s="47" t="s">
        <v>361</v>
      </c>
      <c r="C197" s="27" t="s">
        <v>364</v>
      </c>
      <c r="D197" s="52" t="s">
        <v>123</v>
      </c>
      <c r="E197" s="13" t="s">
        <v>746</v>
      </c>
      <c r="F197" s="57" t="s">
        <v>55</v>
      </c>
      <c r="G197" s="13" t="s">
        <v>752</v>
      </c>
      <c r="H197" s="14" t="s">
        <v>17</v>
      </c>
      <c r="I197" s="64" t="s">
        <v>1091</v>
      </c>
      <c r="J197" s="65" t="s">
        <v>17</v>
      </c>
      <c r="K197" s="13" t="s">
        <v>1574</v>
      </c>
      <c r="L197" s="29" t="s">
        <v>55</v>
      </c>
      <c r="M197" s="76" t="s">
        <v>658</v>
      </c>
      <c r="N197" s="77" t="s">
        <v>123</v>
      </c>
      <c r="O197" s="13" t="s">
        <v>1173</v>
      </c>
      <c r="P197" s="14" t="s">
        <v>294</v>
      </c>
      <c r="Q197" s="93" t="s">
        <v>1435</v>
      </c>
    </row>
    <row r="198" spans="2:17" ht="13.5" customHeight="1" x14ac:dyDescent="0.3">
      <c r="B198" s="47" t="s">
        <v>363</v>
      </c>
      <c r="C198" s="27" t="s">
        <v>381</v>
      </c>
      <c r="D198" s="55" t="s">
        <v>125</v>
      </c>
      <c r="E198" s="27" t="s">
        <v>381</v>
      </c>
      <c r="F198" s="56"/>
      <c r="G198" s="25"/>
      <c r="H198" s="18"/>
      <c r="I198" s="66"/>
      <c r="J198" s="67"/>
      <c r="K198" s="17"/>
      <c r="L198" s="28"/>
      <c r="M198" s="78"/>
      <c r="N198" s="82" t="s">
        <v>125</v>
      </c>
      <c r="O198" s="37" t="s">
        <v>879</v>
      </c>
      <c r="P198" s="14" t="s">
        <v>296</v>
      </c>
      <c r="Q198" s="93" t="s">
        <v>879</v>
      </c>
    </row>
    <row r="199" spans="2:17" ht="13.5" customHeight="1" x14ac:dyDescent="0.3">
      <c r="B199" s="47" t="s">
        <v>365</v>
      </c>
      <c r="C199" s="27" t="s">
        <v>366</v>
      </c>
      <c r="D199" s="52" t="s">
        <v>127</v>
      </c>
      <c r="E199" s="13" t="s">
        <v>747</v>
      </c>
      <c r="F199" s="56"/>
      <c r="G199" s="25"/>
      <c r="H199" s="18"/>
      <c r="I199" s="66"/>
      <c r="J199" s="67"/>
      <c r="K199" s="19"/>
      <c r="L199" s="28"/>
      <c r="M199" s="83"/>
      <c r="N199" s="77" t="s">
        <v>127</v>
      </c>
      <c r="O199" s="13" t="s">
        <v>1562</v>
      </c>
      <c r="P199" s="14" t="s">
        <v>298</v>
      </c>
      <c r="Q199" s="93" t="s">
        <v>973</v>
      </c>
    </row>
    <row r="200" spans="2:17" ht="13.5" customHeight="1" x14ac:dyDescent="0.3">
      <c r="B200" s="47" t="s">
        <v>367</v>
      </c>
      <c r="C200" s="27" t="s">
        <v>368</v>
      </c>
      <c r="D200" s="53"/>
      <c r="E200" s="21"/>
      <c r="F200" s="56"/>
      <c r="G200" s="25"/>
      <c r="H200" s="18"/>
      <c r="I200" s="66"/>
      <c r="J200" s="67"/>
      <c r="K200" s="19"/>
      <c r="L200" s="28"/>
      <c r="M200" s="83"/>
      <c r="N200" s="79"/>
      <c r="O200" s="17" t="s">
        <v>1559</v>
      </c>
      <c r="P200" s="18" t="s">
        <v>299</v>
      </c>
      <c r="Q200" s="94" t="s">
        <v>877</v>
      </c>
    </row>
    <row r="201" spans="2:17" ht="13.5" customHeight="1" x14ac:dyDescent="0.3">
      <c r="B201" s="47" t="s">
        <v>369</v>
      </c>
      <c r="C201" s="27" t="s">
        <v>370</v>
      </c>
      <c r="D201" s="52" t="s">
        <v>129</v>
      </c>
      <c r="E201" s="13" t="s">
        <v>748</v>
      </c>
      <c r="F201" s="56"/>
      <c r="G201" s="25"/>
      <c r="H201" s="18"/>
      <c r="I201" s="66"/>
      <c r="J201" s="67"/>
      <c r="K201" s="19"/>
      <c r="L201" s="28"/>
      <c r="M201" s="83"/>
      <c r="N201" s="77" t="s">
        <v>129</v>
      </c>
      <c r="O201" s="13" t="s">
        <v>1127</v>
      </c>
      <c r="P201" s="14" t="s">
        <v>301</v>
      </c>
      <c r="Q201" s="93" t="s">
        <v>1052</v>
      </c>
    </row>
    <row r="202" spans="2:17" ht="13.5" customHeight="1" x14ac:dyDescent="0.3">
      <c r="B202" s="47" t="s">
        <v>371</v>
      </c>
      <c r="C202" s="27" t="s">
        <v>372</v>
      </c>
      <c r="D202" s="52" t="s">
        <v>131</v>
      </c>
      <c r="E202" s="13" t="s">
        <v>749</v>
      </c>
      <c r="F202" s="56"/>
      <c r="G202" s="25"/>
      <c r="H202" s="18"/>
      <c r="I202" s="66"/>
      <c r="J202" s="67"/>
      <c r="K202" s="19"/>
      <c r="L202" s="28"/>
      <c r="M202" s="83"/>
      <c r="N202" s="77" t="s">
        <v>131</v>
      </c>
      <c r="O202" s="13" t="s">
        <v>1563</v>
      </c>
      <c r="P202" s="14" t="s">
        <v>303</v>
      </c>
      <c r="Q202" s="93" t="s">
        <v>1415</v>
      </c>
    </row>
    <row r="203" spans="2:17" ht="13.5" customHeight="1" x14ac:dyDescent="0.3">
      <c r="B203" s="47" t="s">
        <v>373</v>
      </c>
      <c r="C203" s="27" t="s">
        <v>374</v>
      </c>
      <c r="D203" s="53"/>
      <c r="E203" s="21"/>
      <c r="F203" s="56"/>
      <c r="G203" s="25"/>
      <c r="H203" s="18"/>
      <c r="I203" s="66"/>
      <c r="J203" s="67"/>
      <c r="K203" s="19"/>
      <c r="L203" s="28"/>
      <c r="M203" s="83"/>
      <c r="N203" s="79"/>
      <c r="O203" s="21" t="s">
        <v>1554</v>
      </c>
      <c r="P203" s="18" t="s">
        <v>305</v>
      </c>
      <c r="Q203" s="94" t="s">
        <v>974</v>
      </c>
    </row>
    <row r="204" spans="2:17" ht="13.5" customHeight="1" x14ac:dyDescent="0.3">
      <c r="B204" s="47" t="s">
        <v>375</v>
      </c>
      <c r="C204" s="27" t="s">
        <v>378</v>
      </c>
      <c r="D204" s="52" t="s">
        <v>133</v>
      </c>
      <c r="E204" s="13" t="s">
        <v>1488</v>
      </c>
      <c r="F204" s="56"/>
      <c r="G204" s="25"/>
      <c r="H204" s="18"/>
      <c r="I204" s="66"/>
      <c r="J204" s="67"/>
      <c r="K204" s="19"/>
      <c r="L204" s="28"/>
      <c r="M204" s="83"/>
      <c r="N204" s="77" t="s">
        <v>133</v>
      </c>
      <c r="O204" s="13" t="s">
        <v>1564</v>
      </c>
      <c r="P204" s="14" t="s">
        <v>307</v>
      </c>
      <c r="Q204" s="93" t="s">
        <v>1053</v>
      </c>
    </row>
    <row r="205" spans="2:17" ht="13.5" customHeight="1" x14ac:dyDescent="0.3">
      <c r="B205" s="47" t="s">
        <v>377</v>
      </c>
      <c r="C205" s="27" t="s">
        <v>1489</v>
      </c>
      <c r="D205" s="53"/>
      <c r="E205" s="21"/>
      <c r="F205" s="56"/>
      <c r="G205" s="25"/>
      <c r="H205" s="18"/>
      <c r="I205" s="66"/>
      <c r="J205" s="67"/>
      <c r="K205" s="19"/>
      <c r="L205" s="28"/>
      <c r="M205" s="83"/>
      <c r="N205" s="79"/>
      <c r="O205" s="21" t="s">
        <v>1554</v>
      </c>
      <c r="P205" s="18" t="s">
        <v>309</v>
      </c>
      <c r="Q205" s="94" t="s">
        <v>1490</v>
      </c>
    </row>
    <row r="206" spans="2:17" ht="13.5" customHeight="1" x14ac:dyDescent="0.3">
      <c r="B206" s="47" t="s">
        <v>379</v>
      </c>
      <c r="C206" s="27" t="s">
        <v>384</v>
      </c>
      <c r="D206" s="52" t="s">
        <v>135</v>
      </c>
      <c r="E206" s="13" t="s">
        <v>750</v>
      </c>
      <c r="F206" s="57" t="s">
        <v>56</v>
      </c>
      <c r="G206" s="13" t="s">
        <v>753</v>
      </c>
      <c r="H206" s="18"/>
      <c r="I206" s="66"/>
      <c r="J206" s="67"/>
      <c r="K206" s="19"/>
      <c r="L206" s="29" t="s">
        <v>56</v>
      </c>
      <c r="M206" s="76" t="s">
        <v>659</v>
      </c>
      <c r="N206" s="77" t="s">
        <v>135</v>
      </c>
      <c r="O206" s="13" t="s">
        <v>1565</v>
      </c>
      <c r="P206" s="14" t="s">
        <v>311</v>
      </c>
      <c r="Q206" s="93" t="s">
        <v>1054</v>
      </c>
    </row>
    <row r="207" spans="2:17" ht="13.5" customHeight="1" x14ac:dyDescent="0.3">
      <c r="B207" s="47" t="s">
        <v>380</v>
      </c>
      <c r="C207" s="27" t="s">
        <v>386</v>
      </c>
      <c r="D207" s="53"/>
      <c r="E207" s="21"/>
      <c r="F207" s="56"/>
      <c r="G207" s="25"/>
      <c r="H207" s="18"/>
      <c r="I207" s="66"/>
      <c r="J207" s="67"/>
      <c r="K207" s="19"/>
      <c r="L207" s="28"/>
      <c r="M207" s="78"/>
      <c r="N207" s="79"/>
      <c r="O207" s="17" t="s">
        <v>1554</v>
      </c>
      <c r="P207" s="18" t="s">
        <v>313</v>
      </c>
      <c r="Q207" s="94" t="s">
        <v>880</v>
      </c>
    </row>
    <row r="208" spans="2:17" ht="13.5" customHeight="1" x14ac:dyDescent="0.3">
      <c r="B208" s="47" t="s">
        <v>382</v>
      </c>
      <c r="C208" s="27" t="s">
        <v>1437</v>
      </c>
      <c r="D208" s="52" t="s">
        <v>137</v>
      </c>
      <c r="E208" s="13" t="s">
        <v>751</v>
      </c>
      <c r="F208" s="56"/>
      <c r="G208" s="25"/>
      <c r="H208" s="18"/>
      <c r="I208" s="66"/>
      <c r="J208" s="67"/>
      <c r="K208" s="19"/>
      <c r="L208" s="28"/>
      <c r="M208" s="83"/>
      <c r="N208" s="77" t="s">
        <v>137</v>
      </c>
      <c r="O208" s="13" t="s">
        <v>1174</v>
      </c>
      <c r="P208" s="14" t="s">
        <v>315</v>
      </c>
      <c r="Q208" s="93" t="s">
        <v>1577</v>
      </c>
    </row>
    <row r="209" spans="2:17" ht="13.5" customHeight="1" x14ac:dyDescent="0.3">
      <c r="B209" s="47" t="s">
        <v>383</v>
      </c>
      <c r="C209" s="27" t="s">
        <v>1438</v>
      </c>
      <c r="D209" s="53"/>
      <c r="E209" s="17"/>
      <c r="F209" s="56"/>
      <c r="G209" s="25"/>
      <c r="H209" s="18"/>
      <c r="I209" s="66"/>
      <c r="J209" s="67"/>
      <c r="K209" s="19"/>
      <c r="L209" s="28"/>
      <c r="M209" s="83"/>
      <c r="N209" s="79"/>
      <c r="O209" s="17"/>
      <c r="P209" s="18" t="s">
        <v>317</v>
      </c>
      <c r="Q209" s="94" t="s">
        <v>1578</v>
      </c>
    </row>
    <row r="210" spans="2:17" ht="13.5" customHeight="1" x14ac:dyDescent="0.3">
      <c r="B210" s="47" t="s">
        <v>385</v>
      </c>
      <c r="C210" s="27" t="s">
        <v>397</v>
      </c>
      <c r="D210" s="55" t="s">
        <v>139</v>
      </c>
      <c r="E210" s="23" t="s">
        <v>1077</v>
      </c>
      <c r="F210" s="56"/>
      <c r="G210" s="25"/>
      <c r="H210" s="18"/>
      <c r="I210" s="66"/>
      <c r="J210" s="67"/>
      <c r="K210" s="19"/>
      <c r="L210" s="28"/>
      <c r="M210" s="83"/>
      <c r="N210" s="82" t="s">
        <v>139</v>
      </c>
      <c r="O210" s="13" t="s">
        <v>882</v>
      </c>
      <c r="P210" s="14" t="s">
        <v>319</v>
      </c>
      <c r="Q210" s="93" t="s">
        <v>882</v>
      </c>
    </row>
    <row r="211" spans="2:17" ht="13.5" customHeight="1" x14ac:dyDescent="0.3">
      <c r="B211" s="47" t="s">
        <v>387</v>
      </c>
      <c r="C211" s="27" t="s">
        <v>393</v>
      </c>
      <c r="D211" s="52" t="s">
        <v>140</v>
      </c>
      <c r="E211" s="13" t="s">
        <v>1535</v>
      </c>
      <c r="F211" s="56"/>
      <c r="G211" s="25"/>
      <c r="H211" s="18"/>
      <c r="I211" s="66"/>
      <c r="J211" s="67"/>
      <c r="K211" s="19"/>
      <c r="L211" s="28"/>
      <c r="M211" s="83"/>
      <c r="N211" s="77" t="s">
        <v>140</v>
      </c>
      <c r="O211" s="13" t="s">
        <v>1566</v>
      </c>
      <c r="P211" s="14" t="s">
        <v>321</v>
      </c>
      <c r="Q211" s="93" t="s">
        <v>975</v>
      </c>
    </row>
    <row r="212" spans="2:17" ht="13.5" customHeight="1" x14ac:dyDescent="0.3">
      <c r="B212" s="47" t="s">
        <v>388</v>
      </c>
      <c r="C212" s="27" t="s">
        <v>1078</v>
      </c>
      <c r="D212" s="53"/>
      <c r="E212" s="21" t="s">
        <v>1536</v>
      </c>
      <c r="F212" s="56"/>
      <c r="G212" s="17"/>
      <c r="H212" s="18"/>
      <c r="I212" s="66"/>
      <c r="J212" s="67"/>
      <c r="K212" s="19"/>
      <c r="L212" s="28"/>
      <c r="M212" s="78"/>
      <c r="N212" s="79"/>
      <c r="O212" s="21" t="s">
        <v>1567</v>
      </c>
      <c r="P212" s="18" t="s">
        <v>323</v>
      </c>
      <c r="Q212" s="94" t="s">
        <v>976</v>
      </c>
    </row>
    <row r="213" spans="2:17" ht="13.5" customHeight="1" x14ac:dyDescent="0.3">
      <c r="B213" s="47" t="s">
        <v>389</v>
      </c>
      <c r="C213" s="27" t="s">
        <v>390</v>
      </c>
      <c r="D213" s="52" t="s">
        <v>142</v>
      </c>
      <c r="E213" s="13" t="s">
        <v>1492</v>
      </c>
      <c r="F213" s="56"/>
      <c r="G213" s="25"/>
      <c r="H213" s="18"/>
      <c r="I213" s="66"/>
      <c r="J213" s="67"/>
      <c r="K213" s="19"/>
      <c r="L213" s="28"/>
      <c r="M213" s="83"/>
      <c r="N213" s="77" t="s">
        <v>142</v>
      </c>
      <c r="O213" s="13" t="s">
        <v>1568</v>
      </c>
      <c r="P213" s="14" t="s">
        <v>325</v>
      </c>
      <c r="Q213" s="93" t="s">
        <v>1055</v>
      </c>
    </row>
    <row r="214" spans="2:17" ht="13.5" customHeight="1" x14ac:dyDescent="0.3">
      <c r="B214" s="47" t="s">
        <v>391</v>
      </c>
      <c r="C214" s="27" t="s">
        <v>640</v>
      </c>
      <c r="D214" s="53"/>
      <c r="E214" s="17"/>
      <c r="F214" s="56"/>
      <c r="G214" s="25"/>
      <c r="H214" s="18"/>
      <c r="I214" s="66"/>
      <c r="J214" s="67"/>
      <c r="K214" s="19"/>
      <c r="L214" s="28"/>
      <c r="M214" s="83"/>
      <c r="N214" s="79"/>
      <c r="O214" s="17" t="s">
        <v>1554</v>
      </c>
      <c r="P214" s="18" t="s">
        <v>327</v>
      </c>
      <c r="Q214" s="94" t="s">
        <v>881</v>
      </c>
    </row>
    <row r="215" spans="2:17" ht="13.5" customHeight="1" x14ac:dyDescent="0.3">
      <c r="B215" s="47" t="s">
        <v>392</v>
      </c>
      <c r="C215" s="27" t="s">
        <v>641</v>
      </c>
      <c r="D215" s="53"/>
      <c r="E215" s="17"/>
      <c r="F215" s="56"/>
      <c r="G215" s="17"/>
      <c r="H215" s="18"/>
      <c r="I215" s="66"/>
      <c r="J215" s="67"/>
      <c r="K215" s="19"/>
      <c r="L215" s="28"/>
      <c r="M215" s="78"/>
      <c r="N215" s="79"/>
      <c r="O215" s="17"/>
      <c r="P215" s="18" t="s">
        <v>329</v>
      </c>
      <c r="Q215" s="94" t="s">
        <v>977</v>
      </c>
    </row>
    <row r="216" spans="2:17" ht="13.5" customHeight="1" x14ac:dyDescent="0.3">
      <c r="B216" s="47" t="s">
        <v>394</v>
      </c>
      <c r="C216" s="27" t="s">
        <v>399</v>
      </c>
      <c r="D216" s="53"/>
      <c r="E216" s="17"/>
      <c r="F216" s="56"/>
      <c r="G216" s="25"/>
      <c r="H216" s="18"/>
      <c r="I216" s="66"/>
      <c r="J216" s="67"/>
      <c r="K216" s="19"/>
      <c r="L216" s="28"/>
      <c r="M216" s="83"/>
      <c r="N216" s="79"/>
      <c r="O216" s="17"/>
      <c r="P216" s="18" t="s">
        <v>331</v>
      </c>
      <c r="Q216" s="94" t="s">
        <v>1436</v>
      </c>
    </row>
    <row r="217" spans="2:17" ht="13.5" customHeight="1" x14ac:dyDescent="0.3">
      <c r="B217" s="47" t="s">
        <v>395</v>
      </c>
      <c r="C217" s="27" t="s">
        <v>401</v>
      </c>
      <c r="D217" s="53"/>
      <c r="E217" s="17"/>
      <c r="F217" s="56"/>
      <c r="G217" s="25"/>
      <c r="H217" s="18"/>
      <c r="I217" s="66"/>
      <c r="J217" s="67"/>
      <c r="K217" s="19"/>
      <c r="L217" s="28"/>
      <c r="M217" s="83"/>
      <c r="N217" s="79"/>
      <c r="O217" s="17"/>
      <c r="P217" s="18" t="s">
        <v>332</v>
      </c>
      <c r="Q217" s="94" t="s">
        <v>978</v>
      </c>
    </row>
    <row r="218" spans="2:17" ht="13.5" customHeight="1" x14ac:dyDescent="0.3">
      <c r="B218" s="47" t="s">
        <v>396</v>
      </c>
      <c r="C218" s="27" t="s">
        <v>1493</v>
      </c>
      <c r="D218" s="53"/>
      <c r="E218" s="17"/>
      <c r="F218" s="56"/>
      <c r="G218" s="17"/>
      <c r="H218" s="18"/>
      <c r="I218" s="66"/>
      <c r="J218" s="67"/>
      <c r="K218" s="19"/>
      <c r="L218" s="28"/>
      <c r="M218" s="78"/>
      <c r="N218" s="79"/>
      <c r="O218" s="17"/>
      <c r="P218" s="18" t="s">
        <v>333</v>
      </c>
      <c r="Q218" s="94" t="s">
        <v>1491</v>
      </c>
    </row>
    <row r="219" spans="2:17" ht="13.5" customHeight="1" x14ac:dyDescent="0.3">
      <c r="B219" s="47" t="s">
        <v>398</v>
      </c>
      <c r="C219" s="27" t="s">
        <v>404</v>
      </c>
      <c r="D219" s="52" t="s">
        <v>144</v>
      </c>
      <c r="E219" s="13" t="s">
        <v>1080</v>
      </c>
      <c r="F219" s="57" t="s">
        <v>58</v>
      </c>
      <c r="G219" s="13" t="s">
        <v>754</v>
      </c>
      <c r="H219" s="14" t="s">
        <v>19</v>
      </c>
      <c r="I219" s="64" t="s">
        <v>1092</v>
      </c>
      <c r="J219" s="65" t="s">
        <v>19</v>
      </c>
      <c r="K219" s="13" t="s">
        <v>1315</v>
      </c>
      <c r="L219" s="29" t="s">
        <v>58</v>
      </c>
      <c r="M219" s="76" t="s">
        <v>1217</v>
      </c>
      <c r="N219" s="77" t="s">
        <v>144</v>
      </c>
      <c r="O219" s="13" t="s">
        <v>883</v>
      </c>
      <c r="P219" s="14" t="s">
        <v>334</v>
      </c>
      <c r="Q219" s="93" t="s">
        <v>883</v>
      </c>
    </row>
    <row r="220" spans="2:17" ht="13.5" customHeight="1" x14ac:dyDescent="0.3">
      <c r="B220" s="47" t="s">
        <v>400</v>
      </c>
      <c r="C220" s="27" t="s">
        <v>406</v>
      </c>
      <c r="D220" s="52" t="s">
        <v>146</v>
      </c>
      <c r="E220" s="13" t="s">
        <v>1079</v>
      </c>
      <c r="F220" s="56"/>
      <c r="G220" s="25"/>
      <c r="H220" s="18"/>
      <c r="I220" s="66"/>
      <c r="J220" s="67"/>
      <c r="K220" s="17" t="s">
        <v>1314</v>
      </c>
      <c r="L220" s="28"/>
      <c r="M220" s="83"/>
      <c r="N220" s="77" t="s">
        <v>146</v>
      </c>
      <c r="O220" s="13" t="s">
        <v>1569</v>
      </c>
      <c r="P220" s="14" t="s">
        <v>335</v>
      </c>
      <c r="Q220" s="93" t="s">
        <v>979</v>
      </c>
    </row>
    <row r="221" spans="2:17" ht="13.5" customHeight="1" x14ac:dyDescent="0.3">
      <c r="B221" s="47" t="s">
        <v>402</v>
      </c>
      <c r="C221" s="27" t="s">
        <v>408</v>
      </c>
      <c r="D221" s="53"/>
      <c r="E221" s="17"/>
      <c r="F221" s="56"/>
      <c r="G221" s="25"/>
      <c r="H221" s="18"/>
      <c r="I221" s="66"/>
      <c r="J221" s="67"/>
      <c r="K221" s="19"/>
      <c r="L221" s="28"/>
      <c r="M221" s="83"/>
      <c r="N221" s="79"/>
      <c r="O221" s="17" t="s">
        <v>1554</v>
      </c>
      <c r="P221" s="18" t="s">
        <v>337</v>
      </c>
      <c r="Q221" s="94" t="s">
        <v>980</v>
      </c>
    </row>
    <row r="222" spans="2:17" ht="13.5" customHeight="1" x14ac:dyDescent="0.3">
      <c r="B222" s="47" t="s">
        <v>403</v>
      </c>
      <c r="C222" s="27" t="s">
        <v>410</v>
      </c>
      <c r="D222" s="53"/>
      <c r="E222" s="17"/>
      <c r="F222" s="56"/>
      <c r="G222" s="17"/>
      <c r="H222" s="18"/>
      <c r="I222" s="66"/>
      <c r="J222" s="67"/>
      <c r="K222" s="19"/>
      <c r="L222" s="28"/>
      <c r="M222" s="78"/>
      <c r="N222" s="79"/>
      <c r="O222" s="17"/>
      <c r="P222" s="18" t="s">
        <v>339</v>
      </c>
      <c r="Q222" s="94" t="s">
        <v>884</v>
      </c>
    </row>
    <row r="223" spans="2:17" ht="13.5" customHeight="1" x14ac:dyDescent="0.3">
      <c r="B223" s="47" t="s">
        <v>405</v>
      </c>
      <c r="C223" s="27" t="s">
        <v>412</v>
      </c>
      <c r="D223" s="53"/>
      <c r="E223" s="17"/>
      <c r="F223" s="56"/>
      <c r="G223" s="17"/>
      <c r="H223" s="18"/>
      <c r="I223" s="66"/>
      <c r="J223" s="67"/>
      <c r="K223" s="19"/>
      <c r="L223" s="28"/>
      <c r="M223" s="78"/>
      <c r="N223" s="79"/>
      <c r="O223" s="17"/>
      <c r="P223" s="18" t="s">
        <v>341</v>
      </c>
      <c r="Q223" s="94" t="s">
        <v>885</v>
      </c>
    </row>
    <row r="224" spans="2:17" ht="13.5" customHeight="1" x14ac:dyDescent="0.3">
      <c r="B224" s="47" t="s">
        <v>407</v>
      </c>
      <c r="C224" s="27" t="s">
        <v>414</v>
      </c>
      <c r="D224" s="52" t="s">
        <v>147</v>
      </c>
      <c r="E224" s="13" t="s">
        <v>1081</v>
      </c>
      <c r="F224" s="56"/>
      <c r="G224" s="25"/>
      <c r="H224" s="18"/>
      <c r="I224" s="66"/>
      <c r="J224" s="67"/>
      <c r="K224" s="19"/>
      <c r="L224" s="28"/>
      <c r="M224" s="83"/>
      <c r="N224" s="77" t="s">
        <v>147</v>
      </c>
      <c r="O224" s="13" t="s">
        <v>1128</v>
      </c>
      <c r="P224" s="14" t="s">
        <v>343</v>
      </c>
      <c r="Q224" s="93" t="s">
        <v>981</v>
      </c>
    </row>
    <row r="225" spans="2:17" ht="13.5" customHeight="1" x14ac:dyDescent="0.3">
      <c r="B225" s="47" t="s">
        <v>409</v>
      </c>
      <c r="C225" s="27" t="s">
        <v>416</v>
      </c>
      <c r="D225" s="52" t="s">
        <v>149</v>
      </c>
      <c r="E225" s="13" t="s">
        <v>755</v>
      </c>
      <c r="F225" s="56"/>
      <c r="G225" s="25"/>
      <c r="H225" s="18"/>
      <c r="I225" s="66"/>
      <c r="J225" s="67"/>
      <c r="K225" s="19"/>
      <c r="L225" s="28"/>
      <c r="M225" s="83"/>
      <c r="N225" s="77" t="s">
        <v>149</v>
      </c>
      <c r="O225" s="13" t="s">
        <v>660</v>
      </c>
      <c r="P225" s="14" t="s">
        <v>345</v>
      </c>
      <c r="Q225" s="93" t="s">
        <v>886</v>
      </c>
    </row>
    <row r="226" spans="2:17" ht="13.5" customHeight="1" x14ac:dyDescent="0.3">
      <c r="B226" s="47" t="s">
        <v>411</v>
      </c>
      <c r="C226" s="27" t="s">
        <v>418</v>
      </c>
      <c r="D226" s="53"/>
      <c r="E226" s="17"/>
      <c r="F226" s="56"/>
      <c r="G226" s="25"/>
      <c r="H226" s="18"/>
      <c r="I226" s="66"/>
      <c r="J226" s="67"/>
      <c r="K226" s="19"/>
      <c r="L226" s="28"/>
      <c r="M226" s="83"/>
      <c r="N226" s="79"/>
      <c r="O226" s="17"/>
      <c r="P226" s="18" t="s">
        <v>347</v>
      </c>
      <c r="Q226" s="94" t="s">
        <v>982</v>
      </c>
    </row>
    <row r="227" spans="2:17" ht="13.5" customHeight="1" x14ac:dyDescent="0.3">
      <c r="B227" s="47" t="s">
        <v>413</v>
      </c>
      <c r="C227" s="27" t="s">
        <v>420</v>
      </c>
      <c r="D227" s="53"/>
      <c r="E227" s="17"/>
      <c r="F227" s="56"/>
      <c r="G227" s="17"/>
      <c r="H227" s="18"/>
      <c r="I227" s="66"/>
      <c r="J227" s="67"/>
      <c r="K227" s="19"/>
      <c r="L227" s="28"/>
      <c r="M227" s="78"/>
      <c r="N227" s="79"/>
      <c r="O227" s="17"/>
      <c r="P227" s="18" t="s">
        <v>349</v>
      </c>
      <c r="Q227" s="94" t="s">
        <v>887</v>
      </c>
    </row>
    <row r="228" spans="2:17" ht="13.5" customHeight="1" x14ac:dyDescent="0.3">
      <c r="B228" s="47" t="s">
        <v>415</v>
      </c>
      <c r="C228" s="27" t="s">
        <v>422</v>
      </c>
      <c r="D228" s="53"/>
      <c r="E228" s="17"/>
      <c r="F228" s="56"/>
      <c r="G228" s="25"/>
      <c r="H228" s="18"/>
      <c r="I228" s="66"/>
      <c r="J228" s="67"/>
      <c r="K228" s="19"/>
      <c r="L228" s="28"/>
      <c r="M228" s="83"/>
      <c r="N228" s="79"/>
      <c r="O228" s="17"/>
      <c r="P228" s="18" t="s">
        <v>351</v>
      </c>
      <c r="Q228" s="94" t="s">
        <v>983</v>
      </c>
    </row>
    <row r="229" spans="2:17" ht="13.5" customHeight="1" x14ac:dyDescent="0.3">
      <c r="B229" s="47" t="s">
        <v>417</v>
      </c>
      <c r="C229" s="27" t="s">
        <v>424</v>
      </c>
      <c r="D229" s="52" t="s">
        <v>151</v>
      </c>
      <c r="E229" s="13" t="s">
        <v>756</v>
      </c>
      <c r="F229" s="52" t="s">
        <v>60</v>
      </c>
      <c r="G229" s="13" t="s">
        <v>756</v>
      </c>
      <c r="H229" s="18"/>
      <c r="I229" s="66"/>
      <c r="J229" s="67"/>
      <c r="K229" s="19"/>
      <c r="L229" s="12" t="s">
        <v>60</v>
      </c>
      <c r="M229" s="76" t="s">
        <v>661</v>
      </c>
      <c r="N229" s="77" t="s">
        <v>151</v>
      </c>
      <c r="O229" s="13" t="s">
        <v>661</v>
      </c>
      <c r="P229" s="14" t="s">
        <v>353</v>
      </c>
      <c r="Q229" s="93" t="s">
        <v>1056</v>
      </c>
    </row>
    <row r="230" spans="2:17" ht="13.5" customHeight="1" x14ac:dyDescent="0.3">
      <c r="B230" s="47" t="s">
        <v>419</v>
      </c>
      <c r="C230" s="27" t="s">
        <v>426</v>
      </c>
      <c r="D230" s="53"/>
      <c r="E230" s="17"/>
      <c r="F230" s="53"/>
      <c r="G230" s="17"/>
      <c r="H230" s="18"/>
      <c r="I230" s="66"/>
      <c r="J230" s="67"/>
      <c r="K230" s="19"/>
      <c r="L230" s="16"/>
      <c r="M230" s="78"/>
      <c r="N230" s="79"/>
      <c r="O230" s="17"/>
      <c r="P230" s="18" t="s">
        <v>355</v>
      </c>
      <c r="Q230" s="94" t="s">
        <v>984</v>
      </c>
    </row>
    <row r="231" spans="2:17" ht="13.5" customHeight="1" x14ac:dyDescent="0.3">
      <c r="B231" s="47" t="s">
        <v>421</v>
      </c>
      <c r="C231" s="27" t="s">
        <v>428</v>
      </c>
      <c r="D231" s="52" t="s">
        <v>153</v>
      </c>
      <c r="E231" s="13" t="s">
        <v>757</v>
      </c>
      <c r="F231" s="52" t="s">
        <v>62</v>
      </c>
      <c r="G231" s="13" t="s">
        <v>757</v>
      </c>
      <c r="H231" s="18"/>
      <c r="I231" s="66"/>
      <c r="J231" s="67"/>
      <c r="K231" s="19"/>
      <c r="L231" s="12" t="s">
        <v>62</v>
      </c>
      <c r="M231" s="76" t="s">
        <v>662</v>
      </c>
      <c r="N231" s="77" t="s">
        <v>153</v>
      </c>
      <c r="O231" s="13" t="s">
        <v>662</v>
      </c>
      <c r="P231" s="14" t="s">
        <v>357</v>
      </c>
      <c r="Q231" s="93" t="s">
        <v>1057</v>
      </c>
    </row>
    <row r="232" spans="2:17" ht="13.5" customHeight="1" x14ac:dyDescent="0.3">
      <c r="B232" s="47" t="s">
        <v>423</v>
      </c>
      <c r="C232" s="27" t="s">
        <v>430</v>
      </c>
      <c r="D232" s="53"/>
      <c r="E232" s="17" t="s">
        <v>645</v>
      </c>
      <c r="F232" s="53"/>
      <c r="G232" s="17" t="s">
        <v>645</v>
      </c>
      <c r="H232" s="18"/>
      <c r="I232" s="66"/>
      <c r="J232" s="67"/>
      <c r="K232" s="19"/>
      <c r="L232" s="16"/>
      <c r="M232" s="87"/>
      <c r="N232" s="79"/>
      <c r="O232" s="17"/>
      <c r="P232" s="18" t="s">
        <v>359</v>
      </c>
      <c r="Q232" s="94" t="s">
        <v>985</v>
      </c>
    </row>
    <row r="233" spans="2:17" ht="13.5" customHeight="1" x14ac:dyDescent="0.3">
      <c r="B233" s="47" t="s">
        <v>425</v>
      </c>
      <c r="C233" s="27" t="s">
        <v>434</v>
      </c>
      <c r="D233" s="52" t="s">
        <v>155</v>
      </c>
      <c r="E233" s="13" t="s">
        <v>758</v>
      </c>
      <c r="F233" s="52" t="s">
        <v>64</v>
      </c>
      <c r="G233" s="13" t="s">
        <v>759</v>
      </c>
      <c r="H233" s="18"/>
      <c r="I233" s="66"/>
      <c r="J233" s="67"/>
      <c r="K233" s="19"/>
      <c r="L233" s="12" t="s">
        <v>64</v>
      </c>
      <c r="M233" s="76" t="s">
        <v>1276</v>
      </c>
      <c r="N233" s="77" t="s">
        <v>155</v>
      </c>
      <c r="O233" s="13" t="s">
        <v>663</v>
      </c>
      <c r="P233" s="14" t="s">
        <v>361</v>
      </c>
      <c r="Q233" s="93" t="s">
        <v>1058</v>
      </c>
    </row>
    <row r="234" spans="2:17" ht="13.5" customHeight="1" x14ac:dyDescent="0.3">
      <c r="B234" s="47" t="s">
        <v>427</v>
      </c>
      <c r="C234" s="27" t="s">
        <v>432</v>
      </c>
      <c r="D234" s="52" t="s">
        <v>157</v>
      </c>
      <c r="E234" s="13" t="s">
        <v>759</v>
      </c>
      <c r="F234" s="63"/>
      <c r="G234" s="38"/>
      <c r="H234" s="18"/>
      <c r="I234" s="66"/>
      <c r="J234" s="67"/>
      <c r="K234" s="19"/>
      <c r="L234" s="73"/>
      <c r="M234" s="78"/>
      <c r="N234" s="77" t="s">
        <v>157</v>
      </c>
      <c r="O234" s="13" t="s">
        <v>664</v>
      </c>
      <c r="P234" s="14" t="s">
        <v>363</v>
      </c>
      <c r="Q234" s="93" t="s">
        <v>1059</v>
      </c>
    </row>
    <row r="235" spans="2:17" ht="13.5" customHeight="1" x14ac:dyDescent="0.3">
      <c r="B235" s="47" t="s">
        <v>429</v>
      </c>
      <c r="C235" s="27" t="s">
        <v>436</v>
      </c>
      <c r="D235" s="53"/>
      <c r="E235" s="17" t="s">
        <v>645</v>
      </c>
      <c r="F235" s="53"/>
      <c r="G235" s="17"/>
      <c r="H235" s="18"/>
      <c r="I235" s="66"/>
      <c r="J235" s="67"/>
      <c r="K235" s="19"/>
      <c r="L235" s="16"/>
      <c r="M235" s="78"/>
      <c r="N235" s="79"/>
      <c r="O235" s="17" t="s">
        <v>645</v>
      </c>
      <c r="P235" s="18" t="s">
        <v>365</v>
      </c>
      <c r="Q235" s="94" t="s">
        <v>664</v>
      </c>
    </row>
    <row r="236" spans="2:17" ht="13.5" customHeight="1" x14ac:dyDescent="0.3">
      <c r="B236" s="47" t="s">
        <v>431</v>
      </c>
      <c r="C236" s="27" t="s">
        <v>438</v>
      </c>
      <c r="D236" s="52" t="s">
        <v>159</v>
      </c>
      <c r="E236" s="13" t="s">
        <v>760</v>
      </c>
      <c r="F236" s="57" t="s">
        <v>66</v>
      </c>
      <c r="G236" s="13" t="s">
        <v>760</v>
      </c>
      <c r="H236" s="18"/>
      <c r="I236" s="66"/>
      <c r="J236" s="67"/>
      <c r="K236" s="19"/>
      <c r="L236" s="29" t="s">
        <v>66</v>
      </c>
      <c r="M236" s="76" t="s">
        <v>1543</v>
      </c>
      <c r="N236" s="77" t="s">
        <v>159</v>
      </c>
      <c r="O236" s="13" t="s">
        <v>1417</v>
      </c>
      <c r="P236" s="14" t="s">
        <v>367</v>
      </c>
      <c r="Q236" s="93" t="s">
        <v>1060</v>
      </c>
    </row>
    <row r="237" spans="2:17" ht="13.5" customHeight="1" x14ac:dyDescent="0.3">
      <c r="B237" s="47" t="s">
        <v>433</v>
      </c>
      <c r="C237" s="27" t="s">
        <v>440</v>
      </c>
      <c r="D237" s="53"/>
      <c r="E237" s="17"/>
      <c r="F237" s="63"/>
      <c r="G237" s="38"/>
      <c r="H237" s="18"/>
      <c r="I237" s="66"/>
      <c r="J237" s="67"/>
      <c r="K237" s="19"/>
      <c r="L237" s="73"/>
      <c r="M237" s="78" t="s">
        <v>1515</v>
      </c>
      <c r="N237" s="79"/>
      <c r="O237" s="17"/>
      <c r="P237" s="18" t="s">
        <v>369</v>
      </c>
      <c r="Q237" s="94" t="s">
        <v>888</v>
      </c>
    </row>
    <row r="238" spans="2:17" ht="13.5" customHeight="1" x14ac:dyDescent="0.3">
      <c r="B238" s="47" t="s">
        <v>435</v>
      </c>
      <c r="C238" s="27" t="s">
        <v>442</v>
      </c>
      <c r="D238" s="53"/>
      <c r="E238" s="17" t="s">
        <v>645</v>
      </c>
      <c r="F238" s="53"/>
      <c r="G238" s="17"/>
      <c r="H238" s="18"/>
      <c r="I238" s="66"/>
      <c r="J238" s="67"/>
      <c r="K238" s="19"/>
      <c r="L238" s="16"/>
      <c r="M238" s="78"/>
      <c r="N238" s="79"/>
      <c r="O238" s="17"/>
      <c r="P238" s="18" t="s">
        <v>371</v>
      </c>
      <c r="Q238" s="94" t="s">
        <v>986</v>
      </c>
    </row>
    <row r="239" spans="2:17" ht="13.5" customHeight="1" x14ac:dyDescent="0.3">
      <c r="B239" s="47" t="s">
        <v>437</v>
      </c>
      <c r="C239" s="27" t="s">
        <v>444</v>
      </c>
      <c r="D239" s="52" t="s">
        <v>161</v>
      </c>
      <c r="E239" s="13" t="s">
        <v>761</v>
      </c>
      <c r="F239" s="57" t="s">
        <v>68</v>
      </c>
      <c r="G239" s="13" t="s">
        <v>1520</v>
      </c>
      <c r="H239" s="18"/>
      <c r="I239" s="66"/>
      <c r="J239" s="67"/>
      <c r="K239" s="19"/>
      <c r="L239" s="29" t="s">
        <v>68</v>
      </c>
      <c r="M239" s="76" t="s">
        <v>1518</v>
      </c>
      <c r="N239" s="77" t="s">
        <v>161</v>
      </c>
      <c r="O239" s="13" t="s">
        <v>665</v>
      </c>
      <c r="P239" s="14" t="s">
        <v>373</v>
      </c>
      <c r="Q239" s="93" t="s">
        <v>1061</v>
      </c>
    </row>
    <row r="240" spans="2:17" ht="13.5" customHeight="1" x14ac:dyDescent="0.3">
      <c r="B240" s="47" t="s">
        <v>439</v>
      </c>
      <c r="C240" s="27" t="s">
        <v>446</v>
      </c>
      <c r="D240" s="53"/>
      <c r="E240" s="17"/>
      <c r="F240" s="56"/>
      <c r="G240" s="17" t="s">
        <v>1521</v>
      </c>
      <c r="H240" s="18"/>
      <c r="I240" s="66"/>
      <c r="J240" s="67"/>
      <c r="K240" s="19"/>
      <c r="L240" s="28"/>
      <c r="M240" s="78" t="s">
        <v>1519</v>
      </c>
      <c r="N240" s="79"/>
      <c r="O240" s="17"/>
      <c r="P240" s="18" t="s">
        <v>375</v>
      </c>
      <c r="Q240" s="94" t="s">
        <v>889</v>
      </c>
    </row>
    <row r="241" spans="2:17" ht="13.5" customHeight="1" x14ac:dyDescent="0.3">
      <c r="B241" s="47" t="s">
        <v>441</v>
      </c>
      <c r="C241" s="27" t="s">
        <v>448</v>
      </c>
      <c r="D241" s="53"/>
      <c r="E241" s="17"/>
      <c r="F241" s="56"/>
      <c r="G241" s="17"/>
      <c r="H241" s="18"/>
      <c r="I241" s="66"/>
      <c r="J241" s="67"/>
      <c r="K241" s="19"/>
      <c r="L241" s="28"/>
      <c r="M241" s="78"/>
      <c r="N241" s="79"/>
      <c r="O241" s="17"/>
      <c r="P241" s="18" t="s">
        <v>377</v>
      </c>
      <c r="Q241" s="94" t="s">
        <v>890</v>
      </c>
    </row>
    <row r="242" spans="2:17" ht="13.5" customHeight="1" x14ac:dyDescent="0.3">
      <c r="B242" s="47" t="s">
        <v>443</v>
      </c>
      <c r="C242" s="27" t="s">
        <v>450</v>
      </c>
      <c r="D242" s="52" t="s">
        <v>163</v>
      </c>
      <c r="E242" s="13" t="s">
        <v>762</v>
      </c>
      <c r="F242" s="56"/>
      <c r="G242" s="25" t="s">
        <v>645</v>
      </c>
      <c r="H242" s="18"/>
      <c r="I242" s="66"/>
      <c r="J242" s="67"/>
      <c r="K242" s="19"/>
      <c r="L242" s="28"/>
      <c r="M242" s="83"/>
      <c r="N242" s="77" t="s">
        <v>163</v>
      </c>
      <c r="O242" s="13" t="s">
        <v>666</v>
      </c>
      <c r="P242" s="14" t="s">
        <v>379</v>
      </c>
      <c r="Q242" s="93" t="s">
        <v>987</v>
      </c>
    </row>
    <row r="243" spans="2:17" ht="13.5" customHeight="1" x14ac:dyDescent="0.3">
      <c r="B243" s="47" t="s">
        <v>445</v>
      </c>
      <c r="C243" s="27" t="s">
        <v>452</v>
      </c>
      <c r="D243" s="53"/>
      <c r="E243" s="17"/>
      <c r="F243" s="56"/>
      <c r="G243" s="17"/>
      <c r="H243" s="18"/>
      <c r="I243" s="66"/>
      <c r="J243" s="67"/>
      <c r="K243" s="19"/>
      <c r="L243" s="28"/>
      <c r="M243" s="78"/>
      <c r="N243" s="79"/>
      <c r="O243" s="17"/>
      <c r="P243" s="18" t="s">
        <v>380</v>
      </c>
      <c r="Q243" s="94" t="s">
        <v>891</v>
      </c>
    </row>
    <row r="244" spans="2:17" ht="13.5" customHeight="1" x14ac:dyDescent="0.3">
      <c r="B244" s="47" t="s">
        <v>447</v>
      </c>
      <c r="C244" s="27" t="s">
        <v>454</v>
      </c>
      <c r="D244" s="53"/>
      <c r="E244" s="17"/>
      <c r="F244" s="56"/>
      <c r="G244" s="17"/>
      <c r="H244" s="18"/>
      <c r="I244" s="66"/>
      <c r="J244" s="67"/>
      <c r="K244" s="19"/>
      <c r="L244" s="28"/>
      <c r="M244" s="78"/>
      <c r="N244" s="79"/>
      <c r="O244" s="17"/>
      <c r="P244" s="18" t="s">
        <v>382</v>
      </c>
      <c r="Q244" s="94" t="s">
        <v>892</v>
      </c>
    </row>
    <row r="245" spans="2:17" ht="13.5" customHeight="1" x14ac:dyDescent="0.3">
      <c r="B245" s="47" t="s">
        <v>449</v>
      </c>
      <c r="C245" s="27" t="s">
        <v>456</v>
      </c>
      <c r="D245" s="52" t="s">
        <v>165</v>
      </c>
      <c r="E245" s="13" t="s">
        <v>763</v>
      </c>
      <c r="F245" s="52" t="s">
        <v>70</v>
      </c>
      <c r="G245" s="13" t="s">
        <v>763</v>
      </c>
      <c r="H245" s="18"/>
      <c r="I245" s="66"/>
      <c r="J245" s="67"/>
      <c r="K245" s="19"/>
      <c r="L245" s="12" t="s">
        <v>70</v>
      </c>
      <c r="M245" s="76" t="s">
        <v>667</v>
      </c>
      <c r="N245" s="77" t="s">
        <v>165</v>
      </c>
      <c r="O245" s="13" t="s">
        <v>667</v>
      </c>
      <c r="P245" s="14" t="s">
        <v>383</v>
      </c>
      <c r="Q245" s="93" t="s">
        <v>1062</v>
      </c>
    </row>
    <row r="246" spans="2:17" ht="13.5" customHeight="1" x14ac:dyDescent="0.3">
      <c r="B246" s="47" t="s">
        <v>451</v>
      </c>
      <c r="C246" s="27" t="s">
        <v>458</v>
      </c>
      <c r="D246" s="53"/>
      <c r="E246" s="17"/>
      <c r="F246" s="56"/>
      <c r="G246" s="25"/>
      <c r="H246" s="18"/>
      <c r="I246" s="66"/>
      <c r="J246" s="67"/>
      <c r="K246" s="19"/>
      <c r="L246" s="28"/>
      <c r="M246" s="78"/>
      <c r="N246" s="79"/>
      <c r="O246" s="17"/>
      <c r="P246" s="18" t="s">
        <v>385</v>
      </c>
      <c r="Q246" s="94" t="s">
        <v>893</v>
      </c>
    </row>
    <row r="247" spans="2:17" ht="13.5" customHeight="1" x14ac:dyDescent="0.3">
      <c r="B247" s="47" t="s">
        <v>453</v>
      </c>
      <c r="C247" s="27" t="s">
        <v>460</v>
      </c>
      <c r="D247" s="53"/>
      <c r="E247" s="17"/>
      <c r="F247" s="53"/>
      <c r="G247" s="17"/>
      <c r="H247" s="18"/>
      <c r="I247" s="66"/>
      <c r="J247" s="67"/>
      <c r="K247" s="19"/>
      <c r="L247" s="16"/>
      <c r="M247" s="78"/>
      <c r="N247" s="79"/>
      <c r="O247" s="17"/>
      <c r="P247" s="18"/>
      <c r="Q247" s="99"/>
    </row>
    <row r="248" spans="2:17" ht="13.5" customHeight="1" x14ac:dyDescent="0.3">
      <c r="B248" s="47" t="s">
        <v>455</v>
      </c>
      <c r="C248" s="27" t="s">
        <v>462</v>
      </c>
      <c r="D248" s="52" t="s">
        <v>167</v>
      </c>
      <c r="E248" s="13" t="s">
        <v>764</v>
      </c>
      <c r="F248" s="57" t="s">
        <v>72</v>
      </c>
      <c r="G248" s="13" t="s">
        <v>766</v>
      </c>
      <c r="H248" s="14" t="s">
        <v>21</v>
      </c>
      <c r="I248" s="64" t="s">
        <v>767</v>
      </c>
      <c r="J248" s="65" t="s">
        <v>21</v>
      </c>
      <c r="K248" s="15" t="s">
        <v>1230</v>
      </c>
      <c r="L248" s="29" t="s">
        <v>72</v>
      </c>
      <c r="M248" s="76" t="s">
        <v>683</v>
      </c>
      <c r="N248" s="77" t="s">
        <v>167</v>
      </c>
      <c r="O248" s="13" t="s">
        <v>668</v>
      </c>
      <c r="P248" s="14" t="s">
        <v>387</v>
      </c>
      <c r="Q248" s="93" t="s">
        <v>988</v>
      </c>
    </row>
    <row r="249" spans="2:17" ht="13.5" customHeight="1" x14ac:dyDescent="0.3">
      <c r="B249" s="47" t="s">
        <v>457</v>
      </c>
      <c r="C249" s="27" t="s">
        <v>464</v>
      </c>
      <c r="D249" s="53"/>
      <c r="E249" s="17"/>
      <c r="F249" s="56"/>
      <c r="G249" s="25"/>
      <c r="H249" s="18"/>
      <c r="I249" s="66"/>
      <c r="J249" s="67"/>
      <c r="K249" s="19"/>
      <c r="L249" s="28"/>
      <c r="M249" s="83"/>
      <c r="N249" s="79"/>
      <c r="O249" s="17"/>
      <c r="P249" s="18" t="s">
        <v>388</v>
      </c>
      <c r="Q249" s="94" t="s">
        <v>894</v>
      </c>
    </row>
    <row r="250" spans="2:17" ht="13.5" customHeight="1" x14ac:dyDescent="0.3">
      <c r="B250" s="47" t="s">
        <v>459</v>
      </c>
      <c r="C250" s="27" t="s">
        <v>466</v>
      </c>
      <c r="D250" s="53"/>
      <c r="E250" s="17"/>
      <c r="F250" s="56"/>
      <c r="G250" s="25"/>
      <c r="H250" s="18"/>
      <c r="I250" s="66"/>
      <c r="J250" s="67"/>
      <c r="K250" s="19"/>
      <c r="L250" s="28"/>
      <c r="M250" s="83"/>
      <c r="N250" s="79"/>
      <c r="O250" s="17"/>
      <c r="P250" s="18" t="s">
        <v>389</v>
      </c>
      <c r="Q250" s="94" t="s">
        <v>989</v>
      </c>
    </row>
    <row r="251" spans="2:17" ht="13.5" customHeight="1" x14ac:dyDescent="0.3">
      <c r="B251" s="47" t="s">
        <v>461</v>
      </c>
      <c r="C251" s="27" t="s">
        <v>468</v>
      </c>
      <c r="D251" s="52" t="s">
        <v>169</v>
      </c>
      <c r="E251" s="13" t="s">
        <v>765</v>
      </c>
      <c r="F251" s="56"/>
      <c r="G251" s="17"/>
      <c r="H251" s="18"/>
      <c r="I251" s="66"/>
      <c r="J251" s="67"/>
      <c r="K251" s="19"/>
      <c r="L251" s="28"/>
      <c r="M251" s="78"/>
      <c r="N251" s="77" t="s">
        <v>169</v>
      </c>
      <c r="O251" s="13" t="s">
        <v>1175</v>
      </c>
      <c r="P251" s="14" t="s">
        <v>391</v>
      </c>
      <c r="Q251" s="93" t="s">
        <v>1063</v>
      </c>
    </row>
    <row r="252" spans="2:17" ht="13.5" customHeight="1" x14ac:dyDescent="0.3">
      <c r="B252" s="47" t="s">
        <v>463</v>
      </c>
      <c r="C252" s="27" t="s">
        <v>470</v>
      </c>
      <c r="D252" s="53"/>
      <c r="E252" s="17"/>
      <c r="F252" s="56"/>
      <c r="G252" s="17"/>
      <c r="H252" s="18"/>
      <c r="I252" s="66"/>
      <c r="J252" s="67"/>
      <c r="K252" s="19"/>
      <c r="L252" s="28"/>
      <c r="M252" s="78"/>
      <c r="N252" s="79"/>
      <c r="O252" s="17"/>
      <c r="P252" s="18" t="s">
        <v>392</v>
      </c>
      <c r="Q252" s="94" t="s">
        <v>990</v>
      </c>
    </row>
    <row r="253" spans="2:17" ht="13.5" customHeight="1" x14ac:dyDescent="0.3">
      <c r="B253" s="47" t="s">
        <v>465</v>
      </c>
      <c r="C253" s="27" t="s">
        <v>472</v>
      </c>
      <c r="D253" s="53"/>
      <c r="E253" s="17"/>
      <c r="F253" s="56"/>
      <c r="G253" s="25"/>
      <c r="H253" s="18"/>
      <c r="I253" s="66"/>
      <c r="J253" s="67"/>
      <c r="K253" s="19"/>
      <c r="L253" s="28"/>
      <c r="M253" s="83"/>
      <c r="N253" s="79"/>
      <c r="O253" s="17"/>
      <c r="P253" s="18" t="s">
        <v>394</v>
      </c>
      <c r="Q253" s="94" t="s">
        <v>991</v>
      </c>
    </row>
    <row r="254" spans="2:17" ht="13.5" customHeight="1" x14ac:dyDescent="0.3">
      <c r="B254" s="47" t="s">
        <v>467</v>
      </c>
      <c r="C254" s="27" t="s">
        <v>474</v>
      </c>
      <c r="D254" s="52" t="s">
        <v>171</v>
      </c>
      <c r="E254" s="13" t="s">
        <v>768</v>
      </c>
      <c r="F254" s="57" t="s">
        <v>74</v>
      </c>
      <c r="G254" s="13" t="s">
        <v>769</v>
      </c>
      <c r="H254" s="14" t="s">
        <v>23</v>
      </c>
      <c r="I254" s="64" t="s">
        <v>774</v>
      </c>
      <c r="J254" s="65" t="s">
        <v>23</v>
      </c>
      <c r="K254" s="15" t="s">
        <v>1231</v>
      </c>
      <c r="L254" s="29" t="s">
        <v>74</v>
      </c>
      <c r="M254" s="76" t="s">
        <v>669</v>
      </c>
      <c r="N254" s="77" t="s">
        <v>171</v>
      </c>
      <c r="O254" s="13" t="s">
        <v>1247</v>
      </c>
      <c r="P254" s="14" t="s">
        <v>395</v>
      </c>
      <c r="Q254" s="93" t="s">
        <v>1064</v>
      </c>
    </row>
    <row r="255" spans="2:17" ht="13.5" customHeight="1" x14ac:dyDescent="0.3">
      <c r="B255" s="47" t="s">
        <v>469</v>
      </c>
      <c r="C255" s="27" t="s">
        <v>476</v>
      </c>
      <c r="D255" s="53"/>
      <c r="E255" s="17"/>
      <c r="F255" s="56"/>
      <c r="G255" s="17"/>
      <c r="H255" s="18"/>
      <c r="I255" s="66"/>
      <c r="J255" s="67"/>
      <c r="K255" s="19"/>
      <c r="L255" s="28"/>
      <c r="M255" s="78"/>
      <c r="N255" s="79"/>
      <c r="O255" s="17"/>
      <c r="P255" s="18" t="s">
        <v>396</v>
      </c>
      <c r="Q255" s="94" t="s">
        <v>1330</v>
      </c>
    </row>
    <row r="256" spans="2:17" ht="13.5" customHeight="1" x14ac:dyDescent="0.3">
      <c r="B256" s="47" t="s">
        <v>471</v>
      </c>
      <c r="C256" s="27" t="s">
        <v>478</v>
      </c>
      <c r="D256" s="53"/>
      <c r="E256" s="17"/>
      <c r="F256" s="56"/>
      <c r="G256" s="17"/>
      <c r="H256" s="18"/>
      <c r="I256" s="66"/>
      <c r="J256" s="67"/>
      <c r="K256" s="19"/>
      <c r="L256" s="28"/>
      <c r="M256" s="78"/>
      <c r="N256" s="79"/>
      <c r="O256" s="17"/>
      <c r="P256" s="18"/>
      <c r="Q256" s="94"/>
    </row>
    <row r="257" spans="2:17" ht="13.5" customHeight="1" x14ac:dyDescent="0.3">
      <c r="B257" s="47" t="s">
        <v>473</v>
      </c>
      <c r="C257" s="27" t="s">
        <v>636</v>
      </c>
      <c r="D257" s="52" t="s">
        <v>173</v>
      </c>
      <c r="E257" s="13" t="s">
        <v>1082</v>
      </c>
      <c r="F257" s="56"/>
      <c r="G257" s="17"/>
      <c r="H257" s="18"/>
      <c r="I257" s="66"/>
      <c r="J257" s="67"/>
      <c r="K257" s="19"/>
      <c r="L257" s="28"/>
      <c r="M257" s="78"/>
      <c r="N257" s="77" t="s">
        <v>173</v>
      </c>
      <c r="O257" s="13" t="s">
        <v>1570</v>
      </c>
      <c r="P257" s="14" t="s">
        <v>398</v>
      </c>
      <c r="Q257" s="93" t="s">
        <v>1244</v>
      </c>
    </row>
    <row r="258" spans="2:17" ht="13.5" customHeight="1" x14ac:dyDescent="0.3">
      <c r="B258" s="47" t="s">
        <v>475</v>
      </c>
      <c r="C258" s="27" t="s">
        <v>481</v>
      </c>
      <c r="D258" s="54"/>
      <c r="E258" s="21"/>
      <c r="F258" s="56"/>
      <c r="G258" s="17"/>
      <c r="H258" s="18"/>
      <c r="I258" s="66"/>
      <c r="J258" s="67"/>
      <c r="K258" s="19"/>
      <c r="L258" s="28"/>
      <c r="M258" s="78"/>
      <c r="N258" s="80"/>
      <c r="O258" s="17" t="s">
        <v>1554</v>
      </c>
      <c r="P258" s="18"/>
      <c r="Q258" s="94"/>
    </row>
    <row r="259" spans="2:17" ht="13.5" customHeight="1" x14ac:dyDescent="0.3">
      <c r="B259" s="47" t="s">
        <v>477</v>
      </c>
      <c r="C259" s="27" t="s">
        <v>483</v>
      </c>
      <c r="D259" s="52" t="s">
        <v>175</v>
      </c>
      <c r="E259" s="13" t="s">
        <v>1099</v>
      </c>
      <c r="F259" s="56"/>
      <c r="G259" s="25"/>
      <c r="H259" s="18"/>
      <c r="I259" s="66"/>
      <c r="J259" s="67"/>
      <c r="K259" s="19"/>
      <c r="L259" s="28"/>
      <c r="M259" s="83"/>
      <c r="N259" s="77" t="s">
        <v>175</v>
      </c>
      <c r="O259" s="13" t="s">
        <v>895</v>
      </c>
      <c r="P259" s="14" t="s">
        <v>400</v>
      </c>
      <c r="Q259" s="93" t="s">
        <v>992</v>
      </c>
    </row>
    <row r="260" spans="2:17" ht="13.5" customHeight="1" x14ac:dyDescent="0.3">
      <c r="B260" s="47" t="s">
        <v>479</v>
      </c>
      <c r="C260" s="27" t="s">
        <v>485</v>
      </c>
      <c r="D260" s="54"/>
      <c r="E260" s="21"/>
      <c r="F260" s="56"/>
      <c r="G260" s="25"/>
      <c r="H260" s="18"/>
      <c r="I260" s="66"/>
      <c r="J260" s="67"/>
      <c r="K260" s="19"/>
      <c r="L260" s="28"/>
      <c r="M260" s="83"/>
      <c r="N260" s="80"/>
      <c r="O260" s="17"/>
      <c r="P260" s="18" t="s">
        <v>402</v>
      </c>
      <c r="Q260" s="94" t="s">
        <v>895</v>
      </c>
    </row>
    <row r="261" spans="2:17" ht="13.5" customHeight="1" x14ac:dyDescent="0.3">
      <c r="B261" s="47" t="s">
        <v>480</v>
      </c>
      <c r="C261" s="27" t="s">
        <v>487</v>
      </c>
      <c r="D261" s="52" t="s">
        <v>177</v>
      </c>
      <c r="E261" s="13" t="s">
        <v>770</v>
      </c>
      <c r="F261" s="57" t="s">
        <v>76</v>
      </c>
      <c r="G261" s="13" t="s">
        <v>770</v>
      </c>
      <c r="H261" s="18"/>
      <c r="I261" s="66"/>
      <c r="J261" s="67"/>
      <c r="K261" s="19"/>
      <c r="L261" s="29" t="s">
        <v>76</v>
      </c>
      <c r="M261" s="76" t="s">
        <v>1176</v>
      </c>
      <c r="N261" s="77" t="s">
        <v>177</v>
      </c>
      <c r="O261" s="13" t="s">
        <v>1176</v>
      </c>
      <c r="P261" s="14" t="s">
        <v>403</v>
      </c>
      <c r="Q261" s="93" t="s">
        <v>1065</v>
      </c>
    </row>
    <row r="262" spans="2:17" ht="13.5" customHeight="1" x14ac:dyDescent="0.3">
      <c r="B262" s="47" t="s">
        <v>482</v>
      </c>
      <c r="C262" s="27" t="s">
        <v>489</v>
      </c>
      <c r="D262" s="53"/>
      <c r="E262" s="17"/>
      <c r="F262" s="56"/>
      <c r="G262" s="25"/>
      <c r="H262" s="18"/>
      <c r="I262" s="66"/>
      <c r="J262" s="67"/>
      <c r="K262" s="19"/>
      <c r="L262" s="28"/>
      <c r="M262" s="83"/>
      <c r="N262" s="79"/>
      <c r="O262" s="17"/>
      <c r="P262" s="18" t="s">
        <v>405</v>
      </c>
      <c r="Q262" s="94" t="s">
        <v>993</v>
      </c>
    </row>
    <row r="263" spans="2:17" ht="13.5" customHeight="1" x14ac:dyDescent="0.3">
      <c r="B263" s="47" t="s">
        <v>484</v>
      </c>
      <c r="C263" s="27" t="s">
        <v>491</v>
      </c>
      <c r="D263" s="53"/>
      <c r="E263" s="17"/>
      <c r="F263" s="56"/>
      <c r="G263" s="25"/>
      <c r="H263" s="18"/>
      <c r="I263" s="66"/>
      <c r="J263" s="67"/>
      <c r="K263" s="19"/>
      <c r="L263" s="28"/>
      <c r="M263" s="83"/>
      <c r="N263" s="79"/>
      <c r="O263" s="17"/>
      <c r="P263" s="18" t="s">
        <v>407</v>
      </c>
      <c r="Q263" s="94" t="s">
        <v>896</v>
      </c>
    </row>
    <row r="264" spans="2:17" ht="13.5" customHeight="1" x14ac:dyDescent="0.3">
      <c r="B264" s="47" t="s">
        <v>486</v>
      </c>
      <c r="C264" s="27" t="s">
        <v>493</v>
      </c>
      <c r="D264" s="52" t="s">
        <v>179</v>
      </c>
      <c r="E264" s="13" t="s">
        <v>772</v>
      </c>
      <c r="F264" s="57" t="s">
        <v>78</v>
      </c>
      <c r="G264" s="13" t="s">
        <v>771</v>
      </c>
      <c r="H264" s="18"/>
      <c r="I264" s="66"/>
      <c r="J264" s="67"/>
      <c r="K264" s="19"/>
      <c r="L264" s="29" t="s">
        <v>78</v>
      </c>
      <c r="M264" s="76" t="s">
        <v>670</v>
      </c>
      <c r="N264" s="77" t="s">
        <v>179</v>
      </c>
      <c r="O264" s="13" t="s">
        <v>1177</v>
      </c>
      <c r="P264" s="14" t="s">
        <v>409</v>
      </c>
      <c r="Q264" s="93" t="s">
        <v>1066</v>
      </c>
    </row>
    <row r="265" spans="2:17" ht="13.5" customHeight="1" x14ac:dyDescent="0.3">
      <c r="B265" s="47" t="s">
        <v>488</v>
      </c>
      <c r="C265" s="27" t="s">
        <v>495</v>
      </c>
      <c r="D265" s="52" t="s">
        <v>181</v>
      </c>
      <c r="E265" s="13" t="s">
        <v>773</v>
      </c>
      <c r="F265" s="56"/>
      <c r="G265" s="25"/>
      <c r="H265" s="18"/>
      <c r="I265" s="66"/>
      <c r="J265" s="67"/>
      <c r="K265" s="19"/>
      <c r="L265" s="28"/>
      <c r="M265" s="83"/>
      <c r="N265" s="77" t="s">
        <v>181</v>
      </c>
      <c r="O265" s="13" t="s">
        <v>1178</v>
      </c>
      <c r="P265" s="14" t="s">
        <v>411</v>
      </c>
      <c r="Q265" s="93" t="s">
        <v>994</v>
      </c>
    </row>
    <row r="266" spans="2:17" ht="13.5" customHeight="1" x14ac:dyDescent="0.3">
      <c r="B266" s="47" t="s">
        <v>490</v>
      </c>
      <c r="C266" s="27" t="s">
        <v>497</v>
      </c>
      <c r="D266" s="52" t="s">
        <v>183</v>
      </c>
      <c r="E266" s="13" t="s">
        <v>771</v>
      </c>
      <c r="F266" s="56"/>
      <c r="G266" s="17"/>
      <c r="H266" s="18"/>
      <c r="I266" s="66"/>
      <c r="J266" s="67"/>
      <c r="K266" s="19"/>
      <c r="L266" s="28"/>
      <c r="M266" s="78"/>
      <c r="N266" s="77" t="s">
        <v>183</v>
      </c>
      <c r="O266" s="13" t="s">
        <v>670</v>
      </c>
      <c r="P266" s="14" t="s">
        <v>413</v>
      </c>
      <c r="Q266" s="93" t="s">
        <v>1067</v>
      </c>
    </row>
    <row r="267" spans="2:17" ht="13.5" customHeight="1" x14ac:dyDescent="0.3">
      <c r="B267" s="47" t="s">
        <v>492</v>
      </c>
      <c r="C267" s="27" t="s">
        <v>499</v>
      </c>
      <c r="D267" s="53"/>
      <c r="E267" s="17"/>
      <c r="F267" s="56"/>
      <c r="G267" s="17"/>
      <c r="H267" s="18"/>
      <c r="I267" s="66"/>
      <c r="J267" s="67"/>
      <c r="K267" s="19"/>
      <c r="L267" s="28"/>
      <c r="M267" s="78"/>
      <c r="N267" s="79"/>
      <c r="O267" s="17"/>
      <c r="P267" s="18" t="s">
        <v>415</v>
      </c>
      <c r="Q267" s="94" t="s">
        <v>897</v>
      </c>
    </row>
    <row r="268" spans="2:17" ht="13.5" customHeight="1" x14ac:dyDescent="0.3">
      <c r="B268" s="47" t="s">
        <v>494</v>
      </c>
      <c r="C268" s="27" t="s">
        <v>501</v>
      </c>
      <c r="D268" s="52" t="s">
        <v>185</v>
      </c>
      <c r="E268" s="13" t="s">
        <v>775</v>
      </c>
      <c r="F268" s="57" t="s">
        <v>80</v>
      </c>
      <c r="G268" s="13" t="s">
        <v>1539</v>
      </c>
      <c r="H268" s="14" t="s">
        <v>25</v>
      </c>
      <c r="I268" s="64" t="s">
        <v>1302</v>
      </c>
      <c r="J268" s="65" t="s">
        <v>25</v>
      </c>
      <c r="K268" s="15" t="s">
        <v>1284</v>
      </c>
      <c r="L268" s="29" t="s">
        <v>80</v>
      </c>
      <c r="M268" s="76" t="s">
        <v>1284</v>
      </c>
      <c r="N268" s="77" t="s">
        <v>185</v>
      </c>
      <c r="O268" s="13" t="s">
        <v>671</v>
      </c>
      <c r="P268" s="14" t="s">
        <v>417</v>
      </c>
      <c r="Q268" s="93" t="s">
        <v>1439</v>
      </c>
    </row>
    <row r="269" spans="2:17" ht="13.5" customHeight="1" x14ac:dyDescent="0.3">
      <c r="B269" s="47" t="s">
        <v>496</v>
      </c>
      <c r="C269" s="27" t="s">
        <v>503</v>
      </c>
      <c r="D269" s="53"/>
      <c r="E269" s="17"/>
      <c r="F269" s="56"/>
      <c r="G269" s="25" t="s">
        <v>1303</v>
      </c>
      <c r="H269" s="18"/>
      <c r="I269" s="66" t="s">
        <v>1738</v>
      </c>
      <c r="J269" s="67"/>
      <c r="K269" s="19"/>
      <c r="L269" s="28"/>
      <c r="M269" s="83"/>
      <c r="N269" s="79"/>
      <c r="O269" s="17"/>
      <c r="P269" s="18" t="s">
        <v>419</v>
      </c>
      <c r="Q269" s="94" t="s">
        <v>1440</v>
      </c>
    </row>
    <row r="270" spans="2:17" ht="13.5" customHeight="1" x14ac:dyDescent="0.3">
      <c r="B270" s="47" t="s">
        <v>498</v>
      </c>
      <c r="C270" s="27" t="s">
        <v>505</v>
      </c>
      <c r="D270" s="53"/>
      <c r="E270" s="17"/>
      <c r="F270" s="56"/>
      <c r="G270" s="17"/>
      <c r="H270" s="18"/>
      <c r="I270" s="66"/>
      <c r="J270" s="67"/>
      <c r="K270" s="19"/>
      <c r="L270" s="28"/>
      <c r="M270" s="78"/>
      <c r="N270" s="79"/>
      <c r="O270" s="17"/>
      <c r="P270" s="18" t="s">
        <v>421</v>
      </c>
      <c r="Q270" s="94" t="s">
        <v>1441</v>
      </c>
    </row>
    <row r="271" spans="2:17" ht="13.5" customHeight="1" x14ac:dyDescent="0.3">
      <c r="B271" s="47" t="s">
        <v>500</v>
      </c>
      <c r="C271" s="27" t="s">
        <v>507</v>
      </c>
      <c r="D271" s="52">
        <v>100</v>
      </c>
      <c r="E271" s="13" t="s">
        <v>1537</v>
      </c>
      <c r="F271" s="56"/>
      <c r="G271" s="25"/>
      <c r="H271" s="18"/>
      <c r="I271" s="66"/>
      <c r="J271" s="67"/>
      <c r="K271" s="19"/>
      <c r="L271" s="28"/>
      <c r="M271" s="83"/>
      <c r="N271" s="77" t="s">
        <v>187</v>
      </c>
      <c r="O271" s="13" t="s">
        <v>1283</v>
      </c>
      <c r="P271" s="14" t="s">
        <v>423</v>
      </c>
      <c r="Q271" s="93" t="s">
        <v>995</v>
      </c>
    </row>
    <row r="272" spans="2:17" ht="13.5" customHeight="1" x14ac:dyDescent="0.3">
      <c r="B272" s="47" t="s">
        <v>502</v>
      </c>
      <c r="C272" s="27" t="s">
        <v>509</v>
      </c>
      <c r="D272" s="53"/>
      <c r="E272" s="17" t="s">
        <v>1538</v>
      </c>
      <c r="F272" s="56"/>
      <c r="G272" s="25"/>
      <c r="H272" s="18"/>
      <c r="I272" s="66"/>
      <c r="J272" s="67"/>
      <c r="K272" s="19"/>
      <c r="L272" s="28"/>
      <c r="M272" s="83"/>
      <c r="N272" s="79"/>
      <c r="O272" s="17"/>
      <c r="P272" s="18" t="s">
        <v>425</v>
      </c>
      <c r="Q272" s="94" t="s">
        <v>898</v>
      </c>
    </row>
    <row r="273" spans="2:17" ht="13.5" customHeight="1" x14ac:dyDescent="0.3">
      <c r="B273" s="47" t="s">
        <v>504</v>
      </c>
      <c r="C273" s="27" t="s">
        <v>511</v>
      </c>
      <c r="D273" s="53"/>
      <c r="E273" s="17"/>
      <c r="F273" s="56"/>
      <c r="G273" s="25"/>
      <c r="H273" s="18"/>
      <c r="I273" s="66"/>
      <c r="J273" s="67"/>
      <c r="K273" s="19"/>
      <c r="L273" s="28"/>
      <c r="M273" s="83"/>
      <c r="N273" s="79"/>
      <c r="O273" s="17"/>
      <c r="P273" s="18" t="s">
        <v>427</v>
      </c>
      <c r="Q273" s="94" t="s">
        <v>899</v>
      </c>
    </row>
    <row r="274" spans="2:17" ht="13.5" customHeight="1" x14ac:dyDescent="0.3">
      <c r="B274" s="47" t="s">
        <v>506</v>
      </c>
      <c r="C274" s="27" t="s">
        <v>513</v>
      </c>
      <c r="D274" s="53"/>
      <c r="E274" s="17"/>
      <c r="F274" s="56"/>
      <c r="G274" s="25"/>
      <c r="H274" s="18"/>
      <c r="I274" s="66"/>
      <c r="J274" s="67"/>
      <c r="K274" s="19"/>
      <c r="L274" s="28"/>
      <c r="M274" s="83"/>
      <c r="N274" s="79"/>
      <c r="O274" s="17"/>
      <c r="P274" s="18" t="s">
        <v>429</v>
      </c>
      <c r="Q274" s="94" t="s">
        <v>996</v>
      </c>
    </row>
    <row r="275" spans="2:17" ht="13.5" customHeight="1" x14ac:dyDescent="0.3">
      <c r="B275" s="47" t="s">
        <v>508</v>
      </c>
      <c r="C275" s="27" t="s">
        <v>515</v>
      </c>
      <c r="D275" s="53"/>
      <c r="E275" s="17"/>
      <c r="F275" s="56"/>
      <c r="G275" s="17"/>
      <c r="H275" s="18"/>
      <c r="I275" s="66"/>
      <c r="J275" s="67"/>
      <c r="K275" s="19"/>
      <c r="L275" s="28"/>
      <c r="M275" s="78"/>
      <c r="N275" s="79"/>
      <c r="O275" s="17"/>
      <c r="P275" s="18" t="s">
        <v>431</v>
      </c>
      <c r="Q275" s="94" t="s">
        <v>900</v>
      </c>
    </row>
    <row r="276" spans="2:17" ht="13.5" customHeight="1" x14ac:dyDescent="0.3">
      <c r="B276" s="47" t="s">
        <v>510</v>
      </c>
      <c r="C276" s="27" t="s">
        <v>517</v>
      </c>
      <c r="D276" s="53"/>
      <c r="E276" s="17"/>
      <c r="F276" s="56"/>
      <c r="G276" s="25"/>
      <c r="H276" s="18"/>
      <c r="I276" s="66"/>
      <c r="J276" s="67"/>
      <c r="K276" s="19"/>
      <c r="L276" s="28"/>
      <c r="M276" s="83"/>
      <c r="N276" s="79"/>
      <c r="O276" s="17"/>
      <c r="P276" s="18" t="s">
        <v>433</v>
      </c>
      <c r="Q276" s="94" t="s">
        <v>901</v>
      </c>
    </row>
    <row r="277" spans="2:17" ht="13.5" customHeight="1" x14ac:dyDescent="0.3">
      <c r="B277" s="47" t="s">
        <v>512</v>
      </c>
      <c r="C277" s="27" t="s">
        <v>1442</v>
      </c>
      <c r="D277" s="53"/>
      <c r="E277" s="17"/>
      <c r="F277" s="56"/>
      <c r="G277" s="25"/>
      <c r="H277" s="18"/>
      <c r="I277" s="66"/>
      <c r="J277" s="67"/>
      <c r="K277" s="19"/>
      <c r="L277" s="28"/>
      <c r="M277" s="83"/>
      <c r="N277" s="79"/>
      <c r="O277" s="17"/>
      <c r="P277" s="18" t="s">
        <v>435</v>
      </c>
      <c r="Q277" s="94" t="s">
        <v>672</v>
      </c>
    </row>
    <row r="278" spans="2:17" ht="13.5" customHeight="1" x14ac:dyDescent="0.3">
      <c r="B278" s="47" t="s">
        <v>514</v>
      </c>
      <c r="C278" s="27" t="s">
        <v>1446</v>
      </c>
      <c r="D278" s="53"/>
      <c r="E278" s="17"/>
      <c r="F278" s="56"/>
      <c r="G278" s="25"/>
      <c r="H278" s="18"/>
      <c r="I278" s="66"/>
      <c r="J278" s="67"/>
      <c r="K278" s="19"/>
      <c r="L278" s="28"/>
      <c r="M278" s="78"/>
      <c r="N278" s="79"/>
      <c r="O278" s="17"/>
      <c r="P278" s="18"/>
      <c r="Q278" s="94"/>
    </row>
    <row r="279" spans="2:17" ht="13.5" customHeight="1" x14ac:dyDescent="0.3">
      <c r="B279" s="47" t="s">
        <v>516</v>
      </c>
      <c r="C279" s="27" t="s">
        <v>520</v>
      </c>
      <c r="D279" s="52">
        <v>101</v>
      </c>
      <c r="E279" s="13" t="s">
        <v>776</v>
      </c>
      <c r="F279" s="57" t="s">
        <v>82</v>
      </c>
      <c r="G279" s="13" t="s">
        <v>776</v>
      </c>
      <c r="H279" s="14" t="s">
        <v>26</v>
      </c>
      <c r="I279" s="64" t="s">
        <v>1100</v>
      </c>
      <c r="J279" s="65" t="s">
        <v>26</v>
      </c>
      <c r="K279" s="13" t="s">
        <v>1232</v>
      </c>
      <c r="L279" s="29" t="s">
        <v>82</v>
      </c>
      <c r="M279" s="76" t="s">
        <v>673</v>
      </c>
      <c r="N279" s="77" t="s">
        <v>189</v>
      </c>
      <c r="O279" s="13" t="s">
        <v>673</v>
      </c>
      <c r="P279" s="14" t="s">
        <v>437</v>
      </c>
      <c r="Q279" s="93" t="s">
        <v>997</v>
      </c>
    </row>
    <row r="280" spans="2:17" ht="13.5" customHeight="1" x14ac:dyDescent="0.3">
      <c r="B280" s="47" t="s">
        <v>518</v>
      </c>
      <c r="C280" s="27" t="s">
        <v>522</v>
      </c>
      <c r="D280" s="53"/>
      <c r="E280" s="17"/>
      <c r="F280" s="56"/>
      <c r="G280" s="17"/>
      <c r="H280" s="18"/>
      <c r="I280" s="66"/>
      <c r="J280" s="67"/>
      <c r="K280" s="17"/>
      <c r="L280" s="28"/>
      <c r="M280" s="83"/>
      <c r="N280" s="79"/>
      <c r="O280" s="17"/>
      <c r="P280" s="18"/>
      <c r="Q280" s="94"/>
    </row>
    <row r="281" spans="2:17" ht="13.5" customHeight="1" x14ac:dyDescent="0.3">
      <c r="B281" s="47" t="s">
        <v>519</v>
      </c>
      <c r="C281" s="27" t="s">
        <v>524</v>
      </c>
      <c r="D281" s="53"/>
      <c r="E281" s="17"/>
      <c r="F281" s="56"/>
      <c r="G281" s="25"/>
      <c r="H281" s="18"/>
      <c r="I281" s="66"/>
      <c r="J281" s="67"/>
      <c r="K281" s="19"/>
      <c r="L281" s="28"/>
      <c r="M281" s="83"/>
      <c r="N281" s="79"/>
      <c r="O281" s="17"/>
      <c r="P281" s="18"/>
      <c r="Q281" s="94"/>
    </row>
    <row r="282" spans="2:17" ht="13.5" customHeight="1" x14ac:dyDescent="0.3">
      <c r="B282" s="47" t="s">
        <v>521</v>
      </c>
      <c r="C282" s="27" t="s">
        <v>526</v>
      </c>
      <c r="D282" s="53"/>
      <c r="E282" s="17"/>
      <c r="F282" s="56"/>
      <c r="G282" s="25"/>
      <c r="H282" s="18"/>
      <c r="I282" s="66"/>
      <c r="J282" s="67"/>
      <c r="K282" s="19"/>
      <c r="L282" s="28"/>
      <c r="M282" s="83"/>
      <c r="N282" s="79"/>
      <c r="O282" s="17"/>
      <c r="P282" s="18"/>
      <c r="Q282" s="94"/>
    </row>
    <row r="283" spans="2:17" ht="13.5" customHeight="1" x14ac:dyDescent="0.3">
      <c r="B283" s="47" t="s">
        <v>523</v>
      </c>
      <c r="C283" s="27" t="s">
        <v>528</v>
      </c>
      <c r="D283" s="53"/>
      <c r="E283" s="17"/>
      <c r="F283" s="56"/>
      <c r="G283" s="17"/>
      <c r="H283" s="18"/>
      <c r="I283" s="66"/>
      <c r="J283" s="67"/>
      <c r="K283" s="19"/>
      <c r="L283" s="28"/>
      <c r="M283" s="78"/>
      <c r="N283" s="79"/>
      <c r="O283" s="17"/>
      <c r="P283" s="18"/>
      <c r="Q283" s="94"/>
    </row>
    <row r="284" spans="2:17" ht="13.5" customHeight="1" x14ac:dyDescent="0.3">
      <c r="B284" s="47" t="s">
        <v>525</v>
      </c>
      <c r="C284" s="27" t="s">
        <v>530</v>
      </c>
      <c r="D284" s="52">
        <v>102</v>
      </c>
      <c r="E284" s="13" t="s">
        <v>777</v>
      </c>
      <c r="F284" s="57" t="s">
        <v>84</v>
      </c>
      <c r="G284" s="30" t="s">
        <v>1094</v>
      </c>
      <c r="H284" s="18"/>
      <c r="I284" s="66"/>
      <c r="J284" s="67"/>
      <c r="K284" s="19"/>
      <c r="L284" s="29" t="s">
        <v>84</v>
      </c>
      <c r="M284" s="88" t="s">
        <v>1218</v>
      </c>
      <c r="N284" s="77" t="s">
        <v>191</v>
      </c>
      <c r="O284" s="13" t="s">
        <v>1129</v>
      </c>
      <c r="P284" s="14" t="s">
        <v>439</v>
      </c>
      <c r="Q284" s="93" t="s">
        <v>1285</v>
      </c>
    </row>
    <row r="285" spans="2:17" ht="13.5" customHeight="1" x14ac:dyDescent="0.3">
      <c r="B285" s="47" t="s">
        <v>527</v>
      </c>
      <c r="C285" s="27" t="s">
        <v>1312</v>
      </c>
      <c r="D285" s="55">
        <v>103</v>
      </c>
      <c r="E285" s="23" t="s">
        <v>1093</v>
      </c>
      <c r="F285" s="62"/>
      <c r="G285" s="26"/>
      <c r="H285" s="18"/>
      <c r="I285" s="66"/>
      <c r="J285" s="67"/>
      <c r="K285" s="19"/>
      <c r="L285" s="72"/>
      <c r="M285" s="89"/>
      <c r="N285" s="82" t="s">
        <v>193</v>
      </c>
      <c r="O285" s="23" t="s">
        <v>902</v>
      </c>
      <c r="P285" s="24" t="s">
        <v>441</v>
      </c>
      <c r="Q285" s="95" t="s">
        <v>902</v>
      </c>
    </row>
    <row r="286" spans="2:17" ht="13.5" customHeight="1" x14ac:dyDescent="0.3">
      <c r="B286" s="47" t="s">
        <v>529</v>
      </c>
      <c r="C286" s="27" t="s">
        <v>533</v>
      </c>
      <c r="D286" s="52">
        <v>104</v>
      </c>
      <c r="E286" s="13" t="s">
        <v>778</v>
      </c>
      <c r="F286" s="57" t="s">
        <v>86</v>
      </c>
      <c r="G286" s="13" t="s">
        <v>778</v>
      </c>
      <c r="H286" s="14" t="s">
        <v>28</v>
      </c>
      <c r="I286" s="64" t="s">
        <v>1304</v>
      </c>
      <c r="J286" s="65" t="s">
        <v>28</v>
      </c>
      <c r="K286" s="13" t="s">
        <v>1304</v>
      </c>
      <c r="L286" s="29" t="s">
        <v>86</v>
      </c>
      <c r="M286" s="76" t="s">
        <v>1130</v>
      </c>
      <c r="N286" s="77" t="s">
        <v>195</v>
      </c>
      <c r="O286" s="13" t="s">
        <v>1130</v>
      </c>
      <c r="P286" s="12" t="s">
        <v>443</v>
      </c>
      <c r="Q286" s="93" t="s">
        <v>998</v>
      </c>
    </row>
    <row r="287" spans="2:17" ht="13.5" customHeight="1" x14ac:dyDescent="0.3">
      <c r="B287" s="47" t="s">
        <v>531</v>
      </c>
      <c r="C287" s="27" t="s">
        <v>535</v>
      </c>
      <c r="D287" s="52">
        <v>105</v>
      </c>
      <c r="E287" s="13" t="s">
        <v>1076</v>
      </c>
      <c r="F287" s="57" t="s">
        <v>88</v>
      </c>
      <c r="G287" s="13" t="s">
        <v>1076</v>
      </c>
      <c r="H287" s="18"/>
      <c r="I287" s="66" t="s">
        <v>1711</v>
      </c>
      <c r="J287" s="67"/>
      <c r="K287" s="17" t="s">
        <v>1305</v>
      </c>
      <c r="L287" s="29" t="s">
        <v>88</v>
      </c>
      <c r="M287" s="76" t="s">
        <v>1494</v>
      </c>
      <c r="N287" s="77" t="s">
        <v>197</v>
      </c>
      <c r="O287" s="13" t="s">
        <v>1478</v>
      </c>
      <c r="P287" s="12" t="s">
        <v>445</v>
      </c>
      <c r="Q287" s="93" t="s">
        <v>1408</v>
      </c>
    </row>
    <row r="288" spans="2:17" ht="13.5" customHeight="1" x14ac:dyDescent="0.3">
      <c r="B288" s="47" t="s">
        <v>532</v>
      </c>
      <c r="C288" s="27" t="s">
        <v>537</v>
      </c>
      <c r="D288" s="53"/>
      <c r="E288" s="17"/>
      <c r="F288" s="56"/>
      <c r="G288" s="17"/>
      <c r="H288" s="18"/>
      <c r="I288" s="66"/>
      <c r="J288" s="67"/>
      <c r="K288" s="19"/>
      <c r="L288" s="28"/>
      <c r="M288" s="78"/>
      <c r="N288" s="79"/>
      <c r="O288" s="17"/>
      <c r="P288" s="20"/>
      <c r="Q288" s="100"/>
    </row>
    <row r="289" spans="2:17" ht="13.5" customHeight="1" x14ac:dyDescent="0.3">
      <c r="B289" s="47" t="s">
        <v>534</v>
      </c>
      <c r="C289" s="27" t="s">
        <v>539</v>
      </c>
      <c r="D289" s="52">
        <v>106</v>
      </c>
      <c r="E289" s="13" t="s">
        <v>1236</v>
      </c>
      <c r="F289" s="57" t="s">
        <v>90</v>
      </c>
      <c r="G289" s="13" t="s">
        <v>1522</v>
      </c>
      <c r="H289" s="18"/>
      <c r="I289" s="66"/>
      <c r="J289" s="67"/>
      <c r="K289" s="19"/>
      <c r="L289" s="29" t="s">
        <v>90</v>
      </c>
      <c r="M289" s="76" t="s">
        <v>1524</v>
      </c>
      <c r="N289" s="77" t="s">
        <v>199</v>
      </c>
      <c r="O289" s="13" t="s">
        <v>1479</v>
      </c>
      <c r="P289" s="14" t="s">
        <v>447</v>
      </c>
      <c r="Q289" s="93" t="s">
        <v>1239</v>
      </c>
    </row>
    <row r="290" spans="2:17" ht="13.5" customHeight="1" x14ac:dyDescent="0.3">
      <c r="B290" s="47" t="s">
        <v>536</v>
      </c>
      <c r="C290" s="27" t="s">
        <v>541</v>
      </c>
      <c r="D290" s="53"/>
      <c r="E290" s="17"/>
      <c r="F290" s="56"/>
      <c r="G290" s="17" t="s">
        <v>1523</v>
      </c>
      <c r="H290" s="18"/>
      <c r="I290" s="66"/>
      <c r="J290" s="67"/>
      <c r="K290" s="19"/>
      <c r="L290" s="28"/>
      <c r="M290" s="78" t="s">
        <v>1525</v>
      </c>
      <c r="N290" s="79"/>
      <c r="O290" s="17"/>
      <c r="P290" s="18"/>
      <c r="Q290" s="94"/>
    </row>
    <row r="291" spans="2:17" ht="13.5" customHeight="1" x14ac:dyDescent="0.3">
      <c r="B291" s="47" t="s">
        <v>538</v>
      </c>
      <c r="C291" s="27" t="s">
        <v>1289</v>
      </c>
      <c r="D291" s="55">
        <v>107</v>
      </c>
      <c r="E291" s="23" t="s">
        <v>779</v>
      </c>
      <c r="F291" s="56"/>
      <c r="G291" s="17"/>
      <c r="H291" s="18"/>
      <c r="I291" s="66"/>
      <c r="J291" s="67"/>
      <c r="K291" s="19"/>
      <c r="L291" s="28"/>
      <c r="M291" s="78"/>
      <c r="N291" s="82" t="s">
        <v>201</v>
      </c>
      <c r="O291" s="23" t="s">
        <v>1477</v>
      </c>
      <c r="P291" s="24" t="s">
        <v>449</v>
      </c>
      <c r="Q291" s="95" t="s">
        <v>1290</v>
      </c>
    </row>
    <row r="292" spans="2:17" ht="13.5" customHeight="1" x14ac:dyDescent="0.3">
      <c r="B292" s="47" t="s">
        <v>540</v>
      </c>
      <c r="C292" s="27" t="s">
        <v>544</v>
      </c>
      <c r="D292" s="59">
        <v>108</v>
      </c>
      <c r="E292" s="37" t="s">
        <v>544</v>
      </c>
      <c r="F292" s="57" t="s">
        <v>92</v>
      </c>
      <c r="G292" s="13" t="s">
        <v>780</v>
      </c>
      <c r="H292" s="14" t="s">
        <v>30</v>
      </c>
      <c r="I292" s="64" t="s">
        <v>782</v>
      </c>
      <c r="J292" s="65" t="s">
        <v>30</v>
      </c>
      <c r="K292" s="15" t="s">
        <v>1233</v>
      </c>
      <c r="L292" s="29" t="s">
        <v>92</v>
      </c>
      <c r="M292" s="76" t="s">
        <v>1219</v>
      </c>
      <c r="N292" s="77" t="s">
        <v>203</v>
      </c>
      <c r="O292" s="37" t="s">
        <v>1279</v>
      </c>
      <c r="P292" s="14" t="s">
        <v>451</v>
      </c>
      <c r="Q292" s="101" t="s">
        <v>1279</v>
      </c>
    </row>
    <row r="293" spans="2:17" ht="13.5" customHeight="1" x14ac:dyDescent="0.3">
      <c r="B293" s="47" t="s">
        <v>542</v>
      </c>
      <c r="C293" s="27" t="s">
        <v>546</v>
      </c>
      <c r="D293" s="60">
        <v>109</v>
      </c>
      <c r="E293" s="27" t="s">
        <v>546</v>
      </c>
      <c r="F293" s="56"/>
      <c r="G293" s="17"/>
      <c r="H293" s="18"/>
      <c r="I293" s="66"/>
      <c r="J293" s="67"/>
      <c r="K293" s="19"/>
      <c r="L293" s="28"/>
      <c r="M293" s="78"/>
      <c r="N293" s="90" t="s">
        <v>205</v>
      </c>
      <c r="O293" s="37" t="s">
        <v>1280</v>
      </c>
      <c r="P293" s="39" t="s">
        <v>453</v>
      </c>
      <c r="Q293" s="101" t="s">
        <v>1280</v>
      </c>
    </row>
    <row r="294" spans="2:17" ht="13.5" customHeight="1" x14ac:dyDescent="0.3">
      <c r="B294" s="47" t="s">
        <v>543</v>
      </c>
      <c r="C294" s="27" t="s">
        <v>548</v>
      </c>
      <c r="D294" s="55">
        <v>110</v>
      </c>
      <c r="E294" s="23" t="s">
        <v>781</v>
      </c>
      <c r="F294" s="56"/>
      <c r="G294" s="17"/>
      <c r="H294" s="18"/>
      <c r="I294" s="66"/>
      <c r="J294" s="67"/>
      <c r="K294" s="19"/>
      <c r="L294" s="28"/>
      <c r="M294" s="78"/>
      <c r="N294" s="77" t="s">
        <v>207</v>
      </c>
      <c r="O294" s="13" t="s">
        <v>674</v>
      </c>
      <c r="P294" s="14" t="s">
        <v>455</v>
      </c>
      <c r="Q294" s="93" t="s">
        <v>1068</v>
      </c>
    </row>
    <row r="295" spans="2:17" ht="13.5" customHeight="1" x14ac:dyDescent="0.3">
      <c r="B295" s="47" t="s">
        <v>545</v>
      </c>
      <c r="C295" s="27" t="s">
        <v>550</v>
      </c>
      <c r="D295" s="52">
        <v>111</v>
      </c>
      <c r="E295" s="13" t="s">
        <v>783</v>
      </c>
      <c r="F295" s="57" t="s">
        <v>94</v>
      </c>
      <c r="G295" s="13" t="s">
        <v>1095</v>
      </c>
      <c r="H295" s="18"/>
      <c r="I295" s="66"/>
      <c r="J295" s="67"/>
      <c r="K295" s="19"/>
      <c r="L295" s="29" t="s">
        <v>94</v>
      </c>
      <c r="M295" s="76" t="s">
        <v>1220</v>
      </c>
      <c r="N295" s="77" t="s">
        <v>209</v>
      </c>
      <c r="O295" s="13" t="s">
        <v>1179</v>
      </c>
      <c r="P295" s="14" t="s">
        <v>457</v>
      </c>
      <c r="Q295" s="93" t="s">
        <v>1069</v>
      </c>
    </row>
    <row r="296" spans="2:17" ht="13.5" customHeight="1" x14ac:dyDescent="0.3">
      <c r="B296" s="47" t="s">
        <v>547</v>
      </c>
      <c r="C296" s="27" t="s">
        <v>552</v>
      </c>
      <c r="D296" s="53" t="s">
        <v>645</v>
      </c>
      <c r="E296" s="17" t="s">
        <v>645</v>
      </c>
      <c r="F296" s="53"/>
      <c r="G296" s="17"/>
      <c r="H296" s="18"/>
      <c r="I296" s="66"/>
      <c r="J296" s="67"/>
      <c r="K296" s="19"/>
      <c r="L296" s="16"/>
      <c r="M296" s="78"/>
      <c r="N296" s="79" t="s">
        <v>645</v>
      </c>
      <c r="O296" s="17" t="s">
        <v>645</v>
      </c>
      <c r="P296" s="18" t="s">
        <v>459</v>
      </c>
      <c r="Q296" s="94" t="s">
        <v>999</v>
      </c>
    </row>
    <row r="297" spans="2:17" ht="13.5" customHeight="1" x14ac:dyDescent="0.3">
      <c r="B297" s="47" t="s">
        <v>549</v>
      </c>
      <c r="C297" s="27" t="s">
        <v>554</v>
      </c>
      <c r="D297" s="53" t="s">
        <v>645</v>
      </c>
      <c r="E297" s="17" t="s">
        <v>645</v>
      </c>
      <c r="F297" s="56"/>
      <c r="G297" s="17"/>
      <c r="H297" s="18"/>
      <c r="I297" s="66"/>
      <c r="J297" s="67"/>
      <c r="K297" s="19"/>
      <c r="L297" s="28"/>
      <c r="M297" s="78"/>
      <c r="N297" s="79" t="s">
        <v>645</v>
      </c>
      <c r="O297" s="17" t="s">
        <v>645</v>
      </c>
      <c r="P297" s="18" t="s">
        <v>461</v>
      </c>
      <c r="Q297" s="94" t="s">
        <v>903</v>
      </c>
    </row>
    <row r="298" spans="2:17" ht="13.5" customHeight="1" x14ac:dyDescent="0.3">
      <c r="B298" s="47" t="s">
        <v>551</v>
      </c>
      <c r="C298" s="27" t="s">
        <v>556</v>
      </c>
      <c r="D298" s="52">
        <v>112</v>
      </c>
      <c r="E298" s="13" t="s">
        <v>784</v>
      </c>
      <c r="F298" s="56"/>
      <c r="G298" s="17"/>
      <c r="H298" s="18"/>
      <c r="I298" s="66"/>
      <c r="J298" s="67"/>
      <c r="K298" s="19"/>
      <c r="L298" s="28"/>
      <c r="M298" s="78"/>
      <c r="N298" s="77" t="s">
        <v>211</v>
      </c>
      <c r="O298" s="13" t="s">
        <v>1180</v>
      </c>
      <c r="P298" s="14" t="s">
        <v>463</v>
      </c>
      <c r="Q298" s="93" t="s">
        <v>1070</v>
      </c>
    </row>
    <row r="299" spans="2:17" ht="13.5" customHeight="1" x14ac:dyDescent="0.3">
      <c r="B299" s="47" t="s">
        <v>553</v>
      </c>
      <c r="C299" s="27" t="s">
        <v>558</v>
      </c>
      <c r="D299" s="53"/>
      <c r="E299" s="17" t="s">
        <v>645</v>
      </c>
      <c r="F299" s="53"/>
      <c r="G299" s="17"/>
      <c r="H299" s="18"/>
      <c r="I299" s="66"/>
      <c r="J299" s="67"/>
      <c r="K299" s="19"/>
      <c r="L299" s="16"/>
      <c r="M299" s="78"/>
      <c r="N299" s="79"/>
      <c r="O299" s="17" t="s">
        <v>645</v>
      </c>
      <c r="P299" s="18" t="s">
        <v>465</v>
      </c>
      <c r="Q299" s="94" t="s">
        <v>904</v>
      </c>
    </row>
    <row r="300" spans="2:17" ht="13.5" customHeight="1" x14ac:dyDescent="0.3">
      <c r="B300" s="47" t="s">
        <v>555</v>
      </c>
      <c r="C300" s="27" t="s">
        <v>560</v>
      </c>
      <c r="D300" s="53"/>
      <c r="E300" s="17" t="s">
        <v>645</v>
      </c>
      <c r="F300" s="56"/>
      <c r="G300" s="17"/>
      <c r="H300" s="18"/>
      <c r="I300" s="66"/>
      <c r="J300" s="67"/>
      <c r="K300" s="19"/>
      <c r="L300" s="28"/>
      <c r="M300" s="78"/>
      <c r="N300" s="79"/>
      <c r="O300" s="17" t="s">
        <v>645</v>
      </c>
      <c r="P300" s="18" t="s">
        <v>467</v>
      </c>
      <c r="Q300" s="94" t="s">
        <v>905</v>
      </c>
    </row>
    <row r="301" spans="2:17" ht="13.5" customHeight="1" x14ac:dyDescent="0.3">
      <c r="B301" s="47" t="s">
        <v>557</v>
      </c>
      <c r="C301" s="27" t="s">
        <v>562</v>
      </c>
      <c r="D301" s="53"/>
      <c r="E301" s="17" t="s">
        <v>645</v>
      </c>
      <c r="F301" s="56"/>
      <c r="G301" s="17"/>
      <c r="H301" s="18"/>
      <c r="I301" s="66"/>
      <c r="J301" s="67"/>
      <c r="K301" s="19"/>
      <c r="L301" s="28"/>
      <c r="M301" s="78"/>
      <c r="N301" s="79"/>
      <c r="O301" s="17" t="s">
        <v>645</v>
      </c>
      <c r="P301" s="18" t="s">
        <v>469</v>
      </c>
      <c r="Q301" s="94" t="s">
        <v>906</v>
      </c>
    </row>
    <row r="302" spans="2:17" ht="13.5" customHeight="1" x14ac:dyDescent="0.3">
      <c r="B302" s="47" t="s">
        <v>559</v>
      </c>
      <c r="C302" s="27" t="s">
        <v>564</v>
      </c>
      <c r="D302" s="52">
        <v>113</v>
      </c>
      <c r="E302" s="13" t="s">
        <v>785</v>
      </c>
      <c r="F302" s="56"/>
      <c r="G302" s="17"/>
      <c r="H302" s="18"/>
      <c r="I302" s="66"/>
      <c r="J302" s="67"/>
      <c r="K302" s="19"/>
      <c r="L302" s="28"/>
      <c r="M302" s="78"/>
      <c r="N302" s="77" t="s">
        <v>213</v>
      </c>
      <c r="O302" s="13" t="s">
        <v>1181</v>
      </c>
      <c r="P302" s="14" t="s">
        <v>471</v>
      </c>
      <c r="Q302" s="93" t="s">
        <v>1071</v>
      </c>
    </row>
    <row r="303" spans="2:17" ht="13.5" customHeight="1" x14ac:dyDescent="0.3">
      <c r="B303" s="47" t="s">
        <v>561</v>
      </c>
      <c r="C303" s="27" t="s">
        <v>566</v>
      </c>
      <c r="D303" s="53"/>
      <c r="E303" s="17" t="s">
        <v>645</v>
      </c>
      <c r="F303" s="56"/>
      <c r="G303" s="17"/>
      <c r="H303" s="18"/>
      <c r="I303" s="66"/>
      <c r="J303" s="67"/>
      <c r="K303" s="19"/>
      <c r="L303" s="28"/>
      <c r="M303" s="78"/>
      <c r="N303" s="79"/>
      <c r="O303" s="17" t="s">
        <v>645</v>
      </c>
      <c r="P303" s="18" t="s">
        <v>473</v>
      </c>
      <c r="Q303" s="94" t="s">
        <v>1000</v>
      </c>
    </row>
    <row r="304" spans="2:17" ht="13.5" customHeight="1" x14ac:dyDescent="0.3">
      <c r="B304" s="47" t="s">
        <v>563</v>
      </c>
      <c r="C304" s="27" t="s">
        <v>568</v>
      </c>
      <c r="D304" s="53"/>
      <c r="E304" s="17" t="s">
        <v>645</v>
      </c>
      <c r="F304" s="56"/>
      <c r="G304" s="17"/>
      <c r="H304" s="18"/>
      <c r="I304" s="66"/>
      <c r="J304" s="67"/>
      <c r="K304" s="19"/>
      <c r="L304" s="28"/>
      <c r="M304" s="78"/>
      <c r="N304" s="79"/>
      <c r="O304" s="17" t="s">
        <v>645</v>
      </c>
      <c r="P304" s="18" t="s">
        <v>475</v>
      </c>
      <c r="Q304" s="94" t="s">
        <v>1001</v>
      </c>
    </row>
    <row r="305" spans="2:17" ht="13.5" customHeight="1" x14ac:dyDescent="0.3">
      <c r="B305" s="47" t="s">
        <v>565</v>
      </c>
      <c r="C305" s="27" t="s">
        <v>686</v>
      </c>
      <c r="D305" s="53"/>
      <c r="E305" s="17" t="s">
        <v>645</v>
      </c>
      <c r="F305" s="56"/>
      <c r="G305" s="17"/>
      <c r="H305" s="18"/>
      <c r="I305" s="66"/>
      <c r="J305" s="67"/>
      <c r="K305" s="19"/>
      <c r="L305" s="28"/>
      <c r="M305" s="78"/>
      <c r="N305" s="79"/>
      <c r="O305" s="17" t="s">
        <v>645</v>
      </c>
      <c r="P305" s="18" t="s">
        <v>477</v>
      </c>
      <c r="Q305" s="94" t="s">
        <v>907</v>
      </c>
    </row>
    <row r="306" spans="2:17" ht="13.5" customHeight="1" x14ac:dyDescent="0.3">
      <c r="B306" s="47" t="s">
        <v>567</v>
      </c>
      <c r="C306" s="27" t="s">
        <v>642</v>
      </c>
      <c r="D306" s="55">
        <v>114</v>
      </c>
      <c r="E306" s="23" t="s">
        <v>1480</v>
      </c>
      <c r="F306" s="53"/>
      <c r="G306" s="17"/>
      <c r="H306" s="18"/>
      <c r="I306" s="66"/>
      <c r="J306" s="67"/>
      <c r="K306" s="19"/>
      <c r="L306" s="16"/>
      <c r="M306" s="78"/>
      <c r="N306" s="82" t="s">
        <v>215</v>
      </c>
      <c r="O306" s="23" t="s">
        <v>908</v>
      </c>
      <c r="P306" s="24" t="s">
        <v>479</v>
      </c>
      <c r="Q306" s="95" t="s">
        <v>908</v>
      </c>
    </row>
    <row r="307" spans="2:17" ht="13.5" customHeight="1" x14ac:dyDescent="0.3">
      <c r="B307" s="47" t="s">
        <v>569</v>
      </c>
      <c r="C307" s="27" t="s">
        <v>1495</v>
      </c>
      <c r="D307" s="52">
        <v>115</v>
      </c>
      <c r="E307" s="13" t="s">
        <v>1497</v>
      </c>
      <c r="F307" s="57" t="s">
        <v>96</v>
      </c>
      <c r="G307" s="13" t="s">
        <v>1497</v>
      </c>
      <c r="H307" s="14" t="s">
        <v>32</v>
      </c>
      <c r="I307" s="64" t="s">
        <v>1544</v>
      </c>
      <c r="J307" s="65" t="s">
        <v>32</v>
      </c>
      <c r="K307" s="15" t="s">
        <v>1182</v>
      </c>
      <c r="L307" s="29" t="s">
        <v>96</v>
      </c>
      <c r="M307" s="76" t="s">
        <v>1182</v>
      </c>
      <c r="N307" s="77" t="s">
        <v>217</v>
      </c>
      <c r="O307" s="13" t="s">
        <v>1183</v>
      </c>
      <c r="P307" s="14" t="s">
        <v>480</v>
      </c>
      <c r="Q307" s="93" t="s">
        <v>919</v>
      </c>
    </row>
    <row r="308" spans="2:17" ht="13.5" customHeight="1" x14ac:dyDescent="0.3">
      <c r="B308" s="47" t="s">
        <v>911</v>
      </c>
      <c r="C308" s="27" t="s">
        <v>1496</v>
      </c>
      <c r="D308" s="53"/>
      <c r="E308" s="17"/>
      <c r="F308" s="56"/>
      <c r="G308" s="25"/>
      <c r="H308" s="18"/>
      <c r="I308" s="66"/>
      <c r="J308" s="67"/>
      <c r="K308" s="19"/>
      <c r="L308" s="28"/>
      <c r="M308" s="83"/>
      <c r="N308" s="79"/>
      <c r="O308" s="17"/>
      <c r="P308" s="18" t="s">
        <v>482</v>
      </c>
      <c r="Q308" s="94" t="s">
        <v>1002</v>
      </c>
    </row>
    <row r="309" spans="2:17" ht="13.5" customHeight="1" x14ac:dyDescent="0.3">
      <c r="B309" s="47" t="s">
        <v>570</v>
      </c>
      <c r="C309" s="27" t="s">
        <v>1249</v>
      </c>
      <c r="D309" s="52">
        <v>116</v>
      </c>
      <c r="E309" s="13" t="s">
        <v>1250</v>
      </c>
      <c r="F309" s="57" t="s">
        <v>98</v>
      </c>
      <c r="G309" s="13" t="s">
        <v>1251</v>
      </c>
      <c r="H309" s="14" t="s">
        <v>34</v>
      </c>
      <c r="I309" s="64" t="s">
        <v>1545</v>
      </c>
      <c r="J309" s="65" t="s">
        <v>34</v>
      </c>
      <c r="K309" s="15" t="s">
        <v>1252</v>
      </c>
      <c r="L309" s="29" t="s">
        <v>98</v>
      </c>
      <c r="M309" s="76" t="s">
        <v>1221</v>
      </c>
      <c r="N309" s="77" t="s">
        <v>219</v>
      </c>
      <c r="O309" s="13" t="s">
        <v>1005</v>
      </c>
      <c r="P309" s="14" t="s">
        <v>484</v>
      </c>
      <c r="Q309" s="93" t="s">
        <v>1005</v>
      </c>
    </row>
    <row r="310" spans="2:17" ht="13.5" customHeight="1" x14ac:dyDescent="0.3">
      <c r="B310" s="47" t="s">
        <v>571</v>
      </c>
      <c r="C310" s="27" t="s">
        <v>1253</v>
      </c>
      <c r="D310" s="53"/>
      <c r="E310" s="17"/>
      <c r="F310" s="56"/>
      <c r="G310" s="25"/>
      <c r="H310" s="18"/>
      <c r="I310" s="66"/>
      <c r="J310" s="67"/>
      <c r="K310" s="19"/>
      <c r="L310" s="28"/>
      <c r="M310" s="83"/>
      <c r="N310" s="79"/>
      <c r="O310" s="17"/>
      <c r="P310" s="18"/>
      <c r="Q310" s="94"/>
    </row>
    <row r="311" spans="2:17" ht="13.5" customHeight="1" x14ac:dyDescent="0.3">
      <c r="B311" s="47" t="s">
        <v>572</v>
      </c>
      <c r="C311" s="27" t="s">
        <v>1254</v>
      </c>
      <c r="D311" s="52">
        <v>117</v>
      </c>
      <c r="E311" s="13" t="s">
        <v>1255</v>
      </c>
      <c r="F311" s="56"/>
      <c r="G311" s="25"/>
      <c r="H311" s="18"/>
      <c r="I311" s="66"/>
      <c r="J311" s="67"/>
      <c r="K311" s="19"/>
      <c r="L311" s="28"/>
      <c r="M311" s="83"/>
      <c r="N311" s="77" t="s">
        <v>221</v>
      </c>
      <c r="O311" s="13" t="s">
        <v>1184</v>
      </c>
      <c r="P311" s="14" t="s">
        <v>486</v>
      </c>
      <c r="Q311" s="93" t="s">
        <v>1269</v>
      </c>
    </row>
    <row r="312" spans="2:17" ht="13.5" customHeight="1" x14ac:dyDescent="0.3">
      <c r="B312" s="47" t="s">
        <v>573</v>
      </c>
      <c r="C312" s="27" t="s">
        <v>1256</v>
      </c>
      <c r="D312" s="54"/>
      <c r="E312" s="21"/>
      <c r="F312" s="56"/>
      <c r="G312" s="25"/>
      <c r="H312" s="18"/>
      <c r="I312" s="66"/>
      <c r="J312" s="67"/>
      <c r="K312" s="19"/>
      <c r="L312" s="28"/>
      <c r="M312" s="83"/>
      <c r="N312" s="79"/>
      <c r="O312" s="17"/>
      <c r="P312" s="18" t="s">
        <v>488</v>
      </c>
      <c r="Q312" s="94" t="s">
        <v>1270</v>
      </c>
    </row>
    <row r="313" spans="2:17" ht="13.5" customHeight="1" x14ac:dyDescent="0.3">
      <c r="B313" s="47" t="s">
        <v>575</v>
      </c>
      <c r="C313" s="27" t="s">
        <v>1257</v>
      </c>
      <c r="D313" s="55">
        <v>118</v>
      </c>
      <c r="E313" s="23" t="s">
        <v>1257</v>
      </c>
      <c r="F313" s="56"/>
      <c r="G313" s="25"/>
      <c r="H313" s="18"/>
      <c r="I313" s="66"/>
      <c r="J313" s="67"/>
      <c r="K313" s="19"/>
      <c r="L313" s="28"/>
      <c r="M313" s="83"/>
      <c r="N313" s="77" t="s">
        <v>223</v>
      </c>
      <c r="O313" s="13" t="s">
        <v>1131</v>
      </c>
      <c r="P313" s="14" t="s">
        <v>490</v>
      </c>
      <c r="Q313" s="93" t="s">
        <v>1271</v>
      </c>
    </row>
    <row r="314" spans="2:17" ht="13.5" customHeight="1" x14ac:dyDescent="0.3">
      <c r="B314" s="47" t="s">
        <v>577</v>
      </c>
      <c r="C314" s="27" t="s">
        <v>1258</v>
      </c>
      <c r="D314" s="52">
        <v>119</v>
      </c>
      <c r="E314" s="13" t="s">
        <v>1259</v>
      </c>
      <c r="F314" s="57" t="s">
        <v>100</v>
      </c>
      <c r="G314" s="13" t="s">
        <v>1259</v>
      </c>
      <c r="H314" s="18"/>
      <c r="I314" s="66"/>
      <c r="J314" s="67"/>
      <c r="K314" s="19"/>
      <c r="L314" s="29" t="s">
        <v>100</v>
      </c>
      <c r="M314" s="76" t="s">
        <v>1185</v>
      </c>
      <c r="N314" s="77" t="s">
        <v>225</v>
      </c>
      <c r="O314" s="13" t="s">
        <v>1185</v>
      </c>
      <c r="P314" s="14" t="s">
        <v>492</v>
      </c>
      <c r="Q314" s="93" t="s">
        <v>922</v>
      </c>
    </row>
    <row r="315" spans="2:17" ht="13.5" customHeight="1" x14ac:dyDescent="0.3">
      <c r="B315" s="47" t="s">
        <v>579</v>
      </c>
      <c r="C315" s="27" t="s">
        <v>1260</v>
      </c>
      <c r="D315" s="53"/>
      <c r="E315" s="17"/>
      <c r="F315" s="56"/>
      <c r="G315" s="25"/>
      <c r="H315" s="18"/>
      <c r="I315" s="66"/>
      <c r="J315" s="67"/>
      <c r="K315" s="19"/>
      <c r="L315" s="28"/>
      <c r="M315" s="78"/>
      <c r="N315" s="79"/>
      <c r="O315" s="17"/>
      <c r="P315" s="18" t="s">
        <v>494</v>
      </c>
      <c r="Q315" s="94" t="s">
        <v>1006</v>
      </c>
    </row>
    <row r="316" spans="2:17" ht="13.5" customHeight="1" x14ac:dyDescent="0.3">
      <c r="B316" s="47" t="s">
        <v>581</v>
      </c>
      <c r="C316" s="27" t="s">
        <v>1261</v>
      </c>
      <c r="D316" s="52">
        <v>120</v>
      </c>
      <c r="E316" s="13" t="s">
        <v>1261</v>
      </c>
      <c r="F316" s="57" t="s">
        <v>101</v>
      </c>
      <c r="G316" s="13" t="s">
        <v>1261</v>
      </c>
      <c r="H316" s="18"/>
      <c r="I316" s="66"/>
      <c r="J316" s="67"/>
      <c r="K316" s="19"/>
      <c r="L316" s="29" t="s">
        <v>101</v>
      </c>
      <c r="M316" s="76" t="s">
        <v>1007</v>
      </c>
      <c r="N316" s="77" t="s">
        <v>227</v>
      </c>
      <c r="O316" s="13" t="s">
        <v>1007</v>
      </c>
      <c r="P316" s="14" t="s">
        <v>496</v>
      </c>
      <c r="Q316" s="93" t="s">
        <v>1007</v>
      </c>
    </row>
    <row r="317" spans="2:17" ht="13.5" customHeight="1" x14ac:dyDescent="0.3">
      <c r="B317" s="47" t="s">
        <v>582</v>
      </c>
      <c r="C317" s="27" t="s">
        <v>1186</v>
      </c>
      <c r="D317" s="52">
        <v>121</v>
      </c>
      <c r="E317" s="13" t="s">
        <v>1187</v>
      </c>
      <c r="F317" s="57" t="s">
        <v>103</v>
      </c>
      <c r="G317" s="30" t="s">
        <v>1188</v>
      </c>
      <c r="H317" s="18"/>
      <c r="I317" s="66"/>
      <c r="J317" s="67"/>
      <c r="K317" s="19"/>
      <c r="L317" s="29" t="s">
        <v>103</v>
      </c>
      <c r="M317" s="88" t="s">
        <v>1526</v>
      </c>
      <c r="N317" s="77" t="s">
        <v>229</v>
      </c>
      <c r="O317" s="13" t="s">
        <v>1190</v>
      </c>
      <c r="P317" s="14" t="s">
        <v>498</v>
      </c>
      <c r="Q317" s="93" t="s">
        <v>1331</v>
      </c>
    </row>
    <row r="318" spans="2:17" ht="13.5" customHeight="1" x14ac:dyDescent="0.3">
      <c r="B318" s="47" t="s">
        <v>583</v>
      </c>
      <c r="C318" s="27" t="s">
        <v>1189</v>
      </c>
      <c r="D318" s="53"/>
      <c r="E318" s="17"/>
      <c r="F318" s="56"/>
      <c r="G318" s="25"/>
      <c r="H318" s="18"/>
      <c r="I318" s="66"/>
      <c r="J318" s="67"/>
      <c r="K318" s="19"/>
      <c r="L318" s="28"/>
      <c r="M318" s="83" t="s">
        <v>1525</v>
      </c>
      <c r="N318" s="79"/>
      <c r="O318" s="17"/>
      <c r="P318" s="18" t="s">
        <v>500</v>
      </c>
      <c r="Q318" s="94" t="s">
        <v>1332</v>
      </c>
    </row>
    <row r="319" spans="2:17" ht="13.5" customHeight="1" x14ac:dyDescent="0.3">
      <c r="B319" s="47" t="s">
        <v>584</v>
      </c>
      <c r="C319" s="27" t="s">
        <v>638</v>
      </c>
      <c r="D319" s="53"/>
      <c r="E319" s="17"/>
      <c r="F319" s="56"/>
      <c r="G319" s="25"/>
      <c r="H319" s="18"/>
      <c r="I319" s="66"/>
      <c r="J319" s="67"/>
      <c r="K319" s="19"/>
      <c r="L319" s="28"/>
      <c r="M319" s="83"/>
      <c r="N319" s="79"/>
      <c r="O319" s="17"/>
      <c r="P319" s="18" t="s">
        <v>502</v>
      </c>
      <c r="Q319" s="94" t="s">
        <v>1333</v>
      </c>
    </row>
    <row r="320" spans="2:17" ht="13.5" customHeight="1" x14ac:dyDescent="0.3">
      <c r="B320" s="47" t="s">
        <v>585</v>
      </c>
      <c r="C320" s="27" t="s">
        <v>1448</v>
      </c>
      <c r="D320" s="55">
        <v>122</v>
      </c>
      <c r="E320" s="23" t="s">
        <v>1448</v>
      </c>
      <c r="F320" s="56"/>
      <c r="G320" s="25"/>
      <c r="H320" s="18"/>
      <c r="I320" s="66"/>
      <c r="J320" s="67"/>
      <c r="K320" s="19"/>
      <c r="L320" s="28"/>
      <c r="M320" s="83"/>
      <c r="N320" s="77" t="s">
        <v>231</v>
      </c>
      <c r="O320" s="13" t="s">
        <v>1132</v>
      </c>
      <c r="P320" s="14" t="s">
        <v>504</v>
      </c>
      <c r="Q320" s="93" t="s">
        <v>923</v>
      </c>
    </row>
    <row r="321" spans="2:17" ht="13.5" customHeight="1" x14ac:dyDescent="0.3">
      <c r="B321" s="47" t="s">
        <v>586</v>
      </c>
      <c r="C321" s="27" t="s">
        <v>1447</v>
      </c>
      <c r="D321" s="55">
        <v>123</v>
      </c>
      <c r="E321" s="23" t="s">
        <v>1447</v>
      </c>
      <c r="F321" s="56"/>
      <c r="G321" s="25"/>
      <c r="H321" s="18"/>
      <c r="I321" s="66"/>
      <c r="J321" s="67"/>
      <c r="K321" s="19"/>
      <c r="L321" s="28"/>
      <c r="M321" s="83"/>
      <c r="N321" s="77" t="s">
        <v>233</v>
      </c>
      <c r="O321" s="13" t="s">
        <v>675</v>
      </c>
      <c r="P321" s="14" t="s">
        <v>506</v>
      </c>
      <c r="Q321" s="93" t="s">
        <v>924</v>
      </c>
    </row>
    <row r="322" spans="2:17" ht="13.5" customHeight="1" x14ac:dyDescent="0.3">
      <c r="B322" s="47" t="s">
        <v>587</v>
      </c>
      <c r="C322" s="27" t="s">
        <v>1443</v>
      </c>
      <c r="D322" s="55">
        <v>124</v>
      </c>
      <c r="E322" s="23" t="s">
        <v>1443</v>
      </c>
      <c r="F322" s="56"/>
      <c r="G322" s="25"/>
      <c r="H322" s="18"/>
      <c r="I322" s="66"/>
      <c r="J322" s="67"/>
      <c r="K322" s="19"/>
      <c r="L322" s="28"/>
      <c r="M322" s="83"/>
      <c r="N322" s="82" t="s">
        <v>235</v>
      </c>
      <c r="O322" s="23" t="s">
        <v>1481</v>
      </c>
      <c r="P322" s="24" t="s">
        <v>508</v>
      </c>
      <c r="Q322" s="95" t="s">
        <v>1449</v>
      </c>
    </row>
    <row r="323" spans="2:17" ht="13.5" customHeight="1" x14ac:dyDescent="0.3">
      <c r="B323" s="47" t="s">
        <v>588</v>
      </c>
      <c r="C323" s="27" t="s">
        <v>574</v>
      </c>
      <c r="D323" s="52">
        <v>125</v>
      </c>
      <c r="E323" s="13" t="s">
        <v>1262</v>
      </c>
      <c r="F323" s="57" t="s">
        <v>105</v>
      </c>
      <c r="G323" s="13" t="s">
        <v>1263</v>
      </c>
      <c r="H323" s="14" t="s">
        <v>36</v>
      </c>
      <c r="I323" s="64" t="s">
        <v>1264</v>
      </c>
      <c r="J323" s="65" t="s">
        <v>36</v>
      </c>
      <c r="K323" s="15" t="s">
        <v>684</v>
      </c>
      <c r="L323" s="29" t="s">
        <v>105</v>
      </c>
      <c r="M323" s="76" t="s">
        <v>1222</v>
      </c>
      <c r="N323" s="77" t="s">
        <v>237</v>
      </c>
      <c r="O323" s="13" t="s">
        <v>1191</v>
      </c>
      <c r="P323" s="14" t="s">
        <v>510</v>
      </c>
      <c r="Q323" s="93" t="s">
        <v>920</v>
      </c>
    </row>
    <row r="324" spans="2:17" ht="13.5" customHeight="1" x14ac:dyDescent="0.3">
      <c r="B324" s="47" t="s">
        <v>589</v>
      </c>
      <c r="C324" s="27" t="s">
        <v>576</v>
      </c>
      <c r="D324" s="53"/>
      <c r="E324" s="17"/>
      <c r="F324" s="56"/>
      <c r="G324" s="17"/>
      <c r="H324" s="18"/>
      <c r="I324" s="66"/>
      <c r="J324" s="67"/>
      <c r="K324" s="19"/>
      <c r="L324" s="28"/>
      <c r="M324" s="83"/>
      <c r="N324" s="79"/>
      <c r="O324" s="17"/>
      <c r="P324" s="18" t="s">
        <v>512</v>
      </c>
      <c r="Q324" s="94" t="s">
        <v>1003</v>
      </c>
    </row>
    <row r="325" spans="2:17" ht="13.5" customHeight="1" x14ac:dyDescent="0.3">
      <c r="B325" s="47" t="s">
        <v>590</v>
      </c>
      <c r="C325" s="27" t="s">
        <v>578</v>
      </c>
      <c r="D325" s="53"/>
      <c r="E325" s="17"/>
      <c r="F325" s="56"/>
      <c r="G325" s="25"/>
      <c r="H325" s="18"/>
      <c r="I325" s="66"/>
      <c r="J325" s="67"/>
      <c r="K325" s="19"/>
      <c r="L325" s="28"/>
      <c r="M325" s="83"/>
      <c r="N325" s="79"/>
      <c r="O325" s="17"/>
      <c r="P325" s="18" t="s">
        <v>514</v>
      </c>
      <c r="Q325" s="94" t="s">
        <v>1004</v>
      </c>
    </row>
    <row r="326" spans="2:17" ht="13.5" customHeight="1" x14ac:dyDescent="0.3">
      <c r="B326" s="47" t="s">
        <v>591</v>
      </c>
      <c r="C326" s="27" t="s">
        <v>580</v>
      </c>
      <c r="D326" s="52">
        <v>126</v>
      </c>
      <c r="E326" s="13" t="s">
        <v>1265</v>
      </c>
      <c r="F326" s="56"/>
      <c r="G326" s="25"/>
      <c r="H326" s="18"/>
      <c r="I326" s="66"/>
      <c r="J326" s="67"/>
      <c r="K326" s="19"/>
      <c r="L326" s="28"/>
      <c r="M326" s="83"/>
      <c r="N326" s="77" t="s">
        <v>239</v>
      </c>
      <c r="O326" s="13" t="s">
        <v>921</v>
      </c>
      <c r="P326" s="14" t="s">
        <v>516</v>
      </c>
      <c r="Q326" s="93" t="s">
        <v>921</v>
      </c>
    </row>
    <row r="327" spans="2:17" ht="13.5" customHeight="1" x14ac:dyDescent="0.3">
      <c r="B327" s="47" t="s">
        <v>592</v>
      </c>
      <c r="C327" s="27" t="s">
        <v>1450</v>
      </c>
      <c r="D327" s="55">
        <v>127</v>
      </c>
      <c r="E327" s="23" t="s">
        <v>1266</v>
      </c>
      <c r="F327" s="57" t="s">
        <v>107</v>
      </c>
      <c r="G327" s="13" t="s">
        <v>1267</v>
      </c>
      <c r="H327" s="14" t="s">
        <v>38</v>
      </c>
      <c r="I327" s="64" t="s">
        <v>1551</v>
      </c>
      <c r="J327" s="65" t="s">
        <v>38</v>
      </c>
      <c r="K327" s="15" t="s">
        <v>1268</v>
      </c>
      <c r="L327" s="29" t="s">
        <v>107</v>
      </c>
      <c r="M327" s="76" t="s">
        <v>1223</v>
      </c>
      <c r="N327" s="77" t="s">
        <v>241</v>
      </c>
      <c r="O327" s="13" t="s">
        <v>1008</v>
      </c>
      <c r="P327" s="14" t="s">
        <v>518</v>
      </c>
      <c r="Q327" s="93" t="s">
        <v>1008</v>
      </c>
    </row>
    <row r="328" spans="2:17" ht="13.5" customHeight="1" x14ac:dyDescent="0.3">
      <c r="B328" s="47" t="s">
        <v>593</v>
      </c>
      <c r="C328" s="27" t="s">
        <v>597</v>
      </c>
      <c r="D328" s="52">
        <v>128</v>
      </c>
      <c r="E328" s="13" t="s">
        <v>786</v>
      </c>
      <c r="F328" s="56"/>
      <c r="G328" s="17"/>
      <c r="H328" s="18"/>
      <c r="I328" s="66" t="s">
        <v>1552</v>
      </c>
      <c r="J328" s="67"/>
      <c r="K328" s="19" t="s">
        <v>643</v>
      </c>
      <c r="L328" s="28"/>
      <c r="M328" s="78"/>
      <c r="N328" s="77" t="s">
        <v>243</v>
      </c>
      <c r="O328" s="13" t="s">
        <v>1192</v>
      </c>
      <c r="P328" s="14" t="s">
        <v>519</v>
      </c>
      <c r="Q328" s="93" t="s">
        <v>925</v>
      </c>
    </row>
    <row r="329" spans="2:17" ht="13.5" customHeight="1" x14ac:dyDescent="0.3">
      <c r="B329" s="47" t="s">
        <v>594</v>
      </c>
      <c r="C329" s="27" t="s">
        <v>599</v>
      </c>
      <c r="D329" s="53" t="s">
        <v>645</v>
      </c>
      <c r="E329" s="17"/>
      <c r="F329" s="53"/>
      <c r="G329" s="17"/>
      <c r="H329" s="18"/>
      <c r="I329" s="66"/>
      <c r="J329" s="67"/>
      <c r="K329" s="19"/>
      <c r="L329" s="16"/>
      <c r="M329" s="78"/>
      <c r="N329" s="79" t="s">
        <v>645</v>
      </c>
      <c r="O329" s="17" t="s">
        <v>645</v>
      </c>
      <c r="P329" s="18" t="s">
        <v>521</v>
      </c>
      <c r="Q329" s="94" t="s">
        <v>909</v>
      </c>
    </row>
    <row r="330" spans="2:17" ht="13.5" customHeight="1" x14ac:dyDescent="0.3">
      <c r="B330" s="47" t="s">
        <v>595</v>
      </c>
      <c r="C330" s="27" t="s">
        <v>637</v>
      </c>
      <c r="D330" s="55">
        <v>129</v>
      </c>
      <c r="E330" s="23" t="s">
        <v>787</v>
      </c>
      <c r="F330" s="56"/>
      <c r="G330" s="17"/>
      <c r="H330" s="18"/>
      <c r="I330" s="66"/>
      <c r="J330" s="67"/>
      <c r="K330" s="19"/>
      <c r="L330" s="28"/>
      <c r="M330" s="78"/>
      <c r="N330" s="77" t="s">
        <v>245</v>
      </c>
      <c r="O330" s="13" t="s">
        <v>1112</v>
      </c>
      <c r="P330" s="14" t="s">
        <v>523</v>
      </c>
      <c r="Q330" s="93" t="s">
        <v>1112</v>
      </c>
    </row>
    <row r="331" spans="2:17" ht="13.5" customHeight="1" x14ac:dyDescent="0.3">
      <c r="B331" s="47" t="s">
        <v>596</v>
      </c>
      <c r="C331" s="27" t="s">
        <v>600</v>
      </c>
      <c r="D331" s="52">
        <v>130</v>
      </c>
      <c r="E331" s="13" t="s">
        <v>788</v>
      </c>
      <c r="F331" s="57" t="s">
        <v>109</v>
      </c>
      <c r="G331" s="13" t="s">
        <v>788</v>
      </c>
      <c r="H331" s="18"/>
      <c r="I331" s="66"/>
      <c r="J331" s="67"/>
      <c r="K331" s="19"/>
      <c r="L331" s="29" t="s">
        <v>109</v>
      </c>
      <c r="M331" s="76" t="s">
        <v>1193</v>
      </c>
      <c r="N331" s="77" t="s">
        <v>247</v>
      </c>
      <c r="O331" s="13" t="s">
        <v>1193</v>
      </c>
      <c r="P331" s="14" t="s">
        <v>525</v>
      </c>
      <c r="Q331" s="93" t="s">
        <v>1311</v>
      </c>
    </row>
    <row r="332" spans="2:17" ht="13.5" customHeight="1" x14ac:dyDescent="0.3">
      <c r="B332" s="47" t="s">
        <v>598</v>
      </c>
      <c r="C332" s="27" t="s">
        <v>601</v>
      </c>
      <c r="D332" s="53"/>
      <c r="E332" s="17"/>
      <c r="F332" s="56"/>
      <c r="G332" s="17"/>
      <c r="H332" s="18"/>
      <c r="I332" s="66"/>
      <c r="J332" s="67"/>
      <c r="K332" s="19"/>
      <c r="L332" s="28"/>
      <c r="M332" s="78"/>
      <c r="N332" s="79"/>
      <c r="O332" s="17"/>
      <c r="P332" s="18" t="s">
        <v>527</v>
      </c>
      <c r="Q332" s="94" t="s">
        <v>1240</v>
      </c>
    </row>
    <row r="333" spans="2:17" ht="13.5" customHeight="1" x14ac:dyDescent="0.3">
      <c r="B333" s="47" t="s">
        <v>1341</v>
      </c>
      <c r="C333" s="27" t="s">
        <v>1451</v>
      </c>
      <c r="D333" s="55">
        <v>131</v>
      </c>
      <c r="E333" s="23" t="s">
        <v>789</v>
      </c>
      <c r="F333" s="58" t="s">
        <v>111</v>
      </c>
      <c r="G333" s="23" t="s">
        <v>789</v>
      </c>
      <c r="H333" s="18"/>
      <c r="I333" s="66"/>
      <c r="J333" s="67"/>
      <c r="K333" s="19"/>
      <c r="L333" s="34" t="s">
        <v>111</v>
      </c>
      <c r="M333" s="76" t="s">
        <v>676</v>
      </c>
      <c r="N333" s="77" t="s">
        <v>249</v>
      </c>
      <c r="O333" s="13" t="s">
        <v>676</v>
      </c>
      <c r="P333" s="14" t="s">
        <v>529</v>
      </c>
      <c r="Q333" s="93" t="s">
        <v>1452</v>
      </c>
    </row>
    <row r="334" spans="2:17" ht="13.5" customHeight="1" x14ac:dyDescent="0.3">
      <c r="B334" s="47" t="s">
        <v>1342</v>
      </c>
      <c r="C334" s="27" t="s">
        <v>602</v>
      </c>
      <c r="D334" s="52">
        <v>132</v>
      </c>
      <c r="E334" s="13" t="s">
        <v>790</v>
      </c>
      <c r="F334" s="57" t="s">
        <v>113</v>
      </c>
      <c r="G334" s="13" t="s">
        <v>1529</v>
      </c>
      <c r="H334" s="18"/>
      <c r="I334" s="66"/>
      <c r="J334" s="67"/>
      <c r="K334" s="19"/>
      <c r="L334" s="29" t="s">
        <v>113</v>
      </c>
      <c r="M334" s="76" t="s">
        <v>1527</v>
      </c>
      <c r="N334" s="77" t="s">
        <v>251</v>
      </c>
      <c r="O334" s="13" t="s">
        <v>1133</v>
      </c>
      <c r="P334" s="14" t="s">
        <v>531</v>
      </c>
      <c r="Q334" s="93" t="s">
        <v>1009</v>
      </c>
    </row>
    <row r="335" spans="2:17" ht="13.5" customHeight="1" x14ac:dyDescent="0.3">
      <c r="B335" s="47" t="s">
        <v>1343</v>
      </c>
      <c r="C335" s="27" t="s">
        <v>1453</v>
      </c>
      <c r="D335" s="55">
        <v>133</v>
      </c>
      <c r="E335" s="23" t="s">
        <v>791</v>
      </c>
      <c r="F335" s="56"/>
      <c r="G335" s="21" t="s">
        <v>1453</v>
      </c>
      <c r="H335" s="18"/>
      <c r="I335" s="66"/>
      <c r="J335" s="67"/>
      <c r="K335" s="19"/>
      <c r="L335" s="28"/>
      <c r="M335" s="78" t="s">
        <v>1528</v>
      </c>
      <c r="N335" s="77" t="s">
        <v>253</v>
      </c>
      <c r="O335" s="23" t="s">
        <v>1463</v>
      </c>
      <c r="P335" s="14" t="s">
        <v>532</v>
      </c>
      <c r="Q335" s="93" t="s">
        <v>1463</v>
      </c>
    </row>
    <row r="336" spans="2:17" ht="13.5" customHeight="1" x14ac:dyDescent="0.3">
      <c r="B336" s="47" t="s">
        <v>1344</v>
      </c>
      <c r="C336" s="27" t="s">
        <v>603</v>
      </c>
      <c r="D336" s="52">
        <v>134</v>
      </c>
      <c r="E336" s="13" t="s">
        <v>792</v>
      </c>
      <c r="F336" s="57" t="s">
        <v>115</v>
      </c>
      <c r="G336" s="13" t="s">
        <v>1096</v>
      </c>
      <c r="H336" s="18"/>
      <c r="I336" s="66"/>
      <c r="J336" s="67"/>
      <c r="K336" s="19"/>
      <c r="L336" s="29" t="s">
        <v>115</v>
      </c>
      <c r="M336" s="76" t="s">
        <v>1194</v>
      </c>
      <c r="N336" s="77" t="s">
        <v>255</v>
      </c>
      <c r="O336" s="13" t="s">
        <v>1194</v>
      </c>
      <c r="P336" s="14" t="s">
        <v>534</v>
      </c>
      <c r="Q336" s="93" t="s">
        <v>926</v>
      </c>
    </row>
    <row r="337" spans="2:17" ht="13.5" customHeight="1" x14ac:dyDescent="0.3">
      <c r="B337" s="47" t="s">
        <v>1345</v>
      </c>
      <c r="C337" s="27" t="s">
        <v>604</v>
      </c>
      <c r="D337" s="53"/>
      <c r="E337" s="17"/>
      <c r="F337" s="56"/>
      <c r="G337" s="17"/>
      <c r="H337" s="18"/>
      <c r="I337" s="66"/>
      <c r="J337" s="67"/>
      <c r="K337" s="19"/>
      <c r="L337" s="28"/>
      <c r="M337" s="78"/>
      <c r="N337" s="79"/>
      <c r="O337" s="17"/>
      <c r="P337" s="18" t="s">
        <v>536</v>
      </c>
      <c r="Q337" s="94" t="s">
        <v>910</v>
      </c>
    </row>
    <row r="338" spans="2:17" ht="13.5" customHeight="1" x14ac:dyDescent="0.3">
      <c r="B338" s="47" t="s">
        <v>1346</v>
      </c>
      <c r="C338" s="27" t="s">
        <v>605</v>
      </c>
      <c r="D338" s="52">
        <v>135</v>
      </c>
      <c r="E338" s="13" t="s">
        <v>793</v>
      </c>
      <c r="F338" s="57" t="s">
        <v>117</v>
      </c>
      <c r="G338" s="13" t="s">
        <v>1530</v>
      </c>
      <c r="H338" s="18"/>
      <c r="I338" s="66"/>
      <c r="J338" s="67"/>
      <c r="K338" s="19"/>
      <c r="L338" s="29" t="s">
        <v>117</v>
      </c>
      <c r="M338" s="76" t="s">
        <v>1530</v>
      </c>
      <c r="N338" s="77" t="s">
        <v>256</v>
      </c>
      <c r="O338" s="13" t="s">
        <v>1571</v>
      </c>
      <c r="P338" s="14" t="s">
        <v>538</v>
      </c>
      <c r="Q338" s="93" t="s">
        <v>1010</v>
      </c>
    </row>
    <row r="339" spans="2:17" ht="13.5" customHeight="1" x14ac:dyDescent="0.3">
      <c r="B339" s="47" t="s">
        <v>1347</v>
      </c>
      <c r="C339" s="27" t="s">
        <v>606</v>
      </c>
      <c r="D339" s="53"/>
      <c r="E339" s="21"/>
      <c r="F339" s="56"/>
      <c r="G339" s="21" t="s">
        <v>1532</v>
      </c>
      <c r="H339" s="18"/>
      <c r="I339" s="66"/>
      <c r="J339" s="67"/>
      <c r="K339" s="19"/>
      <c r="L339" s="28"/>
      <c r="M339" s="78" t="s">
        <v>1531</v>
      </c>
      <c r="N339" s="79"/>
      <c r="O339" s="17" t="s">
        <v>1572</v>
      </c>
      <c r="P339" s="18" t="s">
        <v>540</v>
      </c>
      <c r="Q339" s="94" t="s">
        <v>1011</v>
      </c>
    </row>
    <row r="340" spans="2:17" ht="13.5" customHeight="1" x14ac:dyDescent="0.3">
      <c r="B340" s="47" t="s">
        <v>1348</v>
      </c>
      <c r="C340" s="27" t="s">
        <v>794</v>
      </c>
      <c r="D340" s="52">
        <v>136</v>
      </c>
      <c r="E340" s="13" t="s">
        <v>794</v>
      </c>
      <c r="F340" s="57" t="s">
        <v>119</v>
      </c>
      <c r="G340" s="13" t="s">
        <v>796</v>
      </c>
      <c r="H340" s="12" t="s">
        <v>40</v>
      </c>
      <c r="I340" s="64" t="s">
        <v>800</v>
      </c>
      <c r="J340" s="65" t="s">
        <v>40</v>
      </c>
      <c r="K340" s="15" t="s">
        <v>1234</v>
      </c>
      <c r="L340" s="29" t="s">
        <v>119</v>
      </c>
      <c r="M340" s="76" t="s">
        <v>1224</v>
      </c>
      <c r="N340" s="77" t="s">
        <v>258</v>
      </c>
      <c r="O340" s="13" t="s">
        <v>794</v>
      </c>
      <c r="P340" s="14" t="s">
        <v>542</v>
      </c>
      <c r="Q340" s="101" t="s">
        <v>794</v>
      </c>
    </row>
    <row r="341" spans="2:17" ht="13.5" customHeight="1" x14ac:dyDescent="0.3">
      <c r="B341" s="47" t="s">
        <v>1349</v>
      </c>
      <c r="C341" s="27" t="s">
        <v>607</v>
      </c>
      <c r="D341" s="52">
        <v>137</v>
      </c>
      <c r="E341" s="13" t="s">
        <v>795</v>
      </c>
      <c r="F341" s="56"/>
      <c r="G341" s="17"/>
      <c r="H341" s="18"/>
      <c r="I341" s="66"/>
      <c r="J341" s="67"/>
      <c r="K341" s="19"/>
      <c r="L341" s="28"/>
      <c r="M341" s="78"/>
      <c r="N341" s="77" t="s">
        <v>260</v>
      </c>
      <c r="O341" s="13" t="s">
        <v>795</v>
      </c>
      <c r="P341" s="14" t="s">
        <v>543</v>
      </c>
      <c r="Q341" s="93" t="s">
        <v>927</v>
      </c>
    </row>
    <row r="342" spans="2:17" ht="13.5" customHeight="1" x14ac:dyDescent="0.3">
      <c r="B342" s="47" t="s">
        <v>1350</v>
      </c>
      <c r="C342" s="27" t="s">
        <v>608</v>
      </c>
      <c r="D342" s="53"/>
      <c r="E342" s="17"/>
      <c r="F342" s="56"/>
      <c r="G342" s="17"/>
      <c r="H342" s="18"/>
      <c r="I342" s="66"/>
      <c r="J342" s="67"/>
      <c r="K342" s="19"/>
      <c r="L342" s="28"/>
      <c r="M342" s="78"/>
      <c r="N342" s="79"/>
      <c r="O342" s="17"/>
      <c r="P342" s="18" t="s">
        <v>545</v>
      </c>
      <c r="Q342" s="94" t="s">
        <v>1012</v>
      </c>
    </row>
    <row r="343" spans="2:17" ht="13.5" customHeight="1" x14ac:dyDescent="0.3">
      <c r="B343" s="47" t="s">
        <v>1351</v>
      </c>
      <c r="C343" s="27" t="s">
        <v>609</v>
      </c>
      <c r="D343" s="52">
        <v>138</v>
      </c>
      <c r="E343" s="13" t="s">
        <v>799</v>
      </c>
      <c r="F343" s="57" t="s">
        <v>121</v>
      </c>
      <c r="G343" s="13" t="s">
        <v>797</v>
      </c>
      <c r="H343" s="18"/>
      <c r="I343" s="66"/>
      <c r="J343" s="67"/>
      <c r="K343" s="19"/>
      <c r="L343" s="29" t="s">
        <v>121</v>
      </c>
      <c r="M343" s="76" t="s">
        <v>1195</v>
      </c>
      <c r="N343" s="77" t="s">
        <v>262</v>
      </c>
      <c r="O343" s="13" t="s">
        <v>1196</v>
      </c>
      <c r="P343" s="14" t="s">
        <v>547</v>
      </c>
      <c r="Q343" s="93" t="s">
        <v>1013</v>
      </c>
    </row>
    <row r="344" spans="2:17" ht="13.5" customHeight="1" x14ac:dyDescent="0.3">
      <c r="B344" s="47" t="s">
        <v>1352</v>
      </c>
      <c r="C344" s="27" t="s">
        <v>610</v>
      </c>
      <c r="D344" s="53"/>
      <c r="E344" s="17"/>
      <c r="F344" s="56"/>
      <c r="G344" s="25"/>
      <c r="H344" s="18"/>
      <c r="I344" s="66"/>
      <c r="J344" s="67"/>
      <c r="K344" s="19"/>
      <c r="L344" s="28"/>
      <c r="M344" s="83"/>
      <c r="N344" s="79"/>
      <c r="O344" s="17"/>
      <c r="P344" s="18" t="s">
        <v>549</v>
      </c>
      <c r="Q344" s="94" t="s">
        <v>912</v>
      </c>
    </row>
    <row r="345" spans="2:17" ht="13.5" customHeight="1" x14ac:dyDescent="0.3">
      <c r="B345" s="47" t="s">
        <v>1353</v>
      </c>
      <c r="C345" s="27" t="s">
        <v>1454</v>
      </c>
      <c r="D345" s="55">
        <v>139</v>
      </c>
      <c r="E345" s="23" t="s">
        <v>798</v>
      </c>
      <c r="F345" s="58" t="s">
        <v>123</v>
      </c>
      <c r="G345" s="23" t="s">
        <v>798</v>
      </c>
      <c r="H345" s="18"/>
      <c r="I345" s="66"/>
      <c r="J345" s="67"/>
      <c r="K345" s="19"/>
      <c r="L345" s="34" t="s">
        <v>123</v>
      </c>
      <c r="M345" s="81" t="s">
        <v>1134</v>
      </c>
      <c r="N345" s="82" t="s">
        <v>264</v>
      </c>
      <c r="O345" s="23" t="s">
        <v>1134</v>
      </c>
      <c r="P345" s="24" t="s">
        <v>551</v>
      </c>
      <c r="Q345" s="95" t="s">
        <v>1457</v>
      </c>
    </row>
    <row r="346" spans="2:17" ht="13.5" customHeight="1" x14ac:dyDescent="0.3">
      <c r="B346" s="47" t="s">
        <v>1354</v>
      </c>
      <c r="C346" s="27" t="s">
        <v>611</v>
      </c>
      <c r="D346" s="55">
        <v>140</v>
      </c>
      <c r="E346" s="23" t="s">
        <v>801</v>
      </c>
      <c r="F346" s="57" t="s">
        <v>125</v>
      </c>
      <c r="G346" s="13" t="s">
        <v>1325</v>
      </c>
      <c r="H346" s="14" t="s">
        <v>42</v>
      </c>
      <c r="I346" s="64" t="s">
        <v>803</v>
      </c>
      <c r="J346" s="65" t="s">
        <v>42</v>
      </c>
      <c r="K346" s="13" t="s">
        <v>1235</v>
      </c>
      <c r="L346" s="29" t="s">
        <v>125</v>
      </c>
      <c r="M346" s="76" t="s">
        <v>1197</v>
      </c>
      <c r="N346" s="77" t="s">
        <v>266</v>
      </c>
      <c r="O346" s="13" t="s">
        <v>1197</v>
      </c>
      <c r="P346" s="14" t="s">
        <v>553</v>
      </c>
      <c r="Q346" s="93" t="s">
        <v>1014</v>
      </c>
    </row>
    <row r="347" spans="2:17" ht="13.5" customHeight="1" x14ac:dyDescent="0.3">
      <c r="B347" s="47" t="s">
        <v>1355</v>
      </c>
      <c r="C347" s="27" t="s">
        <v>612</v>
      </c>
      <c r="D347" s="52">
        <v>141</v>
      </c>
      <c r="E347" s="13" t="s">
        <v>802</v>
      </c>
      <c r="F347" s="57" t="s">
        <v>127</v>
      </c>
      <c r="G347" s="13" t="s">
        <v>1097</v>
      </c>
      <c r="H347" s="18"/>
      <c r="I347" s="66"/>
      <c r="J347" s="67"/>
      <c r="K347" s="17"/>
      <c r="L347" s="29" t="s">
        <v>127</v>
      </c>
      <c r="M347" s="76" t="s">
        <v>1225</v>
      </c>
      <c r="N347" s="77" t="s">
        <v>268</v>
      </c>
      <c r="O347" s="13" t="s">
        <v>1198</v>
      </c>
      <c r="P347" s="14" t="s">
        <v>555</v>
      </c>
      <c r="Q347" s="93" t="s">
        <v>928</v>
      </c>
    </row>
    <row r="348" spans="2:17" ht="13.5" customHeight="1" x14ac:dyDescent="0.3">
      <c r="B348" s="47" t="s">
        <v>1356</v>
      </c>
      <c r="C348" s="27" t="s">
        <v>613</v>
      </c>
      <c r="D348" s="54"/>
      <c r="E348" s="21"/>
      <c r="F348" s="56"/>
      <c r="G348" s="17"/>
      <c r="H348" s="18"/>
      <c r="I348" s="66"/>
      <c r="J348" s="67"/>
      <c r="K348" s="19"/>
      <c r="L348" s="28"/>
      <c r="M348" s="78"/>
      <c r="N348" s="79"/>
      <c r="O348" s="17"/>
      <c r="P348" s="18" t="s">
        <v>557</v>
      </c>
      <c r="Q348" s="94" t="s">
        <v>913</v>
      </c>
    </row>
    <row r="349" spans="2:17" ht="13.5" customHeight="1" x14ac:dyDescent="0.3">
      <c r="B349" s="47" t="s">
        <v>1357</v>
      </c>
      <c r="C349" s="23" t="s">
        <v>1455</v>
      </c>
      <c r="D349" s="55">
        <v>142</v>
      </c>
      <c r="E349" s="23" t="s">
        <v>1455</v>
      </c>
      <c r="F349" s="56"/>
      <c r="G349" s="17"/>
      <c r="H349" s="18"/>
      <c r="I349" s="66"/>
      <c r="J349" s="67"/>
      <c r="K349" s="19"/>
      <c r="L349" s="28"/>
      <c r="M349" s="78"/>
      <c r="N349" s="77" t="s">
        <v>270</v>
      </c>
      <c r="O349" s="104" t="s">
        <v>1456</v>
      </c>
      <c r="P349" s="14" t="s">
        <v>559</v>
      </c>
      <c r="Q349" s="93" t="s">
        <v>1456</v>
      </c>
    </row>
    <row r="350" spans="2:17" ht="13.5" customHeight="1" x14ac:dyDescent="0.3">
      <c r="B350" s="47" t="s">
        <v>1358</v>
      </c>
      <c r="C350" s="27" t="s">
        <v>616</v>
      </c>
      <c r="D350" s="55">
        <v>143</v>
      </c>
      <c r="E350" s="23" t="s">
        <v>804</v>
      </c>
      <c r="F350" s="58" t="s">
        <v>129</v>
      </c>
      <c r="G350" s="23" t="s">
        <v>804</v>
      </c>
      <c r="H350" s="18"/>
      <c r="I350" s="66"/>
      <c r="J350" s="67"/>
      <c r="K350" s="19"/>
      <c r="L350" s="34" t="s">
        <v>129</v>
      </c>
      <c r="M350" s="81" t="s">
        <v>1135</v>
      </c>
      <c r="N350" s="82" t="s">
        <v>271</v>
      </c>
      <c r="O350" s="23" t="s">
        <v>1135</v>
      </c>
      <c r="P350" s="22" t="s">
        <v>561</v>
      </c>
      <c r="Q350" s="95" t="s">
        <v>1016</v>
      </c>
    </row>
    <row r="351" spans="2:17" ht="13.5" customHeight="1" x14ac:dyDescent="0.3">
      <c r="B351" s="47" t="s">
        <v>1359</v>
      </c>
      <c r="C351" s="27" t="s">
        <v>808</v>
      </c>
      <c r="D351" s="52">
        <v>144</v>
      </c>
      <c r="E351" s="13" t="s">
        <v>805</v>
      </c>
      <c r="F351" s="57" t="s">
        <v>131</v>
      </c>
      <c r="G351" s="30" t="s">
        <v>806</v>
      </c>
      <c r="H351" s="14" t="s">
        <v>44</v>
      </c>
      <c r="I351" s="64" t="s">
        <v>1550</v>
      </c>
      <c r="J351" s="65" t="s">
        <v>44</v>
      </c>
      <c r="K351" s="13" t="s">
        <v>1307</v>
      </c>
      <c r="L351" s="29" t="s">
        <v>131</v>
      </c>
      <c r="M351" s="88" t="s">
        <v>1199</v>
      </c>
      <c r="N351" s="77" t="s">
        <v>273</v>
      </c>
      <c r="O351" s="13" t="s">
        <v>1200</v>
      </c>
      <c r="P351" s="12" t="s">
        <v>563</v>
      </c>
      <c r="Q351" s="93" t="s">
        <v>1238</v>
      </c>
    </row>
    <row r="352" spans="2:17" ht="13.5" customHeight="1" x14ac:dyDescent="0.3">
      <c r="B352" s="47" t="s">
        <v>1360</v>
      </c>
      <c r="C352" s="27" t="s">
        <v>809</v>
      </c>
      <c r="D352" s="53"/>
      <c r="E352" s="17"/>
      <c r="F352" s="56"/>
      <c r="G352" s="25"/>
      <c r="H352" s="18"/>
      <c r="I352" s="66" t="s">
        <v>1549</v>
      </c>
      <c r="J352" s="67"/>
      <c r="K352" s="17" t="s">
        <v>1548</v>
      </c>
      <c r="L352" s="28"/>
      <c r="M352" s="83"/>
      <c r="N352" s="79"/>
      <c r="O352" s="17"/>
      <c r="P352" s="18"/>
      <c r="Q352" s="94"/>
    </row>
    <row r="353" spans="2:17" ht="13.5" customHeight="1" x14ac:dyDescent="0.3">
      <c r="B353" s="47" t="s">
        <v>1361</v>
      </c>
      <c r="C353" s="27" t="s">
        <v>810</v>
      </c>
      <c r="D353" s="53"/>
      <c r="E353" s="17"/>
      <c r="F353" s="56"/>
      <c r="G353" s="25"/>
      <c r="H353" s="18"/>
      <c r="I353" s="66"/>
      <c r="J353" s="67"/>
      <c r="K353" s="19"/>
      <c r="L353" s="28"/>
      <c r="M353" s="83"/>
      <c r="N353" s="79"/>
      <c r="O353" s="17"/>
      <c r="P353" s="18"/>
      <c r="Q353" s="94"/>
    </row>
    <row r="354" spans="2:17" ht="13.5" customHeight="1" x14ac:dyDescent="0.3">
      <c r="B354" s="47" t="s">
        <v>1362</v>
      </c>
      <c r="C354" s="27" t="s">
        <v>614</v>
      </c>
      <c r="D354" s="53"/>
      <c r="E354" s="17"/>
      <c r="F354" s="56"/>
      <c r="G354" s="25"/>
      <c r="H354" s="18"/>
      <c r="I354" s="66"/>
      <c r="J354" s="67"/>
      <c r="K354" s="19"/>
      <c r="L354" s="28"/>
      <c r="M354" s="83"/>
      <c r="N354" s="79"/>
      <c r="O354" s="17"/>
      <c r="P354" s="18"/>
      <c r="Q354" s="94"/>
    </row>
    <row r="355" spans="2:17" ht="13.5" customHeight="1" x14ac:dyDescent="0.3">
      <c r="B355" s="47" t="s">
        <v>1363</v>
      </c>
      <c r="C355" s="27" t="s">
        <v>1482</v>
      </c>
      <c r="D355" s="52">
        <v>145</v>
      </c>
      <c r="E355" s="13" t="s">
        <v>1083</v>
      </c>
      <c r="F355" s="57" t="s">
        <v>133</v>
      </c>
      <c r="G355" s="30" t="s">
        <v>807</v>
      </c>
      <c r="H355" s="18"/>
      <c r="I355" s="66"/>
      <c r="J355" s="67"/>
      <c r="K355" s="19"/>
      <c r="L355" s="29" t="s">
        <v>133</v>
      </c>
      <c r="M355" s="88" t="s">
        <v>1226</v>
      </c>
      <c r="N355" s="77" t="s">
        <v>275</v>
      </c>
      <c r="O355" s="13" t="s">
        <v>1420</v>
      </c>
      <c r="P355" s="14" t="s">
        <v>565</v>
      </c>
      <c r="Q355" s="93" t="s">
        <v>1015</v>
      </c>
    </row>
    <row r="356" spans="2:17" ht="13.5" customHeight="1" x14ac:dyDescent="0.3">
      <c r="B356" s="47" t="s">
        <v>1364</v>
      </c>
      <c r="C356" s="27" t="s">
        <v>811</v>
      </c>
      <c r="D356" s="53"/>
      <c r="E356" s="21"/>
      <c r="F356" s="56"/>
      <c r="G356" s="25"/>
      <c r="H356" s="18"/>
      <c r="I356" s="66"/>
      <c r="J356" s="67"/>
      <c r="K356" s="19"/>
      <c r="L356" s="28"/>
      <c r="M356" s="83"/>
      <c r="N356" s="79"/>
      <c r="O356" s="17"/>
      <c r="P356" s="18" t="s">
        <v>567</v>
      </c>
      <c r="Q356" s="94" t="s">
        <v>929</v>
      </c>
    </row>
    <row r="357" spans="2:17" ht="13.5" customHeight="1" x14ac:dyDescent="0.3">
      <c r="B357" s="47" t="s">
        <v>1365</v>
      </c>
      <c r="C357" s="27" t="s">
        <v>615</v>
      </c>
      <c r="D357" s="52">
        <v>146</v>
      </c>
      <c r="E357" s="13" t="s">
        <v>812</v>
      </c>
      <c r="F357" s="56"/>
      <c r="G357" s="17"/>
      <c r="H357" s="18"/>
      <c r="I357" s="66"/>
      <c r="J357" s="67"/>
      <c r="K357" s="19"/>
      <c r="L357" s="28"/>
      <c r="M357" s="78"/>
      <c r="N357" s="77" t="s">
        <v>277</v>
      </c>
      <c r="O357" s="13" t="s">
        <v>677</v>
      </c>
      <c r="P357" s="14" t="s">
        <v>569</v>
      </c>
      <c r="Q357" s="93" t="s">
        <v>931</v>
      </c>
    </row>
    <row r="358" spans="2:17" ht="13.5" customHeight="1" x14ac:dyDescent="0.3">
      <c r="B358" s="47" t="s">
        <v>1366</v>
      </c>
      <c r="C358" s="27" t="s">
        <v>1510</v>
      </c>
      <c r="D358" s="55">
        <v>147</v>
      </c>
      <c r="E358" s="27" t="s">
        <v>1511</v>
      </c>
      <c r="F358" s="52" t="s">
        <v>135</v>
      </c>
      <c r="G358" s="13" t="s">
        <v>1246</v>
      </c>
      <c r="H358" s="18"/>
      <c r="I358" s="66"/>
      <c r="J358" s="67"/>
      <c r="K358" s="19"/>
      <c r="L358" s="12" t="s">
        <v>135</v>
      </c>
      <c r="M358" s="76" t="s">
        <v>1498</v>
      </c>
      <c r="N358" s="77" t="s">
        <v>279</v>
      </c>
      <c r="O358" s="37" t="s">
        <v>1136</v>
      </c>
      <c r="P358" s="14" t="s">
        <v>911</v>
      </c>
      <c r="Q358" s="93" t="s">
        <v>930</v>
      </c>
    </row>
    <row r="359" spans="2:17" ht="13.5" customHeight="1" x14ac:dyDescent="0.3">
      <c r="B359" s="47" t="s">
        <v>1367</v>
      </c>
      <c r="C359" s="27" t="s">
        <v>1458</v>
      </c>
      <c r="D359" s="52">
        <v>148</v>
      </c>
      <c r="E359" s="13" t="s">
        <v>1483</v>
      </c>
      <c r="F359" s="56"/>
      <c r="G359" s="17"/>
      <c r="H359" s="18"/>
      <c r="I359" s="66"/>
      <c r="J359" s="67"/>
      <c r="K359" s="19"/>
      <c r="L359" s="28"/>
      <c r="M359" s="78"/>
      <c r="N359" s="77" t="s">
        <v>281</v>
      </c>
      <c r="O359" s="13" t="s">
        <v>1245</v>
      </c>
      <c r="P359" s="14" t="s">
        <v>570</v>
      </c>
      <c r="Q359" s="93" t="s">
        <v>1461</v>
      </c>
    </row>
    <row r="360" spans="2:17" ht="13.5" customHeight="1" x14ac:dyDescent="0.3">
      <c r="B360" s="47" t="s">
        <v>1368</v>
      </c>
      <c r="C360" s="27" t="s">
        <v>1459</v>
      </c>
      <c r="D360" s="53"/>
      <c r="E360" s="17"/>
      <c r="F360" s="56"/>
      <c r="G360" s="25"/>
      <c r="H360" s="18"/>
      <c r="I360" s="66"/>
      <c r="J360" s="67"/>
      <c r="K360" s="19"/>
      <c r="L360" s="28"/>
      <c r="M360" s="83"/>
      <c r="N360" s="79"/>
      <c r="O360" s="17"/>
      <c r="P360" s="18" t="s">
        <v>571</v>
      </c>
      <c r="Q360" s="94" t="s">
        <v>1462</v>
      </c>
    </row>
    <row r="361" spans="2:17" ht="13.5" customHeight="1" x14ac:dyDescent="0.3">
      <c r="B361" s="47" t="s">
        <v>1369</v>
      </c>
      <c r="C361" s="27" t="s">
        <v>1460</v>
      </c>
      <c r="D361" s="53"/>
      <c r="E361" s="17"/>
      <c r="F361" s="56"/>
      <c r="G361" s="25"/>
      <c r="H361" s="18"/>
      <c r="I361" s="66"/>
      <c r="J361" s="67"/>
      <c r="K361" s="19"/>
      <c r="L361" s="28"/>
      <c r="M361" s="83"/>
      <c r="N361" s="79"/>
      <c r="O361" s="17"/>
      <c r="P361" s="18" t="s">
        <v>572</v>
      </c>
      <c r="Q361" s="94" t="s">
        <v>1464</v>
      </c>
    </row>
    <row r="362" spans="2:17" ht="13.5" customHeight="1" x14ac:dyDescent="0.3">
      <c r="B362" s="47" t="s">
        <v>1370</v>
      </c>
      <c r="C362" s="27" t="s">
        <v>1444</v>
      </c>
      <c r="D362" s="52">
        <v>149</v>
      </c>
      <c r="E362" s="13" t="s">
        <v>1484</v>
      </c>
      <c r="F362" s="57" t="s">
        <v>137</v>
      </c>
      <c r="G362" s="13" t="s">
        <v>1499</v>
      </c>
      <c r="H362" s="14" t="s">
        <v>45</v>
      </c>
      <c r="I362" s="64" t="s">
        <v>1098</v>
      </c>
      <c r="J362" s="65" t="s">
        <v>45</v>
      </c>
      <c r="K362" s="15" t="s">
        <v>1508</v>
      </c>
      <c r="L362" s="29" t="s">
        <v>137</v>
      </c>
      <c r="M362" s="76" t="s">
        <v>1500</v>
      </c>
      <c r="N362" s="77" t="s">
        <v>282</v>
      </c>
      <c r="O362" s="13" t="s">
        <v>1485</v>
      </c>
      <c r="P362" s="14" t="s">
        <v>573</v>
      </c>
      <c r="Q362" s="93" t="s">
        <v>1445</v>
      </c>
    </row>
    <row r="363" spans="2:17" ht="13.5" customHeight="1" x14ac:dyDescent="0.3">
      <c r="B363" s="47" t="s">
        <v>1371</v>
      </c>
      <c r="C363" s="27" t="s">
        <v>617</v>
      </c>
      <c r="D363" s="55">
        <v>150</v>
      </c>
      <c r="E363" s="23" t="s">
        <v>1310</v>
      </c>
      <c r="F363" s="56"/>
      <c r="G363" s="17"/>
      <c r="H363" s="18"/>
      <c r="I363" s="66" t="s">
        <v>643</v>
      </c>
      <c r="J363" s="67"/>
      <c r="K363" s="19"/>
      <c r="L363" s="28"/>
      <c r="M363" s="78"/>
      <c r="N363" s="77" t="s">
        <v>283</v>
      </c>
      <c r="O363" s="13" t="s">
        <v>1137</v>
      </c>
      <c r="P363" s="14" t="s">
        <v>575</v>
      </c>
      <c r="Q363" s="93" t="s">
        <v>1017</v>
      </c>
    </row>
    <row r="364" spans="2:17" ht="13.5" customHeight="1" x14ac:dyDescent="0.3">
      <c r="B364" s="47" t="s">
        <v>1372</v>
      </c>
      <c r="C364" s="27" t="s">
        <v>1466</v>
      </c>
      <c r="D364" s="55">
        <v>151</v>
      </c>
      <c r="E364" s="23" t="s">
        <v>1486</v>
      </c>
      <c r="F364" s="56"/>
      <c r="G364" s="17"/>
      <c r="H364" s="18"/>
      <c r="I364" s="66"/>
      <c r="J364" s="67"/>
      <c r="K364" s="19"/>
      <c r="L364" s="28"/>
      <c r="M364" s="78"/>
      <c r="N364" s="82" t="s">
        <v>285</v>
      </c>
      <c r="O364" s="23" t="s">
        <v>1138</v>
      </c>
      <c r="P364" s="24" t="s">
        <v>577</v>
      </c>
      <c r="Q364" s="95" t="s">
        <v>1465</v>
      </c>
    </row>
    <row r="365" spans="2:17" ht="13.5" customHeight="1" x14ac:dyDescent="0.3">
      <c r="B365" s="47" t="s">
        <v>1373</v>
      </c>
      <c r="C365" s="27" t="s">
        <v>618</v>
      </c>
      <c r="D365" s="52">
        <v>152</v>
      </c>
      <c r="E365" s="13" t="s">
        <v>678</v>
      </c>
      <c r="F365" s="57" t="s">
        <v>139</v>
      </c>
      <c r="G365" s="13" t="s">
        <v>678</v>
      </c>
      <c r="H365" s="14" t="s">
        <v>47</v>
      </c>
      <c r="I365" s="64" t="s">
        <v>678</v>
      </c>
      <c r="J365" s="65" t="s">
        <v>47</v>
      </c>
      <c r="K365" s="15" t="s">
        <v>678</v>
      </c>
      <c r="L365" s="29" t="s">
        <v>139</v>
      </c>
      <c r="M365" s="76" t="s">
        <v>678</v>
      </c>
      <c r="N365" s="77" t="s">
        <v>287</v>
      </c>
      <c r="O365" s="13" t="s">
        <v>678</v>
      </c>
      <c r="P365" s="14" t="s">
        <v>579</v>
      </c>
      <c r="Q365" s="93" t="s">
        <v>914</v>
      </c>
    </row>
    <row r="366" spans="2:17" ht="13.5" customHeight="1" x14ac:dyDescent="0.3">
      <c r="B366" s="47" t="s">
        <v>1374</v>
      </c>
      <c r="C366" s="27" t="s">
        <v>619</v>
      </c>
      <c r="D366" s="53"/>
      <c r="E366" s="17"/>
      <c r="F366" s="56"/>
      <c r="G366" s="17"/>
      <c r="H366" s="18"/>
      <c r="I366" s="66"/>
      <c r="J366" s="67"/>
      <c r="K366" s="19"/>
      <c r="L366" s="28"/>
      <c r="M366" s="78"/>
      <c r="N366" s="79"/>
      <c r="O366" s="17"/>
      <c r="P366" s="18" t="s">
        <v>581</v>
      </c>
      <c r="Q366" s="94" t="s">
        <v>1018</v>
      </c>
    </row>
    <row r="367" spans="2:17" ht="13.5" customHeight="1" x14ac:dyDescent="0.3">
      <c r="B367" s="47" t="s">
        <v>1375</v>
      </c>
      <c r="C367" s="27" t="s">
        <v>1273</v>
      </c>
      <c r="D367" s="52">
        <v>153</v>
      </c>
      <c r="E367" s="13" t="s">
        <v>813</v>
      </c>
      <c r="F367" s="57" t="s">
        <v>140</v>
      </c>
      <c r="G367" s="13" t="s">
        <v>813</v>
      </c>
      <c r="H367" s="14" t="s">
        <v>49</v>
      </c>
      <c r="I367" s="64" t="s">
        <v>820</v>
      </c>
      <c r="J367" s="65" t="s">
        <v>49</v>
      </c>
      <c r="K367" s="15" t="s">
        <v>685</v>
      </c>
      <c r="L367" s="29" t="s">
        <v>140</v>
      </c>
      <c r="M367" s="76" t="s">
        <v>1201</v>
      </c>
      <c r="N367" s="77" t="s">
        <v>288</v>
      </c>
      <c r="O367" s="13" t="s">
        <v>1201</v>
      </c>
      <c r="P367" s="14" t="s">
        <v>582</v>
      </c>
      <c r="Q367" s="93" t="s">
        <v>1201</v>
      </c>
    </row>
    <row r="368" spans="2:17" ht="13.5" customHeight="1" x14ac:dyDescent="0.3">
      <c r="B368" s="47" t="s">
        <v>1376</v>
      </c>
      <c r="C368" s="27" t="s">
        <v>1274</v>
      </c>
      <c r="D368" s="53"/>
      <c r="E368" s="17"/>
      <c r="F368" s="56"/>
      <c r="G368" s="17" t="s">
        <v>645</v>
      </c>
      <c r="H368" s="18"/>
      <c r="I368" s="66"/>
      <c r="J368" s="67"/>
      <c r="K368" s="19"/>
      <c r="L368" s="28"/>
      <c r="M368" s="78"/>
      <c r="N368" s="79"/>
      <c r="O368" s="17"/>
      <c r="P368" s="18"/>
      <c r="Q368" s="94"/>
    </row>
    <row r="369" spans="2:17" ht="13.5" customHeight="1" x14ac:dyDescent="0.3">
      <c r="B369" s="47" t="s">
        <v>1377</v>
      </c>
      <c r="C369" s="27" t="s">
        <v>1275</v>
      </c>
      <c r="D369" s="53"/>
      <c r="E369" s="17"/>
      <c r="F369" s="56"/>
      <c r="G369" s="17" t="s">
        <v>645</v>
      </c>
      <c r="H369" s="18"/>
      <c r="I369" s="66"/>
      <c r="J369" s="67"/>
      <c r="K369" s="19"/>
      <c r="L369" s="28"/>
      <c r="M369" s="78"/>
      <c r="N369" s="79"/>
      <c r="O369" s="17"/>
      <c r="P369" s="18"/>
      <c r="Q369" s="94"/>
    </row>
    <row r="370" spans="2:17" ht="13.5" customHeight="1" x14ac:dyDescent="0.3">
      <c r="B370" s="47" t="s">
        <v>1378</v>
      </c>
      <c r="C370" s="27" t="s">
        <v>620</v>
      </c>
      <c r="D370" s="52">
        <v>154</v>
      </c>
      <c r="E370" s="13" t="s">
        <v>814</v>
      </c>
      <c r="F370" s="57" t="s">
        <v>142</v>
      </c>
      <c r="G370" s="13" t="s">
        <v>814</v>
      </c>
      <c r="H370" s="14" t="s">
        <v>51</v>
      </c>
      <c r="I370" s="64" t="s">
        <v>1308</v>
      </c>
      <c r="J370" s="65" t="s">
        <v>51</v>
      </c>
      <c r="K370" s="13" t="s">
        <v>1308</v>
      </c>
      <c r="L370" s="29" t="s">
        <v>142</v>
      </c>
      <c r="M370" s="76" t="s">
        <v>1202</v>
      </c>
      <c r="N370" s="77" t="s">
        <v>290</v>
      </c>
      <c r="O370" s="13" t="s">
        <v>1202</v>
      </c>
      <c r="P370" s="14" t="s">
        <v>583</v>
      </c>
      <c r="Q370" s="93" t="s">
        <v>1202</v>
      </c>
    </row>
    <row r="371" spans="2:17" ht="13.5" customHeight="1" x14ac:dyDescent="0.3">
      <c r="B371" s="47" t="s">
        <v>1379</v>
      </c>
      <c r="C371" s="27" t="s">
        <v>621</v>
      </c>
      <c r="D371" s="53"/>
      <c r="E371" s="17"/>
      <c r="F371" s="56"/>
      <c r="G371" s="17" t="s">
        <v>645</v>
      </c>
      <c r="H371" s="18"/>
      <c r="I371" s="66" t="s">
        <v>1309</v>
      </c>
      <c r="J371" s="67"/>
      <c r="K371" s="17" t="s">
        <v>1306</v>
      </c>
      <c r="L371" s="28"/>
      <c r="M371" s="78" t="s">
        <v>645</v>
      </c>
      <c r="N371" s="79"/>
      <c r="O371" s="17"/>
      <c r="P371" s="18"/>
      <c r="Q371" s="94"/>
    </row>
    <row r="372" spans="2:17" ht="13.5" customHeight="1" x14ac:dyDescent="0.3">
      <c r="B372" s="47" t="s">
        <v>1380</v>
      </c>
      <c r="C372" s="27" t="s">
        <v>622</v>
      </c>
      <c r="D372" s="53"/>
      <c r="E372" s="17"/>
      <c r="F372" s="56"/>
      <c r="G372" s="17" t="s">
        <v>645</v>
      </c>
      <c r="H372" s="18"/>
      <c r="I372" s="66"/>
      <c r="J372" s="67"/>
      <c r="K372" s="19"/>
      <c r="L372" s="28"/>
      <c r="M372" s="78" t="s">
        <v>645</v>
      </c>
      <c r="N372" s="79"/>
      <c r="O372" s="17"/>
      <c r="P372" s="18"/>
      <c r="Q372" s="94"/>
    </row>
    <row r="373" spans="2:17" ht="13.5" customHeight="1" x14ac:dyDescent="0.3">
      <c r="B373" s="47" t="s">
        <v>1381</v>
      </c>
      <c r="C373" s="27" t="s">
        <v>623</v>
      </c>
      <c r="D373" s="52">
        <v>155</v>
      </c>
      <c r="E373" s="13" t="s">
        <v>816</v>
      </c>
      <c r="F373" s="57" t="s">
        <v>144</v>
      </c>
      <c r="G373" s="13" t="s">
        <v>1419</v>
      </c>
      <c r="H373" s="18"/>
      <c r="I373" s="66"/>
      <c r="J373" s="67"/>
      <c r="K373" s="19"/>
      <c r="L373" s="29" t="s">
        <v>144</v>
      </c>
      <c r="M373" s="76" t="s">
        <v>1501</v>
      </c>
      <c r="N373" s="77" t="s">
        <v>292</v>
      </c>
      <c r="O373" s="13" t="s">
        <v>1139</v>
      </c>
      <c r="P373" s="14" t="s">
        <v>584</v>
      </c>
      <c r="Q373" s="93" t="s">
        <v>1019</v>
      </c>
    </row>
    <row r="374" spans="2:17" ht="13.5" customHeight="1" x14ac:dyDescent="0.3">
      <c r="B374" s="47" t="s">
        <v>1382</v>
      </c>
      <c r="C374" s="27" t="s">
        <v>624</v>
      </c>
      <c r="D374" s="52">
        <v>156</v>
      </c>
      <c r="E374" s="13" t="s">
        <v>815</v>
      </c>
      <c r="F374" s="56"/>
      <c r="G374" s="17"/>
      <c r="H374" s="18"/>
      <c r="I374" s="66"/>
      <c r="J374" s="67"/>
      <c r="K374" s="19"/>
      <c r="L374" s="28"/>
      <c r="M374" s="78"/>
      <c r="N374" s="77" t="s">
        <v>294</v>
      </c>
      <c r="O374" s="13" t="s">
        <v>1418</v>
      </c>
      <c r="P374" s="14" t="s">
        <v>585</v>
      </c>
      <c r="Q374" s="93" t="s">
        <v>1418</v>
      </c>
    </row>
    <row r="375" spans="2:17" ht="13.5" customHeight="1" x14ac:dyDescent="0.3">
      <c r="B375" s="47" t="s">
        <v>1383</v>
      </c>
      <c r="C375" s="27" t="s">
        <v>625</v>
      </c>
      <c r="D375" s="53"/>
      <c r="E375" s="17"/>
      <c r="F375" s="56"/>
      <c r="G375" s="17" t="s">
        <v>645</v>
      </c>
      <c r="H375" s="18"/>
      <c r="I375" s="66"/>
      <c r="J375" s="67"/>
      <c r="K375" s="19"/>
      <c r="L375" s="28"/>
      <c r="M375" s="78" t="s">
        <v>645</v>
      </c>
      <c r="N375" s="79"/>
      <c r="O375" s="17"/>
      <c r="P375" s="18"/>
      <c r="Q375" s="94"/>
    </row>
    <row r="376" spans="2:17" ht="13.5" customHeight="1" x14ac:dyDescent="0.3">
      <c r="B376" s="47" t="s">
        <v>1384</v>
      </c>
      <c r="C376" s="27" t="s">
        <v>626</v>
      </c>
      <c r="D376" s="52">
        <v>157</v>
      </c>
      <c r="E376" s="13" t="s">
        <v>817</v>
      </c>
      <c r="F376" s="52" t="s">
        <v>146</v>
      </c>
      <c r="G376" s="13" t="s">
        <v>817</v>
      </c>
      <c r="H376" s="14" t="s">
        <v>52</v>
      </c>
      <c r="I376" s="64" t="s">
        <v>1547</v>
      </c>
      <c r="J376" s="65" t="s">
        <v>52</v>
      </c>
      <c r="K376" s="13" t="s">
        <v>1316</v>
      </c>
      <c r="L376" s="12" t="s">
        <v>146</v>
      </c>
      <c r="M376" s="76" t="s">
        <v>1203</v>
      </c>
      <c r="N376" s="77" t="s">
        <v>296</v>
      </c>
      <c r="O376" s="13" t="s">
        <v>1203</v>
      </c>
      <c r="P376" s="14" t="s">
        <v>586</v>
      </c>
      <c r="Q376" s="93" t="s">
        <v>1140</v>
      </c>
    </row>
    <row r="377" spans="2:17" ht="13.5" customHeight="1" x14ac:dyDescent="0.3">
      <c r="B377" s="47" t="s">
        <v>1385</v>
      </c>
      <c r="C377" s="27" t="s">
        <v>627</v>
      </c>
      <c r="D377" s="53"/>
      <c r="E377" s="17"/>
      <c r="F377" s="53"/>
      <c r="G377" s="17"/>
      <c r="H377" s="18"/>
      <c r="I377" s="66"/>
      <c r="J377" s="67"/>
      <c r="K377" s="17" t="s">
        <v>1317</v>
      </c>
      <c r="L377" s="16"/>
      <c r="M377" s="78"/>
      <c r="N377" s="79"/>
      <c r="O377" s="17"/>
      <c r="P377" s="18" t="s">
        <v>587</v>
      </c>
      <c r="Q377" s="94" t="s">
        <v>1327</v>
      </c>
    </row>
    <row r="378" spans="2:17" ht="13.5" customHeight="1" x14ac:dyDescent="0.3">
      <c r="B378" s="47" t="s">
        <v>1386</v>
      </c>
      <c r="C378" s="27" t="s">
        <v>628</v>
      </c>
      <c r="D378" s="53"/>
      <c r="E378" s="17"/>
      <c r="F378" s="53"/>
      <c r="G378" s="17"/>
      <c r="H378" s="18"/>
      <c r="I378" s="66"/>
      <c r="J378" s="67"/>
      <c r="K378" s="19"/>
      <c r="L378" s="16"/>
      <c r="M378" s="78"/>
      <c r="N378" s="79"/>
      <c r="O378" s="17"/>
      <c r="P378" s="18"/>
      <c r="Q378" s="94"/>
    </row>
    <row r="379" spans="2:17" ht="13.5" customHeight="1" x14ac:dyDescent="0.3">
      <c r="B379" s="47" t="s">
        <v>1387</v>
      </c>
      <c r="C379" s="27" t="s">
        <v>1468</v>
      </c>
      <c r="D379" s="52">
        <v>158</v>
      </c>
      <c r="E379" s="13" t="s">
        <v>818</v>
      </c>
      <c r="F379" s="52" t="s">
        <v>147</v>
      </c>
      <c r="G379" s="13" t="s">
        <v>818</v>
      </c>
      <c r="H379" s="18"/>
      <c r="I379" s="66"/>
      <c r="J379" s="67"/>
      <c r="K379" s="19"/>
      <c r="L379" s="12" t="s">
        <v>147</v>
      </c>
      <c r="M379" s="76" t="s">
        <v>1573</v>
      </c>
      <c r="N379" s="77" t="s">
        <v>298</v>
      </c>
      <c r="O379" s="13" t="s">
        <v>1204</v>
      </c>
      <c r="P379" s="14" t="s">
        <v>588</v>
      </c>
      <c r="Q379" s="93" t="s">
        <v>1467</v>
      </c>
    </row>
    <row r="380" spans="2:17" ht="13.5" customHeight="1" x14ac:dyDescent="0.3">
      <c r="B380" s="47" t="s">
        <v>1388</v>
      </c>
      <c r="C380" s="27" t="s">
        <v>1469</v>
      </c>
      <c r="D380" s="53"/>
      <c r="E380" s="21"/>
      <c r="F380" s="53"/>
      <c r="G380" s="21"/>
      <c r="H380" s="18"/>
      <c r="I380" s="66"/>
      <c r="J380" s="67"/>
      <c r="K380" s="19"/>
      <c r="L380" s="16"/>
      <c r="M380" s="87"/>
      <c r="N380" s="79"/>
      <c r="O380" s="17"/>
      <c r="P380" s="18" t="s">
        <v>589</v>
      </c>
      <c r="Q380" s="94" t="s">
        <v>915</v>
      </c>
    </row>
    <row r="381" spans="2:17" ht="13.5" customHeight="1" x14ac:dyDescent="0.3">
      <c r="B381" s="47" t="s">
        <v>1389</v>
      </c>
      <c r="C381" s="27" t="s">
        <v>629</v>
      </c>
      <c r="D381" s="52">
        <v>159</v>
      </c>
      <c r="E381" s="13" t="s">
        <v>821</v>
      </c>
      <c r="F381" s="57" t="s">
        <v>149</v>
      </c>
      <c r="G381" s="13" t="s">
        <v>821</v>
      </c>
      <c r="H381" s="18"/>
      <c r="I381" s="66"/>
      <c r="J381" s="67"/>
      <c r="K381" s="19"/>
      <c r="L381" s="29" t="s">
        <v>149</v>
      </c>
      <c r="M381" s="76" t="s">
        <v>821</v>
      </c>
      <c r="N381" s="77" t="s">
        <v>299</v>
      </c>
      <c r="O381" s="13" t="s">
        <v>821</v>
      </c>
      <c r="P381" s="14" t="s">
        <v>590</v>
      </c>
      <c r="Q381" s="93" t="s">
        <v>933</v>
      </c>
    </row>
    <row r="382" spans="2:17" ht="13.5" customHeight="1" x14ac:dyDescent="0.3">
      <c r="B382" s="47" t="s">
        <v>1390</v>
      </c>
      <c r="C382" s="27" t="s">
        <v>1513</v>
      </c>
      <c r="D382" s="53"/>
      <c r="E382" s="17"/>
      <c r="F382" s="56"/>
      <c r="G382" s="17"/>
      <c r="H382" s="18"/>
      <c r="I382" s="66"/>
      <c r="J382" s="67"/>
      <c r="K382" s="19"/>
      <c r="L382" s="28"/>
      <c r="M382" s="78"/>
      <c r="N382" s="79"/>
      <c r="O382" s="17"/>
      <c r="P382" s="18" t="s">
        <v>591</v>
      </c>
      <c r="Q382" s="94" t="s">
        <v>1020</v>
      </c>
    </row>
    <row r="383" spans="2:17" ht="13.5" customHeight="1" x14ac:dyDescent="0.3">
      <c r="B383" s="47" t="s">
        <v>1391</v>
      </c>
      <c r="C383" s="27" t="s">
        <v>630</v>
      </c>
      <c r="D383" s="52">
        <v>160</v>
      </c>
      <c r="E383" s="13" t="s">
        <v>1084</v>
      </c>
      <c r="F383" s="57" t="s">
        <v>151</v>
      </c>
      <c r="G383" s="13" t="s">
        <v>1505</v>
      </c>
      <c r="H383" s="18"/>
      <c r="I383" s="66"/>
      <c r="J383" s="67"/>
      <c r="K383" s="19"/>
      <c r="L383" s="29" t="s">
        <v>151</v>
      </c>
      <c r="M383" s="76" t="s">
        <v>1504</v>
      </c>
      <c r="N383" s="77" t="s">
        <v>301</v>
      </c>
      <c r="O383" s="13" t="s">
        <v>1205</v>
      </c>
      <c r="P383" s="14" t="s">
        <v>592</v>
      </c>
      <c r="Q383" s="93" t="s">
        <v>1021</v>
      </c>
    </row>
    <row r="384" spans="2:17" ht="13.5" customHeight="1" x14ac:dyDescent="0.3">
      <c r="B384" s="47" t="s">
        <v>1392</v>
      </c>
      <c r="C384" s="27" t="s">
        <v>1237</v>
      </c>
      <c r="D384" s="53"/>
      <c r="E384" s="17"/>
      <c r="F384" s="56"/>
      <c r="G384" s="17"/>
      <c r="H384" s="18"/>
      <c r="I384" s="66"/>
      <c r="J384" s="67"/>
      <c r="K384" s="19"/>
      <c r="L384" s="28"/>
      <c r="M384" s="78"/>
      <c r="N384" s="79"/>
      <c r="O384" s="17"/>
      <c r="P384" s="18" t="s">
        <v>593</v>
      </c>
      <c r="Q384" s="94" t="s">
        <v>932</v>
      </c>
    </row>
    <row r="385" spans="2:17" ht="13.5" customHeight="1" x14ac:dyDescent="0.3">
      <c r="B385" s="47" t="s">
        <v>1393</v>
      </c>
      <c r="C385" s="27" t="s">
        <v>631</v>
      </c>
      <c r="D385" s="53"/>
      <c r="E385" s="17"/>
      <c r="F385" s="56"/>
      <c r="G385" s="17"/>
      <c r="H385" s="18"/>
      <c r="I385" s="66"/>
      <c r="J385" s="67"/>
      <c r="K385" s="19"/>
      <c r="L385" s="28"/>
      <c r="M385" s="78"/>
      <c r="N385" s="79"/>
      <c r="O385" s="17"/>
      <c r="P385" s="18" t="s">
        <v>594</v>
      </c>
      <c r="Q385" s="94" t="s">
        <v>1022</v>
      </c>
    </row>
    <row r="386" spans="2:17" ht="13.5" customHeight="1" x14ac:dyDescent="0.3">
      <c r="B386" s="47" t="s">
        <v>1394</v>
      </c>
      <c r="C386" s="27" t="s">
        <v>1512</v>
      </c>
      <c r="D386" s="52">
        <v>161</v>
      </c>
      <c r="E386" s="13" t="s">
        <v>1502</v>
      </c>
      <c r="F386" s="56"/>
      <c r="G386" s="25"/>
      <c r="H386" s="18"/>
      <c r="I386" s="66"/>
      <c r="J386" s="67"/>
      <c r="K386" s="19"/>
      <c r="L386" s="28"/>
      <c r="M386" s="83"/>
      <c r="N386" s="77" t="s">
        <v>303</v>
      </c>
      <c r="O386" s="13" t="s">
        <v>1503</v>
      </c>
      <c r="P386" s="14" t="s">
        <v>595</v>
      </c>
      <c r="Q386" s="93" t="s">
        <v>934</v>
      </c>
    </row>
    <row r="387" spans="2:17" ht="13.5" customHeight="1" x14ac:dyDescent="0.3">
      <c r="B387" s="47" t="s">
        <v>1395</v>
      </c>
      <c r="C387" s="27" t="s">
        <v>632</v>
      </c>
      <c r="D387" s="53"/>
      <c r="E387" s="17"/>
      <c r="F387" s="56"/>
      <c r="G387" s="25"/>
      <c r="H387" s="18"/>
      <c r="I387" s="66"/>
      <c r="J387" s="67"/>
      <c r="K387" s="19"/>
      <c r="L387" s="28"/>
      <c r="M387" s="83"/>
      <c r="N387" s="79"/>
      <c r="O387" s="17"/>
      <c r="P387" s="40" t="s">
        <v>596</v>
      </c>
      <c r="Q387" s="102" t="s">
        <v>679</v>
      </c>
    </row>
    <row r="388" spans="2:17" ht="13.5" customHeight="1" x14ac:dyDescent="0.3">
      <c r="B388" s="47" t="s">
        <v>1396</v>
      </c>
      <c r="C388" s="27" t="s">
        <v>633</v>
      </c>
      <c r="D388" s="53"/>
      <c r="E388" s="17"/>
      <c r="F388" s="53"/>
      <c r="G388" s="17"/>
      <c r="H388" s="18"/>
      <c r="I388" s="66"/>
      <c r="J388" s="67"/>
      <c r="K388" s="19"/>
      <c r="L388" s="16"/>
      <c r="M388" s="78"/>
      <c r="N388" s="79"/>
      <c r="O388" s="17"/>
      <c r="P388" s="40" t="s">
        <v>598</v>
      </c>
      <c r="Q388" s="102" t="s">
        <v>1471</v>
      </c>
    </row>
    <row r="389" spans="2:17" ht="13.5" customHeight="1" x14ac:dyDescent="0.3">
      <c r="B389" s="47" t="s">
        <v>1397</v>
      </c>
      <c r="C389" s="27" t="s">
        <v>1470</v>
      </c>
      <c r="D389" s="53"/>
      <c r="E389" s="17"/>
      <c r="F389" s="56"/>
      <c r="G389" s="17"/>
      <c r="H389" s="18"/>
      <c r="I389" s="66"/>
      <c r="J389" s="67"/>
      <c r="K389" s="19"/>
      <c r="L389" s="28"/>
      <c r="M389" s="78"/>
      <c r="N389" s="79"/>
      <c r="O389" s="17"/>
      <c r="P389" s="40" t="s">
        <v>1341</v>
      </c>
      <c r="Q389" s="102" t="s">
        <v>1023</v>
      </c>
    </row>
    <row r="390" spans="2:17" ht="13.5" customHeight="1" thickBot="1" x14ac:dyDescent="0.35">
      <c r="B390" s="50" t="s">
        <v>1398</v>
      </c>
      <c r="C390" s="41" t="s">
        <v>1282</v>
      </c>
      <c r="D390" s="61">
        <v>162</v>
      </c>
      <c r="E390" s="43" t="s">
        <v>1282</v>
      </c>
      <c r="F390" s="61" t="s">
        <v>153</v>
      </c>
      <c r="G390" s="43" t="s">
        <v>1282</v>
      </c>
      <c r="H390" s="44" t="s">
        <v>54</v>
      </c>
      <c r="I390" s="68" t="s">
        <v>1282</v>
      </c>
      <c r="J390" s="69" t="s">
        <v>54</v>
      </c>
      <c r="K390" s="41" t="s">
        <v>1326</v>
      </c>
      <c r="L390" s="42" t="s">
        <v>153</v>
      </c>
      <c r="M390" s="91" t="s">
        <v>1322</v>
      </c>
      <c r="N390" s="92" t="s">
        <v>305</v>
      </c>
      <c r="O390" s="43" t="s">
        <v>1322</v>
      </c>
      <c r="P390" s="42" t="s">
        <v>1342</v>
      </c>
      <c r="Q390" s="103" t="s">
        <v>1322</v>
      </c>
    </row>
  </sheetData>
  <customSheetViews>
    <customSheetView guid="{D1C344E6-E0A3-4167-98C4-6AA9A582FA84}" showPageBreaks="1">
      <selection activeCell="O15" sqref="O15"/>
      <pageMargins left="0.23622047244094491" right="0.23622047244094491" top="0.74803149606299213" bottom="0.74803149606299213" header="0.31496062992125984" footer="0.31496062992125984"/>
      <pageSetup paperSize="9" scale="65" orientation="landscape" r:id="rId1"/>
    </customSheetView>
  </customSheetViews>
  <mergeCells count="11">
    <mergeCell ref="B1:Q1"/>
    <mergeCell ref="P4:Q4"/>
    <mergeCell ref="J3:Q3"/>
    <mergeCell ref="B3:I3"/>
    <mergeCell ref="H4:I4"/>
    <mergeCell ref="J4:K4"/>
    <mergeCell ref="D4:E4"/>
    <mergeCell ref="B4:C4"/>
    <mergeCell ref="F4:G4"/>
    <mergeCell ref="L4:M4"/>
    <mergeCell ref="N4:O4"/>
  </mergeCells>
  <phoneticPr fontId="1" type="noConversion"/>
  <pageMargins left="1.1811023622047245" right="0.78740157480314965" top="0.98425196850393704" bottom="0.86614173228346458" header="0.59055118110236227" footer="0.31496062992125984"/>
  <pageSetup paperSize="9" scale="55" fitToHeight="0" orientation="landscape"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1"/>
  <sheetViews>
    <sheetView workbookViewId="0">
      <selection activeCell="A3" sqref="A3"/>
    </sheetView>
  </sheetViews>
  <sheetFormatPr defaultRowHeight="16.5" x14ac:dyDescent="0.15"/>
  <cols>
    <col min="4" max="4" width="15.625" customWidth="1"/>
    <col min="5" max="5" width="7.75" customWidth="1"/>
    <col min="6" max="6" width="18.75" hidden="1" customWidth="1"/>
    <col min="7" max="7" width="21.5" hidden="1" customWidth="1"/>
    <col min="8" max="8" width="16.25" hidden="1" customWidth="1"/>
    <col min="9" max="11" width="0" hidden="1" customWidth="1"/>
    <col min="13" max="13" width="16.5" customWidth="1"/>
    <col min="15" max="15" width="18.5" customWidth="1"/>
    <col min="17" max="17" width="15.75" customWidth="1"/>
    <col min="19" max="21" width="9" style="112"/>
  </cols>
  <sheetData>
    <row r="1" spans="1:19" ht="17.25" customHeight="1" x14ac:dyDescent="0.15">
      <c r="A1" t="s">
        <v>1579</v>
      </c>
      <c r="F1" t="s">
        <v>1580</v>
      </c>
      <c r="K1" t="s">
        <v>1581</v>
      </c>
      <c r="L1" s="133" t="s">
        <v>1120</v>
      </c>
      <c r="M1" s="134"/>
      <c r="N1" s="133" t="s">
        <v>1277</v>
      </c>
      <c r="O1" s="137"/>
      <c r="P1" s="133" t="s">
        <v>1278</v>
      </c>
      <c r="Q1" s="137"/>
      <c r="R1" s="138" t="s">
        <v>1288</v>
      </c>
      <c r="S1" s="139"/>
    </row>
    <row r="2" spans="1:19" x14ac:dyDescent="0.15">
      <c r="A2" t="s">
        <v>1582</v>
      </c>
      <c r="D2" t="s">
        <v>1583</v>
      </c>
      <c r="F2" t="s">
        <v>1584</v>
      </c>
      <c r="G2" t="s">
        <v>1585</v>
      </c>
      <c r="H2" t="s">
        <v>1586</v>
      </c>
      <c r="I2" t="s">
        <v>1587</v>
      </c>
      <c r="J2" t="s">
        <v>1761</v>
      </c>
      <c r="L2" s="5" t="s">
        <v>1117</v>
      </c>
      <c r="M2" s="70" t="s">
        <v>1118</v>
      </c>
      <c r="N2" s="51" t="s">
        <v>1117</v>
      </c>
      <c r="O2" s="7" t="s">
        <v>1118</v>
      </c>
      <c r="P2" s="51" t="s">
        <v>1117</v>
      </c>
      <c r="Q2" s="7" t="s">
        <v>1118</v>
      </c>
      <c r="R2" s="46" t="s">
        <v>1117</v>
      </c>
      <c r="S2" s="4" t="s">
        <v>1118</v>
      </c>
    </row>
    <row r="3" spans="1:19" ht="17.25" x14ac:dyDescent="0.15">
      <c r="A3" t="s">
        <v>1588</v>
      </c>
      <c r="B3" t="s">
        <v>1588</v>
      </c>
      <c r="D3" t="s">
        <v>1589</v>
      </c>
      <c r="F3" t="s">
        <v>1590</v>
      </c>
      <c r="G3" t="s">
        <v>1589</v>
      </c>
      <c r="J3">
        <v>2</v>
      </c>
      <c r="K3" t="s">
        <v>1591</v>
      </c>
      <c r="L3" s="107" t="s">
        <v>26</v>
      </c>
      <c r="M3" s="111" t="s">
        <v>1652</v>
      </c>
      <c r="N3" t="s">
        <v>82</v>
      </c>
      <c r="O3" t="s">
        <v>1713</v>
      </c>
    </row>
    <row r="4" spans="1:19" ht="17.25" x14ac:dyDescent="0.15">
      <c r="A4" t="s">
        <v>1582</v>
      </c>
      <c r="D4" t="s">
        <v>530</v>
      </c>
      <c r="G4" t="s">
        <v>1592</v>
      </c>
      <c r="H4" t="s">
        <v>530</v>
      </c>
      <c r="J4">
        <v>3</v>
      </c>
      <c r="K4" t="s">
        <v>1591</v>
      </c>
      <c r="L4" s="107"/>
      <c r="M4" s="111"/>
      <c r="N4" t="s">
        <v>84</v>
      </c>
      <c r="O4" t="s">
        <v>1714</v>
      </c>
      <c r="P4">
        <v>102</v>
      </c>
      <c r="Q4" t="s">
        <v>530</v>
      </c>
    </row>
    <row r="5" spans="1:19" ht="17.25" x14ac:dyDescent="0.15">
      <c r="D5" t="s">
        <v>1593</v>
      </c>
      <c r="H5" t="s">
        <v>1594</v>
      </c>
      <c r="J5">
        <v>3</v>
      </c>
      <c r="K5" t="s">
        <v>1591</v>
      </c>
      <c r="L5" s="107"/>
      <c r="M5" s="111"/>
      <c r="P5">
        <v>103</v>
      </c>
      <c r="Q5" t="s">
        <v>1593</v>
      </c>
    </row>
    <row r="6" spans="1:19" ht="17.25" x14ac:dyDescent="0.15">
      <c r="A6" t="s">
        <v>1595</v>
      </c>
      <c r="B6" t="s">
        <v>1596</v>
      </c>
      <c r="D6" t="s">
        <v>1596</v>
      </c>
      <c r="F6" t="s">
        <v>1597</v>
      </c>
      <c r="G6" t="s">
        <v>1598</v>
      </c>
      <c r="J6">
        <v>3</v>
      </c>
      <c r="L6" s="107" t="s">
        <v>8</v>
      </c>
      <c r="M6" s="111" t="s">
        <v>1643</v>
      </c>
      <c r="N6" t="s">
        <v>26</v>
      </c>
      <c r="O6" t="s">
        <v>1715</v>
      </c>
      <c r="P6" s="113" t="s">
        <v>64</v>
      </c>
      <c r="Q6" s="113" t="s">
        <v>1731</v>
      </c>
    </row>
    <row r="7" spans="1:19" ht="17.25" customHeight="1" x14ac:dyDescent="0.15">
      <c r="D7" t="s">
        <v>1599</v>
      </c>
      <c r="G7" t="s">
        <v>1599</v>
      </c>
      <c r="J7">
        <v>3</v>
      </c>
      <c r="K7" t="s">
        <v>1591</v>
      </c>
      <c r="L7" s="107" t="s">
        <v>8</v>
      </c>
      <c r="M7" s="111" t="s">
        <v>1088</v>
      </c>
      <c r="N7" t="s">
        <v>26</v>
      </c>
      <c r="O7" t="s">
        <v>1715</v>
      </c>
      <c r="P7" s="113" t="s">
        <v>62</v>
      </c>
      <c r="Q7" s="113" t="s">
        <v>1730</v>
      </c>
    </row>
    <row r="8" spans="1:19" ht="17.25" x14ac:dyDescent="0.15">
      <c r="B8" t="s">
        <v>1207</v>
      </c>
      <c r="D8" t="s">
        <v>1600</v>
      </c>
      <c r="F8" t="s">
        <v>1601</v>
      </c>
      <c r="G8" t="s">
        <v>1602</v>
      </c>
      <c r="H8" t="s">
        <v>1600</v>
      </c>
      <c r="J8">
        <v>3</v>
      </c>
      <c r="L8" s="107" t="s">
        <v>2</v>
      </c>
      <c r="M8" s="111" t="s">
        <v>1639</v>
      </c>
      <c r="N8" t="s">
        <v>8</v>
      </c>
      <c r="O8" t="s">
        <v>1716</v>
      </c>
      <c r="P8" s="113" t="s">
        <v>639</v>
      </c>
      <c r="Q8" s="113" t="s">
        <v>1732</v>
      </c>
    </row>
    <row r="9" spans="1:19" ht="17.25" x14ac:dyDescent="0.15">
      <c r="D9" t="s">
        <v>50</v>
      </c>
      <c r="H9" t="s">
        <v>50</v>
      </c>
      <c r="J9">
        <v>4</v>
      </c>
      <c r="K9" t="s">
        <v>1591</v>
      </c>
      <c r="L9" s="107"/>
      <c r="M9" s="111"/>
      <c r="P9" s="113" t="s">
        <v>15</v>
      </c>
      <c r="Q9" s="113" t="s">
        <v>1733</v>
      </c>
      <c r="R9" t="s">
        <v>49</v>
      </c>
      <c r="S9" s="112" t="s">
        <v>50</v>
      </c>
    </row>
    <row r="10" spans="1:19" ht="17.25" x14ac:dyDescent="0.15">
      <c r="D10" t="s">
        <v>1603</v>
      </c>
      <c r="G10" t="s">
        <v>1603</v>
      </c>
      <c r="J10">
        <v>4</v>
      </c>
      <c r="K10" t="s">
        <v>1591</v>
      </c>
      <c r="L10" s="107"/>
      <c r="M10" s="111"/>
      <c r="P10" s="113"/>
      <c r="Q10" s="113"/>
      <c r="R10" t="s">
        <v>51</v>
      </c>
      <c r="S10" s="112" t="s">
        <v>1729</v>
      </c>
    </row>
    <row r="11" spans="1:19" ht="17.25" x14ac:dyDescent="0.15">
      <c r="D11" t="s">
        <v>1604</v>
      </c>
      <c r="G11" t="s">
        <v>1605</v>
      </c>
      <c r="J11">
        <v>3</v>
      </c>
      <c r="K11" t="s">
        <v>1591</v>
      </c>
      <c r="L11" s="107"/>
      <c r="M11" s="111"/>
      <c r="N11" t="s">
        <v>10</v>
      </c>
      <c r="O11" t="s">
        <v>1717</v>
      </c>
      <c r="P11" s="113"/>
      <c r="Q11" s="113"/>
    </row>
    <row r="12" spans="1:19" ht="17.25" x14ac:dyDescent="0.15">
      <c r="G12" t="s">
        <v>1606</v>
      </c>
      <c r="K12" t="s">
        <v>1591</v>
      </c>
      <c r="L12" s="107"/>
      <c r="M12" s="111"/>
      <c r="P12" s="113"/>
      <c r="Q12" s="113"/>
    </row>
    <row r="13" spans="1:19" ht="17.25" x14ac:dyDescent="0.15">
      <c r="B13" t="s">
        <v>1607</v>
      </c>
      <c r="D13" t="s">
        <v>1607</v>
      </c>
      <c r="F13" t="s">
        <v>1608</v>
      </c>
      <c r="G13" t="s">
        <v>1609</v>
      </c>
      <c r="J13">
        <v>2</v>
      </c>
      <c r="L13" s="107" t="s">
        <v>639</v>
      </c>
      <c r="M13" s="111" t="s">
        <v>1646</v>
      </c>
      <c r="N13" t="s">
        <v>47</v>
      </c>
      <c r="O13" t="s">
        <v>1718</v>
      </c>
      <c r="P13" s="113"/>
      <c r="Q13" s="113" t="s">
        <v>645</v>
      </c>
    </row>
    <row r="14" spans="1:19" ht="17.25" x14ac:dyDescent="0.15">
      <c r="G14" t="s">
        <v>1610</v>
      </c>
      <c r="L14" s="107"/>
      <c r="M14" s="111"/>
      <c r="N14" t="s">
        <v>49</v>
      </c>
      <c r="O14" t="s">
        <v>1719</v>
      </c>
      <c r="P14" s="113"/>
      <c r="Q14" s="113" t="s">
        <v>645</v>
      </c>
    </row>
    <row r="15" spans="1:19" ht="17.25" x14ac:dyDescent="0.15">
      <c r="B15" t="s">
        <v>284</v>
      </c>
      <c r="D15" t="s">
        <v>284</v>
      </c>
      <c r="F15" t="s">
        <v>1611</v>
      </c>
      <c r="G15" t="s">
        <v>1612</v>
      </c>
      <c r="J15">
        <v>3</v>
      </c>
      <c r="L15" s="107" t="s">
        <v>12</v>
      </c>
      <c r="M15" s="111" t="s">
        <v>1645</v>
      </c>
      <c r="N15" t="s">
        <v>45</v>
      </c>
      <c r="O15" t="s">
        <v>1721</v>
      </c>
      <c r="P15" t="s">
        <v>96</v>
      </c>
      <c r="Q15" t="s">
        <v>284</v>
      </c>
    </row>
    <row r="16" spans="1:19" ht="17.25" x14ac:dyDescent="0.15">
      <c r="L16" s="107"/>
      <c r="M16" s="111"/>
      <c r="P16" t="s">
        <v>98</v>
      </c>
      <c r="Q16" t="s">
        <v>1723</v>
      </c>
    </row>
    <row r="17" spans="2:19" ht="17.25" x14ac:dyDescent="0.15">
      <c r="B17" t="s">
        <v>1613</v>
      </c>
      <c r="D17" t="s">
        <v>1613</v>
      </c>
      <c r="F17" t="s">
        <v>1614</v>
      </c>
      <c r="G17" t="s">
        <v>1615</v>
      </c>
      <c r="H17" t="s">
        <v>1616</v>
      </c>
      <c r="J17">
        <v>4</v>
      </c>
      <c r="L17" s="107" t="s">
        <v>10</v>
      </c>
      <c r="M17" s="111" t="s">
        <v>1644</v>
      </c>
      <c r="N17" t="s">
        <v>28</v>
      </c>
      <c r="O17" t="s">
        <v>1724</v>
      </c>
      <c r="P17" t="s">
        <v>66</v>
      </c>
      <c r="Q17" t="s">
        <v>1726</v>
      </c>
      <c r="R17" t="s">
        <v>209</v>
      </c>
      <c r="S17" s="112" t="s">
        <v>214</v>
      </c>
    </row>
    <row r="18" spans="2:19" ht="17.25" x14ac:dyDescent="0.15">
      <c r="L18" s="107"/>
      <c r="M18" s="111"/>
      <c r="R18" t="s">
        <v>211</v>
      </c>
      <c r="S18" s="112" t="s">
        <v>216</v>
      </c>
    </row>
    <row r="19" spans="2:19" ht="17.25" x14ac:dyDescent="0.15">
      <c r="L19" s="107"/>
      <c r="M19" s="111"/>
      <c r="R19" t="s">
        <v>213</v>
      </c>
      <c r="S19" s="112" t="s">
        <v>218</v>
      </c>
    </row>
    <row r="20" spans="2:19" ht="17.25" x14ac:dyDescent="0.15">
      <c r="G20" t="s">
        <v>681</v>
      </c>
      <c r="L20" s="107"/>
      <c r="M20" s="111"/>
      <c r="N20" t="s">
        <v>30</v>
      </c>
      <c r="O20" t="s">
        <v>681</v>
      </c>
    </row>
    <row r="21" spans="2:19" ht="17.25" x14ac:dyDescent="0.15">
      <c r="G21" t="s">
        <v>234</v>
      </c>
      <c r="L21" s="107"/>
      <c r="M21" s="111"/>
      <c r="N21" t="s">
        <v>32</v>
      </c>
      <c r="O21" t="s">
        <v>234</v>
      </c>
    </row>
    <row r="22" spans="2:19" ht="17.25" x14ac:dyDescent="0.15">
      <c r="G22" t="s">
        <v>1617</v>
      </c>
      <c r="L22" s="107"/>
      <c r="M22" s="111"/>
      <c r="N22" t="s">
        <v>40</v>
      </c>
      <c r="O22" t="s">
        <v>1617</v>
      </c>
    </row>
    <row r="23" spans="2:19" x14ac:dyDescent="0.15">
      <c r="G23" t="s">
        <v>1618</v>
      </c>
      <c r="N23" t="s">
        <v>42</v>
      </c>
      <c r="O23" t="s">
        <v>1618</v>
      </c>
    </row>
    <row r="24" spans="2:19" ht="17.25" x14ac:dyDescent="0.15">
      <c r="B24" t="s">
        <v>1619</v>
      </c>
      <c r="D24" t="s">
        <v>1619</v>
      </c>
      <c r="F24" t="s">
        <v>1620</v>
      </c>
      <c r="J24">
        <v>1</v>
      </c>
      <c r="L24" s="107" t="s">
        <v>6</v>
      </c>
      <c r="M24" s="111" t="s">
        <v>1642</v>
      </c>
      <c r="N24" s="112" t="s">
        <v>21</v>
      </c>
      <c r="O24" t="s">
        <v>1951</v>
      </c>
    </row>
    <row r="25" spans="2:19" ht="17.25" x14ac:dyDescent="0.15">
      <c r="L25" s="107"/>
      <c r="M25" s="114"/>
      <c r="N25" s="112" t="s">
        <v>23</v>
      </c>
      <c r="O25" t="s">
        <v>1952</v>
      </c>
    </row>
    <row r="26" spans="2:19" ht="17.25" x14ac:dyDescent="0.15">
      <c r="L26" s="107"/>
      <c r="M26" s="114"/>
      <c r="N26" s="112" t="s">
        <v>25</v>
      </c>
      <c r="O26" t="s">
        <v>651</v>
      </c>
      <c r="P26" t="s">
        <v>60</v>
      </c>
      <c r="Q26" t="s">
        <v>651</v>
      </c>
      <c r="R26" t="s">
        <v>146</v>
      </c>
      <c r="S26" t="s">
        <v>852</v>
      </c>
    </row>
    <row r="27" spans="2:19" x14ac:dyDescent="0.15">
      <c r="F27" t="s">
        <v>1621</v>
      </c>
    </row>
    <row r="28" spans="2:19" ht="17.25" x14ac:dyDescent="0.15">
      <c r="B28" t="s">
        <v>1622</v>
      </c>
      <c r="D28" t="s">
        <v>1622</v>
      </c>
      <c r="F28" t="s">
        <v>1623</v>
      </c>
      <c r="J28">
        <v>1</v>
      </c>
      <c r="L28" s="107" t="s">
        <v>5</v>
      </c>
      <c r="M28" s="111" t="s">
        <v>1641</v>
      </c>
    </row>
    <row r="29" spans="2:19" ht="17.25" x14ac:dyDescent="0.15">
      <c r="B29" t="s">
        <v>1624</v>
      </c>
      <c r="D29" t="s">
        <v>1624</v>
      </c>
      <c r="F29" t="s">
        <v>1611</v>
      </c>
      <c r="G29" t="s">
        <v>1625</v>
      </c>
      <c r="J29">
        <v>3</v>
      </c>
      <c r="L29" s="107" t="s">
        <v>12</v>
      </c>
      <c r="M29" s="111" t="s">
        <v>1645</v>
      </c>
      <c r="N29" t="s">
        <v>44</v>
      </c>
      <c r="O29" t="s">
        <v>1720</v>
      </c>
    </row>
    <row r="30" spans="2:19" ht="17.25" x14ac:dyDescent="0.15">
      <c r="G30" t="s">
        <v>1626</v>
      </c>
      <c r="J30">
        <v>3</v>
      </c>
      <c r="L30" s="107"/>
      <c r="M30" s="111"/>
      <c r="N30" t="s">
        <v>45</v>
      </c>
      <c r="O30" t="s">
        <v>1721</v>
      </c>
      <c r="P30" t="s">
        <v>94</v>
      </c>
      <c r="Q30" t="s">
        <v>1722</v>
      </c>
    </row>
    <row r="31" spans="2:19" ht="17.25" x14ac:dyDescent="0.15">
      <c r="J31">
        <v>3</v>
      </c>
      <c r="L31" s="107"/>
      <c r="M31" s="111"/>
      <c r="P31" t="s">
        <v>100</v>
      </c>
      <c r="Q31" t="s">
        <v>1721</v>
      </c>
    </row>
    <row r="32" spans="2:19" ht="17.25" x14ac:dyDescent="0.15">
      <c r="B32" t="s">
        <v>1627</v>
      </c>
      <c r="D32" t="s">
        <v>1627</v>
      </c>
      <c r="F32" t="s">
        <v>1608</v>
      </c>
      <c r="G32" t="s">
        <v>1628</v>
      </c>
      <c r="J32">
        <v>2</v>
      </c>
      <c r="L32" s="107" t="s">
        <v>639</v>
      </c>
      <c r="M32" s="111" t="s">
        <v>1646</v>
      </c>
      <c r="N32" t="s">
        <v>51</v>
      </c>
      <c r="O32" t="s">
        <v>1628</v>
      </c>
    </row>
    <row r="33" spans="2:17" ht="17.25" x14ac:dyDescent="0.15">
      <c r="B33" t="s">
        <v>1629</v>
      </c>
      <c r="D33" t="s">
        <v>1629</v>
      </c>
      <c r="F33" t="s">
        <v>1630</v>
      </c>
      <c r="J33">
        <v>1</v>
      </c>
      <c r="L33" s="107" t="s">
        <v>17</v>
      </c>
      <c r="M33" s="111" t="s">
        <v>1648</v>
      </c>
    </row>
    <row r="34" spans="2:17" ht="17.25" x14ac:dyDescent="0.15">
      <c r="F34" t="s">
        <v>1631</v>
      </c>
      <c r="L34" s="107" t="s">
        <v>21</v>
      </c>
      <c r="M34" s="111" t="s">
        <v>1650</v>
      </c>
    </row>
    <row r="35" spans="2:17" ht="17.25" x14ac:dyDescent="0.15">
      <c r="B35" t="s">
        <v>1665</v>
      </c>
      <c r="C35" t="s">
        <v>1666</v>
      </c>
      <c r="D35" t="s">
        <v>1665</v>
      </c>
      <c r="E35" t="s">
        <v>1666</v>
      </c>
      <c r="F35" t="s">
        <v>1667</v>
      </c>
      <c r="G35" t="s">
        <v>1668</v>
      </c>
      <c r="J35">
        <v>2</v>
      </c>
      <c r="L35" s="107" t="s">
        <v>19</v>
      </c>
      <c r="M35" s="111" t="s">
        <v>1649</v>
      </c>
      <c r="N35" t="s">
        <v>58</v>
      </c>
      <c r="O35" t="s">
        <v>1734</v>
      </c>
    </row>
    <row r="36" spans="2:17" ht="17.25" x14ac:dyDescent="0.15">
      <c r="C36" t="s">
        <v>1669</v>
      </c>
      <c r="E36" t="s">
        <v>1669</v>
      </c>
      <c r="G36" t="s">
        <v>1670</v>
      </c>
      <c r="H36" t="s">
        <v>1671</v>
      </c>
      <c r="J36">
        <v>2</v>
      </c>
      <c r="L36" s="107"/>
      <c r="M36" s="111"/>
      <c r="N36" t="s">
        <v>64</v>
      </c>
      <c r="O36" t="s">
        <v>436</v>
      </c>
    </row>
    <row r="37" spans="2:17" ht="17.25" x14ac:dyDescent="0.15">
      <c r="G37" t="s">
        <v>1672</v>
      </c>
      <c r="L37" s="107"/>
      <c r="M37" s="111"/>
      <c r="N37" t="s">
        <v>66</v>
      </c>
      <c r="O37" t="s">
        <v>1735</v>
      </c>
    </row>
    <row r="38" spans="2:17" ht="16.5" customHeight="1" x14ac:dyDescent="0.15">
      <c r="G38" t="s">
        <v>1673</v>
      </c>
      <c r="L38" s="107"/>
      <c r="M38" s="111"/>
      <c r="N38" t="s">
        <v>68</v>
      </c>
      <c r="O38" t="s">
        <v>1736</v>
      </c>
    </row>
    <row r="39" spans="2:17" ht="17.25" x14ac:dyDescent="0.15">
      <c r="G39" t="s">
        <v>1674</v>
      </c>
      <c r="L39" s="107"/>
      <c r="M39" s="111"/>
      <c r="N39" t="s">
        <v>70</v>
      </c>
      <c r="O39" t="s">
        <v>1674</v>
      </c>
    </row>
    <row r="40" spans="2:17" ht="17.25" x14ac:dyDescent="0.15">
      <c r="B40" t="s">
        <v>1675</v>
      </c>
      <c r="D40" t="s">
        <v>1675</v>
      </c>
      <c r="G40" t="s">
        <v>1670</v>
      </c>
      <c r="H40" t="s">
        <v>1675</v>
      </c>
      <c r="J40">
        <v>2</v>
      </c>
      <c r="L40" s="107"/>
      <c r="M40" s="111"/>
      <c r="N40" t="s">
        <v>62</v>
      </c>
      <c r="O40" t="s">
        <v>1675</v>
      </c>
    </row>
    <row r="41" spans="2:17" ht="17.25" x14ac:dyDescent="0.15">
      <c r="B41" t="s">
        <v>1676</v>
      </c>
      <c r="D41" t="s">
        <v>1676</v>
      </c>
      <c r="H41" t="s">
        <v>1676</v>
      </c>
      <c r="J41">
        <v>2</v>
      </c>
      <c r="L41" s="107"/>
      <c r="M41" s="111"/>
      <c r="N41" t="s">
        <v>60</v>
      </c>
      <c r="O41" t="s">
        <v>1676</v>
      </c>
    </row>
    <row r="42" spans="2:17" ht="17.25" x14ac:dyDescent="0.15">
      <c r="B42" t="s">
        <v>1677</v>
      </c>
      <c r="C42" t="s">
        <v>1666</v>
      </c>
      <c r="D42" t="s">
        <v>1677</v>
      </c>
      <c r="F42" t="s">
        <v>1678</v>
      </c>
      <c r="G42" t="s">
        <v>1677</v>
      </c>
      <c r="J42">
        <v>3</v>
      </c>
      <c r="L42" s="107" t="s">
        <v>23</v>
      </c>
      <c r="M42" s="111" t="s">
        <v>1651</v>
      </c>
      <c r="N42" t="s">
        <v>74</v>
      </c>
      <c r="O42" t="s">
        <v>1677</v>
      </c>
      <c r="P42" t="s">
        <v>171</v>
      </c>
      <c r="Q42" t="s">
        <v>1758</v>
      </c>
    </row>
    <row r="43" spans="2:17" ht="17.25" x14ac:dyDescent="0.15">
      <c r="L43" s="107"/>
      <c r="M43" s="111"/>
      <c r="P43" t="s">
        <v>173</v>
      </c>
      <c r="Q43" t="s">
        <v>1759</v>
      </c>
    </row>
    <row r="44" spans="2:17" ht="17.25" x14ac:dyDescent="0.15">
      <c r="C44" t="s">
        <v>1669</v>
      </c>
      <c r="J44">
        <v>3</v>
      </c>
      <c r="L44" s="107"/>
      <c r="M44" s="111"/>
      <c r="N44" t="s">
        <v>74</v>
      </c>
      <c r="O44" t="s">
        <v>1677</v>
      </c>
      <c r="P44" t="s">
        <v>175</v>
      </c>
      <c r="Q44" t="s">
        <v>1760</v>
      </c>
    </row>
    <row r="45" spans="2:17" ht="17.25" x14ac:dyDescent="0.15">
      <c r="B45" t="s">
        <v>1679</v>
      </c>
      <c r="D45" t="s">
        <v>1679</v>
      </c>
      <c r="F45" t="s">
        <v>1678</v>
      </c>
      <c r="G45" t="s">
        <v>1680</v>
      </c>
      <c r="J45">
        <v>2</v>
      </c>
      <c r="L45" s="107"/>
      <c r="M45" s="111"/>
      <c r="N45" t="s">
        <v>76</v>
      </c>
      <c r="O45" t="s">
        <v>1680</v>
      </c>
    </row>
    <row r="46" spans="2:17" ht="17.25" x14ac:dyDescent="0.15">
      <c r="B46" t="s">
        <v>1681</v>
      </c>
      <c r="D46" t="s">
        <v>1681</v>
      </c>
      <c r="F46" t="s">
        <v>1681</v>
      </c>
      <c r="J46">
        <v>1</v>
      </c>
      <c r="L46" s="107" t="s">
        <v>3</v>
      </c>
      <c r="M46" s="111" t="s">
        <v>1640</v>
      </c>
    </row>
    <row r="47" spans="2:17" ht="17.25" x14ac:dyDescent="0.15">
      <c r="B47" t="s">
        <v>1682</v>
      </c>
      <c r="D47" t="s">
        <v>1682</v>
      </c>
      <c r="F47" t="s">
        <v>1683</v>
      </c>
      <c r="J47">
        <v>4</v>
      </c>
      <c r="L47" s="107" t="s">
        <v>15</v>
      </c>
      <c r="M47" s="111" t="s">
        <v>1647</v>
      </c>
    </row>
    <row r="48" spans="2:17" ht="17.25" x14ac:dyDescent="0.15">
      <c r="L48" s="107" t="s">
        <v>25</v>
      </c>
      <c r="M48" s="111" t="s">
        <v>1739</v>
      </c>
    </row>
    <row r="49" spans="1:25" ht="17.25" x14ac:dyDescent="0.15">
      <c r="L49" s="107" t="s">
        <v>639</v>
      </c>
      <c r="M49" s="111" t="s">
        <v>1646</v>
      </c>
      <c r="N49" t="s">
        <v>52</v>
      </c>
      <c r="O49" t="s">
        <v>336</v>
      </c>
    </row>
    <row r="50" spans="1:25" ht="17.25" x14ac:dyDescent="0.15">
      <c r="L50" s="107" t="s">
        <v>10</v>
      </c>
      <c r="M50" s="111" t="s">
        <v>1644</v>
      </c>
      <c r="N50" t="s">
        <v>28</v>
      </c>
      <c r="O50" t="s">
        <v>1724</v>
      </c>
      <c r="P50" s="113" t="s">
        <v>66</v>
      </c>
      <c r="Q50" s="113" t="s">
        <v>1727</v>
      </c>
      <c r="R50" s="113" t="s">
        <v>215</v>
      </c>
      <c r="S50" s="113" t="s">
        <v>220</v>
      </c>
      <c r="T50" s="113"/>
    </row>
    <row r="51" spans="1:25" ht="17.25" x14ac:dyDescent="0.15">
      <c r="L51" s="107" t="s">
        <v>10</v>
      </c>
      <c r="M51" s="111" t="s">
        <v>1644</v>
      </c>
      <c r="P51" s="113"/>
      <c r="Q51" s="113"/>
      <c r="R51" s="113" t="s">
        <v>217</v>
      </c>
      <c r="S51" s="113" t="s">
        <v>222</v>
      </c>
      <c r="T51" s="113"/>
    </row>
    <row r="52" spans="1:25" ht="17.25" x14ac:dyDescent="0.15">
      <c r="L52" s="107" t="s">
        <v>10</v>
      </c>
      <c r="M52" s="111" t="s">
        <v>1644</v>
      </c>
      <c r="P52" s="113" t="s">
        <v>68</v>
      </c>
      <c r="Q52" s="113" t="s">
        <v>1728</v>
      </c>
      <c r="R52" s="113"/>
      <c r="S52" s="113"/>
      <c r="T52" s="113"/>
    </row>
    <row r="53" spans="1:25" ht="17.25" x14ac:dyDescent="0.15">
      <c r="L53" s="107" t="s">
        <v>10</v>
      </c>
      <c r="M53" s="111" t="s">
        <v>1644</v>
      </c>
      <c r="N53" s="113" t="s">
        <v>34</v>
      </c>
      <c r="O53" s="113" t="s">
        <v>236</v>
      </c>
      <c r="P53" s="113"/>
      <c r="Q53" s="113"/>
    </row>
    <row r="54" spans="1:25" ht="17.25" x14ac:dyDescent="0.15">
      <c r="L54" s="107" t="s">
        <v>10</v>
      </c>
      <c r="M54" s="111" t="s">
        <v>1644</v>
      </c>
      <c r="N54" s="113" t="s">
        <v>36</v>
      </c>
      <c r="O54" s="113" t="s">
        <v>1725</v>
      </c>
      <c r="P54" s="113"/>
      <c r="Q54" s="113"/>
    </row>
    <row r="55" spans="1:25" ht="17.25" x14ac:dyDescent="0.15">
      <c r="L55" s="107" t="s">
        <v>10</v>
      </c>
      <c r="M55" s="111" t="s">
        <v>1644</v>
      </c>
      <c r="N55" t="s">
        <v>38</v>
      </c>
      <c r="O55" t="s">
        <v>254</v>
      </c>
    </row>
    <row r="56" spans="1:25" ht="17.25" x14ac:dyDescent="0.15">
      <c r="L56" s="107" t="s">
        <v>23</v>
      </c>
      <c r="M56" s="111" t="s">
        <v>1651</v>
      </c>
      <c r="N56" t="s">
        <v>78</v>
      </c>
      <c r="O56" t="s">
        <v>1737</v>
      </c>
    </row>
    <row r="57" spans="1:25" ht="17.25" x14ac:dyDescent="0.15">
      <c r="B57" t="s">
        <v>1684</v>
      </c>
      <c r="D57" t="s">
        <v>1684</v>
      </c>
      <c r="F57" t="s">
        <v>1685</v>
      </c>
      <c r="J57">
        <v>1</v>
      </c>
      <c r="L57" s="107" t="s">
        <v>30</v>
      </c>
      <c r="M57" s="111" t="s">
        <v>1653</v>
      </c>
    </row>
    <row r="58" spans="1:25" ht="17.25" x14ac:dyDescent="0.15">
      <c r="A58" t="s">
        <v>1686</v>
      </c>
      <c r="B58" t="s">
        <v>1687</v>
      </c>
      <c r="D58" t="s">
        <v>1688</v>
      </c>
      <c r="F58" t="s">
        <v>1689</v>
      </c>
      <c r="G58" t="s">
        <v>1690</v>
      </c>
      <c r="H58" t="s">
        <v>1691</v>
      </c>
      <c r="J58">
        <v>3</v>
      </c>
      <c r="K58" t="s">
        <v>1692</v>
      </c>
      <c r="L58" s="107" t="s">
        <v>34</v>
      </c>
      <c r="M58" s="111" t="s">
        <v>1655</v>
      </c>
      <c r="N58" t="s">
        <v>98</v>
      </c>
      <c r="O58" t="s">
        <v>1740</v>
      </c>
      <c r="P58" s="113">
        <v>116</v>
      </c>
      <c r="Q58" s="113" t="s">
        <v>1743</v>
      </c>
    </row>
    <row r="59" spans="1:25" x14ac:dyDescent="0.15">
      <c r="D59" t="s">
        <v>1693</v>
      </c>
      <c r="H59" t="s">
        <v>1694</v>
      </c>
      <c r="J59">
        <v>3</v>
      </c>
      <c r="P59">
        <v>117</v>
      </c>
      <c r="Q59" t="s">
        <v>1744</v>
      </c>
    </row>
    <row r="60" spans="1:25" x14ac:dyDescent="0.15">
      <c r="D60" t="s">
        <v>1695</v>
      </c>
      <c r="G60" t="s">
        <v>1696</v>
      </c>
      <c r="H60" t="s">
        <v>1697</v>
      </c>
      <c r="J60">
        <v>2</v>
      </c>
      <c r="N60" t="s">
        <v>101</v>
      </c>
      <c r="O60" t="s">
        <v>1742</v>
      </c>
    </row>
    <row r="61" spans="1:25" ht="17.25" x14ac:dyDescent="0.15">
      <c r="D61" t="s">
        <v>1698</v>
      </c>
      <c r="H61" t="s">
        <v>1699</v>
      </c>
      <c r="J61">
        <v>2</v>
      </c>
      <c r="N61" t="s">
        <v>100</v>
      </c>
      <c r="O61" t="s">
        <v>1741</v>
      </c>
      <c r="X61" s="107"/>
      <c r="Y61" s="111"/>
    </row>
    <row r="62" spans="1:25" x14ac:dyDescent="0.15">
      <c r="D62" t="s">
        <v>1700</v>
      </c>
      <c r="G62" t="s">
        <v>1690</v>
      </c>
      <c r="H62" t="s">
        <v>1701</v>
      </c>
      <c r="J62">
        <v>2</v>
      </c>
      <c r="N62" t="s">
        <v>103</v>
      </c>
      <c r="O62" t="s">
        <v>1188</v>
      </c>
    </row>
    <row r="63" spans="1:25" x14ac:dyDescent="0.15">
      <c r="N63" t="s">
        <v>98</v>
      </c>
      <c r="O63" t="s">
        <v>1740</v>
      </c>
      <c r="P63">
        <v>118</v>
      </c>
      <c r="Q63" s="23" t="s">
        <v>1257</v>
      </c>
    </row>
    <row r="64" spans="1:25" ht="17.25" x14ac:dyDescent="0.15">
      <c r="A64" t="s">
        <v>1708</v>
      </c>
      <c r="B64" t="s">
        <v>1709</v>
      </c>
      <c r="D64" t="s">
        <v>1709</v>
      </c>
      <c r="J64">
        <v>2</v>
      </c>
      <c r="L64" s="107" t="s">
        <v>42</v>
      </c>
      <c r="M64" s="111" t="s">
        <v>1659</v>
      </c>
      <c r="N64" t="s">
        <v>125</v>
      </c>
      <c r="O64" t="s">
        <v>611</v>
      </c>
    </row>
    <row r="65" spans="2:19" ht="17.25" x14ac:dyDescent="0.15">
      <c r="L65" s="107" t="s">
        <v>6</v>
      </c>
      <c r="M65" s="111" t="s">
        <v>1642</v>
      </c>
      <c r="N65" s="112" t="s">
        <v>25</v>
      </c>
      <c r="O65" t="s">
        <v>651</v>
      </c>
      <c r="P65" t="s">
        <v>60</v>
      </c>
      <c r="Q65" t="s">
        <v>651</v>
      </c>
      <c r="R65" t="s">
        <v>147</v>
      </c>
      <c r="S65" t="s">
        <v>853</v>
      </c>
    </row>
    <row r="66" spans="2:19" ht="17.25" x14ac:dyDescent="0.15">
      <c r="B66" t="s">
        <v>1710</v>
      </c>
      <c r="D66" t="s">
        <v>1710</v>
      </c>
      <c r="J66">
        <v>4</v>
      </c>
      <c r="L66" s="107" t="s">
        <v>42</v>
      </c>
      <c r="M66" s="111" t="s">
        <v>1745</v>
      </c>
      <c r="N66" t="s">
        <v>127</v>
      </c>
      <c r="O66" t="s">
        <v>1746</v>
      </c>
    </row>
    <row r="67" spans="2:19" ht="17.25" x14ac:dyDescent="0.15">
      <c r="L67" s="107"/>
      <c r="M67" s="111"/>
      <c r="N67" t="s">
        <v>129</v>
      </c>
      <c r="O67" t="s">
        <v>616</v>
      </c>
    </row>
    <row r="68" spans="2:19" ht="17.25" x14ac:dyDescent="0.15">
      <c r="L68" s="107" t="s">
        <v>32</v>
      </c>
      <c r="M68" s="111" t="s">
        <v>1654</v>
      </c>
    </row>
    <row r="69" spans="2:19" ht="17.25" x14ac:dyDescent="0.15">
      <c r="L69" s="107" t="s">
        <v>36</v>
      </c>
      <c r="M69" s="111" t="s">
        <v>1656</v>
      </c>
    </row>
    <row r="70" spans="2:19" ht="17.25" x14ac:dyDescent="0.15">
      <c r="L70" s="107" t="s">
        <v>38</v>
      </c>
      <c r="M70" s="111" t="s">
        <v>1657</v>
      </c>
    </row>
    <row r="71" spans="2:19" ht="17.25" x14ac:dyDescent="0.15">
      <c r="L71" s="107" t="s">
        <v>40</v>
      </c>
      <c r="M71" s="111" t="s">
        <v>1658</v>
      </c>
    </row>
    <row r="72" spans="2:19" ht="17.25" x14ac:dyDescent="0.15">
      <c r="L72" s="107" t="s">
        <v>44</v>
      </c>
      <c r="M72" s="111" t="s">
        <v>1660</v>
      </c>
    </row>
    <row r="73" spans="2:19" ht="17.25" x14ac:dyDescent="0.15">
      <c r="L73" s="105" t="s">
        <v>45</v>
      </c>
      <c r="M73" s="110" t="s">
        <v>1661</v>
      </c>
      <c r="N73" s="113"/>
      <c r="O73" s="113"/>
    </row>
    <row r="74" spans="2:19" ht="17.25" x14ac:dyDescent="0.15">
      <c r="L74" s="107" t="s">
        <v>49</v>
      </c>
      <c r="M74" s="111" t="s">
        <v>1662</v>
      </c>
      <c r="N74" s="113" t="s">
        <v>140</v>
      </c>
      <c r="O74" s="113" t="s">
        <v>1747</v>
      </c>
      <c r="P74" s="113">
        <v>153</v>
      </c>
      <c r="Q74" s="113" t="s">
        <v>1747</v>
      </c>
      <c r="R74" s="113" t="s">
        <v>1376</v>
      </c>
      <c r="S74" s="113" t="s">
        <v>1274</v>
      </c>
    </row>
    <row r="75" spans="2:19" ht="17.25" x14ac:dyDescent="0.15">
      <c r="L75" s="107"/>
      <c r="M75" s="111"/>
      <c r="N75" s="113"/>
      <c r="O75" s="113"/>
      <c r="P75" s="113"/>
      <c r="Q75" s="113"/>
      <c r="R75" s="113" t="s">
        <v>1377</v>
      </c>
      <c r="S75" s="113" t="s">
        <v>1275</v>
      </c>
    </row>
    <row r="76" spans="2:19" ht="17.25" x14ac:dyDescent="0.15">
      <c r="L76" s="107" t="s">
        <v>51</v>
      </c>
      <c r="M76" s="111" t="s">
        <v>1663</v>
      </c>
      <c r="N76" s="113" t="s">
        <v>142</v>
      </c>
      <c r="O76" s="113" t="s">
        <v>1748</v>
      </c>
      <c r="P76" s="113">
        <v>154</v>
      </c>
      <c r="Q76" s="113" t="s">
        <v>1748</v>
      </c>
      <c r="R76" s="113" t="s">
        <v>1379</v>
      </c>
      <c r="S76" s="113" t="s">
        <v>621</v>
      </c>
    </row>
    <row r="77" spans="2:19" ht="17.25" x14ac:dyDescent="0.15">
      <c r="L77" s="107"/>
      <c r="M77" s="111"/>
      <c r="N77" s="113"/>
      <c r="O77" s="113"/>
      <c r="P77" s="113"/>
      <c r="Q77" s="113"/>
      <c r="R77" s="113" t="s">
        <v>1380</v>
      </c>
      <c r="S77" s="113" t="s">
        <v>622</v>
      </c>
    </row>
    <row r="78" spans="2:19" ht="17.25" x14ac:dyDescent="0.15">
      <c r="L78" s="107"/>
      <c r="M78" s="111"/>
      <c r="N78" s="113" t="s">
        <v>144</v>
      </c>
      <c r="O78" s="113" t="s">
        <v>1750</v>
      </c>
      <c r="P78" s="113">
        <v>156</v>
      </c>
      <c r="Q78" s="113" t="s">
        <v>1750</v>
      </c>
      <c r="R78" s="113" t="s">
        <v>1383</v>
      </c>
      <c r="S78" s="113" t="s">
        <v>625</v>
      </c>
    </row>
    <row r="79" spans="2:19" ht="17.25" x14ac:dyDescent="0.15">
      <c r="L79" s="107" t="s">
        <v>52</v>
      </c>
      <c r="M79" s="111" t="s">
        <v>1664</v>
      </c>
      <c r="N79" t="s">
        <v>146</v>
      </c>
      <c r="O79" t="s">
        <v>1754</v>
      </c>
      <c r="P79">
        <v>157</v>
      </c>
      <c r="Q79" t="s">
        <v>1754</v>
      </c>
      <c r="R79" t="s">
        <v>1385</v>
      </c>
      <c r="S79" s="112" t="s">
        <v>627</v>
      </c>
    </row>
    <row r="80" spans="2:19" ht="17.25" x14ac:dyDescent="0.15">
      <c r="L80" s="107"/>
      <c r="M80" s="111"/>
      <c r="R80" t="s">
        <v>1386</v>
      </c>
      <c r="S80" s="112" t="s">
        <v>628</v>
      </c>
    </row>
    <row r="81" spans="1:20" ht="17.25" x14ac:dyDescent="0.15">
      <c r="L81" s="107"/>
      <c r="M81" s="111"/>
      <c r="N81" t="s">
        <v>147</v>
      </c>
      <c r="O81" t="s">
        <v>1755</v>
      </c>
    </row>
    <row r="82" spans="1:20" ht="17.25" x14ac:dyDescent="0.15">
      <c r="L82" s="107"/>
      <c r="M82" s="111"/>
      <c r="N82" t="s">
        <v>149</v>
      </c>
      <c r="O82" t="s">
        <v>1756</v>
      </c>
    </row>
    <row r="83" spans="1:20" ht="17.25" x14ac:dyDescent="0.15">
      <c r="L83" s="107"/>
      <c r="M83" s="111"/>
      <c r="N83" t="s">
        <v>151</v>
      </c>
      <c r="O83" t="s">
        <v>1757</v>
      </c>
    </row>
    <row r="84" spans="1:20" ht="17.25" x14ac:dyDescent="0.15">
      <c r="A84" t="s">
        <v>1702</v>
      </c>
      <c r="B84" t="s">
        <v>1702</v>
      </c>
      <c r="D84" t="s">
        <v>1702</v>
      </c>
      <c r="F84" t="s">
        <v>678</v>
      </c>
      <c r="J84">
        <v>4</v>
      </c>
      <c r="L84" s="107" t="s">
        <v>47</v>
      </c>
      <c r="M84" s="111" t="s">
        <v>678</v>
      </c>
      <c r="N84" s="113"/>
      <c r="O84" s="113"/>
    </row>
    <row r="85" spans="1:20" ht="17.25" x14ac:dyDescent="0.15">
      <c r="F85" t="s">
        <v>1703</v>
      </c>
      <c r="L85" s="107" t="s">
        <v>49</v>
      </c>
      <c r="M85" s="111" t="s">
        <v>1662</v>
      </c>
      <c r="N85" s="113" t="s">
        <v>140</v>
      </c>
      <c r="O85" s="113" t="s">
        <v>1747</v>
      </c>
      <c r="P85" s="113">
        <v>153</v>
      </c>
      <c r="Q85" s="113" t="s">
        <v>1747</v>
      </c>
      <c r="R85" s="113" t="s">
        <v>1375</v>
      </c>
      <c r="S85" s="113" t="s">
        <v>1273</v>
      </c>
    </row>
    <row r="86" spans="1:20" ht="17.25" x14ac:dyDescent="0.15">
      <c r="L86" s="107" t="s">
        <v>51</v>
      </c>
      <c r="M86" s="111" t="s">
        <v>1663</v>
      </c>
      <c r="N86" s="113" t="s">
        <v>142</v>
      </c>
      <c r="O86" s="113" t="s">
        <v>1748</v>
      </c>
      <c r="P86" s="113">
        <v>154</v>
      </c>
      <c r="Q86" s="113" t="s">
        <v>1748</v>
      </c>
      <c r="R86" s="113" t="s">
        <v>1378</v>
      </c>
      <c r="S86" s="113" t="s">
        <v>620</v>
      </c>
      <c r="T86"/>
    </row>
    <row r="87" spans="1:20" ht="17.25" x14ac:dyDescent="0.15">
      <c r="L87" s="107"/>
      <c r="M87" s="111"/>
      <c r="N87" s="113" t="s">
        <v>144</v>
      </c>
      <c r="O87" s="113" t="s">
        <v>1750</v>
      </c>
      <c r="P87" s="113">
        <v>155</v>
      </c>
      <c r="Q87" s="113" t="s">
        <v>1749</v>
      </c>
      <c r="R87" s="113" t="s">
        <v>1381</v>
      </c>
      <c r="S87" s="113" t="s">
        <v>623</v>
      </c>
      <c r="T87"/>
    </row>
    <row r="88" spans="1:20" x14ac:dyDescent="0.15">
      <c r="N88" s="113"/>
      <c r="O88" s="113"/>
      <c r="P88" s="113">
        <v>156</v>
      </c>
      <c r="Q88" s="113" t="s">
        <v>1750</v>
      </c>
      <c r="R88" s="113" t="s">
        <v>1382</v>
      </c>
      <c r="S88" s="113" t="s">
        <v>624</v>
      </c>
      <c r="T88"/>
    </row>
    <row r="89" spans="1:20" ht="17.25" x14ac:dyDescent="0.15">
      <c r="L89" s="107" t="s">
        <v>52</v>
      </c>
      <c r="M89" s="111" t="s">
        <v>1664</v>
      </c>
      <c r="N89" s="113" t="s">
        <v>146</v>
      </c>
      <c r="O89" s="113" t="s">
        <v>1751</v>
      </c>
      <c r="P89" s="113">
        <v>157</v>
      </c>
      <c r="Q89" s="113" t="s">
        <v>1751</v>
      </c>
      <c r="R89" s="113" t="s">
        <v>1384</v>
      </c>
      <c r="S89" s="113" t="s">
        <v>626</v>
      </c>
      <c r="T89" s="113"/>
    </row>
    <row r="90" spans="1:20" ht="17.25" x14ac:dyDescent="0.15">
      <c r="F90" t="s">
        <v>1704</v>
      </c>
      <c r="G90" t="s">
        <v>1705</v>
      </c>
      <c r="H90" t="s">
        <v>533</v>
      </c>
      <c r="L90" s="107" t="s">
        <v>28</v>
      </c>
      <c r="M90" s="111" t="s">
        <v>1712</v>
      </c>
      <c r="N90" t="s">
        <v>86</v>
      </c>
      <c r="O90" t="s">
        <v>533</v>
      </c>
      <c r="R90" s="112"/>
    </row>
    <row r="91" spans="1:20" ht="17.25" x14ac:dyDescent="0.15">
      <c r="A91" t="s">
        <v>1227</v>
      </c>
      <c r="B91" t="s">
        <v>1227</v>
      </c>
      <c r="D91" t="s">
        <v>1227</v>
      </c>
      <c r="F91" t="s">
        <v>1706</v>
      </c>
      <c r="J91">
        <v>1</v>
      </c>
      <c r="L91" s="105" t="s">
        <v>0</v>
      </c>
      <c r="M91" s="110" t="s">
        <v>1638</v>
      </c>
      <c r="R91" s="112"/>
    </row>
    <row r="92" spans="1:20" ht="17.25" x14ac:dyDescent="0.15">
      <c r="A92" t="s">
        <v>1707</v>
      </c>
      <c r="B92" t="s">
        <v>1707</v>
      </c>
      <c r="D92" t="s">
        <v>1707</v>
      </c>
      <c r="J92">
        <v>2</v>
      </c>
      <c r="L92" s="107" t="s">
        <v>28</v>
      </c>
      <c r="M92" s="111" t="s">
        <v>1712</v>
      </c>
      <c r="N92" t="s">
        <v>88</v>
      </c>
      <c r="O92" t="s">
        <v>1752</v>
      </c>
      <c r="R92" s="112"/>
    </row>
    <row r="93" spans="1:20" x14ac:dyDescent="0.15">
      <c r="N93" t="s">
        <v>90</v>
      </c>
      <c r="O93" t="s">
        <v>1753</v>
      </c>
      <c r="R93" s="112"/>
    </row>
    <row r="94" spans="1:20" x14ac:dyDescent="0.15">
      <c r="R94" s="112"/>
    </row>
    <row r="95" spans="1:20" ht="17.25" x14ac:dyDescent="0.15">
      <c r="L95" s="107"/>
      <c r="M95" s="111"/>
      <c r="N95" s="113"/>
      <c r="O95" s="113"/>
      <c r="P95" s="113"/>
      <c r="Q95" s="113"/>
      <c r="R95" s="113"/>
      <c r="S95" s="113"/>
    </row>
    <row r="96" spans="1:20" ht="17.25" x14ac:dyDescent="0.15">
      <c r="L96" s="107"/>
      <c r="M96" s="111"/>
      <c r="N96" s="113"/>
      <c r="O96" s="113"/>
      <c r="P96" s="113"/>
      <c r="Q96" s="113"/>
      <c r="R96" s="113"/>
      <c r="S96" s="113"/>
    </row>
    <row r="97" spans="12:19" ht="17.25" x14ac:dyDescent="0.15">
      <c r="L97" s="107"/>
      <c r="M97" s="111"/>
      <c r="N97" s="113"/>
      <c r="O97" s="113"/>
      <c r="P97" s="113"/>
      <c r="Q97" s="113"/>
      <c r="R97" s="113"/>
      <c r="S97" s="113"/>
    </row>
    <row r="98" spans="12:19" ht="17.25" x14ac:dyDescent="0.15">
      <c r="L98" s="107"/>
      <c r="M98" s="111"/>
      <c r="N98" s="113"/>
      <c r="O98" s="113"/>
      <c r="P98" s="113"/>
      <c r="Q98" s="113"/>
      <c r="R98" s="113"/>
      <c r="S98" s="113"/>
    </row>
    <row r="99" spans="12:19" ht="17.25" x14ac:dyDescent="0.15">
      <c r="L99" s="107"/>
      <c r="M99" s="111"/>
      <c r="N99" s="113"/>
      <c r="O99" s="113"/>
      <c r="P99" s="113"/>
      <c r="Q99" s="113"/>
      <c r="R99" s="113"/>
      <c r="S99" s="113"/>
    </row>
    <row r="100" spans="12:19" ht="17.25" x14ac:dyDescent="0.15">
      <c r="L100" s="107"/>
      <c r="M100" s="111"/>
    </row>
    <row r="101" spans="12:19" ht="17.25" x14ac:dyDescent="0.15">
      <c r="L101" s="105"/>
      <c r="M101" s="110"/>
    </row>
    <row r="102" spans="12:19" ht="17.25" x14ac:dyDescent="0.15">
      <c r="L102" s="107"/>
      <c r="M102" s="111"/>
    </row>
    <row r="103" spans="12:19" ht="17.25" x14ac:dyDescent="0.15">
      <c r="L103" s="107"/>
      <c r="M103" s="108"/>
    </row>
    <row r="104" spans="12:19" ht="17.25" x14ac:dyDescent="0.15">
      <c r="L104" s="107"/>
      <c r="M104" s="108"/>
    </row>
    <row r="105" spans="12:19" ht="17.25" x14ac:dyDescent="0.15">
      <c r="L105" s="107"/>
      <c r="M105" s="108"/>
    </row>
    <row r="106" spans="12:19" ht="17.25" x14ac:dyDescent="0.15">
      <c r="L106" s="107"/>
      <c r="M106" s="108"/>
    </row>
    <row r="107" spans="12:19" ht="17.25" x14ac:dyDescent="0.15">
      <c r="L107" s="107"/>
      <c r="M107" s="108"/>
    </row>
    <row r="108" spans="12:19" ht="17.25" x14ac:dyDescent="0.15">
      <c r="L108" s="107"/>
      <c r="M108" s="108"/>
    </row>
    <row r="109" spans="12:19" ht="17.25" x14ac:dyDescent="0.15">
      <c r="L109" s="107"/>
      <c r="M109" s="108"/>
    </row>
    <row r="110" spans="12:19" ht="17.25" x14ac:dyDescent="0.15">
      <c r="L110" s="107"/>
      <c r="M110" s="108"/>
    </row>
    <row r="111" spans="12:19" ht="17.25" x14ac:dyDescent="0.15">
      <c r="L111" s="107"/>
      <c r="M111" s="108"/>
    </row>
    <row r="112" spans="12:19" ht="17.25" x14ac:dyDescent="0.15">
      <c r="L112" s="107"/>
      <c r="M112" s="108"/>
    </row>
    <row r="113" spans="12:13" ht="17.25" x14ac:dyDescent="0.15">
      <c r="L113" s="107"/>
      <c r="M113" s="108"/>
    </row>
    <row r="114" spans="12:13" ht="17.25" x14ac:dyDescent="0.15">
      <c r="L114" s="107"/>
      <c r="M114" s="108"/>
    </row>
    <row r="115" spans="12:13" ht="17.25" x14ac:dyDescent="0.15">
      <c r="L115" s="107"/>
      <c r="M115" s="108"/>
    </row>
    <row r="116" spans="12:13" ht="17.25" x14ac:dyDescent="0.15">
      <c r="L116" s="107"/>
      <c r="M116" s="108"/>
    </row>
    <row r="117" spans="12:13" ht="17.25" x14ac:dyDescent="0.15">
      <c r="L117" s="107"/>
      <c r="M117" s="108"/>
    </row>
    <row r="118" spans="12:13" ht="17.25" x14ac:dyDescent="0.15">
      <c r="L118" s="107"/>
      <c r="M118" s="108"/>
    </row>
    <row r="119" spans="12:13" ht="17.25" x14ac:dyDescent="0.15">
      <c r="L119" s="107"/>
      <c r="M119" s="108"/>
    </row>
    <row r="120" spans="12:13" ht="17.25" x14ac:dyDescent="0.15">
      <c r="L120" s="107"/>
      <c r="M120" s="108"/>
    </row>
    <row r="121" spans="12:13" ht="17.25" x14ac:dyDescent="0.15">
      <c r="L121" s="107"/>
      <c r="M121" s="108"/>
    </row>
    <row r="122" spans="12:13" ht="17.25" x14ac:dyDescent="0.15">
      <c r="L122" s="107"/>
      <c r="M122" s="108"/>
    </row>
    <row r="123" spans="12:13" ht="17.25" x14ac:dyDescent="0.15">
      <c r="L123" s="107"/>
      <c r="M123" s="108"/>
    </row>
    <row r="124" spans="12:13" ht="17.25" x14ac:dyDescent="0.15">
      <c r="L124" s="107"/>
      <c r="M124" s="108"/>
    </row>
    <row r="125" spans="12:13" ht="17.25" x14ac:dyDescent="0.15">
      <c r="L125" s="107"/>
      <c r="M125" s="108"/>
    </row>
    <row r="126" spans="12:13" ht="17.25" x14ac:dyDescent="0.15">
      <c r="L126" s="107"/>
      <c r="M126" s="108"/>
    </row>
    <row r="127" spans="12:13" ht="17.25" x14ac:dyDescent="0.15">
      <c r="L127" s="107"/>
      <c r="M127" s="108"/>
    </row>
    <row r="128" spans="12:13" ht="17.25" x14ac:dyDescent="0.15">
      <c r="L128" s="107"/>
      <c r="M128" s="108"/>
    </row>
    <row r="129" spans="12:13" ht="17.25" x14ac:dyDescent="0.15">
      <c r="L129" s="105"/>
      <c r="M129" s="106"/>
    </row>
    <row r="130" spans="12:13" ht="17.25" x14ac:dyDescent="0.15">
      <c r="L130" s="107"/>
      <c r="M130" s="108"/>
    </row>
    <row r="131" spans="12:13" ht="17.25" x14ac:dyDescent="0.15">
      <c r="L131" s="107"/>
      <c r="M131" s="108"/>
    </row>
    <row r="132" spans="12:13" ht="17.25" x14ac:dyDescent="0.15">
      <c r="L132" s="107"/>
      <c r="M132" s="108"/>
    </row>
    <row r="133" spans="12:13" ht="17.25" x14ac:dyDescent="0.15">
      <c r="L133" s="107"/>
      <c r="M133" s="108"/>
    </row>
    <row r="134" spans="12:13" ht="17.25" x14ac:dyDescent="0.15">
      <c r="L134" s="107"/>
      <c r="M134" s="108"/>
    </row>
    <row r="135" spans="12:13" ht="17.25" x14ac:dyDescent="0.15">
      <c r="L135" s="107"/>
      <c r="M135" s="108"/>
    </row>
    <row r="136" spans="12:13" ht="17.25" x14ac:dyDescent="0.15">
      <c r="L136" s="107"/>
      <c r="M136" s="108"/>
    </row>
    <row r="137" spans="12:13" ht="17.25" x14ac:dyDescent="0.15">
      <c r="L137" s="107"/>
      <c r="M137" s="108"/>
    </row>
    <row r="138" spans="12:13" ht="17.25" x14ac:dyDescent="0.15">
      <c r="L138" s="107"/>
      <c r="M138" s="108"/>
    </row>
    <row r="139" spans="12:13" ht="17.25" x14ac:dyDescent="0.15">
      <c r="L139" s="107"/>
      <c r="M139" s="108"/>
    </row>
    <row r="140" spans="12:13" ht="17.25" x14ac:dyDescent="0.15">
      <c r="L140" s="107"/>
      <c r="M140" s="108"/>
    </row>
    <row r="141" spans="12:13" ht="17.25" x14ac:dyDescent="0.15">
      <c r="L141" s="107"/>
      <c r="M141" s="108"/>
    </row>
    <row r="142" spans="12:13" ht="17.25" x14ac:dyDescent="0.15">
      <c r="L142" s="107"/>
      <c r="M142" s="108"/>
    </row>
    <row r="143" spans="12:13" ht="17.25" x14ac:dyDescent="0.15">
      <c r="L143" s="107"/>
      <c r="M143" s="108"/>
    </row>
    <row r="144" spans="12:13" ht="17.25" x14ac:dyDescent="0.15">
      <c r="L144" s="107"/>
      <c r="M144" s="108"/>
    </row>
    <row r="145" spans="12:13" ht="17.25" x14ac:dyDescent="0.15">
      <c r="L145" s="107"/>
      <c r="M145" s="108"/>
    </row>
    <row r="146" spans="12:13" ht="17.25" x14ac:dyDescent="0.15">
      <c r="L146" s="107"/>
      <c r="M146" s="108"/>
    </row>
    <row r="147" spans="12:13" ht="17.25" x14ac:dyDescent="0.15">
      <c r="L147" s="107"/>
      <c r="M147" s="108"/>
    </row>
    <row r="148" spans="12:13" ht="17.25" x14ac:dyDescent="0.15">
      <c r="L148" s="107"/>
      <c r="M148" s="108"/>
    </row>
    <row r="149" spans="12:13" ht="17.25" x14ac:dyDescent="0.15">
      <c r="L149" s="107"/>
      <c r="M149" s="108"/>
    </row>
    <row r="150" spans="12:13" ht="17.25" x14ac:dyDescent="0.15">
      <c r="L150" s="105"/>
      <c r="M150" s="106"/>
    </row>
    <row r="151" spans="12:13" ht="17.25" x14ac:dyDescent="0.15">
      <c r="L151" s="107"/>
      <c r="M151" s="108"/>
    </row>
    <row r="152" spans="12:13" ht="17.25" x14ac:dyDescent="0.15">
      <c r="L152" s="107"/>
      <c r="M152" s="108"/>
    </row>
    <row r="153" spans="12:13" ht="17.25" x14ac:dyDescent="0.15">
      <c r="L153" s="107"/>
      <c r="M153" s="108"/>
    </row>
    <row r="154" spans="12:13" ht="17.25" x14ac:dyDescent="0.15">
      <c r="L154" s="107"/>
      <c r="M154" s="108"/>
    </row>
    <row r="155" spans="12:13" ht="17.25" x14ac:dyDescent="0.15">
      <c r="L155" s="107"/>
      <c r="M155" s="108"/>
    </row>
    <row r="156" spans="12:13" ht="17.25" x14ac:dyDescent="0.15">
      <c r="L156" s="107"/>
      <c r="M156" s="108"/>
    </row>
    <row r="157" spans="12:13" ht="17.25" x14ac:dyDescent="0.15">
      <c r="L157" s="107"/>
      <c r="M157" s="108"/>
    </row>
    <row r="158" spans="12:13" ht="17.25" x14ac:dyDescent="0.15">
      <c r="L158" s="107"/>
      <c r="M158" s="108"/>
    </row>
    <row r="159" spans="12:13" ht="17.25" x14ac:dyDescent="0.15">
      <c r="L159" s="107"/>
      <c r="M159" s="108"/>
    </row>
    <row r="160" spans="12:13" ht="17.25" x14ac:dyDescent="0.15">
      <c r="L160" s="107"/>
      <c r="M160" s="108"/>
    </row>
    <row r="161" spans="12:13" ht="17.25" x14ac:dyDescent="0.15">
      <c r="L161" s="107"/>
      <c r="M161" s="108"/>
    </row>
    <row r="162" spans="12:13" ht="17.25" x14ac:dyDescent="0.15">
      <c r="L162" s="107"/>
      <c r="M162" s="108"/>
    </row>
    <row r="163" spans="12:13" ht="17.25" x14ac:dyDescent="0.15">
      <c r="L163" s="107"/>
      <c r="M163" s="108"/>
    </row>
    <row r="164" spans="12:13" ht="17.25" x14ac:dyDescent="0.15">
      <c r="L164" s="107"/>
      <c r="M164" s="108"/>
    </row>
    <row r="165" spans="12:13" ht="17.25" x14ac:dyDescent="0.15">
      <c r="L165" s="107"/>
      <c r="M165" s="108"/>
    </row>
    <row r="166" spans="12:13" ht="17.25" x14ac:dyDescent="0.15">
      <c r="L166" s="105"/>
      <c r="M166" s="106"/>
    </row>
    <row r="167" spans="12:13" ht="17.25" x14ac:dyDescent="0.15">
      <c r="L167" s="107"/>
      <c r="M167" s="108"/>
    </row>
    <row r="168" spans="12:13" ht="17.25" x14ac:dyDescent="0.15">
      <c r="L168" s="107"/>
      <c r="M168" s="108"/>
    </row>
    <row r="169" spans="12:13" ht="17.25" x14ac:dyDescent="0.15">
      <c r="L169" s="107"/>
      <c r="M169" s="108"/>
    </row>
    <row r="170" spans="12:13" ht="17.25" x14ac:dyDescent="0.15">
      <c r="L170" s="107"/>
      <c r="M170" s="108"/>
    </row>
    <row r="171" spans="12:13" ht="17.25" x14ac:dyDescent="0.15">
      <c r="L171" s="107"/>
      <c r="M171" s="108"/>
    </row>
    <row r="172" spans="12:13" ht="17.25" x14ac:dyDescent="0.15">
      <c r="L172" s="107"/>
      <c r="M172" s="108"/>
    </row>
    <row r="173" spans="12:13" ht="17.25" x14ac:dyDescent="0.15">
      <c r="L173" s="107"/>
      <c r="M173" s="108"/>
    </row>
    <row r="174" spans="12:13" ht="17.25" x14ac:dyDescent="0.15">
      <c r="L174" s="107"/>
      <c r="M174" s="108"/>
    </row>
    <row r="175" spans="12:13" ht="17.25" x14ac:dyDescent="0.15">
      <c r="L175" s="107"/>
      <c r="M175" s="108"/>
    </row>
    <row r="176" spans="12:13" ht="17.25" x14ac:dyDescent="0.15">
      <c r="L176" s="107"/>
      <c r="M176" s="108"/>
    </row>
    <row r="177" spans="12:13" ht="17.25" x14ac:dyDescent="0.15">
      <c r="L177" s="107"/>
      <c r="M177" s="108"/>
    </row>
    <row r="178" spans="12:13" ht="17.25" x14ac:dyDescent="0.15">
      <c r="L178" s="105"/>
      <c r="M178" s="106"/>
    </row>
    <row r="179" spans="12:13" ht="17.25" x14ac:dyDescent="0.15">
      <c r="L179" s="107"/>
      <c r="M179" s="108"/>
    </row>
    <row r="180" spans="12:13" ht="17.25" x14ac:dyDescent="0.15">
      <c r="L180" s="107"/>
      <c r="M180" s="108"/>
    </row>
    <row r="181" spans="12:13" ht="17.25" x14ac:dyDescent="0.15">
      <c r="L181" s="107"/>
      <c r="M181" s="108"/>
    </row>
    <row r="182" spans="12:13" ht="17.25" x14ac:dyDescent="0.15">
      <c r="L182" s="107"/>
      <c r="M182" s="108"/>
    </row>
    <row r="183" spans="12:13" ht="17.25" x14ac:dyDescent="0.15">
      <c r="L183" s="107"/>
      <c r="M183" s="108"/>
    </row>
    <row r="184" spans="12:13" ht="17.25" x14ac:dyDescent="0.15">
      <c r="L184" s="107"/>
      <c r="M184" s="108"/>
    </row>
    <row r="185" spans="12:13" ht="17.25" x14ac:dyDescent="0.15">
      <c r="L185" s="107"/>
      <c r="M185" s="108"/>
    </row>
    <row r="186" spans="12:13" ht="17.25" x14ac:dyDescent="0.15">
      <c r="L186" s="107"/>
      <c r="M186" s="108"/>
    </row>
    <row r="187" spans="12:13" ht="17.25" x14ac:dyDescent="0.15">
      <c r="L187" s="107"/>
      <c r="M187" s="108"/>
    </row>
    <row r="188" spans="12:13" ht="17.25" x14ac:dyDescent="0.15">
      <c r="L188" s="107"/>
      <c r="M188" s="108"/>
    </row>
    <row r="189" spans="12:13" ht="17.25" x14ac:dyDescent="0.15">
      <c r="L189" s="107"/>
      <c r="M189" s="108"/>
    </row>
    <row r="190" spans="12:13" ht="17.25" x14ac:dyDescent="0.15">
      <c r="L190" s="107"/>
      <c r="M190" s="108"/>
    </row>
    <row r="191" spans="12:13" ht="17.25" x14ac:dyDescent="0.15">
      <c r="L191" s="107"/>
      <c r="M191" s="108"/>
    </row>
    <row r="192" spans="12:13" ht="17.25" x14ac:dyDescent="0.15">
      <c r="L192" s="107"/>
      <c r="M192" s="108"/>
    </row>
    <row r="193" spans="12:13" ht="17.25" x14ac:dyDescent="0.15">
      <c r="L193" s="107"/>
      <c r="M193" s="108"/>
    </row>
    <row r="194" spans="12:13" ht="17.25" x14ac:dyDescent="0.15">
      <c r="L194" s="107"/>
      <c r="M194" s="108"/>
    </row>
    <row r="195" spans="12:13" ht="17.25" x14ac:dyDescent="0.15">
      <c r="L195" s="107"/>
      <c r="M195" s="108"/>
    </row>
    <row r="196" spans="12:13" ht="17.25" x14ac:dyDescent="0.15">
      <c r="L196" s="107"/>
      <c r="M196" s="108"/>
    </row>
    <row r="197" spans="12:13" ht="17.25" x14ac:dyDescent="0.15">
      <c r="L197" s="107"/>
      <c r="M197" s="108"/>
    </row>
    <row r="198" spans="12:13" ht="17.25" x14ac:dyDescent="0.15">
      <c r="L198" s="107"/>
      <c r="M198" s="108"/>
    </row>
    <row r="199" spans="12:13" ht="17.25" x14ac:dyDescent="0.15">
      <c r="L199" s="107"/>
      <c r="M199" s="108"/>
    </row>
    <row r="200" spans="12:13" ht="17.25" x14ac:dyDescent="0.15">
      <c r="L200" s="107"/>
      <c r="M200" s="108"/>
    </row>
    <row r="201" spans="12:13" ht="17.25" x14ac:dyDescent="0.15">
      <c r="L201" s="107"/>
      <c r="M201" s="108"/>
    </row>
    <row r="202" spans="12:13" ht="17.25" x14ac:dyDescent="0.15">
      <c r="L202" s="107"/>
      <c r="M202" s="108"/>
    </row>
    <row r="203" spans="12:13" ht="17.25" x14ac:dyDescent="0.15">
      <c r="L203" s="107"/>
      <c r="M203" s="108"/>
    </row>
    <row r="204" spans="12:13" ht="17.25" x14ac:dyDescent="0.15">
      <c r="L204" s="107"/>
      <c r="M204" s="108"/>
    </row>
    <row r="205" spans="12:13" ht="17.25" x14ac:dyDescent="0.15">
      <c r="L205" s="107"/>
      <c r="M205" s="108"/>
    </row>
    <row r="206" spans="12:13" ht="17.25" x14ac:dyDescent="0.15">
      <c r="L206" s="107"/>
      <c r="M206" s="108"/>
    </row>
    <row r="207" spans="12:13" ht="17.25" x14ac:dyDescent="0.15">
      <c r="L207" s="105"/>
      <c r="M207" s="106"/>
    </row>
    <row r="208" spans="12:13" ht="17.25" x14ac:dyDescent="0.15">
      <c r="L208" s="107"/>
      <c r="M208" s="108"/>
    </row>
    <row r="209" spans="12:13" ht="17.25" x14ac:dyDescent="0.15">
      <c r="L209" s="107"/>
      <c r="M209" s="108"/>
    </row>
    <row r="210" spans="12:13" ht="17.25" x14ac:dyDescent="0.15">
      <c r="L210" s="107"/>
      <c r="M210" s="108"/>
    </row>
    <row r="211" spans="12:13" ht="17.25" x14ac:dyDescent="0.15">
      <c r="L211" s="107"/>
      <c r="M211" s="108"/>
    </row>
    <row r="212" spans="12:13" ht="17.25" x14ac:dyDescent="0.15">
      <c r="L212" s="107"/>
      <c r="M212" s="108"/>
    </row>
    <row r="213" spans="12:13" ht="17.25" x14ac:dyDescent="0.15">
      <c r="L213" s="107"/>
      <c r="M213" s="108"/>
    </row>
    <row r="214" spans="12:13" ht="17.25" x14ac:dyDescent="0.15">
      <c r="L214" s="107"/>
      <c r="M214" s="108"/>
    </row>
    <row r="215" spans="12:13" ht="17.25" x14ac:dyDescent="0.15">
      <c r="L215" s="107"/>
      <c r="M215" s="108"/>
    </row>
    <row r="216" spans="12:13" ht="17.25" x14ac:dyDescent="0.15">
      <c r="L216" s="107"/>
      <c r="M216" s="108"/>
    </row>
    <row r="217" spans="12:13" ht="17.25" x14ac:dyDescent="0.15">
      <c r="L217" s="107"/>
      <c r="M217" s="108"/>
    </row>
    <row r="218" spans="12:13" ht="17.25" x14ac:dyDescent="0.15">
      <c r="L218" s="107"/>
      <c r="M218" s="108"/>
    </row>
    <row r="219" spans="12:13" ht="17.25" x14ac:dyDescent="0.15">
      <c r="L219" s="107"/>
      <c r="M219" s="108"/>
    </row>
    <row r="220" spans="12:13" ht="17.25" x14ac:dyDescent="0.15">
      <c r="L220" s="107"/>
      <c r="M220" s="108"/>
    </row>
    <row r="221" spans="12:13" ht="17.25" x14ac:dyDescent="0.15">
      <c r="L221" s="107"/>
      <c r="M221" s="108"/>
    </row>
    <row r="222" spans="12:13" ht="17.25" x14ac:dyDescent="0.15">
      <c r="L222" s="107"/>
      <c r="M222" s="108"/>
    </row>
    <row r="223" spans="12:13" ht="17.25" x14ac:dyDescent="0.15">
      <c r="L223" s="107"/>
      <c r="M223" s="108"/>
    </row>
    <row r="224" spans="12:13" ht="17.25" x14ac:dyDescent="0.15">
      <c r="L224" s="105"/>
      <c r="M224" s="106"/>
    </row>
    <row r="225" spans="12:13" ht="17.25" x14ac:dyDescent="0.15">
      <c r="L225" s="107"/>
      <c r="M225" s="108"/>
    </row>
    <row r="226" spans="12:13" ht="17.25" x14ac:dyDescent="0.15">
      <c r="L226" s="107"/>
      <c r="M226" s="108"/>
    </row>
    <row r="227" spans="12:13" ht="17.25" x14ac:dyDescent="0.15">
      <c r="L227" s="107"/>
      <c r="M227" s="108"/>
    </row>
    <row r="228" spans="12:13" ht="17.25" x14ac:dyDescent="0.15">
      <c r="L228" s="107"/>
      <c r="M228" s="108"/>
    </row>
    <row r="229" spans="12:13" ht="17.25" x14ac:dyDescent="0.15">
      <c r="L229" s="107"/>
      <c r="M229" s="108"/>
    </row>
    <row r="230" spans="12:13" ht="17.25" x14ac:dyDescent="0.15">
      <c r="L230" s="107"/>
      <c r="M230" s="108"/>
    </row>
    <row r="231" spans="12:13" ht="17.25" x14ac:dyDescent="0.15">
      <c r="L231" s="107"/>
      <c r="M231" s="108"/>
    </row>
    <row r="232" spans="12:13" ht="17.25" x14ac:dyDescent="0.15">
      <c r="L232" s="107"/>
      <c r="M232" s="108"/>
    </row>
    <row r="233" spans="12:13" ht="17.25" x14ac:dyDescent="0.15">
      <c r="L233" s="107"/>
      <c r="M233" s="108"/>
    </row>
    <row r="234" spans="12:13" ht="17.25" x14ac:dyDescent="0.15">
      <c r="L234" s="107"/>
      <c r="M234" s="108"/>
    </row>
    <row r="235" spans="12:13" ht="17.25" x14ac:dyDescent="0.15">
      <c r="L235" s="107"/>
      <c r="M235" s="108"/>
    </row>
    <row r="236" spans="12:13" ht="17.25" x14ac:dyDescent="0.15">
      <c r="L236" s="107"/>
      <c r="M236" s="108"/>
    </row>
    <row r="237" spans="12:13" ht="17.25" x14ac:dyDescent="0.15">
      <c r="L237" s="107"/>
      <c r="M237" s="108"/>
    </row>
    <row r="238" spans="12:13" ht="17.25" x14ac:dyDescent="0.15">
      <c r="L238" s="107"/>
      <c r="M238" s="108"/>
    </row>
    <row r="239" spans="12:13" ht="17.25" x14ac:dyDescent="0.15">
      <c r="L239" s="107"/>
      <c r="M239" s="108"/>
    </row>
    <row r="240" spans="12:13" ht="17.25" x14ac:dyDescent="0.15">
      <c r="L240" s="107"/>
      <c r="M240" s="108"/>
    </row>
    <row r="241" spans="12:13" ht="17.25" x14ac:dyDescent="0.15">
      <c r="L241" s="107"/>
      <c r="M241" s="108"/>
    </row>
    <row r="242" spans="12:13" ht="17.25" x14ac:dyDescent="0.15">
      <c r="L242" s="107"/>
      <c r="M242" s="108"/>
    </row>
    <row r="243" spans="12:13" ht="17.25" x14ac:dyDescent="0.15">
      <c r="L243" s="107"/>
      <c r="M243" s="108"/>
    </row>
    <row r="244" spans="12:13" ht="17.25" x14ac:dyDescent="0.15">
      <c r="L244" s="107"/>
      <c r="M244" s="108"/>
    </row>
    <row r="245" spans="12:13" ht="17.25" x14ac:dyDescent="0.15">
      <c r="L245" s="105"/>
      <c r="M245" s="106"/>
    </row>
    <row r="246" spans="12:13" ht="17.25" x14ac:dyDescent="0.15">
      <c r="L246" s="107"/>
      <c r="M246" s="108"/>
    </row>
    <row r="247" spans="12:13" ht="17.25" x14ac:dyDescent="0.15">
      <c r="L247" s="107"/>
      <c r="M247" s="108"/>
    </row>
    <row r="248" spans="12:13" ht="17.25" x14ac:dyDescent="0.15">
      <c r="L248" s="107"/>
      <c r="M248" s="108"/>
    </row>
    <row r="249" spans="12:13" ht="17.25" x14ac:dyDescent="0.15">
      <c r="L249" s="107"/>
      <c r="M249" s="108"/>
    </row>
    <row r="250" spans="12:13" ht="17.25" x14ac:dyDescent="0.15">
      <c r="L250" s="107"/>
      <c r="M250" s="108"/>
    </row>
    <row r="251" spans="12:13" ht="17.25" x14ac:dyDescent="0.15">
      <c r="L251" s="107"/>
      <c r="M251" s="108"/>
    </row>
    <row r="252" spans="12:13" ht="17.25" x14ac:dyDescent="0.15">
      <c r="L252" s="107"/>
      <c r="M252" s="108"/>
    </row>
    <row r="253" spans="12:13" ht="17.25" x14ac:dyDescent="0.15">
      <c r="L253" s="107"/>
      <c r="M253" s="108"/>
    </row>
    <row r="254" spans="12:13" ht="17.25" x14ac:dyDescent="0.15">
      <c r="L254" s="107"/>
      <c r="M254" s="108"/>
    </row>
    <row r="255" spans="12:13" ht="17.25" x14ac:dyDescent="0.15">
      <c r="L255" s="107"/>
      <c r="M255" s="108"/>
    </row>
    <row r="256" spans="12:13" ht="17.25" x14ac:dyDescent="0.15">
      <c r="L256" s="107"/>
      <c r="M256" s="108"/>
    </row>
    <row r="257" spans="12:13" ht="17.25" x14ac:dyDescent="0.15">
      <c r="L257" s="107"/>
      <c r="M257" s="108"/>
    </row>
    <row r="258" spans="12:13" ht="17.25" x14ac:dyDescent="0.15">
      <c r="L258" s="107"/>
      <c r="M258" s="108"/>
    </row>
    <row r="259" spans="12:13" ht="17.25" x14ac:dyDescent="0.15">
      <c r="L259" s="105"/>
      <c r="M259" s="106"/>
    </row>
    <row r="260" spans="12:13" ht="17.25" x14ac:dyDescent="0.15">
      <c r="L260" s="107"/>
      <c r="M260" s="108"/>
    </row>
    <row r="261" spans="12:13" ht="17.25" x14ac:dyDescent="0.15">
      <c r="L261" s="107"/>
      <c r="M261" s="108"/>
    </row>
    <row r="262" spans="12:13" ht="17.25" x14ac:dyDescent="0.15">
      <c r="L262" s="107"/>
      <c r="M262" s="108"/>
    </row>
    <row r="263" spans="12:13" ht="17.25" x14ac:dyDescent="0.15">
      <c r="L263" s="107"/>
      <c r="M263" s="108"/>
    </row>
    <row r="264" spans="12:13" ht="17.25" x14ac:dyDescent="0.15">
      <c r="L264" s="107"/>
      <c r="M264" s="108"/>
    </row>
    <row r="265" spans="12:13" ht="17.25" x14ac:dyDescent="0.15">
      <c r="L265" s="107"/>
      <c r="M265" s="108"/>
    </row>
    <row r="266" spans="12:13" ht="17.25" x14ac:dyDescent="0.15">
      <c r="L266" s="107"/>
      <c r="M266" s="108"/>
    </row>
    <row r="267" spans="12:13" ht="17.25" x14ac:dyDescent="0.15">
      <c r="L267" s="107"/>
      <c r="M267" s="108"/>
    </row>
    <row r="268" spans="12:13" ht="17.25" x14ac:dyDescent="0.15">
      <c r="L268" s="107"/>
      <c r="M268" s="108"/>
    </row>
    <row r="269" spans="12:13" ht="17.25" x14ac:dyDescent="0.15">
      <c r="L269" s="107"/>
      <c r="M269" s="108"/>
    </row>
    <row r="270" spans="12:13" ht="17.25" x14ac:dyDescent="0.15">
      <c r="L270" s="107"/>
      <c r="M270" s="108"/>
    </row>
    <row r="271" spans="12:13" ht="17.25" x14ac:dyDescent="0.15">
      <c r="L271" s="107"/>
      <c r="M271" s="108"/>
    </row>
    <row r="272" spans="12:13" ht="17.25" x14ac:dyDescent="0.15">
      <c r="L272" s="107"/>
      <c r="M272" s="108"/>
    </row>
    <row r="273" spans="12:13" ht="17.25" x14ac:dyDescent="0.15">
      <c r="L273" s="107"/>
      <c r="M273" s="108"/>
    </row>
    <row r="274" spans="12:13" ht="17.25" x14ac:dyDescent="0.15">
      <c r="L274" s="107"/>
      <c r="M274" s="108"/>
    </row>
    <row r="275" spans="12:13" ht="17.25" x14ac:dyDescent="0.15">
      <c r="L275" s="107"/>
      <c r="M275" s="108"/>
    </row>
    <row r="276" spans="12:13" ht="17.25" x14ac:dyDescent="0.15">
      <c r="L276" s="107"/>
      <c r="M276" s="108"/>
    </row>
    <row r="277" spans="12:13" ht="17.25" x14ac:dyDescent="0.15">
      <c r="L277" s="107"/>
      <c r="M277" s="108"/>
    </row>
    <row r="278" spans="12:13" ht="17.25" x14ac:dyDescent="0.15">
      <c r="L278" s="107"/>
      <c r="M278" s="108"/>
    </row>
    <row r="279" spans="12:13" ht="17.25" x14ac:dyDescent="0.15">
      <c r="L279" s="107"/>
      <c r="M279" s="108"/>
    </row>
    <row r="280" spans="12:13" ht="17.25" x14ac:dyDescent="0.15">
      <c r="L280" s="107"/>
      <c r="M280" s="108"/>
    </row>
    <row r="281" spans="12:13" ht="17.25" x14ac:dyDescent="0.15">
      <c r="L281" s="105"/>
      <c r="M281" s="106"/>
    </row>
    <row r="282" spans="12:13" ht="17.25" x14ac:dyDescent="0.15">
      <c r="L282" s="107"/>
      <c r="M282" s="108"/>
    </row>
    <row r="283" spans="12:13" ht="17.25" x14ac:dyDescent="0.15">
      <c r="L283" s="107"/>
      <c r="M283" s="108"/>
    </row>
    <row r="284" spans="12:13" ht="17.25" x14ac:dyDescent="0.15">
      <c r="L284" s="107"/>
      <c r="M284" s="108"/>
    </row>
    <row r="285" spans="12:13" ht="17.25" x14ac:dyDescent="0.15">
      <c r="L285" s="107"/>
      <c r="M285" s="108"/>
    </row>
    <row r="286" spans="12:13" ht="17.25" x14ac:dyDescent="0.15">
      <c r="L286" s="107"/>
      <c r="M286" s="108"/>
    </row>
    <row r="287" spans="12:13" ht="17.25" x14ac:dyDescent="0.15">
      <c r="L287" s="107"/>
      <c r="M287" s="108"/>
    </row>
    <row r="288" spans="12:13" ht="17.25" x14ac:dyDescent="0.15">
      <c r="L288" s="107"/>
      <c r="M288" s="108"/>
    </row>
    <row r="289" spans="12:13" ht="17.25" x14ac:dyDescent="0.15">
      <c r="L289" s="107"/>
      <c r="M289" s="108"/>
    </row>
    <row r="290" spans="12:13" ht="17.25" x14ac:dyDescent="0.15">
      <c r="L290" s="107"/>
      <c r="M290" s="108"/>
    </row>
    <row r="291" spans="12:13" ht="17.25" x14ac:dyDescent="0.15">
      <c r="L291" s="107"/>
      <c r="M291" s="108"/>
    </row>
    <row r="292" spans="12:13" ht="17.25" x14ac:dyDescent="0.15">
      <c r="L292" s="107"/>
      <c r="M292" s="108"/>
    </row>
    <row r="293" spans="12:13" ht="17.25" x14ac:dyDescent="0.15">
      <c r="L293" s="107"/>
      <c r="M293" s="108"/>
    </row>
    <row r="294" spans="12:13" ht="17.25" x14ac:dyDescent="0.15">
      <c r="L294" s="107"/>
      <c r="M294" s="108"/>
    </row>
    <row r="295" spans="12:13" ht="17.25" x14ac:dyDescent="0.15">
      <c r="L295" s="107"/>
      <c r="M295" s="108"/>
    </row>
    <row r="296" spans="12:13" ht="17.25" x14ac:dyDescent="0.15">
      <c r="L296" s="107"/>
      <c r="M296" s="108"/>
    </row>
    <row r="297" spans="12:13" ht="17.25" x14ac:dyDescent="0.15">
      <c r="L297" s="107"/>
      <c r="M297" s="108"/>
    </row>
    <row r="298" spans="12:13" ht="17.25" x14ac:dyDescent="0.15">
      <c r="L298" s="107"/>
      <c r="M298" s="108"/>
    </row>
    <row r="299" spans="12:13" ht="17.25" x14ac:dyDescent="0.15">
      <c r="L299" s="107"/>
      <c r="M299" s="108"/>
    </row>
    <row r="300" spans="12:13" ht="17.25" x14ac:dyDescent="0.15">
      <c r="L300" s="107"/>
      <c r="M300" s="108"/>
    </row>
    <row r="301" spans="12:13" ht="17.25" x14ac:dyDescent="0.15">
      <c r="L301" s="107"/>
      <c r="M301" s="108"/>
    </row>
    <row r="302" spans="12:13" ht="17.25" x14ac:dyDescent="0.15">
      <c r="L302" s="107"/>
      <c r="M302" s="108"/>
    </row>
    <row r="303" spans="12:13" ht="17.25" x14ac:dyDescent="0.15">
      <c r="L303" s="107"/>
      <c r="M303" s="108"/>
    </row>
    <row r="304" spans="12:13" ht="17.25" x14ac:dyDescent="0.15">
      <c r="L304" s="107"/>
      <c r="M304" s="108"/>
    </row>
    <row r="305" spans="12:13" ht="17.25" x14ac:dyDescent="0.15">
      <c r="L305" s="107"/>
      <c r="M305" s="108"/>
    </row>
    <row r="306" spans="12:13" ht="17.25" x14ac:dyDescent="0.15">
      <c r="L306" s="107"/>
      <c r="M306" s="108"/>
    </row>
    <row r="307" spans="12:13" ht="17.25" x14ac:dyDescent="0.15">
      <c r="L307" s="107"/>
      <c r="M307" s="108"/>
    </row>
    <row r="308" spans="12:13" ht="17.25" x14ac:dyDescent="0.15">
      <c r="L308" s="107"/>
      <c r="M308" s="108"/>
    </row>
    <row r="309" spans="12:13" ht="17.25" x14ac:dyDescent="0.15">
      <c r="L309" s="107"/>
      <c r="M309" s="108"/>
    </row>
    <row r="310" spans="12:13" ht="17.25" x14ac:dyDescent="0.15">
      <c r="L310" s="105"/>
      <c r="M310" s="106"/>
    </row>
    <row r="311" spans="12:13" ht="17.25" x14ac:dyDescent="0.15">
      <c r="L311" s="107"/>
      <c r="M311" s="108"/>
    </row>
    <row r="312" spans="12:13" ht="17.25" x14ac:dyDescent="0.15">
      <c r="L312" s="107"/>
      <c r="M312" s="108"/>
    </row>
    <row r="313" spans="12:13" ht="17.25" x14ac:dyDescent="0.15">
      <c r="L313" s="107"/>
      <c r="M313" s="108"/>
    </row>
    <row r="314" spans="12:13" ht="17.25" x14ac:dyDescent="0.15">
      <c r="L314" s="107"/>
      <c r="M314" s="108"/>
    </row>
    <row r="315" spans="12:13" ht="17.25" x14ac:dyDescent="0.15">
      <c r="L315" s="107"/>
      <c r="M315" s="108"/>
    </row>
    <row r="316" spans="12:13" ht="17.25" x14ac:dyDescent="0.15">
      <c r="L316" s="105"/>
      <c r="M316" s="106"/>
    </row>
    <row r="317" spans="12:13" ht="17.25" x14ac:dyDescent="0.15">
      <c r="L317" s="107"/>
      <c r="M317" s="108"/>
    </row>
    <row r="318" spans="12:13" ht="17.25" x14ac:dyDescent="0.15">
      <c r="L318" s="107"/>
      <c r="M318" s="108"/>
    </row>
    <row r="319" spans="12:13" ht="17.25" x14ac:dyDescent="0.15">
      <c r="L319" s="107"/>
      <c r="M319" s="108"/>
    </row>
    <row r="320" spans="12:13" ht="17.25" x14ac:dyDescent="0.15">
      <c r="L320" s="107"/>
      <c r="M320" s="108"/>
    </row>
    <row r="321" spans="12:13" ht="17.25" x14ac:dyDescent="0.15">
      <c r="L321" s="107"/>
      <c r="M321" s="108"/>
    </row>
    <row r="322" spans="12:13" ht="17.25" x14ac:dyDescent="0.15">
      <c r="L322" s="107"/>
      <c r="M322" s="108"/>
    </row>
    <row r="323" spans="12:13" ht="17.25" x14ac:dyDescent="0.15">
      <c r="L323" s="107"/>
      <c r="M323" s="108"/>
    </row>
    <row r="324" spans="12:13" ht="17.25" x14ac:dyDescent="0.15">
      <c r="L324" s="107"/>
      <c r="M324" s="108"/>
    </row>
    <row r="325" spans="12:13" ht="17.25" x14ac:dyDescent="0.15">
      <c r="L325" s="107"/>
      <c r="M325" s="108"/>
    </row>
    <row r="326" spans="12:13" ht="17.25" x14ac:dyDescent="0.15">
      <c r="L326" s="107"/>
      <c r="M326" s="108"/>
    </row>
    <row r="327" spans="12:13" ht="17.25" x14ac:dyDescent="0.15">
      <c r="L327" s="107"/>
      <c r="M327" s="108"/>
    </row>
    <row r="328" spans="12:13" ht="17.25" x14ac:dyDescent="0.15">
      <c r="L328" s="107"/>
      <c r="M328" s="108"/>
    </row>
    <row r="329" spans="12:13" ht="17.25" x14ac:dyDescent="0.15">
      <c r="L329" s="107"/>
      <c r="M329" s="108"/>
    </row>
    <row r="330" spans="12:13" ht="17.25" x14ac:dyDescent="0.15">
      <c r="L330" s="105"/>
      <c r="M330" s="106"/>
    </row>
    <row r="331" spans="12:13" ht="17.25" x14ac:dyDescent="0.15">
      <c r="L331" s="107"/>
      <c r="M331" s="108"/>
    </row>
    <row r="332" spans="12:13" ht="17.25" x14ac:dyDescent="0.15">
      <c r="L332" s="107"/>
      <c r="M332" s="108"/>
    </row>
    <row r="333" spans="12:13" ht="17.25" x14ac:dyDescent="0.15">
      <c r="L333" s="107"/>
      <c r="M333" s="108"/>
    </row>
    <row r="334" spans="12:13" ht="17.25" x14ac:dyDescent="0.15">
      <c r="L334" s="107"/>
      <c r="M334" s="108"/>
    </row>
    <row r="335" spans="12:13" ht="17.25" x14ac:dyDescent="0.15">
      <c r="L335" s="107"/>
      <c r="M335" s="108"/>
    </row>
    <row r="336" spans="12:13" ht="17.25" x14ac:dyDescent="0.15">
      <c r="L336" s="107"/>
      <c r="M336" s="108"/>
    </row>
    <row r="337" spans="12:13" ht="17.25" x14ac:dyDescent="0.15">
      <c r="L337" s="107"/>
      <c r="M337" s="108"/>
    </row>
    <row r="338" spans="12:13" ht="17.25" x14ac:dyDescent="0.15">
      <c r="L338" s="107"/>
      <c r="M338" s="108"/>
    </row>
    <row r="339" spans="12:13" ht="17.25" x14ac:dyDescent="0.15">
      <c r="L339" s="107"/>
      <c r="M339" s="108"/>
    </row>
    <row r="340" spans="12:13" ht="17.25" x14ac:dyDescent="0.15">
      <c r="L340" s="107"/>
      <c r="M340" s="108"/>
    </row>
    <row r="341" spans="12:13" ht="17.25" x14ac:dyDescent="0.15">
      <c r="L341" s="105"/>
      <c r="M341" s="106"/>
    </row>
    <row r="342" spans="12:13" ht="17.25" x14ac:dyDescent="0.15">
      <c r="L342" s="107"/>
      <c r="M342" s="108"/>
    </row>
    <row r="343" spans="12:13" ht="17.25" x14ac:dyDescent="0.15">
      <c r="L343" s="107"/>
      <c r="M343" s="108"/>
    </row>
    <row r="344" spans="12:13" ht="17.25" x14ac:dyDescent="0.15">
      <c r="L344" s="107"/>
      <c r="M344" s="108"/>
    </row>
    <row r="345" spans="12:13" ht="17.25" x14ac:dyDescent="0.15">
      <c r="L345" s="107"/>
      <c r="M345" s="108"/>
    </row>
    <row r="346" spans="12:13" ht="17.25" x14ac:dyDescent="0.15">
      <c r="L346" s="107"/>
      <c r="M346" s="108" t="s">
        <v>1632</v>
      </c>
    </row>
    <row r="347" spans="12:13" ht="17.25" x14ac:dyDescent="0.15">
      <c r="L347" s="107"/>
      <c r="M347" s="108"/>
    </row>
    <row r="348" spans="12:13" ht="17.25" x14ac:dyDescent="0.15">
      <c r="L348" s="105"/>
      <c r="M348" s="106"/>
    </row>
    <row r="349" spans="12:13" ht="17.25" x14ac:dyDescent="0.15">
      <c r="L349" s="107"/>
      <c r="M349" s="108"/>
    </row>
    <row r="350" spans="12:13" ht="17.25" x14ac:dyDescent="0.15">
      <c r="L350" s="107"/>
      <c r="M350" s="108"/>
    </row>
    <row r="351" spans="12:13" ht="17.25" x14ac:dyDescent="0.15">
      <c r="L351" s="107"/>
      <c r="M351" s="108"/>
    </row>
    <row r="352" spans="12:13" ht="17.25" x14ac:dyDescent="0.15">
      <c r="L352" s="107"/>
      <c r="M352" s="108"/>
    </row>
    <row r="353" spans="12:13" ht="17.25" x14ac:dyDescent="0.15">
      <c r="L353" s="107"/>
      <c r="M353" s="108"/>
    </row>
    <row r="354" spans="12:13" ht="17.25" x14ac:dyDescent="0.15">
      <c r="L354" s="105"/>
      <c r="M354" s="106"/>
    </row>
    <row r="355" spans="12:13" ht="17.25" x14ac:dyDescent="0.15">
      <c r="L355" s="107"/>
      <c r="M355" s="108"/>
    </row>
    <row r="356" spans="12:13" ht="17.25" x14ac:dyDescent="0.15">
      <c r="L356" s="107"/>
      <c r="M356" s="108"/>
    </row>
    <row r="357" spans="12:13" ht="17.25" x14ac:dyDescent="0.15">
      <c r="L357" s="107"/>
      <c r="M357" s="108"/>
    </row>
    <row r="358" spans="12:13" ht="17.25" x14ac:dyDescent="0.15">
      <c r="L358" s="107"/>
      <c r="M358" s="108"/>
    </row>
    <row r="359" spans="12:13" ht="17.25" x14ac:dyDescent="0.15">
      <c r="L359" s="107"/>
      <c r="M359" s="108"/>
    </row>
    <row r="360" spans="12:13" ht="17.25" x14ac:dyDescent="0.15">
      <c r="L360" s="107"/>
      <c r="M360" s="108"/>
    </row>
    <row r="361" spans="12:13" ht="17.25" x14ac:dyDescent="0.15">
      <c r="L361" s="107"/>
      <c r="M361" s="108"/>
    </row>
    <row r="362" spans="12:13" ht="17.25" x14ac:dyDescent="0.15">
      <c r="L362" s="107"/>
      <c r="M362" s="108" t="s">
        <v>1633</v>
      </c>
    </row>
    <row r="363" spans="12:13" ht="17.25" x14ac:dyDescent="0.15">
      <c r="L363" s="107"/>
      <c r="M363" s="108"/>
    </row>
    <row r="364" spans="12:13" ht="17.25" x14ac:dyDescent="0.15">
      <c r="L364" s="107"/>
      <c r="M364" s="108"/>
    </row>
    <row r="365" spans="12:13" ht="17.25" x14ac:dyDescent="0.15">
      <c r="L365" s="107"/>
      <c r="M365" s="108"/>
    </row>
    <row r="366" spans="12:13" ht="17.25" x14ac:dyDescent="0.15">
      <c r="L366" s="107"/>
      <c r="M366" s="108"/>
    </row>
    <row r="367" spans="12:13" ht="17.25" x14ac:dyDescent="0.15">
      <c r="L367" s="107"/>
      <c r="M367" s="108"/>
    </row>
    <row r="368" spans="12:13" ht="17.25" x14ac:dyDescent="0.15">
      <c r="L368" s="107"/>
      <c r="M368" s="108"/>
    </row>
    <row r="369" spans="12:13" ht="17.25" x14ac:dyDescent="0.15">
      <c r="L369" s="105"/>
      <c r="M369" s="106"/>
    </row>
    <row r="370" spans="12:13" ht="17.25" x14ac:dyDescent="0.15">
      <c r="L370" s="107"/>
      <c r="M370" s="108"/>
    </row>
    <row r="371" spans="12:13" ht="17.25" x14ac:dyDescent="0.15">
      <c r="L371" s="105"/>
      <c r="M371" s="106"/>
    </row>
    <row r="372" spans="12:13" ht="17.25" x14ac:dyDescent="0.15">
      <c r="L372" s="107"/>
      <c r="M372" s="108"/>
    </row>
    <row r="373" spans="12:13" ht="17.25" x14ac:dyDescent="0.15">
      <c r="L373" s="107"/>
      <c r="M373" s="108"/>
    </row>
    <row r="374" spans="12:13" ht="17.25" x14ac:dyDescent="0.15">
      <c r="L374" s="107"/>
      <c r="M374" s="108"/>
    </row>
    <row r="375" spans="12:13" ht="17.25" x14ac:dyDescent="0.15">
      <c r="L375" s="107"/>
      <c r="M375" s="108"/>
    </row>
    <row r="376" spans="12:13" ht="17.25" x14ac:dyDescent="0.15">
      <c r="L376" s="107"/>
      <c r="M376" s="108"/>
    </row>
    <row r="377" spans="12:13" ht="17.25" x14ac:dyDescent="0.15">
      <c r="L377" s="107"/>
      <c r="M377" s="108"/>
    </row>
    <row r="378" spans="12:13" ht="17.25" x14ac:dyDescent="0.15">
      <c r="L378" s="107"/>
      <c r="M378" s="108"/>
    </row>
    <row r="379" spans="12:13" ht="17.25" x14ac:dyDescent="0.15">
      <c r="L379" s="107"/>
      <c r="M379" s="108"/>
    </row>
    <row r="380" spans="12:13" ht="17.25" x14ac:dyDescent="0.15">
      <c r="L380" s="107"/>
      <c r="M380" s="108"/>
    </row>
    <row r="381" spans="12:13" ht="17.25" x14ac:dyDescent="0.15">
      <c r="L381" s="107"/>
      <c r="M381" s="108"/>
    </row>
    <row r="382" spans="12:13" ht="17.25" x14ac:dyDescent="0.15">
      <c r="L382" s="107"/>
      <c r="M382" s="108"/>
    </row>
    <row r="383" spans="12:13" ht="17.25" x14ac:dyDescent="0.15">
      <c r="L383" s="107"/>
      <c r="M383" s="108"/>
    </row>
    <row r="384" spans="12:13" ht="17.25" x14ac:dyDescent="0.15">
      <c r="L384" s="107"/>
      <c r="M384" s="108"/>
    </row>
    <row r="385" spans="12:13" ht="17.25" x14ac:dyDescent="0.15">
      <c r="L385" s="105"/>
      <c r="M385" s="106"/>
    </row>
    <row r="386" spans="12:13" ht="17.25" x14ac:dyDescent="0.15">
      <c r="L386" s="107"/>
      <c r="M386" s="108"/>
    </row>
    <row r="387" spans="12:13" ht="17.25" x14ac:dyDescent="0.15">
      <c r="L387" s="107"/>
      <c r="M387" s="108"/>
    </row>
    <row r="388" spans="12:13" ht="17.25" x14ac:dyDescent="0.15">
      <c r="L388" s="107"/>
      <c r="M388" s="108"/>
    </row>
    <row r="389" spans="12:13" ht="17.25" x14ac:dyDescent="0.15">
      <c r="L389" s="105"/>
      <c r="M389" s="106"/>
    </row>
    <row r="390" spans="12:13" ht="17.25" x14ac:dyDescent="0.15">
      <c r="L390" s="107"/>
      <c r="M390" s="108"/>
    </row>
    <row r="391" spans="12:13" ht="17.25" x14ac:dyDescent="0.15">
      <c r="L391" s="107"/>
      <c r="M391" s="108"/>
    </row>
    <row r="392" spans="12:13" ht="17.25" x14ac:dyDescent="0.15">
      <c r="L392" s="107"/>
      <c r="M392" s="108"/>
    </row>
    <row r="393" spans="12:13" ht="17.25" x14ac:dyDescent="0.15">
      <c r="L393" s="107"/>
      <c r="M393" s="108"/>
    </row>
    <row r="394" spans="12:13" ht="17.25" x14ac:dyDescent="0.15">
      <c r="L394" s="107"/>
      <c r="M394" s="108"/>
    </row>
    <row r="395" spans="12:13" ht="17.25" x14ac:dyDescent="0.15">
      <c r="L395" s="107"/>
      <c r="M395" s="108"/>
    </row>
    <row r="396" spans="12:13" ht="17.25" x14ac:dyDescent="0.15">
      <c r="L396" s="107"/>
      <c r="M396" s="108"/>
    </row>
    <row r="397" spans="12:13" ht="17.25" x14ac:dyDescent="0.15">
      <c r="L397" s="107"/>
      <c r="M397" s="108"/>
    </row>
    <row r="398" spans="12:13" ht="17.25" x14ac:dyDescent="0.15">
      <c r="L398" s="107"/>
      <c r="M398" s="108" t="s">
        <v>1634</v>
      </c>
    </row>
    <row r="399" spans="12:13" ht="17.25" x14ac:dyDescent="0.15">
      <c r="L399" s="107"/>
      <c r="M399" s="108"/>
    </row>
    <row r="400" spans="12:13" ht="17.25" x14ac:dyDescent="0.15">
      <c r="L400" s="107"/>
      <c r="M400" s="108"/>
    </row>
    <row r="401" spans="12:13" ht="17.25" x14ac:dyDescent="0.15">
      <c r="L401" s="107"/>
      <c r="M401" s="108"/>
    </row>
    <row r="402" spans="12:13" ht="17.25" x14ac:dyDescent="0.15">
      <c r="L402" s="109"/>
      <c r="M402" s="106"/>
    </row>
    <row r="403" spans="12:13" ht="17.25" x14ac:dyDescent="0.15">
      <c r="L403" s="107"/>
      <c r="M403" s="108"/>
    </row>
    <row r="404" spans="12:13" ht="17.25" x14ac:dyDescent="0.15">
      <c r="L404" s="107"/>
      <c r="M404" s="108"/>
    </row>
    <row r="405" spans="12:13" ht="17.25" x14ac:dyDescent="0.15">
      <c r="L405" s="107"/>
      <c r="M405" s="108"/>
    </row>
    <row r="406" spans="12:13" ht="17.25" x14ac:dyDescent="0.15">
      <c r="L406" s="107"/>
      <c r="M406" s="108"/>
    </row>
    <row r="407" spans="12:13" ht="17.25" x14ac:dyDescent="0.15">
      <c r="L407" s="107"/>
      <c r="M407" s="108"/>
    </row>
    <row r="408" spans="12:13" ht="17.25" x14ac:dyDescent="0.15">
      <c r="L408" s="105"/>
      <c r="M408" s="106"/>
    </row>
    <row r="409" spans="12:13" ht="17.25" x14ac:dyDescent="0.15">
      <c r="L409" s="107"/>
      <c r="M409" s="108"/>
    </row>
    <row r="410" spans="12:13" ht="17.25" x14ac:dyDescent="0.15">
      <c r="L410" s="107"/>
      <c r="M410" s="108"/>
    </row>
    <row r="411" spans="12:13" ht="17.25" x14ac:dyDescent="0.15">
      <c r="L411" s="107"/>
      <c r="M411" s="108"/>
    </row>
    <row r="412" spans="12:13" ht="17.25" x14ac:dyDescent="0.15">
      <c r="L412" s="107"/>
      <c r="M412" s="108"/>
    </row>
    <row r="413" spans="12:13" ht="17.25" x14ac:dyDescent="0.15">
      <c r="L413" s="105"/>
      <c r="M413" s="106"/>
    </row>
    <row r="414" spans="12:13" ht="17.25" x14ac:dyDescent="0.15">
      <c r="L414" s="107"/>
      <c r="M414" s="108"/>
    </row>
    <row r="415" spans="12:13" ht="17.25" x14ac:dyDescent="0.15">
      <c r="L415" s="107"/>
      <c r="M415" s="108"/>
    </row>
    <row r="416" spans="12:13" ht="17.25" x14ac:dyDescent="0.15">
      <c r="L416" s="107"/>
      <c r="M416" s="108"/>
    </row>
    <row r="417" spans="12:13" ht="17.25" x14ac:dyDescent="0.15">
      <c r="L417" s="107"/>
      <c r="M417" s="108"/>
    </row>
    <row r="418" spans="12:13" ht="17.25" x14ac:dyDescent="0.15">
      <c r="L418" s="107"/>
      <c r="M418" s="108"/>
    </row>
    <row r="419" spans="12:13" ht="17.25" x14ac:dyDescent="0.15">
      <c r="L419" s="107"/>
      <c r="M419" s="108" t="s">
        <v>1635</v>
      </c>
    </row>
    <row r="420" spans="12:13" ht="17.25" x14ac:dyDescent="0.15">
      <c r="L420" s="107"/>
      <c r="M420" s="108"/>
    </row>
    <row r="421" spans="12:13" ht="17.25" x14ac:dyDescent="0.15">
      <c r="L421" s="107"/>
      <c r="M421" s="108"/>
    </row>
    <row r="422" spans="12:13" ht="17.25" x14ac:dyDescent="0.15">
      <c r="L422" s="107"/>
      <c r="M422" s="108"/>
    </row>
    <row r="423" spans="12:13" ht="17.25" x14ac:dyDescent="0.15">
      <c r="L423" s="107"/>
      <c r="M423" s="108"/>
    </row>
    <row r="424" spans="12:13" ht="17.25" x14ac:dyDescent="0.15">
      <c r="L424" s="105"/>
      <c r="M424" s="106"/>
    </row>
    <row r="425" spans="12:13" ht="17.25" x14ac:dyDescent="0.15">
      <c r="L425" s="107"/>
      <c r="M425" s="108"/>
    </row>
    <row r="426" spans="12:13" ht="17.25" x14ac:dyDescent="0.15">
      <c r="L426" s="107"/>
      <c r="M426" s="108"/>
    </row>
    <row r="427" spans="12:13" ht="17.25" x14ac:dyDescent="0.15">
      <c r="L427" s="105"/>
      <c r="M427" s="106"/>
    </row>
    <row r="428" spans="12:13" ht="17.25" x14ac:dyDescent="0.15">
      <c r="L428" s="107"/>
      <c r="M428" s="108"/>
    </row>
    <row r="429" spans="12:13" ht="17.25" x14ac:dyDescent="0.15">
      <c r="L429" s="105"/>
      <c r="M429" s="106" t="s">
        <v>1636</v>
      </c>
    </row>
    <row r="430" spans="12:13" ht="17.25" x14ac:dyDescent="0.15">
      <c r="L430" s="107"/>
      <c r="M430" s="108"/>
    </row>
    <row r="431" spans="12:13" ht="17.25" x14ac:dyDescent="0.15">
      <c r="L431" s="107"/>
      <c r="M431" s="108"/>
    </row>
    <row r="432" spans="12:13" ht="17.25" x14ac:dyDescent="0.15">
      <c r="L432" s="105"/>
      <c r="M432" s="106"/>
    </row>
    <row r="433" spans="12:13" ht="17.25" x14ac:dyDescent="0.15">
      <c r="L433" s="107"/>
      <c r="M433" s="108"/>
    </row>
    <row r="434" spans="12:13" ht="17.25" x14ac:dyDescent="0.15">
      <c r="L434" s="107"/>
      <c r="M434" s="108" t="s">
        <v>1637</v>
      </c>
    </row>
    <row r="435" spans="12:13" ht="17.25" x14ac:dyDescent="0.15">
      <c r="L435" s="107"/>
      <c r="M435" s="108"/>
    </row>
    <row r="436" spans="12:13" ht="17.25" x14ac:dyDescent="0.15">
      <c r="L436" s="107"/>
      <c r="M436" s="108"/>
    </row>
    <row r="437" spans="12:13" ht="17.25" x14ac:dyDescent="0.15">
      <c r="L437" s="107"/>
      <c r="M437" s="108"/>
    </row>
    <row r="438" spans="12:13" ht="17.25" x14ac:dyDescent="0.15">
      <c r="L438" s="105"/>
      <c r="M438" s="106"/>
    </row>
    <row r="439" spans="12:13" x14ac:dyDescent="0.15">
      <c r="L439" s="18"/>
      <c r="M439" s="66"/>
    </row>
    <row r="440" spans="12:13" x14ac:dyDescent="0.15">
      <c r="L440" s="18"/>
      <c r="M440" s="66"/>
    </row>
    <row r="441" spans="12:13" x14ac:dyDescent="0.15">
      <c r="L441" s="18"/>
      <c r="M441" s="66"/>
    </row>
    <row r="442" spans="12:13" x14ac:dyDescent="0.15">
      <c r="L442" s="18"/>
      <c r="M442" s="66"/>
    </row>
    <row r="443" spans="12:13" x14ac:dyDescent="0.15">
      <c r="L443" s="18"/>
      <c r="M443" s="66"/>
    </row>
    <row r="444" spans="12:13" x14ac:dyDescent="0.15">
      <c r="L444" s="18"/>
      <c r="M444" s="66"/>
    </row>
    <row r="445" spans="12:13" x14ac:dyDescent="0.15">
      <c r="L445" s="18"/>
      <c r="M445" s="66"/>
    </row>
    <row r="446" spans="12:13" x14ac:dyDescent="0.15">
      <c r="L446" s="18"/>
      <c r="M446" s="66"/>
    </row>
    <row r="447" spans="12:13" x14ac:dyDescent="0.15">
      <c r="L447" s="18"/>
      <c r="M447" s="66"/>
    </row>
    <row r="448" spans="12:13" x14ac:dyDescent="0.15">
      <c r="L448" s="18"/>
      <c r="M448" s="66"/>
    </row>
    <row r="449" spans="12:13" x14ac:dyDescent="0.15">
      <c r="L449" s="18"/>
      <c r="M449" s="66"/>
    </row>
    <row r="450" spans="12:13" x14ac:dyDescent="0.15">
      <c r="L450" s="18"/>
      <c r="M450" s="66"/>
    </row>
    <row r="451" spans="12:13" x14ac:dyDescent="0.15">
      <c r="L451" s="18"/>
      <c r="M451" s="66"/>
    </row>
  </sheetData>
  <sortState ref="P40:Q46">
    <sortCondition ref="P40:P46"/>
  </sortState>
  <mergeCells count="4">
    <mergeCell ref="N1:O1"/>
    <mergeCell ref="L1:M1"/>
    <mergeCell ref="P1:Q1"/>
    <mergeCell ref="R1:S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14</vt:i4>
      </vt:variant>
      <vt:variant>
        <vt:lpstr>이름 지정된 범위</vt:lpstr>
      </vt:variant>
      <vt:variant>
        <vt:i4>2</vt:i4>
      </vt:variant>
    </vt:vector>
  </HeadingPairs>
  <TitlesOfParts>
    <vt:vector size="16" baseType="lpstr">
      <vt:lpstr>Summary</vt:lpstr>
      <vt:lpstr>IO_model</vt:lpstr>
      <vt:lpstr>Agri_restructuring</vt:lpstr>
      <vt:lpstr>model_IO</vt:lpstr>
      <vt:lpstr>indcode_20160616</vt:lpstr>
      <vt:lpstr>Sheet1</vt:lpstr>
      <vt:lpstr>ENIT_def3</vt:lpstr>
      <vt:lpstr>2005_2010 IO dict</vt:lpstr>
      <vt:lpstr>감축목표_IO matching</vt:lpstr>
      <vt:lpstr>IO_index</vt:lpstr>
      <vt:lpstr>IO_com</vt:lpstr>
      <vt:lpstr>Sheet4</vt:lpstr>
      <vt:lpstr>IO_Ind</vt:lpstr>
      <vt:lpstr>IO_bottom</vt:lpstr>
      <vt:lpstr>'2005_2010 IO dict'!Print_Area</vt:lpstr>
      <vt:lpstr>'2005_2010 IO dict'!Print_Titles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Sung Won Kang</cp:lastModifiedBy>
  <cp:lastPrinted>2014-08-13T01:26:04Z</cp:lastPrinted>
  <dcterms:created xsi:type="dcterms:W3CDTF">2012-11-20T04:20:23Z</dcterms:created>
  <dcterms:modified xsi:type="dcterms:W3CDTF">2016-06-21T04:27:17Z</dcterms:modified>
</cp:coreProperties>
</file>