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inuouszhou/Desktop/Desktop - Sinuous’s MacBook Pro/individual project/数据分析/"/>
    </mc:Choice>
  </mc:AlternateContent>
  <xr:revisionPtr revIDLastSave="0" documentId="13_ncr:1_{FEDC30D5-72BF-9940-9067-F7CCCE0D6912}" xr6:coauthVersionLast="47" xr6:coauthVersionMax="47" xr10:uidLastSave="{00000000-0000-0000-0000-000000000000}"/>
  <bookViews>
    <workbookView xWindow="0" yWindow="500" windowWidth="51200" windowHeight="27360" activeTab="3" xr2:uid="{0192FA6F-5A5D-E84C-A126-449FC17FBE53}"/>
  </bookViews>
  <sheets>
    <sheet name="Sheet4" sheetId="4" r:id="rId1"/>
    <sheet name="Sheet5" sheetId="5" r:id="rId2"/>
    <sheet name="Sheet6" sheetId="6" r:id="rId3"/>
    <sheet name="Sheet1" sheetId="1" r:id="rId4"/>
  </sheets>
  <calcPr calcId="191029" refMode="R1C1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1" l="1"/>
  <c r="I28" i="1" s="1"/>
  <c r="H27" i="1"/>
  <c r="I27" i="1" s="1"/>
  <c r="F24" i="1"/>
  <c r="E24" i="1"/>
  <c r="F28" i="1" l="1"/>
  <c r="F2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" i="1"/>
</calcChain>
</file>

<file path=xl/sharedStrings.xml><?xml version="1.0" encoding="utf-8"?>
<sst xmlns="http://schemas.openxmlformats.org/spreadsheetml/2006/main" count="108" uniqueCount="62">
  <si>
    <t xml:space="preserve">Participant </t>
  </si>
  <si>
    <t>54s</t>
  </si>
  <si>
    <t>50s</t>
  </si>
  <si>
    <t>1mins12s</t>
  </si>
  <si>
    <t>51s</t>
  </si>
  <si>
    <t>1mins15s</t>
  </si>
  <si>
    <t>41s</t>
  </si>
  <si>
    <t>48s</t>
  </si>
  <si>
    <t>44s</t>
  </si>
  <si>
    <t>52s</t>
  </si>
  <si>
    <t>1mins16s</t>
  </si>
  <si>
    <t>1mins18s</t>
  </si>
  <si>
    <t>1mins14s</t>
  </si>
  <si>
    <t>46s</t>
  </si>
  <si>
    <t>1mis5s</t>
  </si>
  <si>
    <t>56s</t>
  </si>
  <si>
    <t>42s</t>
  </si>
  <si>
    <t>1mins10s</t>
  </si>
  <si>
    <t>58s</t>
  </si>
  <si>
    <t>baseline</t>
  </si>
  <si>
    <t>virtual</t>
  </si>
  <si>
    <t>1mins1s</t>
  </si>
  <si>
    <t>1mins4s</t>
  </si>
  <si>
    <t>45s</t>
  </si>
  <si>
    <t>55s</t>
  </si>
  <si>
    <t>36s</t>
  </si>
  <si>
    <t>35s</t>
  </si>
  <si>
    <t>1mins11s</t>
  </si>
  <si>
    <t>1mins</t>
  </si>
  <si>
    <t>1mins27s</t>
  </si>
  <si>
    <t>57s</t>
  </si>
  <si>
    <t>39s</t>
  </si>
  <si>
    <t>43s</t>
  </si>
  <si>
    <t>47s</t>
  </si>
  <si>
    <t>Basline(s)</t>
  </si>
  <si>
    <t xml:space="preserve">Average </t>
  </si>
  <si>
    <t>Spatial(s)</t>
  </si>
  <si>
    <t>Spatial Better?</t>
  </si>
  <si>
    <t>Preference</t>
  </si>
  <si>
    <t>Mean durations</t>
  </si>
  <si>
    <t>Timer Type</t>
  </si>
  <si>
    <t>Participants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</si>
  <si>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</si>
  <si>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</si>
  <si>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</si>
  <si>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</si>
  <si>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</si>
  <si>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</si>
  <si>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</si>
  <si>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</si>
  <si>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</si>
  <si>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</si>
  <si>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</si>
  <si>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</si>
  <si>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Standard Deviation</t>
  </si>
  <si>
    <t>confidence interval</t>
  </si>
  <si>
    <t>Spatial Timer</t>
  </si>
  <si>
    <t>Baseline Timer</t>
  </si>
  <si>
    <t>Column Labels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</si>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</sst>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sz val="12"/>
      <color rgb="FF0D0D0D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2" borderId="1" applyNumberFormat="0" applyAlignment="0" applyProtection="0"/>
  </cellStyleXfs>
  <cellXfs count="13">
    <xf numFmtId="0" fontId="0" fillId="0" borderId="0" xfId="0"/>
    <xf numFmtId="0" fontId="2" fillId="0" borderId="0" xfId="0" applyFont="1"/>
    <xf numFmtId="0" fontId="0" fillId="0" borderId="2" xfId="0" applyBorder="1"/>
    <xf numFmtId="0" fontId="4" fillId="0" borderId="3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3" fillId="2" borderId="1" xfId="1" applyAlignment="1">
      <alignment horizontal="center" vertical="center"/>
    </xf>
    <xf numFmtId="0" fontId="3" fillId="2" borderId="1" xfId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3" fillId="2" borderId="1" xfId="1" applyAlignment="1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FF807C"/>
      <color rgb="FFAEFFEA"/>
      <color rgb="FF8396CE"/>
      <color rgb="FF8CCF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Timer Generation for Tasks Across Baseline and Spatial Timer</a:t>
            </a:r>
          </a:p>
        </c:rich>
      </c:tx>
      <c:layout>
        <c:manualLayout>
          <c:xMode val="edge"/>
          <c:yMode val="edge"/>
          <c:x val="0.10235334370818411"/>
          <c:y val="2.73686743612629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Basline(s)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Sheet1!$E$2:$E$23</c:f>
              <c:numCache>
                <c:formatCode>General</c:formatCode>
                <c:ptCount val="22"/>
                <c:pt idx="0">
                  <c:v>76</c:v>
                </c:pt>
                <c:pt idx="1">
                  <c:v>78</c:v>
                </c:pt>
                <c:pt idx="2">
                  <c:v>44</c:v>
                </c:pt>
                <c:pt idx="3">
                  <c:v>74</c:v>
                </c:pt>
                <c:pt idx="4">
                  <c:v>44</c:v>
                </c:pt>
                <c:pt idx="5">
                  <c:v>46</c:v>
                </c:pt>
                <c:pt idx="6">
                  <c:v>42</c:v>
                </c:pt>
                <c:pt idx="7">
                  <c:v>52</c:v>
                </c:pt>
                <c:pt idx="8">
                  <c:v>65</c:v>
                </c:pt>
                <c:pt idx="9">
                  <c:v>56</c:v>
                </c:pt>
                <c:pt idx="10">
                  <c:v>70</c:v>
                </c:pt>
                <c:pt idx="11">
                  <c:v>58</c:v>
                </c:pt>
                <c:pt idx="12">
                  <c:v>54</c:v>
                </c:pt>
                <c:pt idx="13">
                  <c:v>52</c:v>
                </c:pt>
                <c:pt idx="14">
                  <c:v>72</c:v>
                </c:pt>
                <c:pt idx="15">
                  <c:v>50</c:v>
                </c:pt>
                <c:pt idx="16">
                  <c:v>51</c:v>
                </c:pt>
                <c:pt idx="17">
                  <c:v>75</c:v>
                </c:pt>
                <c:pt idx="18">
                  <c:v>42</c:v>
                </c:pt>
                <c:pt idx="19">
                  <c:v>54</c:v>
                </c:pt>
                <c:pt idx="20">
                  <c:v>48</c:v>
                </c:pt>
                <c:pt idx="2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DB-D44F-AA4A-0B55249A694D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Spatial(s)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Sheet1!$F$2:$F$23</c:f>
              <c:numCache>
                <c:formatCode>General</c:formatCode>
                <c:ptCount val="22"/>
                <c:pt idx="0">
                  <c:v>56</c:v>
                </c:pt>
                <c:pt idx="1">
                  <c:v>52</c:v>
                </c:pt>
                <c:pt idx="2">
                  <c:v>39</c:v>
                </c:pt>
                <c:pt idx="3">
                  <c:v>43</c:v>
                </c:pt>
                <c:pt idx="4">
                  <c:v>58</c:v>
                </c:pt>
                <c:pt idx="5">
                  <c:v>47</c:v>
                </c:pt>
                <c:pt idx="6">
                  <c:v>36</c:v>
                </c:pt>
                <c:pt idx="7">
                  <c:v>57</c:v>
                </c:pt>
                <c:pt idx="8">
                  <c:v>61</c:v>
                </c:pt>
                <c:pt idx="9">
                  <c:v>52</c:v>
                </c:pt>
                <c:pt idx="10">
                  <c:v>77</c:v>
                </c:pt>
                <c:pt idx="11">
                  <c:v>50</c:v>
                </c:pt>
                <c:pt idx="12">
                  <c:v>42</c:v>
                </c:pt>
                <c:pt idx="13">
                  <c:v>60</c:v>
                </c:pt>
                <c:pt idx="14">
                  <c:v>41</c:v>
                </c:pt>
                <c:pt idx="15">
                  <c:v>71</c:v>
                </c:pt>
                <c:pt idx="16">
                  <c:v>35</c:v>
                </c:pt>
                <c:pt idx="17">
                  <c:v>55</c:v>
                </c:pt>
                <c:pt idx="18">
                  <c:v>52</c:v>
                </c:pt>
                <c:pt idx="19">
                  <c:v>45</c:v>
                </c:pt>
                <c:pt idx="20">
                  <c:v>64</c:v>
                </c:pt>
                <c:pt idx="21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DB-D44F-AA4A-0B55249A6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2052512"/>
        <c:axId val="744157823"/>
      </c:barChart>
      <c:catAx>
        <c:axId val="522052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Participants</a:t>
                </a:r>
              </a:p>
            </c:rich>
          </c:tx>
          <c:layout>
            <c:manualLayout>
              <c:xMode val="edge"/>
              <c:yMode val="edge"/>
              <c:x val="0.44295614922235882"/>
              <c:y val="0.880490121955818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157823"/>
        <c:crosses val="autoZero"/>
        <c:auto val="1"/>
        <c:lblAlgn val="ctr"/>
        <c:lblOffset val="100"/>
        <c:noMultiLvlLbl val="0"/>
      </c:catAx>
      <c:valAx>
        <c:axId val="74415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zh-CN" altLang="en-US"/>
                  <a:t> </a:t>
                </a:r>
                <a:r>
                  <a:rPr lang="en-US" altLang="zh-CN"/>
                  <a:t>spent </a:t>
                </a:r>
                <a:r>
                  <a:rPr lang="en-GB" altLang="zh-CN"/>
                  <a:t>(second)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525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Participant Timer Generation Efficiency</a:t>
            </a:r>
            <a:endParaRPr lang="en-US" sz="1200" baseline="0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Sheet1!$F$26</c:f>
              <c:strCache>
                <c:ptCount val="1"/>
                <c:pt idx="0">
                  <c:v>Preference</c:v>
                </c:pt>
              </c:strCache>
            </c:strRef>
          </c:tx>
          <c:dPt>
            <c:idx val="0"/>
            <c:bubble3D val="0"/>
            <c:spPr>
              <a:solidFill>
                <a:srgbClr val="8CCFD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BA7-8546-80D5-0360EA9F7577}"/>
              </c:ext>
            </c:extLst>
          </c:dPt>
          <c:dPt>
            <c:idx val="1"/>
            <c:bubble3D val="0"/>
            <c:spPr>
              <a:solidFill>
                <a:srgbClr val="8396C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BA7-8546-80D5-0360EA9F75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Sheet1!$E$27:$E$28</c:f>
              <c:strCache>
                <c:ptCount val="2"/>
                <c:pt idx="0">
                  <c:v>Spatial Timer</c:v>
                </c:pt>
                <c:pt idx="1">
                  <c:v>Baseline Timer</c:v>
                </c:pt>
              </c:strCache>
            </c:strRef>
          </c:cat>
          <c:val>
            <c:numRef>
              <c:f>Sheet1!$F$27:$F$28</c:f>
              <c:numCache>
                <c:formatCode>General</c:formatCode>
                <c:ptCount val="2"/>
                <c:pt idx="0">
                  <c:v>13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7-8546-80D5-0360EA9F757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 for completion of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Sheet1!$G$26</c:f>
              <c:strCache>
                <c:ptCount val="1"/>
                <c:pt idx="0">
                  <c:v>Mean durations</c:v>
                </c:pt>
              </c:strCache>
            </c:strRef>
          </c:tx>
          <c:spPr>
            <a:solidFill>
              <a:srgbClr val="AEFFEA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807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D9F-774D-8137-983484750CA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fixedVal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Sheet1!$E$27:$E$28</c:f>
              <c:strCache>
                <c:ptCount val="2"/>
                <c:pt idx="0">
                  <c:v>Spatial Timer</c:v>
                </c:pt>
                <c:pt idx="1">
                  <c:v>Baseline Timer</c:v>
                </c:pt>
              </c:strCache>
            </c:strRef>
          </c:cat>
          <c:val>
            <c:numRef>
              <c:f>Sheet1!$G$27:$G$28</c:f>
              <c:numCache>
                <c:formatCode>General</c:formatCode>
                <c:ptCount val="2"/>
                <c:pt idx="0">
                  <c:v>56.68</c:v>
                </c:pt>
                <c:pt idx="1">
                  <c:v>52.45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9F-774D-8137-983484750CA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40628255"/>
        <c:axId val="758402832"/>
      </c:barChart>
      <c:catAx>
        <c:axId val="1840628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Timer</a:t>
                </a:r>
                <a:r>
                  <a:rPr lang="en-GB" baseline="0"/>
                  <a:t>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402832"/>
        <c:crosses val="autoZero"/>
        <c:auto val="1"/>
        <c:lblAlgn val="ctr"/>
        <c:lblOffset val="100"/>
        <c:noMultiLvlLbl val="0"/>
      </c:catAx>
      <c:valAx>
        <c:axId val="7584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Timer</a:t>
                </a:r>
                <a:r>
                  <a:rPr lang="en-GB" baseline="0"/>
                  <a:t> spend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62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290123</xdr:colOff>
      <xdr:row>34</xdr:row>
      <xdr:rowOff>6580</xdr:rowOff>
    </xdr:from>
    <xdr:to>
      <xdr:col>8</xdr:col>
      <xdr:colOff>217849</xdr:colOff>
      <xdr:row>46</xdr:row>
      <xdr:rowOff>127811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80E6B4-E222-40D8-94D3-4F506640C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288455</xdr:colOff>
      <xdr:row>46</xdr:row>
      <xdr:rowOff>129587</xdr:rowOff>
    </xdr:from>
    <xdr:to>
      <xdr:col>5</xdr:col>
      <xdr:colOff>594783</xdr:colOff>
      <xdr:row>57</xdr:row>
      <xdr:rowOff>187443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32F7A1B-11BD-0BE3-EE80-052FFEB93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583713</xdr:colOff>
      <xdr:row>47</xdr:row>
      <xdr:rowOff>48503</xdr:rowOff>
    </xdr:from>
    <xdr:to>
      <xdr:col>8</xdr:col>
      <xdr:colOff>1177362</xdr:colOff>
      <xdr:row>58</xdr:row>
      <xdr:rowOff>134622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EE443EC-DC1B-09C5-E996-F83543F8D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nuous Zhou" refreshedDate="45372.669015509258" createdVersion="8" refreshedVersion="8" minRefreshableVersion="3" recordCount="10" xr:uid="{A4799092-FC7F-644E-8088-AAA81A65D940}">
  <cacheSource type="worksheet">
    <worksheetSource ref="L35:M52" sheet="Sheet1"/>
  </cacheSource>
  <cacheFields count="2">
    <cacheField name="Basline(s)" numFmtId="0">
      <sharedItems containsSemiMixedTypes="0" containsString="0" containsNumber="1" minValue="0" maxValue="151.65584415584399" count="10">
        <n v="56.68181818181818"/>
        <n v="151.65584415584399"/>
        <n v="22"/>
        <n v="0"/>
        <n v="21"/>
        <n v="1.2768510984509736"/>
        <n v="0.10779685459622065"/>
        <n v="1.7207429028118781"/>
        <n v="0.21559370919244131"/>
        <n v="2.07961384472768"/>
      </sharedItems>
    </cacheField>
    <cacheField name="Spatial(s)" numFmtId="0">
      <sharedItems containsString="0" containsBlank="1" containsNumber="1" minValue="22" maxValue="120.54545454545448" count="4">
        <n v="52.454545454545453"/>
        <n v="120.54545454545448"/>
        <n v="2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</r>
  <r>
    <x v="1"/>
    <x v="1"/>
  </r>
  <r>
    <x v="2"/>
    <x v="2"/>
  </r>
  <r>
    <x v="3"/>
    <x v="3"/>
  </r>
  <r>
    <x v="4"/>
    <x v="3"/>
  </r>
  <r>
    <x v="5"/>
    <x v="3"/>
  </r>
  <r>
    <x v="6"/>
    <x v="3"/>
  </r>
  <r>
    <x v="7"/>
    <x v="3"/>
  </r>
  <r>
    <x v="8"/>
    <x v="3"/>
  </r>
  <r>
    <x v="9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36BC4C-619C-854A-ABFA-2A11F03FC6D5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5" firstHeaderRow="1" firstDataRow="2" firstDataCol="1"/>
  <pivotFields count="2">
    <pivotField axis="axisRow" showAll="0">
      <items count="11">
        <item x="3"/>
        <item x="6"/>
        <item x="8"/>
        <item x="5"/>
        <item x="7"/>
        <item x="9"/>
        <item x="4"/>
        <item x="2"/>
        <item x="0"/>
        <item x="1"/>
        <item t="default"/>
      </items>
    </pivotField>
    <pivotField axis="axisCol" showAll="0">
      <items count="5">
        <item x="2"/>
        <item x="0"/>
        <item x="1"/>
        <item x="3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4FC5E-1B46-814C-B20C-63CC00C5CBCC}">
  <dimension ref="A1:C13"/>
  <sheetViews>
    <sheetView zoomScale="231" workbookViewId="0">
      <selection activeCell="B13" sqref="A1:C13"/>
    </sheetView>
  </sheetViews>
  <sheetFormatPr baseColWidth="10" defaultRowHeight="16" x14ac:dyDescent="0.2"/>
  <cols>
    <col min="1" max="1" width="30.5" customWidth="1"/>
    <col min="2" max="2" width="16.1640625" customWidth="1"/>
  </cols>
  <sheetData>
    <row r="1" spans="1:3" ht="17" thickBot="1" x14ac:dyDescent="0.25">
      <c r="A1" s="10" t="s">
        <v>42</v>
      </c>
      <c r="B1" s="10"/>
      <c r="C1" s="10"/>
    </row>
    <row r="2" spans="1:3" x14ac:dyDescent="0.2">
      <c r="A2" s="3"/>
      <c r="B2" s="3" t="s">
        <v>34</v>
      </c>
      <c r="C2" s="3" t="s">
        <v>36</v>
      </c>
    </row>
    <row r="3" spans="1:3" x14ac:dyDescent="0.2">
      <c r="A3" t="s">
        <v>43</v>
      </c>
      <c r="B3">
        <v>56.68181818181818</v>
      </c>
      <c r="C3">
        <v>52.454545454545453</v>
      </c>
    </row>
    <row r="4" spans="1:3" x14ac:dyDescent="0.2">
      <c r="A4" t="s">
        <v>44</v>
      </c>
      <c r="B4">
        <v>151.65584415584399</v>
      </c>
      <c r="C4">
        <v>120.54545454545448</v>
      </c>
    </row>
    <row r="5" spans="1:3" x14ac:dyDescent="0.2">
      <c r="A5" t="s">
        <v>45</v>
      </c>
      <c r="B5">
        <v>22</v>
      </c>
      <c r="C5">
        <v>22</v>
      </c>
    </row>
    <row r="6" spans="1:3" x14ac:dyDescent="0.2">
      <c r="A6" t="s">
        <v>46</v>
      </c>
      <c r="B6" s="10">
        <v>0.11487762799420854</v>
      </c>
      <c r="C6" s="10"/>
    </row>
    <row r="7" spans="1:3" x14ac:dyDescent="0.2">
      <c r="A7" t="s">
        <v>47</v>
      </c>
      <c r="B7" s="10">
        <v>0</v>
      </c>
      <c r="C7" s="10"/>
    </row>
    <row r="8" spans="1:3" x14ac:dyDescent="0.2">
      <c r="A8" t="s">
        <v>48</v>
      </c>
      <c r="B8" s="10">
        <v>21</v>
      </c>
      <c r="C8" s="10"/>
    </row>
    <row r="9" spans="1:3" x14ac:dyDescent="0.2">
      <c r="A9" t="s">
        <v>49</v>
      </c>
      <c r="B9" s="10">
        <v>1.2768510984509736</v>
      </c>
      <c r="C9" s="10"/>
    </row>
    <row r="10" spans="1:3" x14ac:dyDescent="0.2">
      <c r="A10" t="s">
        <v>50</v>
      </c>
      <c r="B10" s="10">
        <v>0.10779685459622065</v>
      </c>
      <c r="C10" s="10"/>
    </row>
    <row r="11" spans="1:3" x14ac:dyDescent="0.2">
      <c r="A11" t="s">
        <v>51</v>
      </c>
      <c r="B11" s="10">
        <v>1.7207429028118781</v>
      </c>
      <c r="C11" s="10"/>
    </row>
    <row r="12" spans="1:3" x14ac:dyDescent="0.2">
      <c r="A12" t="s">
        <v>52</v>
      </c>
      <c r="B12" s="10">
        <v>0.21559370919244131</v>
      </c>
      <c r="C12" s="10"/>
    </row>
    <row r="13" spans="1:3" ht="17" thickBot="1" x14ac:dyDescent="0.25">
      <c r="A13" s="2" t="s">
        <v>53</v>
      </c>
      <c r="B13" s="11">
        <v>2.07961384472768</v>
      </c>
      <c r="C13" s="11"/>
    </row>
  </sheetData>
  <mergeCells count="9">
    <mergeCell ref="A1:C1"/>
    <mergeCell ref="B6:C6"/>
    <mergeCell ref="B7:C7"/>
    <mergeCell ref="B8:C8"/>
    <mergeCell ref="B13:C13"/>
    <mergeCell ref="B12:C12"/>
    <mergeCell ref="B11:C11"/>
    <mergeCell ref="B10:C10"/>
    <mergeCell ref="B9:C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B6D8E-67BE-4140-82CD-EA5721AF9B72}">
  <dimension ref="A1:C14"/>
  <sheetViews>
    <sheetView zoomScale="265" workbookViewId="0">
      <selection activeCell="C14" sqref="A13:C14"/>
    </sheetView>
  </sheetViews>
  <sheetFormatPr baseColWidth="10" defaultRowHeight="16" x14ac:dyDescent="0.2"/>
  <cols>
    <col min="1" max="1" width="28.6640625" customWidth="1"/>
  </cols>
  <sheetData>
    <row r="1" spans="1:3" x14ac:dyDescent="0.2">
      <c r="A1" t="s">
        <v>42</v>
      </c>
    </row>
    <row r="2" spans="1:3" ht="17" thickBot="1" x14ac:dyDescent="0.25"/>
    <row r="3" spans="1:3" x14ac:dyDescent="0.2">
      <c r="A3" s="3"/>
      <c r="B3" s="3" t="s">
        <v>34</v>
      </c>
      <c r="C3" s="3" t="s">
        <v>36</v>
      </c>
    </row>
    <row r="4" spans="1:3" x14ac:dyDescent="0.2">
      <c r="A4" t="s">
        <v>43</v>
      </c>
      <c r="B4">
        <v>56.68181818181818</v>
      </c>
      <c r="C4">
        <v>52.454545454545453</v>
      </c>
    </row>
    <row r="5" spans="1:3" x14ac:dyDescent="0.2">
      <c r="A5" t="s">
        <v>44</v>
      </c>
      <c r="B5">
        <v>151.65584415584385</v>
      </c>
      <c r="C5">
        <v>120.54545454545448</v>
      </c>
    </row>
    <row r="6" spans="1:3" x14ac:dyDescent="0.2">
      <c r="A6" t="s">
        <v>45</v>
      </c>
      <c r="B6">
        <v>22</v>
      </c>
      <c r="C6">
        <v>22</v>
      </c>
    </row>
    <row r="7" spans="1:3" x14ac:dyDescent="0.2">
      <c r="A7" t="s">
        <v>46</v>
      </c>
      <c r="B7">
        <v>0.11487762799420854</v>
      </c>
    </row>
    <row r="8" spans="1:3" x14ac:dyDescent="0.2">
      <c r="A8" t="s">
        <v>47</v>
      </c>
      <c r="B8">
        <v>0</v>
      </c>
    </row>
    <row r="9" spans="1:3" x14ac:dyDescent="0.2">
      <c r="A9" t="s">
        <v>48</v>
      </c>
      <c r="B9">
        <v>21</v>
      </c>
    </row>
    <row r="10" spans="1:3" x14ac:dyDescent="0.2">
      <c r="A10" t="s">
        <v>49</v>
      </c>
      <c r="B10">
        <v>1.2768510984509736</v>
      </c>
    </row>
    <row r="11" spans="1:3" x14ac:dyDescent="0.2">
      <c r="A11" t="s">
        <v>50</v>
      </c>
      <c r="B11">
        <v>0.10779685459622065</v>
      </c>
    </row>
    <row r="12" spans="1:3" x14ac:dyDescent="0.2">
      <c r="A12" t="s">
        <v>51</v>
      </c>
      <c r="B12">
        <v>1.7207429028118781</v>
      </c>
    </row>
    <row r="13" spans="1:3" x14ac:dyDescent="0.2">
      <c r="A13" t="s">
        <v>52</v>
      </c>
      <c r="B13">
        <v>0.21559370919244131</v>
      </c>
    </row>
    <row r="14" spans="1:3" ht="17" thickBot="1" x14ac:dyDescent="0.25">
      <c r="A14" s="2" t="s">
        <v>53</v>
      </c>
      <c r="B14" s="2">
        <v>2.07961384472768</v>
      </c>
      <c r="C1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3BF89-82B8-1042-9A79-1EB91BB4B1CE}">
  <dimension ref="A3:F15"/>
  <sheetViews>
    <sheetView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16" bestFit="1" customWidth="1"/>
    <col min="3" max="4" width="12.1640625" bestFit="1" customWidth="1"/>
    <col min="5" max="5" width="7" bestFit="1" customWidth="1"/>
    <col min="6" max="6" width="10.5" bestFit="1" customWidth="1"/>
  </cols>
  <sheetData>
    <row r="3" spans="1:6" x14ac:dyDescent="0.2">
      <c r="B3" s="6" t="s">
        <v>58</v>
      </c>
    </row>
    <row r="4" spans="1:6" x14ac:dyDescent="0.2">
      <c r="A4" s="6" t="s">
        <v>59</v>
      </c>
      <c r="B4">
        <v>22</v>
      </c>
      <c r="C4">
        <v>52.454545454545453</v>
      </c>
      <c r="D4">
        <v>120.54545454545448</v>
      </c>
      <c r="E4" t="s">
        <v>60</v>
      </c>
      <c r="F4" t="s">
        <v>61</v>
      </c>
    </row>
    <row r="5" spans="1:6" x14ac:dyDescent="0.2">
      <c r="A5" s="7">
        <v>0</v>
      </c>
    </row>
    <row r="6" spans="1:6" x14ac:dyDescent="0.2">
      <c r="A6" s="7">
        <v>0.10779685459622065</v>
      </c>
    </row>
    <row r="7" spans="1:6" x14ac:dyDescent="0.2">
      <c r="A7" s="7">
        <v>0.21559370919244131</v>
      </c>
    </row>
    <row r="8" spans="1:6" x14ac:dyDescent="0.2">
      <c r="A8" s="7">
        <v>1.2768510984509736</v>
      </c>
    </row>
    <row r="9" spans="1:6" x14ac:dyDescent="0.2">
      <c r="A9" s="7">
        <v>1.7207429028118781</v>
      </c>
    </row>
    <row r="10" spans="1:6" x14ac:dyDescent="0.2">
      <c r="A10" s="7">
        <v>2.07961384472768</v>
      </c>
    </row>
    <row r="11" spans="1:6" x14ac:dyDescent="0.2">
      <c r="A11" s="7">
        <v>21</v>
      </c>
    </row>
    <row r="12" spans="1:6" x14ac:dyDescent="0.2">
      <c r="A12" s="7">
        <v>22</v>
      </c>
    </row>
    <row r="13" spans="1:6" x14ac:dyDescent="0.2">
      <c r="A13" s="7">
        <v>56.68181818181818</v>
      </c>
    </row>
    <row r="14" spans="1:6" x14ac:dyDescent="0.2">
      <c r="A14" s="7">
        <v>151.65584415584399</v>
      </c>
    </row>
    <row r="15" spans="1:6" x14ac:dyDescent="0.2">
      <c r="A15" s="7" t="s">
        <v>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C7F78-0A62-CB4C-84D2-69249C935F2B}">
  <dimension ref="A1:M52"/>
  <sheetViews>
    <sheetView tabSelected="1" topLeftCell="A26" zoomScale="185" workbookViewId="0">
      <selection activeCell="I36" sqref="I36"/>
    </sheetView>
  </sheetViews>
  <sheetFormatPr baseColWidth="10" defaultRowHeight="16" x14ac:dyDescent="0.2"/>
  <cols>
    <col min="5" max="5" width="14" customWidth="1"/>
    <col min="6" max="6" width="12.6640625" customWidth="1"/>
    <col min="7" max="7" width="14.83203125" customWidth="1"/>
    <col min="8" max="9" width="23.6640625" customWidth="1"/>
    <col min="11" max="11" width="27.83203125" customWidth="1"/>
    <col min="12" max="12" width="10.6640625" customWidth="1"/>
    <col min="13" max="13" width="11.6640625" customWidth="1"/>
  </cols>
  <sheetData>
    <row r="1" spans="1:7" x14ac:dyDescent="0.2">
      <c r="A1" t="s">
        <v>0</v>
      </c>
      <c r="B1" t="s">
        <v>19</v>
      </c>
      <c r="C1" t="s">
        <v>20</v>
      </c>
      <c r="D1" t="s">
        <v>41</v>
      </c>
      <c r="E1" t="s">
        <v>34</v>
      </c>
      <c r="F1" t="s">
        <v>36</v>
      </c>
      <c r="G1" t="s">
        <v>37</v>
      </c>
    </row>
    <row r="2" spans="1:7" x14ac:dyDescent="0.2">
      <c r="A2">
        <v>1</v>
      </c>
      <c r="B2" t="s">
        <v>10</v>
      </c>
      <c r="C2" t="s">
        <v>15</v>
      </c>
      <c r="D2">
        <v>1</v>
      </c>
      <c r="E2">
        <v>76</v>
      </c>
      <c r="F2">
        <v>56</v>
      </c>
      <c r="G2" t="b">
        <f>F2&lt;E2</f>
        <v>1</v>
      </c>
    </row>
    <row r="3" spans="1:7" x14ac:dyDescent="0.2">
      <c r="A3">
        <v>2</v>
      </c>
      <c r="B3" t="s">
        <v>11</v>
      </c>
      <c r="C3" t="s">
        <v>9</v>
      </c>
      <c r="D3">
        <v>2</v>
      </c>
      <c r="E3">
        <v>78</v>
      </c>
      <c r="F3">
        <v>52</v>
      </c>
      <c r="G3" t="b">
        <f t="shared" ref="G3:G23" si="0">F3&lt;E3</f>
        <v>1</v>
      </c>
    </row>
    <row r="4" spans="1:7" x14ac:dyDescent="0.2">
      <c r="A4">
        <v>3</v>
      </c>
      <c r="B4" t="s">
        <v>8</v>
      </c>
      <c r="C4" t="s">
        <v>31</v>
      </c>
      <c r="D4">
        <v>3</v>
      </c>
      <c r="E4">
        <v>44</v>
      </c>
      <c r="F4">
        <v>39</v>
      </c>
      <c r="G4" t="b">
        <f t="shared" si="0"/>
        <v>1</v>
      </c>
    </row>
    <row r="5" spans="1:7" x14ac:dyDescent="0.2">
      <c r="A5">
        <v>4</v>
      </c>
      <c r="B5" t="s">
        <v>12</v>
      </c>
      <c r="C5" t="s">
        <v>32</v>
      </c>
      <c r="D5">
        <v>4</v>
      </c>
      <c r="E5">
        <v>74</v>
      </c>
      <c r="F5">
        <v>43</v>
      </c>
      <c r="G5" t="b">
        <f t="shared" si="0"/>
        <v>1</v>
      </c>
    </row>
    <row r="6" spans="1:7" x14ac:dyDescent="0.2">
      <c r="A6">
        <v>5</v>
      </c>
      <c r="B6" t="s">
        <v>8</v>
      </c>
      <c r="C6" t="s">
        <v>18</v>
      </c>
      <c r="D6">
        <v>5</v>
      </c>
      <c r="E6">
        <v>44</v>
      </c>
      <c r="F6">
        <v>58</v>
      </c>
      <c r="G6" t="b">
        <f t="shared" si="0"/>
        <v>0</v>
      </c>
    </row>
    <row r="7" spans="1:7" x14ac:dyDescent="0.2">
      <c r="A7">
        <v>6</v>
      </c>
      <c r="B7" t="s">
        <v>13</v>
      </c>
      <c r="C7" t="s">
        <v>33</v>
      </c>
      <c r="D7">
        <v>6</v>
      </c>
      <c r="E7">
        <v>46</v>
      </c>
      <c r="F7">
        <v>47</v>
      </c>
      <c r="G7" t="b">
        <f t="shared" si="0"/>
        <v>0</v>
      </c>
    </row>
    <row r="8" spans="1:7" x14ac:dyDescent="0.2">
      <c r="A8">
        <v>7</v>
      </c>
      <c r="B8" t="s">
        <v>16</v>
      </c>
      <c r="C8" t="s">
        <v>25</v>
      </c>
      <c r="D8">
        <v>7</v>
      </c>
      <c r="E8">
        <v>42</v>
      </c>
      <c r="F8">
        <v>36</v>
      </c>
      <c r="G8" t="b">
        <f t="shared" si="0"/>
        <v>1</v>
      </c>
    </row>
    <row r="9" spans="1:7" x14ac:dyDescent="0.2">
      <c r="A9">
        <v>8</v>
      </c>
      <c r="B9" t="s">
        <v>9</v>
      </c>
      <c r="C9" t="s">
        <v>30</v>
      </c>
      <c r="D9">
        <v>8</v>
      </c>
      <c r="E9">
        <v>52</v>
      </c>
      <c r="F9">
        <v>57</v>
      </c>
      <c r="G9" t="b">
        <f t="shared" si="0"/>
        <v>0</v>
      </c>
    </row>
    <row r="10" spans="1:7" x14ac:dyDescent="0.2">
      <c r="A10">
        <v>9</v>
      </c>
      <c r="B10" t="s">
        <v>14</v>
      </c>
      <c r="C10" t="s">
        <v>21</v>
      </c>
      <c r="D10">
        <v>9</v>
      </c>
      <c r="E10">
        <v>65</v>
      </c>
      <c r="F10">
        <v>61</v>
      </c>
      <c r="G10" t="b">
        <f t="shared" si="0"/>
        <v>1</v>
      </c>
    </row>
    <row r="11" spans="1:7" x14ac:dyDescent="0.2">
      <c r="A11">
        <v>10</v>
      </c>
      <c r="B11" t="s">
        <v>15</v>
      </c>
      <c r="C11" t="s">
        <v>9</v>
      </c>
      <c r="D11">
        <v>10</v>
      </c>
      <c r="E11">
        <v>56</v>
      </c>
      <c r="F11">
        <v>52</v>
      </c>
      <c r="G11" t="b">
        <f t="shared" si="0"/>
        <v>1</v>
      </c>
    </row>
    <row r="12" spans="1:7" x14ac:dyDescent="0.2">
      <c r="A12">
        <v>11</v>
      </c>
      <c r="B12" t="s">
        <v>17</v>
      </c>
      <c r="C12" t="s">
        <v>29</v>
      </c>
      <c r="D12">
        <v>11</v>
      </c>
      <c r="E12">
        <v>70</v>
      </c>
      <c r="F12">
        <v>77</v>
      </c>
      <c r="G12" t="b">
        <f t="shared" si="0"/>
        <v>0</v>
      </c>
    </row>
    <row r="13" spans="1:7" x14ac:dyDescent="0.2">
      <c r="A13">
        <v>12</v>
      </c>
      <c r="B13" t="s">
        <v>18</v>
      </c>
      <c r="C13" t="s">
        <v>2</v>
      </c>
      <c r="D13">
        <v>12</v>
      </c>
      <c r="E13">
        <v>58</v>
      </c>
      <c r="F13">
        <v>50</v>
      </c>
      <c r="G13" t="b">
        <f t="shared" si="0"/>
        <v>1</v>
      </c>
    </row>
    <row r="14" spans="1:7" x14ac:dyDescent="0.2">
      <c r="A14">
        <v>13</v>
      </c>
      <c r="B14" t="s">
        <v>1</v>
      </c>
      <c r="C14" t="s">
        <v>16</v>
      </c>
      <c r="D14">
        <v>13</v>
      </c>
      <c r="E14">
        <v>54</v>
      </c>
      <c r="F14">
        <v>42</v>
      </c>
      <c r="G14" t="b">
        <f t="shared" si="0"/>
        <v>1</v>
      </c>
    </row>
    <row r="15" spans="1:7" x14ac:dyDescent="0.2">
      <c r="A15">
        <v>14</v>
      </c>
      <c r="B15" t="s">
        <v>9</v>
      </c>
      <c r="C15" t="s">
        <v>28</v>
      </c>
      <c r="D15">
        <v>14</v>
      </c>
      <c r="E15">
        <v>52</v>
      </c>
      <c r="F15">
        <v>60</v>
      </c>
      <c r="G15" t="b">
        <f t="shared" si="0"/>
        <v>0</v>
      </c>
    </row>
    <row r="16" spans="1:7" x14ac:dyDescent="0.2">
      <c r="A16">
        <v>15</v>
      </c>
      <c r="B16" t="s">
        <v>3</v>
      </c>
      <c r="C16" t="s">
        <v>6</v>
      </c>
      <c r="D16">
        <v>15</v>
      </c>
      <c r="E16">
        <v>72</v>
      </c>
      <c r="F16">
        <v>41</v>
      </c>
      <c r="G16" t="b">
        <f t="shared" si="0"/>
        <v>1</v>
      </c>
    </row>
    <row r="17" spans="1:10" x14ac:dyDescent="0.2">
      <c r="A17">
        <v>16</v>
      </c>
      <c r="B17" t="s">
        <v>2</v>
      </c>
      <c r="C17" t="s">
        <v>27</v>
      </c>
      <c r="D17">
        <v>16</v>
      </c>
      <c r="E17">
        <v>50</v>
      </c>
      <c r="F17">
        <v>71</v>
      </c>
      <c r="G17" t="b">
        <f t="shared" si="0"/>
        <v>0</v>
      </c>
    </row>
    <row r="18" spans="1:10" x14ac:dyDescent="0.2">
      <c r="A18">
        <v>17</v>
      </c>
      <c r="B18" t="s">
        <v>4</v>
      </c>
      <c r="C18" t="s">
        <v>26</v>
      </c>
      <c r="D18">
        <v>17</v>
      </c>
      <c r="E18">
        <v>51</v>
      </c>
      <c r="F18">
        <v>35</v>
      </c>
      <c r="G18" t="b">
        <f t="shared" si="0"/>
        <v>1</v>
      </c>
    </row>
    <row r="19" spans="1:10" x14ac:dyDescent="0.2">
      <c r="A19">
        <v>18</v>
      </c>
      <c r="B19" t="s">
        <v>5</v>
      </c>
      <c r="C19" t="s">
        <v>24</v>
      </c>
      <c r="D19">
        <v>18</v>
      </c>
      <c r="E19">
        <v>75</v>
      </c>
      <c r="F19">
        <v>55</v>
      </c>
      <c r="G19" t="b">
        <f t="shared" si="0"/>
        <v>1</v>
      </c>
    </row>
    <row r="20" spans="1:10" x14ac:dyDescent="0.2">
      <c r="A20">
        <v>19</v>
      </c>
      <c r="B20" t="s">
        <v>6</v>
      </c>
      <c r="C20" t="s">
        <v>9</v>
      </c>
      <c r="D20">
        <v>19</v>
      </c>
      <c r="E20">
        <v>42</v>
      </c>
      <c r="F20">
        <v>52</v>
      </c>
      <c r="G20" t="b">
        <f t="shared" si="0"/>
        <v>0</v>
      </c>
    </row>
    <row r="21" spans="1:10" x14ac:dyDescent="0.2">
      <c r="A21">
        <v>20</v>
      </c>
      <c r="B21" t="s">
        <v>1</v>
      </c>
      <c r="C21" t="s">
        <v>23</v>
      </c>
      <c r="D21">
        <v>20</v>
      </c>
      <c r="E21">
        <v>54</v>
      </c>
      <c r="F21">
        <v>45</v>
      </c>
      <c r="G21" t="b">
        <f t="shared" si="0"/>
        <v>1</v>
      </c>
    </row>
    <row r="22" spans="1:10" x14ac:dyDescent="0.2">
      <c r="A22">
        <v>21</v>
      </c>
      <c r="B22" t="s">
        <v>7</v>
      </c>
      <c r="C22" t="s">
        <v>22</v>
      </c>
      <c r="D22">
        <v>21</v>
      </c>
      <c r="E22">
        <v>48</v>
      </c>
      <c r="F22">
        <v>64</v>
      </c>
      <c r="G22" t="b">
        <f t="shared" si="0"/>
        <v>0</v>
      </c>
    </row>
    <row r="23" spans="1:10" x14ac:dyDescent="0.2">
      <c r="A23">
        <v>22</v>
      </c>
      <c r="B23" t="s">
        <v>8</v>
      </c>
      <c r="C23" t="s">
        <v>21</v>
      </c>
      <c r="D23">
        <v>22</v>
      </c>
      <c r="E23">
        <v>44</v>
      </c>
      <c r="F23">
        <v>61</v>
      </c>
      <c r="G23" t="b">
        <f t="shared" si="0"/>
        <v>0</v>
      </c>
    </row>
    <row r="24" spans="1:10" x14ac:dyDescent="0.2">
      <c r="D24" t="s">
        <v>35</v>
      </c>
      <c r="E24">
        <f>ROUND(AVERAGE(E2:E23),2)</f>
        <v>56.68</v>
      </c>
      <c r="F24">
        <f>ROUND(AVERAGE(F2:F23),2)</f>
        <v>52.45</v>
      </c>
    </row>
    <row r="25" spans="1:10" ht="16" customHeight="1" x14ac:dyDescent="0.2"/>
    <row r="26" spans="1:10" ht="50" customHeight="1" x14ac:dyDescent="0.2">
      <c r="E26" s="5" t="s">
        <v>40</v>
      </c>
      <c r="F26" s="4" t="s">
        <v>38</v>
      </c>
      <c r="G26" s="5" t="s">
        <v>39</v>
      </c>
      <c r="H26" s="5" t="s">
        <v>54</v>
      </c>
      <c r="I26" s="5" t="s">
        <v>55</v>
      </c>
      <c r="J26" s="5" t="s">
        <v>40</v>
      </c>
    </row>
    <row r="27" spans="1:10" x14ac:dyDescent="0.2">
      <c r="E27" t="s">
        <v>56</v>
      </c>
      <c r="F27" s="1">
        <f>COUNTIF(G2:G23,"TRUE")</f>
        <v>13</v>
      </c>
      <c r="G27">
        <v>56.68</v>
      </c>
      <c r="H27">
        <f>STDEV(F2:F23)</f>
        <v>10.979319402652173</v>
      </c>
      <c r="I27">
        <f>_xlfn.CONFIDENCE.T(0.05,H27,22)</f>
        <v>4.8679575126411052</v>
      </c>
      <c r="J27" t="s">
        <v>56</v>
      </c>
    </row>
    <row r="28" spans="1:10" x14ac:dyDescent="0.2">
      <c r="E28" t="s">
        <v>57</v>
      </c>
      <c r="F28" s="1">
        <f>COUNTIF(G2:G23,"FALSE")</f>
        <v>9</v>
      </c>
      <c r="G28">
        <v>52.45</v>
      </c>
      <c r="H28">
        <f>STDEV(E2:E23)</f>
        <v>12.314862733942423</v>
      </c>
      <c r="I28">
        <f>_xlfn.CONFIDENCE.T(0.05,H28,22)</f>
        <v>5.4601042527606811</v>
      </c>
      <c r="J28" t="s">
        <v>57</v>
      </c>
    </row>
    <row r="33" spans="11:13" x14ac:dyDescent="0.2">
      <c r="K33" s="5"/>
    </row>
    <row r="34" spans="11:13" x14ac:dyDescent="0.2">
      <c r="K34" s="12" t="s">
        <v>42</v>
      </c>
      <c r="L34" s="12"/>
      <c r="M34" s="12"/>
    </row>
    <row r="35" spans="11:13" x14ac:dyDescent="0.2">
      <c r="K35" s="9"/>
      <c r="L35" s="8" t="s">
        <v>34</v>
      </c>
      <c r="M35" s="8" t="s">
        <v>36</v>
      </c>
    </row>
    <row r="36" spans="11:13" x14ac:dyDescent="0.2">
      <c r="K36" s="9" t="s">
        <v>43</v>
      </c>
      <c r="L36">
        <v>56.68181818181818</v>
      </c>
      <c r="M36">
        <v>52.454545454545453</v>
      </c>
    </row>
    <row r="37" spans="11:13" x14ac:dyDescent="0.2">
      <c r="K37" s="9" t="s">
        <v>44</v>
      </c>
      <c r="L37">
        <v>151.65584415584399</v>
      </c>
      <c r="M37">
        <v>120.54545454545448</v>
      </c>
    </row>
    <row r="38" spans="11:13" x14ac:dyDescent="0.2">
      <c r="K38" s="9" t="s">
        <v>45</v>
      </c>
      <c r="L38">
        <v>22</v>
      </c>
      <c r="M38">
        <v>22</v>
      </c>
    </row>
    <row r="39" spans="11:13" x14ac:dyDescent="0.2">
      <c r="K39" s="9" t="s">
        <v>47</v>
      </c>
      <c r="L39" s="10">
        <v>0</v>
      </c>
      <c r="M39" s="10"/>
    </row>
    <row r="40" spans="11:13" x14ac:dyDescent="0.2">
      <c r="K40" s="9" t="s">
        <v>48</v>
      </c>
      <c r="L40" s="10">
        <v>21</v>
      </c>
      <c r="M40" s="10"/>
    </row>
    <row r="41" spans="11:13" x14ac:dyDescent="0.2">
      <c r="K41" s="9" t="s">
        <v>49</v>
      </c>
      <c r="L41" s="10">
        <v>1.2768510984509736</v>
      </c>
      <c r="M41" s="10"/>
    </row>
    <row r="42" spans="11:13" x14ac:dyDescent="0.2">
      <c r="K42" s="9" t="s">
        <v>50</v>
      </c>
      <c r="L42" s="10">
        <v>0.107796854596221</v>
      </c>
      <c r="M42" s="10"/>
    </row>
    <row r="43" spans="11:13" x14ac:dyDescent="0.2">
      <c r="K43" s="9" t="s">
        <v>51</v>
      </c>
      <c r="L43" s="10">
        <v>1.7207429028118781</v>
      </c>
      <c r="M43" s="10"/>
    </row>
    <row r="51" spans="11:13" x14ac:dyDescent="0.2">
      <c r="K51" t="s">
        <v>52</v>
      </c>
      <c r="L51" s="10">
        <v>0.21559370919244131</v>
      </c>
      <c r="M51" s="10"/>
    </row>
    <row r="52" spans="11:13" x14ac:dyDescent="0.2">
      <c r="K52" t="s">
        <v>53</v>
      </c>
      <c r="L52" s="10">
        <v>2.07961384472768</v>
      </c>
      <c r="M52" s="10"/>
    </row>
  </sheetData>
  <sortState xmlns:xlrd2="http://schemas.microsoft.com/office/spreadsheetml/2017/richdata2" ref="A2:B24">
    <sortCondition ref="A2:A24"/>
  </sortState>
  <mergeCells count="8">
    <mergeCell ref="L51:M51"/>
    <mergeCell ref="L52:M52"/>
    <mergeCell ref="L40:M40"/>
    <mergeCell ref="K34:M34"/>
    <mergeCell ref="L39:M39"/>
    <mergeCell ref="L41:M41"/>
    <mergeCell ref="L42:M42"/>
    <mergeCell ref="L43:M43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Sheet5</vt:lpstr>
      <vt:lpstr>Sheet6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Xinuo Zhou (student)</dc:creator>
  <cp:lastModifiedBy>Xinuo Zhou (student)</cp:lastModifiedBy>
  <dcterms:created xsi:type="dcterms:W3CDTF">2024-03-18T12:14:33Z</dcterms:created>
  <dcterms:modified xsi:type="dcterms:W3CDTF">2024-03-21T22:56:37Z</dcterms:modified>
</cp:coreProperties>
</file>