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ЭтаКнига"/>
  <mc:AlternateContent xmlns:mc="http://schemas.openxmlformats.org/markup-compatibility/2006">
    <mc:Choice Requires="x15">
      <x15ac:absPath xmlns:x15ac="http://schemas.microsoft.com/office/spreadsheetml/2010/11/ac" url="E:\immu\Nsuem\xakatoh\"/>
    </mc:Choice>
  </mc:AlternateContent>
  <xr:revisionPtr revIDLastSave="0" documentId="13_ncr:1_{D31AEA96-26B8-4F93-A755-3A7A446D80B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I4" i="1"/>
  <c r="J5" i="1"/>
  <c r="K5" i="1"/>
  <c r="L5" i="1"/>
  <c r="M5" i="1"/>
  <c r="N5" i="1"/>
  <c r="I5" i="1"/>
  <c r="J9" i="1"/>
  <c r="K9" i="1"/>
  <c r="L9" i="1"/>
  <c r="M9" i="1"/>
  <c r="N9" i="1"/>
  <c r="O9" i="1"/>
  <c r="I9" i="1"/>
  <c r="J10" i="1"/>
  <c r="K10" i="1"/>
  <c r="L10" i="1"/>
  <c r="M10" i="1"/>
  <c r="N10" i="1"/>
  <c r="O10" i="1"/>
  <c r="I10" i="1"/>
</calcChain>
</file>

<file path=xl/sharedStrings.xml><?xml version="1.0" encoding="utf-8"?>
<sst xmlns="http://schemas.openxmlformats.org/spreadsheetml/2006/main" count="8" uniqueCount="5">
  <si>
    <t>Регион</t>
  </si>
  <si>
    <t>Тюменская область</t>
  </si>
  <si>
    <t>Суммарный коэффициент рождаемости</t>
  </si>
  <si>
    <t>Число родившихся в расчёте на 1000 человек</t>
  </si>
  <si>
    <t>Республика Татарстан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</si>
</sst>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родившихся в расчёте на 1000 человек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Линия тренда (Тюменская область)</c:nam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Лист1!$B$8:$H$8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Лист1!$B$9:$H$9</c:f>
              <c:numCache>
                <c:formatCode>General</c:formatCode>
                <c:ptCount val="7"/>
                <c:pt idx="0">
                  <c:v>17.2</c:v>
                </c:pt>
                <c:pt idx="1">
                  <c:v>17</c:v>
                </c:pt>
                <c:pt idx="2">
                  <c:v>17.100000000000001</c:v>
                </c:pt>
                <c:pt idx="3">
                  <c:v>16.600000000000001</c:v>
                </c:pt>
                <c:pt idx="4">
                  <c:v>15.7</c:v>
                </c:pt>
                <c:pt idx="5">
                  <c:v>14.2</c:v>
                </c:pt>
                <c:pt idx="6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2-4D7C-B8BA-8905FBE52547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Линия тренда (Республика Татарстан)</c:nam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Лист1!$B$8:$H$8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Лист1!$B$10:$H$10</c:f>
              <c:numCache>
                <c:formatCode>General</c:formatCode>
                <c:ptCount val="7"/>
                <c:pt idx="0">
                  <c:v>14.5</c:v>
                </c:pt>
                <c:pt idx="1">
                  <c:v>14.7</c:v>
                </c:pt>
                <c:pt idx="2">
                  <c:v>14.7</c:v>
                </c:pt>
                <c:pt idx="3">
                  <c:v>14.7</c:v>
                </c:pt>
                <c:pt idx="4">
                  <c:v>14.3</c:v>
                </c:pt>
                <c:pt idx="5">
                  <c:v>12.4</c:v>
                </c:pt>
                <c:pt idx="6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2-4D7C-B8BA-8905FBE5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22927"/>
        <c:axId val="132448991"/>
      </c:scatterChart>
      <c:valAx>
        <c:axId val="29092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48991"/>
        <c:crossesAt val="0"/>
        <c:crossBetween val="midCat"/>
      </c:valAx>
      <c:valAx>
        <c:axId val="1324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92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Суммарный коэффициент рождаемости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Линия тренда (Тюменская область)</c:nam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Лист1!$B$3:$H$3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Лист1!$B$4:$H$4</c:f>
              <c:numCache>
                <c:formatCode>General</c:formatCode>
                <c:ptCount val="7"/>
                <c:pt idx="0">
                  <c:v>2</c:v>
                </c:pt>
                <c:pt idx="1">
                  <c:v>2.06</c:v>
                </c:pt>
                <c:pt idx="2">
                  <c:v>2.0699999999999998</c:v>
                </c:pt>
                <c:pt idx="3">
                  <c:v>2</c:v>
                </c:pt>
                <c:pt idx="4">
                  <c:v>1.88</c:v>
                </c:pt>
                <c:pt idx="5">
                  <c:v>1.85</c:v>
                </c:pt>
                <c:pt idx="6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E-40A1-B045-E1395E6799A5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Линия тренда (Республика Татарстан)</c:nam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Лист1!$B$3:$H$3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xVal>
          <c:yVal>
            <c:numRef>
              <c:f>Лист1!$B$5:$H$5</c:f>
              <c:numCache>
                <c:formatCode>General</c:formatCode>
                <c:ptCount val="7"/>
                <c:pt idx="0">
                  <c:v>1.83</c:v>
                </c:pt>
                <c:pt idx="1">
                  <c:v>1.84</c:v>
                </c:pt>
                <c:pt idx="2">
                  <c:v>1.86</c:v>
                </c:pt>
                <c:pt idx="3">
                  <c:v>1.85</c:v>
                </c:pt>
                <c:pt idx="4">
                  <c:v>1.65</c:v>
                </c:pt>
                <c:pt idx="5">
                  <c:v>1.62</c:v>
                </c:pt>
                <c:pt idx="6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E-40A1-B045-E1395E67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4335"/>
        <c:axId val="1886787951"/>
      </c:scatterChart>
      <c:valAx>
        <c:axId val="1435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787951"/>
        <c:crosses val="autoZero"/>
        <c:crossBetween val="midCat"/>
      </c:valAx>
      <c:valAx>
        <c:axId val="18867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5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72839</xdr:colOff>
      <xdr:row>12</xdr:row>
      <xdr:rowOff>1</xdr:rowOff>
    </xdr:from>
    <xdr:to>
      <xdr:col>6</xdr:col>
      <xdr:colOff>0</xdr:colOff>
      <xdr:row>28</xdr:row>
      <xdr:rowOff>95251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56B458-6BC5-46F4-8826-F380984AB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139271</xdr:colOff>
      <xdr:row>12</xdr:row>
      <xdr:rowOff>1</xdr:rowOff>
    </xdr:from>
    <xdr:to>
      <xdr:col>14</xdr:col>
      <xdr:colOff>372995</xdr:colOff>
      <xdr:row>28</xdr:row>
      <xdr:rowOff>97651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357E40-B4F0-457E-BA8C-17A5EDF5E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AO41"/>
  <sheetViews>
    <sheetView tabSelected="1" topLeftCell="A7" zoomScale="70" zoomScaleNormal="70" workbookViewId="0">
      <selection activeCell="H31" sqref="H31"/>
    </sheetView>
  </sheetViews>
  <sheetFormatPr defaultRowHeight="15" x14ac:dyDescent="0.25"/>
  <cols>
    <col min="1" max="1" width="21.42578125" bestFit="1" customWidth="1"/>
    <col min="10" max="10" width="9.140625" customWidth="1"/>
  </cols>
  <sheetData>
    <row r="2" spans="1:19" ht="15.75" customHeight="1" x14ac:dyDescent="0.25">
      <c r="A2" s="14" t="s">
        <v>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R2" s="13"/>
    </row>
    <row r="3" spans="1:19" ht="15.75" x14ac:dyDescent="0.25">
      <c r="A3" s="5" t="s">
        <v>0</v>
      </c>
      <c r="B3" s="6">
        <v>2013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  <c r="H3" s="6">
        <v>2019</v>
      </c>
      <c r="I3" s="6">
        <v>2020</v>
      </c>
      <c r="J3" s="11">
        <v>2021</v>
      </c>
      <c r="K3" s="11">
        <v>2022</v>
      </c>
      <c r="L3" s="11">
        <v>2023</v>
      </c>
      <c r="M3" s="11">
        <v>2024</v>
      </c>
      <c r="N3" s="11">
        <v>2025</v>
      </c>
      <c r="R3" s="13"/>
    </row>
    <row r="4" spans="1:19" x14ac:dyDescent="0.25">
      <c r="A4" s="4" t="s">
        <v>1</v>
      </c>
      <c r="B4" s="2">
        <v>2</v>
      </c>
      <c r="C4" s="2">
        <v>2.06</v>
      </c>
      <c r="D4" s="2">
        <v>2.0699999999999998</v>
      </c>
      <c r="E4" s="2">
        <v>2</v>
      </c>
      <c r="F4" s="2">
        <v>1.88</v>
      </c>
      <c r="G4" s="2">
        <v>1.85</v>
      </c>
      <c r="H4" s="2">
        <v>1.76</v>
      </c>
      <c r="I4" s="3">
        <f>(-0.0475*I3 + 97.706)</f>
        <v>1.7560000000000002</v>
      </c>
      <c r="J4" s="12">
        <f t="shared" ref="J4:N4" si="0">(-0.0475*J3 + 97.706)</f>
        <v>1.7085000000000008</v>
      </c>
      <c r="K4" s="12">
        <f t="shared" si="0"/>
        <v>1.6610000000000014</v>
      </c>
      <c r="L4" s="12">
        <f t="shared" si="0"/>
        <v>1.6135000000000019</v>
      </c>
      <c r="M4" s="12">
        <f t="shared" si="0"/>
        <v>1.5660000000000025</v>
      </c>
      <c r="N4" s="12">
        <f t="shared" si="0"/>
        <v>1.5185000000000031</v>
      </c>
      <c r="R4" s="13"/>
    </row>
    <row r="5" spans="1:19" x14ac:dyDescent="0.25">
      <c r="A5" s="4" t="s">
        <v>4</v>
      </c>
      <c r="B5" s="2">
        <v>1.83</v>
      </c>
      <c r="C5" s="2">
        <v>1.84</v>
      </c>
      <c r="D5" s="2">
        <v>1.86</v>
      </c>
      <c r="E5" s="2">
        <v>1.85</v>
      </c>
      <c r="F5" s="2">
        <v>1.65</v>
      </c>
      <c r="G5" s="2">
        <v>1.62</v>
      </c>
      <c r="H5" s="2">
        <v>1.54</v>
      </c>
      <c r="I5" s="3">
        <f>(-0.0543*I3 + 111.18)</f>
        <v>1.4939999999999998</v>
      </c>
      <c r="J5" s="12">
        <f t="shared" ref="J5:N5" si="1">(-0.0543*J3 + 111.18)</f>
        <v>1.439700000000002</v>
      </c>
      <c r="K5" s="12">
        <f t="shared" si="1"/>
        <v>1.3854000000000042</v>
      </c>
      <c r="L5" s="12">
        <f t="shared" si="1"/>
        <v>1.3311000000000064</v>
      </c>
      <c r="M5" s="12">
        <f t="shared" si="1"/>
        <v>1.2768000000000086</v>
      </c>
      <c r="N5" s="12">
        <f t="shared" si="1"/>
        <v>1.2225000000000108</v>
      </c>
    </row>
    <row r="7" spans="1:19" ht="15.75" x14ac:dyDescent="0.25">
      <c r="A7" s="14" t="s">
        <v>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9" ht="15.75" x14ac:dyDescent="0.25">
      <c r="A8" s="5" t="s">
        <v>0</v>
      </c>
      <c r="B8" s="6">
        <v>2012</v>
      </c>
      <c r="C8" s="6">
        <v>2013</v>
      </c>
      <c r="D8" s="6">
        <v>2014</v>
      </c>
      <c r="E8" s="6">
        <v>2015</v>
      </c>
      <c r="F8" s="6">
        <v>2016</v>
      </c>
      <c r="G8" s="6">
        <v>2017</v>
      </c>
      <c r="H8" s="6">
        <v>2018</v>
      </c>
      <c r="I8" s="6">
        <v>2019</v>
      </c>
      <c r="J8" s="11">
        <v>2020</v>
      </c>
      <c r="K8" s="11">
        <v>2021</v>
      </c>
      <c r="L8" s="11">
        <v>2022</v>
      </c>
      <c r="M8" s="11">
        <v>2023</v>
      </c>
      <c r="N8" s="11">
        <v>2024</v>
      </c>
      <c r="O8" s="11">
        <v>2025</v>
      </c>
    </row>
    <row r="9" spans="1:19" x14ac:dyDescent="0.25">
      <c r="A9" s="4" t="s">
        <v>1</v>
      </c>
      <c r="B9" s="7">
        <v>17.2</v>
      </c>
      <c r="C9" s="7">
        <v>17</v>
      </c>
      <c r="D9" s="7">
        <v>17.100000000000001</v>
      </c>
      <c r="E9" s="7">
        <v>16.600000000000001</v>
      </c>
      <c r="F9" s="7">
        <v>15.7</v>
      </c>
      <c r="G9" s="7">
        <v>14.2</v>
      </c>
      <c r="H9" s="7">
        <v>13.6</v>
      </c>
      <c r="I9" s="3">
        <f>(-0.6357*I8 + 1296.9)</f>
        <v>13.421700000000101</v>
      </c>
      <c r="J9" s="12">
        <f t="shared" ref="J9:O9" si="2">(-0.6357*J8 + 1296.9)</f>
        <v>12.786000000000058</v>
      </c>
      <c r="K9" s="12">
        <f t="shared" si="2"/>
        <v>12.150300000000016</v>
      </c>
      <c r="L9" s="12">
        <f t="shared" si="2"/>
        <v>11.514599999999973</v>
      </c>
      <c r="M9" s="12">
        <f t="shared" si="2"/>
        <v>10.878899999999931</v>
      </c>
      <c r="N9" s="12">
        <f t="shared" si="2"/>
        <v>10.243200000000115</v>
      </c>
      <c r="O9" s="12">
        <f t="shared" si="2"/>
        <v>9.6075000000000728</v>
      </c>
    </row>
    <row r="10" spans="1:19" x14ac:dyDescent="0.25">
      <c r="A10" s="4" t="s">
        <v>4</v>
      </c>
      <c r="B10" s="2">
        <v>14.5</v>
      </c>
      <c r="C10" s="2">
        <v>14.7</v>
      </c>
      <c r="D10" s="2">
        <v>14.7</v>
      </c>
      <c r="E10" s="2">
        <v>14.7</v>
      </c>
      <c r="F10" s="2">
        <v>14.3</v>
      </c>
      <c r="G10" s="2">
        <v>12.4</v>
      </c>
      <c r="H10" s="2">
        <v>11.9</v>
      </c>
      <c r="I10" s="3">
        <f>(-0.4571*I8+ 935.03)</f>
        <v>12.145099999999957</v>
      </c>
      <c r="J10" s="12">
        <f t="shared" ref="J10:O10" si="3">(-0.4571*J8+ 935.03)</f>
        <v>11.687999999999988</v>
      </c>
      <c r="K10" s="12">
        <f t="shared" si="3"/>
        <v>11.230899999999906</v>
      </c>
      <c r="L10" s="12">
        <f t="shared" si="3"/>
        <v>10.773799999999937</v>
      </c>
      <c r="M10" s="12">
        <f t="shared" si="3"/>
        <v>10.316699999999969</v>
      </c>
      <c r="N10" s="12">
        <f t="shared" si="3"/>
        <v>9.8596000000000004</v>
      </c>
      <c r="O10" s="12">
        <f t="shared" si="3"/>
        <v>9.4024999999999181</v>
      </c>
    </row>
    <row r="13" spans="1:19" x14ac:dyDescent="0.25"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5"/>
    <row r="18" spans="1:4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10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24" spans="1:41" ht="15" customHeight="1" x14ac:dyDescent="0.25"/>
    <row r="28" spans="1:41" x14ac:dyDescent="0.25">
      <c r="A28" s="8"/>
    </row>
    <row r="29" spans="1:41" x14ac:dyDescent="0.25">
      <c r="A29" s="8"/>
    </row>
    <row r="30" spans="1:41" x14ac:dyDescent="0.25">
      <c r="A30" s="8"/>
    </row>
    <row r="31" spans="1:41" x14ac:dyDescent="0.25">
      <c r="A31" s="8"/>
    </row>
    <row r="32" spans="1:4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</sheetData>
  <mergeCells count="2">
    <mergeCell ref="A7:O7"/>
    <mergeCell ref="A2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Павлов</dc:creator>
  <cp:lastModifiedBy>immu</cp:lastModifiedBy>
  <dcterms:created xsi:type="dcterms:W3CDTF">2015-06-05T18:19:34Z</dcterms:created>
  <dcterms:modified xsi:type="dcterms:W3CDTF">2020-06-23T09:12:21Z</dcterms:modified>
</cp:coreProperties>
</file>