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1.xml" ContentType="application/vnd.ms-office.chartstyle+xml"/>
  <Override PartName="/xl/charts/colors11.xml" ContentType="application/vnd.ms-office.chartcolorstyle+xml"/>
  <Override PartName="/xl/charts/chart2.xml" ContentType="application/vnd.openxmlformats-officedocument.drawingml.chart+xml"/>
  <Override PartName="/xl/charts/style12.xml" ContentType="application/vnd.ms-office.chartstyle+xml"/>
  <Override PartName="/xl/charts/colors12.xml" ContentType="application/vnd.ms-office.chartcolorstyle+xml"/>
  <Override PartName="/xl/charts/chart3.xml" ContentType="application/vnd.openxmlformats-officedocument.drawingml.chart+xml"/>
  <Override PartName="/xl/charts/style13.xml" ContentType="application/vnd.ms-office.chartstyle+xml"/>
  <Override PartName="/xl/charts/colors13.xml" ContentType="application/vnd.ms-office.chartcolorstyle+xml"/>
  <Override PartName="/xl/charts/chart4.xml" ContentType="application/vnd.openxmlformats-officedocument.drawingml.chart+xml"/>
  <Override PartName="/xl/charts/style14.xml" ContentType="application/vnd.ms-office.chartstyle+xml"/>
  <Override PartName="/xl/charts/colors14.xml" ContentType="application/vnd.ms-office.chartcolorstyle+xml"/>
  <Override PartName="/xl/charts/chart5.xml" ContentType="application/vnd.openxmlformats-officedocument.drawingml.chart+xml"/>
  <Override PartName="/xl/charts/style15.xml" ContentType="application/vnd.ms-office.chartstyle+xml"/>
  <Override PartName="/xl/charts/colors15.xml" ContentType="application/vnd.ms-office.chartcolorstyle+xml"/>
  <Override PartName="/xl/charts/chart6.xml" ContentType="application/vnd.openxmlformats-officedocument.drawingml.chart+xml"/>
  <Override PartName="/xl/charts/style16.xml" ContentType="application/vnd.ms-office.chartstyle+xml"/>
  <Override PartName="/xl/charts/colors16.xml" ContentType="application/vnd.ms-office.chartcolorstyle+xml"/>
  <Override PartName="/xl/charts/chart7.xml" ContentType="application/vnd.openxmlformats-officedocument.drawingml.chart+xml"/>
  <Override PartName="/xl/charts/style17.xml" ContentType="application/vnd.ms-office.chartstyle+xml"/>
  <Override PartName="/xl/charts/colors17.xml" ContentType="application/vnd.ms-office.chartcolorstyle+xml"/>
  <Override PartName="/xl/charts/chart8.xml" ContentType="application/vnd.openxmlformats-officedocument.drawingml.chart+xml"/>
  <Override PartName="/xl/charts/style18.xml" ContentType="application/vnd.ms-office.chartstyle+xml"/>
  <Override PartName="/xl/charts/colors18.xml" ContentType="application/vnd.ms-office.chartcolorstyle+xml"/>
  <Override PartName="/xl/charts/chart9.xml" ContentType="application/vnd.openxmlformats-officedocument.drawingml.chart+xml"/>
  <Override PartName="/xl/charts/style19.xml" ContentType="application/vnd.ms-office.chartstyle+xml"/>
  <Override PartName="/xl/charts/colors19.xml" ContentType="application/vnd.ms-office.chartcolorstyle+xml"/>
  <Override PartName="/xl/charts/chart10.xml" ContentType="application/vnd.openxmlformats-officedocument.drawingml.chart+xml"/>
  <Override PartName="/xl/charts/style20.xml" ContentType="application/vnd.ms-office.chartstyle+xml"/>
  <Override PartName="/xl/charts/colors20.xml" ContentType="application/vnd.ms-office.chartcolorstyle+xml"/>
  <Override PartName="/xl/charts/chart11.xml" ContentType="application/vnd.openxmlformats-officedocument.drawingml.chart+xml"/>
  <Override PartName="/xl/charts/style21.xml" ContentType="application/vnd.ms-office.chartstyle+xml"/>
  <Override PartName="/xl/charts/colors2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ogador\Documents\Excel\Projetos\var de acoes\"/>
    </mc:Choice>
  </mc:AlternateContent>
  <xr:revisionPtr revIDLastSave="0" documentId="13_ncr:1_{E6589FF9-5E96-435B-BF6A-66FC2415FB99}" xr6:coauthVersionLast="47" xr6:coauthVersionMax="47" xr10:uidLastSave="{00000000-0000-0000-0000-000000000000}"/>
  <bookViews>
    <workbookView xWindow="-120" yWindow="-120" windowWidth="29040" windowHeight="15720" activeTab="4" xr2:uid="{44745DED-8141-CC4E-998A-BB435CFAE983}"/>
  </bookViews>
  <sheets>
    <sheet name="Base" sheetId="3" r:id="rId1"/>
    <sheet name="Retornos" sheetId="9" r:id="rId2"/>
    <sheet name="Modelo Estatístico" sheetId="10" r:id="rId3"/>
    <sheet name="Análise Exploratória" sheetId="4" r:id="rId4"/>
    <sheet name="Insights" sheetId="5" r:id="rId5"/>
    <sheet name="Pré Pandemia" sheetId="7" r:id="rId6"/>
    <sheet name="Pós Pandemia" sheetId="8" r:id="rId7"/>
  </sheets>
  <definedNames>
    <definedName name="_xlnm._FilterDatabase" localSheetId="0" hidden="1">Base!$F$5:$P$5</definedName>
    <definedName name="_xlchart.v1.0" hidden="1">Retornos!$G$1</definedName>
    <definedName name="_xlchart.v1.1" hidden="1">Retornos!$G$2:$G$128</definedName>
    <definedName name="_xlchart.v1.10" hidden="1">Retornos!$K$1</definedName>
    <definedName name="_xlchart.v1.11" hidden="1">Retornos!$K$2:$K$128</definedName>
    <definedName name="_xlchart.v1.12" hidden="1">Retornos!$I$1</definedName>
    <definedName name="_xlchart.v1.13" hidden="1">Retornos!$I$2:$I$128</definedName>
    <definedName name="_xlchart.v1.14" hidden="1">Retornos!$E$1</definedName>
    <definedName name="_xlchart.v1.15" hidden="1">Retornos!$E$2:$E$128</definedName>
    <definedName name="_xlchart.v1.16" hidden="1">Retornos!$B$1</definedName>
    <definedName name="_xlchart.v1.17" hidden="1">Retornos!$B$2:$B$128</definedName>
    <definedName name="_xlchart.v1.18" hidden="1">Retornos!$F$1</definedName>
    <definedName name="_xlchart.v1.19" hidden="1">Retornos!$F$2:$F$128</definedName>
    <definedName name="_xlchart.v1.2" hidden="1">Retornos!$H$1</definedName>
    <definedName name="_xlchart.v1.3" hidden="1">Retornos!$H$2:$H$128</definedName>
    <definedName name="_xlchart.v1.4" hidden="1">Retornos!$J$1</definedName>
    <definedName name="_xlchart.v1.5" hidden="1">Retornos!$J$2:$J$128</definedName>
    <definedName name="_xlchart.v1.6" hidden="1">Retornos!$D$1</definedName>
    <definedName name="_xlchart.v1.7" hidden="1">Retornos!$D$2:$D$128</definedName>
    <definedName name="_xlchart.v1.8" hidden="1">Retornos!$C$1</definedName>
    <definedName name="_xlchart.v1.9" hidden="1">Retornos!$C$2:$C$128</definedName>
    <definedName name="_xlnm.Extract" localSheetId="0">Base!$F$5</definedName>
    <definedName name="base_retornos_acoes" localSheetId="0">Base!$A$5:$D$4925</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 cacheId="8" r:id="rId16"/>
    <pivotCache cacheId="9"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7" i="10" l="1"/>
  <c r="C77" i="10"/>
  <c r="D77" i="10"/>
  <c r="E77" i="10"/>
  <c r="F77" i="10"/>
  <c r="L77" i="10" s="1" a="1"/>
  <c r="L77" i="10" s="1"/>
  <c r="G77" i="10"/>
  <c r="H77" i="10"/>
  <c r="I77" i="10"/>
  <c r="J77" i="10"/>
  <c r="K77" i="10"/>
  <c r="B78" i="10"/>
  <c r="L78" i="10" s="1" a="1"/>
  <c r="L78" i="10" s="1"/>
  <c r="C78" i="10"/>
  <c r="D78" i="10"/>
  <c r="E78" i="10"/>
  <c r="F78" i="10"/>
  <c r="G78" i="10"/>
  <c r="H78" i="10"/>
  <c r="I78" i="10"/>
  <c r="J78" i="10"/>
  <c r="K78" i="10"/>
  <c r="B79" i="10"/>
  <c r="L79" i="10" s="1" a="1"/>
  <c r="L79" i="10" s="1"/>
  <c r="C79" i="10"/>
  <c r="D79" i="10"/>
  <c r="E79" i="10"/>
  <c r="F79" i="10"/>
  <c r="G79" i="10"/>
  <c r="H79" i="10"/>
  <c r="I79" i="10"/>
  <c r="J79" i="10"/>
  <c r="K79" i="10"/>
  <c r="B80" i="10"/>
  <c r="L80" i="10" s="1" a="1"/>
  <c r="L80" i="10" s="1"/>
  <c r="C80" i="10"/>
  <c r="D80" i="10"/>
  <c r="E80" i="10"/>
  <c r="F80" i="10"/>
  <c r="G80" i="10"/>
  <c r="H80" i="10"/>
  <c r="I80" i="10"/>
  <c r="J80" i="10"/>
  <c r="K80" i="10"/>
  <c r="B81" i="10"/>
  <c r="L81" i="10" s="1" a="1"/>
  <c r="L81" i="10" s="1"/>
  <c r="C81" i="10"/>
  <c r="D81" i="10"/>
  <c r="E81" i="10"/>
  <c r="F81" i="10"/>
  <c r="G81" i="10"/>
  <c r="H81" i="10"/>
  <c r="I81" i="10"/>
  <c r="J81" i="10"/>
  <c r="K81" i="10"/>
  <c r="B82" i="10"/>
  <c r="L82" i="10" s="1" a="1"/>
  <c r="L82" i="10" s="1"/>
  <c r="C82" i="10"/>
  <c r="D82" i="10"/>
  <c r="E82" i="10"/>
  <c r="F82" i="10"/>
  <c r="G82" i="10"/>
  <c r="H82" i="10"/>
  <c r="I82" i="10"/>
  <c r="J82" i="10"/>
  <c r="K82" i="10"/>
  <c r="B83" i="10"/>
  <c r="L83" i="10" s="1" a="1"/>
  <c r="L83" i="10" s="1"/>
  <c r="C83" i="10"/>
  <c r="D83" i="10"/>
  <c r="E83" i="10"/>
  <c r="F83" i="10"/>
  <c r="G83" i="10"/>
  <c r="H83" i="10"/>
  <c r="I83" i="10"/>
  <c r="J83" i="10"/>
  <c r="K83" i="10"/>
  <c r="B84" i="10"/>
  <c r="L84" i="10" s="1" a="1"/>
  <c r="L84" i="10" s="1"/>
  <c r="C84" i="10"/>
  <c r="D84" i="10"/>
  <c r="E84" i="10"/>
  <c r="F84" i="10"/>
  <c r="G84" i="10"/>
  <c r="H84" i="10"/>
  <c r="I84" i="10"/>
  <c r="J84" i="10"/>
  <c r="K84" i="10"/>
  <c r="B85" i="10"/>
  <c r="L85" i="10" s="1" a="1"/>
  <c r="L85" i="10" s="1"/>
  <c r="C85" i="10"/>
  <c r="D85" i="10"/>
  <c r="E85" i="10"/>
  <c r="F85" i="10"/>
  <c r="G85" i="10"/>
  <c r="H85" i="10"/>
  <c r="I85" i="10"/>
  <c r="J85" i="10"/>
  <c r="K85" i="10"/>
  <c r="B86" i="10"/>
  <c r="L86" i="10" s="1" a="1"/>
  <c r="L86" i="10" s="1"/>
  <c r="C86" i="10"/>
  <c r="D86" i="10"/>
  <c r="E86" i="10"/>
  <c r="F86" i="10"/>
  <c r="G86" i="10"/>
  <c r="H86" i="10"/>
  <c r="I86" i="10"/>
  <c r="J86" i="10"/>
  <c r="K86" i="10"/>
  <c r="B87" i="10"/>
  <c r="L87" i="10" s="1" a="1"/>
  <c r="L87" i="10" s="1"/>
  <c r="C87" i="10"/>
  <c r="D87" i="10"/>
  <c r="E87" i="10"/>
  <c r="F87" i="10"/>
  <c r="G87" i="10"/>
  <c r="H87" i="10"/>
  <c r="I87" i="10"/>
  <c r="J87" i="10"/>
  <c r="K87" i="10"/>
  <c r="B88" i="10"/>
  <c r="L88" i="10" s="1" a="1"/>
  <c r="L88" i="10" s="1"/>
  <c r="C88" i="10"/>
  <c r="D88" i="10"/>
  <c r="E88" i="10"/>
  <c r="F88" i="10"/>
  <c r="G88" i="10"/>
  <c r="H88" i="10"/>
  <c r="I88" i="10"/>
  <c r="J88" i="10"/>
  <c r="K88" i="10"/>
  <c r="B89" i="10"/>
  <c r="C89" i="10"/>
  <c r="D89" i="10"/>
  <c r="E89" i="10"/>
  <c r="F89" i="10"/>
  <c r="L89" i="10" s="1" a="1"/>
  <c r="L89" i="10" s="1"/>
  <c r="G89" i="10"/>
  <c r="H89" i="10"/>
  <c r="I89" i="10"/>
  <c r="J89" i="10"/>
  <c r="K89" i="10"/>
  <c r="B90" i="10"/>
  <c r="L90" i="10" s="1" a="1"/>
  <c r="L90" i="10" s="1"/>
  <c r="C90" i="10"/>
  <c r="D90" i="10"/>
  <c r="E90" i="10"/>
  <c r="F90" i="10"/>
  <c r="G90" i="10"/>
  <c r="H90" i="10"/>
  <c r="I90" i="10"/>
  <c r="J90" i="10"/>
  <c r="K90" i="10"/>
  <c r="B91" i="10"/>
  <c r="L91" i="10" s="1" a="1"/>
  <c r="L91" i="10" s="1"/>
  <c r="C91" i="10"/>
  <c r="D91" i="10"/>
  <c r="E91" i="10"/>
  <c r="F91" i="10"/>
  <c r="G91" i="10"/>
  <c r="H91" i="10"/>
  <c r="I91" i="10"/>
  <c r="J91" i="10"/>
  <c r="K91" i="10"/>
  <c r="B92" i="10"/>
  <c r="L92" i="10" s="1" a="1"/>
  <c r="L92" i="10" s="1"/>
  <c r="C92" i="10"/>
  <c r="D92" i="10"/>
  <c r="E92" i="10"/>
  <c r="F92" i="10"/>
  <c r="G92" i="10"/>
  <c r="H92" i="10"/>
  <c r="I92" i="10"/>
  <c r="J92" i="10"/>
  <c r="K92" i="10"/>
  <c r="B93" i="10"/>
  <c r="L93" i="10" s="1" a="1"/>
  <c r="L93" i="10" s="1"/>
  <c r="C93" i="10"/>
  <c r="D93" i="10"/>
  <c r="E93" i="10"/>
  <c r="F93" i="10"/>
  <c r="G93" i="10"/>
  <c r="H93" i="10"/>
  <c r="I93" i="10"/>
  <c r="J93" i="10"/>
  <c r="K93" i="10"/>
  <c r="B94" i="10"/>
  <c r="L94" i="10" s="1" a="1"/>
  <c r="L94" i="10" s="1"/>
  <c r="C94" i="10"/>
  <c r="D94" i="10"/>
  <c r="E94" i="10"/>
  <c r="F94" i="10"/>
  <c r="G94" i="10"/>
  <c r="H94" i="10"/>
  <c r="I94" i="10"/>
  <c r="J94" i="10"/>
  <c r="K94" i="10"/>
  <c r="B95" i="10"/>
  <c r="L95" i="10" s="1" a="1"/>
  <c r="L95" i="10" s="1"/>
  <c r="C95" i="10"/>
  <c r="D95" i="10"/>
  <c r="E95" i="10"/>
  <c r="F95" i="10"/>
  <c r="G95" i="10"/>
  <c r="H95" i="10"/>
  <c r="I95" i="10"/>
  <c r="J95" i="10"/>
  <c r="K95" i="10"/>
  <c r="B96" i="10"/>
  <c r="L96" i="10" s="1" a="1"/>
  <c r="L96" i="10" s="1"/>
  <c r="C96" i="10"/>
  <c r="D96" i="10"/>
  <c r="E96" i="10"/>
  <c r="F96" i="10"/>
  <c r="G96" i="10"/>
  <c r="H96" i="10"/>
  <c r="I96" i="10"/>
  <c r="J96" i="10"/>
  <c r="K96" i="10"/>
  <c r="B97" i="10"/>
  <c r="L97" i="10" s="1" a="1"/>
  <c r="L97" i="10" s="1"/>
  <c r="C97" i="10"/>
  <c r="D97" i="10"/>
  <c r="E97" i="10"/>
  <c r="F97" i="10"/>
  <c r="G97" i="10"/>
  <c r="H97" i="10"/>
  <c r="I97" i="10"/>
  <c r="J97" i="10"/>
  <c r="K97" i="10"/>
  <c r="B98" i="10"/>
  <c r="L98" i="10" s="1" a="1"/>
  <c r="L98" i="10" s="1"/>
  <c r="C98" i="10"/>
  <c r="D98" i="10"/>
  <c r="E98" i="10"/>
  <c r="F98" i="10"/>
  <c r="G98" i="10"/>
  <c r="H98" i="10"/>
  <c r="I98" i="10"/>
  <c r="J98" i="10"/>
  <c r="K98" i="10"/>
  <c r="B99" i="10"/>
  <c r="L99" i="10" s="1" a="1"/>
  <c r="L99" i="10" s="1"/>
  <c r="C99" i="10"/>
  <c r="D99" i="10"/>
  <c r="E99" i="10"/>
  <c r="F99" i="10"/>
  <c r="G99" i="10"/>
  <c r="H99" i="10"/>
  <c r="I99" i="10"/>
  <c r="J99" i="10"/>
  <c r="K99" i="10"/>
  <c r="B100" i="10"/>
  <c r="L100" i="10" s="1" a="1"/>
  <c r="L100" i="10" s="1"/>
  <c r="C100" i="10"/>
  <c r="D100" i="10"/>
  <c r="E100" i="10"/>
  <c r="F100" i="10"/>
  <c r="G100" i="10"/>
  <c r="H100" i="10"/>
  <c r="I100" i="10"/>
  <c r="J100" i="10"/>
  <c r="K100" i="10"/>
  <c r="B101" i="10"/>
  <c r="C101" i="10"/>
  <c r="D101" i="10"/>
  <c r="E101" i="10"/>
  <c r="F101" i="10"/>
  <c r="L101" i="10" s="1" a="1"/>
  <c r="L101" i="10" s="1"/>
  <c r="G101" i="10"/>
  <c r="H101" i="10"/>
  <c r="I101" i="10"/>
  <c r="J101" i="10"/>
  <c r="K101" i="10"/>
  <c r="B102" i="10"/>
  <c r="L102" i="10" s="1" a="1"/>
  <c r="L102" i="10" s="1"/>
  <c r="C102" i="10"/>
  <c r="D102" i="10"/>
  <c r="E102" i="10"/>
  <c r="F102" i="10"/>
  <c r="G102" i="10"/>
  <c r="H102" i="10"/>
  <c r="I102" i="10"/>
  <c r="J102" i="10"/>
  <c r="K102" i="10"/>
  <c r="B103" i="10"/>
  <c r="L103" i="10" s="1" a="1"/>
  <c r="L103" i="10" s="1"/>
  <c r="C103" i="10"/>
  <c r="D103" i="10"/>
  <c r="E103" i="10"/>
  <c r="F103" i="10"/>
  <c r="G103" i="10"/>
  <c r="H103" i="10"/>
  <c r="I103" i="10"/>
  <c r="J103" i="10"/>
  <c r="K103" i="10"/>
  <c r="B104" i="10"/>
  <c r="L104" i="10" s="1" a="1"/>
  <c r="L104" i="10" s="1"/>
  <c r="C104" i="10"/>
  <c r="D104" i="10"/>
  <c r="E104" i="10"/>
  <c r="F104" i="10"/>
  <c r="G104" i="10"/>
  <c r="H104" i="10"/>
  <c r="I104" i="10"/>
  <c r="J104" i="10"/>
  <c r="K104" i="10"/>
  <c r="B105" i="10"/>
  <c r="L105" i="10" s="1" a="1"/>
  <c r="L105" i="10" s="1"/>
  <c r="C105" i="10"/>
  <c r="D105" i="10"/>
  <c r="E105" i="10"/>
  <c r="F105" i="10"/>
  <c r="G105" i="10"/>
  <c r="H105" i="10"/>
  <c r="I105" i="10"/>
  <c r="J105" i="10"/>
  <c r="K105" i="10"/>
  <c r="B106" i="10"/>
  <c r="L106" i="10" s="1" a="1"/>
  <c r="L106" i="10" s="1"/>
  <c r="C106" i="10"/>
  <c r="D106" i="10"/>
  <c r="E106" i="10"/>
  <c r="F106" i="10"/>
  <c r="G106" i="10"/>
  <c r="H106" i="10"/>
  <c r="I106" i="10"/>
  <c r="J106" i="10"/>
  <c r="K106" i="10"/>
  <c r="B107" i="10"/>
  <c r="L107" i="10" s="1" a="1"/>
  <c r="L107" i="10" s="1"/>
  <c r="C107" i="10"/>
  <c r="D107" i="10"/>
  <c r="E107" i="10"/>
  <c r="F107" i="10"/>
  <c r="G107" i="10"/>
  <c r="H107" i="10"/>
  <c r="I107" i="10"/>
  <c r="J107" i="10"/>
  <c r="K107" i="10"/>
  <c r="B108" i="10"/>
  <c r="L108" i="10" s="1" a="1"/>
  <c r="L108" i="10" s="1"/>
  <c r="C108" i="10"/>
  <c r="D108" i="10"/>
  <c r="E108" i="10"/>
  <c r="F108" i="10"/>
  <c r="G108" i="10"/>
  <c r="H108" i="10"/>
  <c r="I108" i="10"/>
  <c r="J108" i="10"/>
  <c r="K108" i="10"/>
  <c r="B109" i="10"/>
  <c r="L109" i="10" s="1" a="1"/>
  <c r="L109" i="10" s="1"/>
  <c r="C109" i="10"/>
  <c r="D109" i="10"/>
  <c r="E109" i="10"/>
  <c r="F109" i="10"/>
  <c r="G109" i="10"/>
  <c r="H109" i="10"/>
  <c r="I109" i="10"/>
  <c r="J109" i="10"/>
  <c r="K109" i="10"/>
  <c r="B110" i="10"/>
  <c r="L110" i="10" s="1" a="1"/>
  <c r="L110" i="10" s="1"/>
  <c r="C110" i="10"/>
  <c r="D110" i="10"/>
  <c r="E110" i="10"/>
  <c r="F110" i="10"/>
  <c r="G110" i="10"/>
  <c r="H110" i="10"/>
  <c r="I110" i="10"/>
  <c r="J110" i="10"/>
  <c r="K110" i="10"/>
  <c r="B111" i="10"/>
  <c r="L111" i="10" s="1" a="1"/>
  <c r="L111" i="10" s="1"/>
  <c r="C111" i="10"/>
  <c r="D111" i="10"/>
  <c r="E111" i="10"/>
  <c r="F111" i="10"/>
  <c r="G111" i="10"/>
  <c r="H111" i="10"/>
  <c r="I111" i="10"/>
  <c r="J111" i="10"/>
  <c r="K111" i="10"/>
  <c r="B112" i="10"/>
  <c r="L112" i="10" s="1" a="1"/>
  <c r="L112" i="10" s="1"/>
  <c r="C112" i="10"/>
  <c r="D112" i="10"/>
  <c r="E112" i="10"/>
  <c r="F112" i="10"/>
  <c r="G112" i="10"/>
  <c r="H112" i="10"/>
  <c r="I112" i="10"/>
  <c r="J112" i="10"/>
  <c r="K112" i="10"/>
  <c r="B113" i="10"/>
  <c r="C113" i="10"/>
  <c r="D113" i="10"/>
  <c r="E113" i="10"/>
  <c r="F113" i="10"/>
  <c r="L113" i="10" s="1" a="1"/>
  <c r="L113" i="10" s="1"/>
  <c r="G113" i="10"/>
  <c r="H113" i="10"/>
  <c r="I113" i="10"/>
  <c r="J113" i="10"/>
  <c r="K113" i="10"/>
  <c r="B114" i="10"/>
  <c r="L114" i="10" s="1" a="1"/>
  <c r="L114" i="10" s="1"/>
  <c r="C114" i="10"/>
  <c r="D114" i="10"/>
  <c r="E114" i="10"/>
  <c r="F114" i="10"/>
  <c r="G114" i="10"/>
  <c r="H114" i="10"/>
  <c r="I114" i="10"/>
  <c r="J114" i="10"/>
  <c r="K114" i="10"/>
  <c r="B115" i="10"/>
  <c r="L115" i="10" s="1" a="1"/>
  <c r="L115" i="10" s="1"/>
  <c r="C115" i="10"/>
  <c r="D115" i="10"/>
  <c r="E115" i="10"/>
  <c r="F115" i="10"/>
  <c r="G115" i="10"/>
  <c r="H115" i="10"/>
  <c r="I115" i="10"/>
  <c r="J115" i="10"/>
  <c r="K115" i="10"/>
  <c r="B116" i="10"/>
  <c r="L116" i="10" s="1" a="1"/>
  <c r="L116" i="10" s="1"/>
  <c r="C116" i="10"/>
  <c r="D116" i="10"/>
  <c r="E116" i="10"/>
  <c r="F116" i="10"/>
  <c r="G116" i="10"/>
  <c r="H116" i="10"/>
  <c r="I116" i="10"/>
  <c r="J116" i="10"/>
  <c r="K116" i="10"/>
  <c r="B117" i="10"/>
  <c r="L117" i="10" s="1" a="1"/>
  <c r="L117" i="10" s="1"/>
  <c r="C117" i="10"/>
  <c r="D117" i="10"/>
  <c r="E117" i="10"/>
  <c r="F117" i="10"/>
  <c r="G117" i="10"/>
  <c r="H117" i="10"/>
  <c r="I117" i="10"/>
  <c r="J117" i="10"/>
  <c r="K117" i="10"/>
  <c r="B118" i="10"/>
  <c r="L118" i="10" s="1" a="1"/>
  <c r="L118" i="10" s="1"/>
  <c r="C118" i="10"/>
  <c r="D118" i="10"/>
  <c r="E118" i="10"/>
  <c r="F118" i="10"/>
  <c r="G118" i="10"/>
  <c r="H118" i="10"/>
  <c r="I118" i="10"/>
  <c r="J118" i="10"/>
  <c r="K118" i="10"/>
  <c r="B119" i="10"/>
  <c r="L119" i="10" s="1" a="1"/>
  <c r="L119" i="10" s="1"/>
  <c r="C119" i="10"/>
  <c r="D119" i="10"/>
  <c r="E119" i="10"/>
  <c r="F119" i="10"/>
  <c r="G119" i="10"/>
  <c r="H119" i="10"/>
  <c r="I119" i="10"/>
  <c r="J119" i="10"/>
  <c r="K119" i="10"/>
  <c r="B120" i="10"/>
  <c r="L120" i="10" s="1" a="1"/>
  <c r="L120" i="10" s="1"/>
  <c r="C120" i="10"/>
  <c r="D120" i="10"/>
  <c r="E120" i="10"/>
  <c r="F120" i="10"/>
  <c r="G120" i="10"/>
  <c r="H120" i="10"/>
  <c r="I120" i="10"/>
  <c r="J120" i="10"/>
  <c r="K120" i="10"/>
  <c r="B121" i="10"/>
  <c r="L121" i="10" s="1" a="1"/>
  <c r="L121" i="10" s="1"/>
  <c r="C121" i="10"/>
  <c r="D121" i="10"/>
  <c r="E121" i="10"/>
  <c r="F121" i="10"/>
  <c r="G121" i="10"/>
  <c r="H121" i="10"/>
  <c r="I121" i="10"/>
  <c r="J121" i="10"/>
  <c r="K121" i="10"/>
  <c r="B122" i="10"/>
  <c r="L122" i="10" s="1" a="1"/>
  <c r="L122" i="10" s="1"/>
  <c r="C122" i="10"/>
  <c r="D122" i="10"/>
  <c r="E122" i="10"/>
  <c r="F122" i="10"/>
  <c r="G122" i="10"/>
  <c r="H122" i="10"/>
  <c r="I122" i="10"/>
  <c r="J122" i="10"/>
  <c r="K122" i="10"/>
  <c r="B123" i="10"/>
  <c r="L123" i="10" s="1" a="1"/>
  <c r="L123" i="10" s="1"/>
  <c r="C123" i="10"/>
  <c r="D123" i="10"/>
  <c r="E123" i="10"/>
  <c r="F123" i="10"/>
  <c r="G123" i="10"/>
  <c r="H123" i="10"/>
  <c r="I123" i="10"/>
  <c r="J123" i="10"/>
  <c r="K123" i="10"/>
  <c r="B124" i="10"/>
  <c r="L124" i="10" s="1" a="1"/>
  <c r="L124" i="10" s="1"/>
  <c r="C124" i="10"/>
  <c r="D124" i="10"/>
  <c r="E124" i="10"/>
  <c r="F124" i="10"/>
  <c r="G124" i="10"/>
  <c r="H124" i="10"/>
  <c r="I124" i="10"/>
  <c r="J124" i="10"/>
  <c r="K124" i="10"/>
  <c r="B125" i="10"/>
  <c r="C125" i="10"/>
  <c r="D125" i="10"/>
  <c r="E125" i="10"/>
  <c r="F125" i="10"/>
  <c r="L125" i="10" s="1" a="1"/>
  <c r="L125" i="10" s="1"/>
  <c r="G125" i="10"/>
  <c r="H125" i="10"/>
  <c r="I125" i="10"/>
  <c r="J125" i="10"/>
  <c r="K125" i="10"/>
  <c r="B126" i="10"/>
  <c r="L126" i="10" s="1" a="1"/>
  <c r="L126" i="10" s="1"/>
  <c r="C126" i="10"/>
  <c r="D126" i="10"/>
  <c r="E126" i="10"/>
  <c r="F126" i="10"/>
  <c r="G126" i="10"/>
  <c r="H126" i="10"/>
  <c r="I126" i="10"/>
  <c r="J126" i="10"/>
  <c r="K126" i="10"/>
  <c r="B127" i="10"/>
  <c r="L127" i="10" s="1" a="1"/>
  <c r="L127" i="10" s="1"/>
  <c r="C127" i="10"/>
  <c r="D127" i="10"/>
  <c r="E127" i="10"/>
  <c r="F127" i="10"/>
  <c r="G127" i="10"/>
  <c r="H127" i="10"/>
  <c r="I127" i="10"/>
  <c r="J127" i="10"/>
  <c r="K127" i="10"/>
  <c r="B128" i="10"/>
  <c r="L128" i="10" s="1" a="1"/>
  <c r="L128" i="10" s="1"/>
  <c r="C128" i="10"/>
  <c r="D128" i="10"/>
  <c r="E128" i="10"/>
  <c r="F128" i="10"/>
  <c r="G128" i="10"/>
  <c r="H128" i="10"/>
  <c r="I128" i="10"/>
  <c r="J128" i="10"/>
  <c r="K128" i="10"/>
  <c r="B129" i="10"/>
  <c r="L129" i="10" s="1" a="1"/>
  <c r="L129" i="10" s="1"/>
  <c r="C129" i="10"/>
  <c r="D129" i="10"/>
  <c r="E129" i="10"/>
  <c r="F129" i="10"/>
  <c r="G129" i="10"/>
  <c r="H129" i="10"/>
  <c r="I129" i="10"/>
  <c r="J129" i="10"/>
  <c r="K129" i="10"/>
  <c r="B130" i="10"/>
  <c r="L130" i="10" s="1" a="1"/>
  <c r="L130" i="10" s="1"/>
  <c r="C130" i="10"/>
  <c r="D130" i="10"/>
  <c r="E130" i="10"/>
  <c r="F130" i="10"/>
  <c r="G130" i="10"/>
  <c r="H130" i="10"/>
  <c r="I130" i="10"/>
  <c r="J130" i="10"/>
  <c r="K130" i="10"/>
  <c r="B131" i="10"/>
  <c r="L131" i="10" s="1" a="1"/>
  <c r="L131" i="10" s="1"/>
  <c r="C131" i="10"/>
  <c r="D131" i="10"/>
  <c r="E131" i="10"/>
  <c r="F131" i="10"/>
  <c r="G131" i="10"/>
  <c r="H131" i="10"/>
  <c r="I131" i="10"/>
  <c r="J131" i="10"/>
  <c r="K131" i="10"/>
  <c r="B132" i="10"/>
  <c r="L132" i="10" s="1" a="1"/>
  <c r="L132" i="10" s="1"/>
  <c r="C132" i="10"/>
  <c r="D132" i="10"/>
  <c r="E132" i="10"/>
  <c r="F132" i="10"/>
  <c r="G132" i="10"/>
  <c r="H132" i="10"/>
  <c r="I132" i="10"/>
  <c r="J132" i="10"/>
  <c r="K132" i="10"/>
  <c r="B133" i="10"/>
  <c r="L133" i="10" s="1" a="1"/>
  <c r="L133" i="10" s="1"/>
  <c r="C133" i="10"/>
  <c r="D133" i="10"/>
  <c r="E133" i="10"/>
  <c r="F133" i="10"/>
  <c r="G133" i="10"/>
  <c r="H133" i="10"/>
  <c r="I133" i="10"/>
  <c r="J133" i="10"/>
  <c r="K133" i="10"/>
  <c r="B134" i="10"/>
  <c r="L134" i="10" s="1" a="1"/>
  <c r="L134" i="10" s="1"/>
  <c r="C134" i="10"/>
  <c r="D134" i="10"/>
  <c r="E134" i="10"/>
  <c r="F134" i="10"/>
  <c r="G134" i="10"/>
  <c r="H134" i="10"/>
  <c r="I134" i="10"/>
  <c r="J134" i="10"/>
  <c r="K134" i="10"/>
  <c r="B135" i="10"/>
  <c r="L135" i="10" s="1" a="1"/>
  <c r="L135" i="10" s="1"/>
  <c r="C135" i="10"/>
  <c r="D135" i="10"/>
  <c r="E135" i="10"/>
  <c r="F135" i="10"/>
  <c r="G135" i="10"/>
  <c r="H135" i="10"/>
  <c r="I135" i="10"/>
  <c r="J135" i="10"/>
  <c r="K135" i="10"/>
  <c r="B136" i="10"/>
  <c r="L136" i="10" s="1" a="1"/>
  <c r="L136" i="10" s="1"/>
  <c r="C136" i="10"/>
  <c r="D136" i="10"/>
  <c r="E136" i="10"/>
  <c r="F136" i="10"/>
  <c r="G136" i="10"/>
  <c r="H136" i="10"/>
  <c r="I136" i="10"/>
  <c r="J136" i="10"/>
  <c r="K136" i="10"/>
  <c r="B137" i="10"/>
  <c r="C137" i="10"/>
  <c r="D137" i="10"/>
  <c r="E137" i="10"/>
  <c r="F137" i="10"/>
  <c r="L137" i="10" s="1" a="1"/>
  <c r="L137" i="10" s="1"/>
  <c r="G137" i="10"/>
  <c r="H137" i="10"/>
  <c r="I137" i="10"/>
  <c r="J137" i="10"/>
  <c r="K137" i="10"/>
  <c r="B138" i="10"/>
  <c r="L138" i="10" s="1" a="1"/>
  <c r="L138" i="10" s="1"/>
  <c r="C138" i="10"/>
  <c r="D138" i="10"/>
  <c r="E138" i="10"/>
  <c r="F138" i="10"/>
  <c r="G138" i="10"/>
  <c r="H138" i="10"/>
  <c r="I138" i="10"/>
  <c r="J138" i="10"/>
  <c r="K138" i="10"/>
  <c r="B139" i="10"/>
  <c r="L139" i="10" s="1" a="1"/>
  <c r="L139" i="10" s="1"/>
  <c r="C139" i="10"/>
  <c r="D139" i="10"/>
  <c r="E139" i="10"/>
  <c r="F139" i="10"/>
  <c r="G139" i="10"/>
  <c r="H139" i="10"/>
  <c r="I139" i="10"/>
  <c r="J139" i="10"/>
  <c r="K139" i="10"/>
  <c r="B140" i="10"/>
  <c r="L140" i="10" s="1" a="1"/>
  <c r="L140" i="10" s="1"/>
  <c r="C140" i="10"/>
  <c r="D140" i="10"/>
  <c r="E140" i="10"/>
  <c r="F140" i="10"/>
  <c r="G140" i="10"/>
  <c r="H140" i="10"/>
  <c r="I140" i="10"/>
  <c r="J140" i="10"/>
  <c r="K140" i="10"/>
  <c r="B141" i="10"/>
  <c r="L141" i="10" s="1" a="1"/>
  <c r="L141" i="10" s="1"/>
  <c r="C141" i="10"/>
  <c r="D141" i="10"/>
  <c r="E141" i="10"/>
  <c r="F141" i="10"/>
  <c r="G141" i="10"/>
  <c r="H141" i="10"/>
  <c r="I141" i="10"/>
  <c r="J141" i="10"/>
  <c r="K141" i="10"/>
  <c r="B142" i="10"/>
  <c r="L142" i="10" s="1" a="1"/>
  <c r="L142" i="10" s="1"/>
  <c r="C142" i="10"/>
  <c r="D142" i="10"/>
  <c r="E142" i="10"/>
  <c r="F142" i="10"/>
  <c r="G142" i="10"/>
  <c r="H142" i="10"/>
  <c r="I142" i="10"/>
  <c r="J142" i="10"/>
  <c r="K142" i="10"/>
  <c r="B143" i="10"/>
  <c r="L143" i="10" s="1" a="1"/>
  <c r="L143" i="10" s="1"/>
  <c r="C143" i="10"/>
  <c r="D143" i="10"/>
  <c r="E143" i="10"/>
  <c r="F143" i="10"/>
  <c r="G143" i="10"/>
  <c r="H143" i="10"/>
  <c r="I143" i="10"/>
  <c r="J143" i="10"/>
  <c r="K143" i="10"/>
  <c r="B144" i="10"/>
  <c r="L144" i="10" s="1" a="1"/>
  <c r="L144" i="10" s="1"/>
  <c r="C144" i="10"/>
  <c r="D144" i="10"/>
  <c r="E144" i="10"/>
  <c r="F144" i="10"/>
  <c r="G144" i="10"/>
  <c r="H144" i="10"/>
  <c r="I144" i="10"/>
  <c r="J144" i="10"/>
  <c r="K144" i="10"/>
  <c r="B145" i="10"/>
  <c r="L145" i="10" s="1" a="1"/>
  <c r="L145" i="10" s="1"/>
  <c r="C145" i="10"/>
  <c r="D145" i="10"/>
  <c r="E145" i="10"/>
  <c r="F145" i="10"/>
  <c r="G145" i="10"/>
  <c r="H145" i="10"/>
  <c r="I145" i="10"/>
  <c r="J145" i="10"/>
  <c r="K145" i="10"/>
  <c r="B146" i="10"/>
  <c r="L146" i="10" s="1" a="1"/>
  <c r="L146" i="10" s="1"/>
  <c r="C146" i="10"/>
  <c r="D146" i="10"/>
  <c r="E146" i="10"/>
  <c r="F146" i="10"/>
  <c r="G146" i="10"/>
  <c r="H146" i="10"/>
  <c r="I146" i="10"/>
  <c r="J146" i="10"/>
  <c r="K146" i="10"/>
  <c r="B147" i="10"/>
  <c r="L147" i="10" s="1" a="1"/>
  <c r="L147" i="10" s="1"/>
  <c r="C147" i="10"/>
  <c r="D147" i="10"/>
  <c r="E147" i="10"/>
  <c r="F147" i="10"/>
  <c r="G147" i="10"/>
  <c r="H147" i="10"/>
  <c r="I147" i="10"/>
  <c r="J147" i="10"/>
  <c r="K147" i="10"/>
  <c r="B148" i="10"/>
  <c r="L148" i="10" s="1" a="1"/>
  <c r="L148" i="10" s="1"/>
  <c r="C148" i="10"/>
  <c r="D148" i="10"/>
  <c r="E148" i="10"/>
  <c r="F148" i="10"/>
  <c r="G148" i="10"/>
  <c r="H148" i="10"/>
  <c r="I148" i="10"/>
  <c r="J148" i="10"/>
  <c r="K148" i="10"/>
  <c r="B149" i="10"/>
  <c r="C149" i="10"/>
  <c r="D149" i="10"/>
  <c r="E149" i="10"/>
  <c r="F149" i="10"/>
  <c r="L149" i="10" s="1" a="1"/>
  <c r="L149" i="10" s="1"/>
  <c r="G149" i="10"/>
  <c r="H149" i="10"/>
  <c r="I149" i="10"/>
  <c r="J149" i="10"/>
  <c r="K149" i="10"/>
  <c r="B150" i="10"/>
  <c r="L150" i="10" s="1" a="1"/>
  <c r="L150" i="10" s="1"/>
  <c r="C150" i="10"/>
  <c r="D150" i="10"/>
  <c r="E150" i="10"/>
  <c r="F150" i="10"/>
  <c r="G150" i="10"/>
  <c r="H150" i="10"/>
  <c r="I150" i="10"/>
  <c r="J150" i="10"/>
  <c r="K150" i="10"/>
  <c r="B151" i="10"/>
  <c r="L151" i="10" s="1" a="1"/>
  <c r="L151" i="10" s="1"/>
  <c r="C151" i="10"/>
  <c r="D151" i="10"/>
  <c r="E151" i="10"/>
  <c r="F151" i="10"/>
  <c r="G151" i="10"/>
  <c r="H151" i="10"/>
  <c r="I151" i="10"/>
  <c r="J151" i="10"/>
  <c r="K151" i="10"/>
  <c r="B152" i="10"/>
  <c r="L152" i="10" s="1" a="1"/>
  <c r="L152" i="10" s="1"/>
  <c r="C152" i="10"/>
  <c r="D152" i="10"/>
  <c r="E152" i="10"/>
  <c r="F152" i="10"/>
  <c r="G152" i="10"/>
  <c r="H152" i="10"/>
  <c r="I152" i="10"/>
  <c r="J152" i="10"/>
  <c r="K152" i="10"/>
  <c r="B153" i="10"/>
  <c r="L153" i="10" s="1" a="1"/>
  <c r="L153" i="10" s="1"/>
  <c r="C153" i="10"/>
  <c r="D153" i="10"/>
  <c r="E153" i="10"/>
  <c r="F153" i="10"/>
  <c r="G153" i="10"/>
  <c r="H153" i="10"/>
  <c r="I153" i="10"/>
  <c r="J153" i="10"/>
  <c r="K153" i="10"/>
  <c r="B154" i="10"/>
  <c r="L154" i="10" s="1" a="1"/>
  <c r="L154" i="10" s="1"/>
  <c r="C154" i="10"/>
  <c r="D154" i="10"/>
  <c r="E154" i="10"/>
  <c r="F154" i="10"/>
  <c r="G154" i="10"/>
  <c r="H154" i="10"/>
  <c r="I154" i="10"/>
  <c r="J154" i="10"/>
  <c r="K154" i="10"/>
  <c r="B155" i="10"/>
  <c r="L155" i="10" s="1" a="1"/>
  <c r="L155" i="10" s="1"/>
  <c r="C155" i="10"/>
  <c r="D155" i="10"/>
  <c r="E155" i="10"/>
  <c r="F155" i="10"/>
  <c r="G155" i="10"/>
  <c r="H155" i="10"/>
  <c r="I155" i="10"/>
  <c r="J155" i="10"/>
  <c r="K155" i="10"/>
  <c r="B156" i="10"/>
  <c r="L156" i="10" s="1" a="1"/>
  <c r="L156" i="10" s="1"/>
  <c r="C156" i="10"/>
  <c r="D156" i="10"/>
  <c r="E156" i="10"/>
  <c r="F156" i="10"/>
  <c r="G156" i="10"/>
  <c r="H156" i="10"/>
  <c r="I156" i="10"/>
  <c r="J156" i="10"/>
  <c r="K156" i="10"/>
  <c r="B157" i="10"/>
  <c r="L157" i="10" s="1" a="1"/>
  <c r="L157" i="10" s="1"/>
  <c r="C157" i="10"/>
  <c r="D157" i="10"/>
  <c r="E157" i="10"/>
  <c r="F157" i="10"/>
  <c r="G157" i="10"/>
  <c r="H157" i="10"/>
  <c r="I157" i="10"/>
  <c r="J157" i="10"/>
  <c r="K157" i="10"/>
  <c r="B158" i="10"/>
  <c r="L158" i="10" s="1" a="1"/>
  <c r="L158" i="10" s="1"/>
  <c r="C158" i="10"/>
  <c r="D158" i="10"/>
  <c r="E158" i="10"/>
  <c r="F158" i="10"/>
  <c r="G158" i="10"/>
  <c r="H158" i="10"/>
  <c r="I158" i="10"/>
  <c r="J158" i="10"/>
  <c r="K158" i="10"/>
  <c r="B159" i="10"/>
  <c r="L159" i="10" s="1" a="1"/>
  <c r="L159" i="10" s="1"/>
  <c r="C159" i="10"/>
  <c r="D159" i="10"/>
  <c r="E159" i="10"/>
  <c r="F159" i="10"/>
  <c r="G159" i="10"/>
  <c r="H159" i="10"/>
  <c r="I159" i="10"/>
  <c r="J159" i="10"/>
  <c r="K159" i="10"/>
  <c r="B160" i="10"/>
  <c r="L160" i="10" s="1" a="1"/>
  <c r="L160" i="10" s="1"/>
  <c r="C160" i="10"/>
  <c r="D160" i="10"/>
  <c r="E160" i="10"/>
  <c r="F160" i="10"/>
  <c r="G160" i="10"/>
  <c r="H160" i="10"/>
  <c r="I160" i="10"/>
  <c r="J160" i="10"/>
  <c r="K160" i="10"/>
  <c r="B161" i="10"/>
  <c r="C161" i="10"/>
  <c r="D161" i="10"/>
  <c r="E161" i="10"/>
  <c r="F161" i="10"/>
  <c r="L161" i="10" s="1" a="1"/>
  <c r="L161" i="10" s="1"/>
  <c r="G161" i="10"/>
  <c r="H161" i="10"/>
  <c r="I161" i="10"/>
  <c r="J161" i="10"/>
  <c r="K161" i="10"/>
  <c r="B162" i="10"/>
  <c r="L162" i="10" s="1" a="1"/>
  <c r="L162" i="10" s="1"/>
  <c r="C162" i="10"/>
  <c r="D162" i="10"/>
  <c r="E162" i="10"/>
  <c r="F162" i="10"/>
  <c r="G162" i="10"/>
  <c r="H162" i="10"/>
  <c r="I162" i="10"/>
  <c r="J162" i="10"/>
  <c r="K162" i="10"/>
  <c r="B163" i="10"/>
  <c r="L163" i="10" s="1" a="1"/>
  <c r="L163" i="10" s="1"/>
  <c r="C163" i="10"/>
  <c r="D163" i="10"/>
  <c r="E163" i="10"/>
  <c r="F163" i="10"/>
  <c r="G163" i="10"/>
  <c r="H163" i="10"/>
  <c r="I163" i="10"/>
  <c r="J163" i="10"/>
  <c r="K163" i="10"/>
  <c r="B164" i="10"/>
  <c r="L164" i="10" s="1" a="1"/>
  <c r="L164" i="10" s="1"/>
  <c r="C164" i="10"/>
  <c r="D164" i="10"/>
  <c r="E164" i="10"/>
  <c r="F164" i="10"/>
  <c r="G164" i="10"/>
  <c r="H164" i="10"/>
  <c r="I164" i="10"/>
  <c r="J164" i="10"/>
  <c r="K164" i="10"/>
  <c r="B165" i="10"/>
  <c r="L165" i="10" s="1" a="1"/>
  <c r="L165" i="10" s="1"/>
  <c r="C165" i="10"/>
  <c r="D165" i="10"/>
  <c r="E165" i="10"/>
  <c r="F165" i="10"/>
  <c r="G165" i="10"/>
  <c r="H165" i="10"/>
  <c r="I165" i="10"/>
  <c r="J165" i="10"/>
  <c r="K165" i="10"/>
  <c r="B166" i="10"/>
  <c r="L166" i="10" s="1" a="1"/>
  <c r="L166" i="10" s="1"/>
  <c r="C166" i="10"/>
  <c r="D166" i="10"/>
  <c r="E166" i="10"/>
  <c r="F166" i="10"/>
  <c r="G166" i="10"/>
  <c r="H166" i="10"/>
  <c r="I166" i="10"/>
  <c r="J166" i="10"/>
  <c r="K166" i="10"/>
  <c r="B167" i="10"/>
  <c r="L167" i="10" s="1" a="1"/>
  <c r="L167" i="10" s="1"/>
  <c r="C167" i="10"/>
  <c r="D167" i="10"/>
  <c r="E167" i="10"/>
  <c r="F167" i="10"/>
  <c r="G167" i="10"/>
  <c r="H167" i="10"/>
  <c r="I167" i="10"/>
  <c r="J167" i="10"/>
  <c r="K167" i="10"/>
  <c r="B168" i="10"/>
  <c r="L168" i="10" s="1" a="1"/>
  <c r="L168" i="10" s="1"/>
  <c r="C168" i="10"/>
  <c r="D168" i="10"/>
  <c r="E168" i="10"/>
  <c r="F168" i="10"/>
  <c r="G168" i="10"/>
  <c r="H168" i="10"/>
  <c r="I168" i="10"/>
  <c r="J168" i="10"/>
  <c r="K168" i="10"/>
  <c r="B169" i="10"/>
  <c r="L169" i="10" s="1" a="1"/>
  <c r="L169" i="10" s="1"/>
  <c r="C169" i="10"/>
  <c r="D169" i="10"/>
  <c r="E169" i="10"/>
  <c r="F169" i="10"/>
  <c r="G169" i="10"/>
  <c r="H169" i="10"/>
  <c r="I169" i="10"/>
  <c r="J169" i="10"/>
  <c r="K169" i="10"/>
  <c r="B170" i="10"/>
  <c r="L170" i="10" s="1" a="1"/>
  <c r="L170" i="10" s="1"/>
  <c r="C170" i="10"/>
  <c r="D170" i="10"/>
  <c r="E170" i="10"/>
  <c r="F170" i="10"/>
  <c r="G170" i="10"/>
  <c r="H170" i="10"/>
  <c r="I170" i="10"/>
  <c r="J170" i="10"/>
  <c r="K170" i="10"/>
  <c r="B171" i="10"/>
  <c r="L171" i="10" s="1" a="1"/>
  <c r="L171" i="10" s="1"/>
  <c r="C171" i="10"/>
  <c r="D171" i="10"/>
  <c r="E171" i="10"/>
  <c r="F171" i="10"/>
  <c r="G171" i="10"/>
  <c r="H171" i="10"/>
  <c r="I171" i="10"/>
  <c r="J171" i="10"/>
  <c r="K171" i="10"/>
  <c r="B172" i="10"/>
  <c r="L172" i="10" s="1" a="1"/>
  <c r="L172" i="10" s="1"/>
  <c r="C172" i="10"/>
  <c r="D172" i="10"/>
  <c r="E172" i="10"/>
  <c r="F172" i="10"/>
  <c r="G172" i="10"/>
  <c r="H172" i="10"/>
  <c r="I172" i="10"/>
  <c r="J172" i="10"/>
  <c r="K172" i="10"/>
  <c r="B173" i="10"/>
  <c r="C173" i="10"/>
  <c r="D173" i="10"/>
  <c r="E173" i="10"/>
  <c r="F173" i="10"/>
  <c r="L173" i="10" s="1" a="1"/>
  <c r="L173" i="10" s="1"/>
  <c r="G173" i="10"/>
  <c r="H173" i="10"/>
  <c r="I173" i="10"/>
  <c r="J173" i="10"/>
  <c r="K173" i="10"/>
  <c r="B174" i="10"/>
  <c r="L174" i="10" s="1" a="1"/>
  <c r="L174" i="10" s="1"/>
  <c r="C174" i="10"/>
  <c r="D174" i="10"/>
  <c r="E174" i="10"/>
  <c r="F174" i="10"/>
  <c r="G174" i="10"/>
  <c r="H174" i="10"/>
  <c r="I174" i="10"/>
  <c r="J174" i="10"/>
  <c r="K174" i="10"/>
  <c r="B175" i="10"/>
  <c r="L175" i="10" s="1" a="1"/>
  <c r="L175" i="10" s="1"/>
  <c r="C175" i="10"/>
  <c r="D175" i="10"/>
  <c r="E175" i="10"/>
  <c r="F175" i="10"/>
  <c r="G175" i="10"/>
  <c r="H175" i="10"/>
  <c r="I175" i="10"/>
  <c r="J175" i="10"/>
  <c r="K175" i="10"/>
  <c r="B176" i="10"/>
  <c r="L176" i="10" s="1" a="1"/>
  <c r="L176" i="10" s="1"/>
  <c r="C176" i="10"/>
  <c r="D176" i="10"/>
  <c r="E176" i="10"/>
  <c r="F176" i="10"/>
  <c r="G176" i="10"/>
  <c r="H176" i="10"/>
  <c r="I176" i="10"/>
  <c r="J176" i="10"/>
  <c r="K176" i="10"/>
  <c r="B177" i="10"/>
  <c r="L177" i="10" s="1" a="1"/>
  <c r="L177" i="10" s="1"/>
  <c r="C177" i="10"/>
  <c r="D177" i="10"/>
  <c r="E177" i="10"/>
  <c r="F177" i="10"/>
  <c r="G177" i="10"/>
  <c r="H177" i="10"/>
  <c r="I177" i="10"/>
  <c r="J177" i="10"/>
  <c r="K177" i="10"/>
  <c r="B178" i="10"/>
  <c r="L178" i="10" s="1" a="1"/>
  <c r="L178" i="10" s="1"/>
  <c r="C178" i="10"/>
  <c r="D178" i="10"/>
  <c r="E178" i="10"/>
  <c r="F178" i="10"/>
  <c r="G178" i="10"/>
  <c r="H178" i="10"/>
  <c r="I178" i="10"/>
  <c r="J178" i="10"/>
  <c r="K178" i="10"/>
  <c r="B179" i="10"/>
  <c r="L179" i="10" s="1" a="1"/>
  <c r="L179" i="10" s="1"/>
  <c r="C179" i="10"/>
  <c r="D179" i="10"/>
  <c r="E179" i="10"/>
  <c r="F179" i="10"/>
  <c r="G179" i="10"/>
  <c r="H179" i="10"/>
  <c r="I179" i="10"/>
  <c r="J179" i="10"/>
  <c r="K179" i="10"/>
  <c r="B180" i="10"/>
  <c r="L180" i="10" s="1" a="1"/>
  <c r="L180" i="10" s="1"/>
  <c r="C180" i="10"/>
  <c r="D180" i="10"/>
  <c r="E180" i="10"/>
  <c r="F180" i="10"/>
  <c r="G180" i="10"/>
  <c r="H180" i="10"/>
  <c r="I180" i="10"/>
  <c r="J180" i="10"/>
  <c r="K180" i="10"/>
  <c r="B181" i="10"/>
  <c r="L181" i="10" s="1" a="1"/>
  <c r="L181" i="10" s="1"/>
  <c r="C181" i="10"/>
  <c r="D181" i="10"/>
  <c r="E181" i="10"/>
  <c r="F181" i="10"/>
  <c r="G181" i="10"/>
  <c r="H181" i="10"/>
  <c r="I181" i="10"/>
  <c r="J181" i="10"/>
  <c r="K181" i="10"/>
  <c r="B182" i="10"/>
  <c r="L182" i="10" s="1" a="1"/>
  <c r="L182" i="10" s="1"/>
  <c r="C182" i="10"/>
  <c r="D182" i="10"/>
  <c r="E182" i="10"/>
  <c r="F182" i="10"/>
  <c r="G182" i="10"/>
  <c r="H182" i="10"/>
  <c r="I182" i="10"/>
  <c r="J182" i="10"/>
  <c r="K182" i="10"/>
  <c r="B183" i="10"/>
  <c r="L183" i="10" s="1" a="1"/>
  <c r="L183" i="10" s="1"/>
  <c r="C183" i="10"/>
  <c r="D183" i="10"/>
  <c r="E183" i="10"/>
  <c r="F183" i="10"/>
  <c r="G183" i="10"/>
  <c r="H183" i="10"/>
  <c r="I183" i="10"/>
  <c r="J183" i="10"/>
  <c r="K183" i="10"/>
  <c r="B184" i="10"/>
  <c r="L184" i="10" s="1" a="1"/>
  <c r="L184" i="10" s="1"/>
  <c r="C184" i="10"/>
  <c r="D184" i="10"/>
  <c r="E184" i="10"/>
  <c r="F184" i="10"/>
  <c r="G184" i="10"/>
  <c r="H184" i="10"/>
  <c r="I184" i="10"/>
  <c r="J184" i="10"/>
  <c r="K184" i="10"/>
  <c r="B185" i="10"/>
  <c r="C185" i="10"/>
  <c r="D185" i="10"/>
  <c r="E185" i="10"/>
  <c r="F185" i="10"/>
  <c r="L185" i="10" s="1" a="1"/>
  <c r="L185" i="10" s="1"/>
  <c r="G185" i="10"/>
  <c r="H185" i="10"/>
  <c r="I185" i="10"/>
  <c r="J185" i="10"/>
  <c r="K185" i="10"/>
  <c r="B186" i="10"/>
  <c r="L186" i="10" s="1" a="1"/>
  <c r="L186" i="10" s="1"/>
  <c r="C186" i="10"/>
  <c r="D186" i="10"/>
  <c r="E186" i="10"/>
  <c r="F186" i="10"/>
  <c r="G186" i="10"/>
  <c r="H186" i="10"/>
  <c r="I186" i="10"/>
  <c r="J186" i="10"/>
  <c r="K186" i="10"/>
  <c r="B187" i="10"/>
  <c r="L187" i="10" s="1" a="1"/>
  <c r="L187" i="10" s="1"/>
  <c r="C187" i="10"/>
  <c r="D187" i="10"/>
  <c r="E187" i="10"/>
  <c r="F187" i="10"/>
  <c r="G187" i="10"/>
  <c r="H187" i="10"/>
  <c r="I187" i="10"/>
  <c r="J187" i="10"/>
  <c r="K187" i="10"/>
  <c r="B188" i="10"/>
  <c r="L188" i="10" s="1" a="1"/>
  <c r="L188" i="10" s="1"/>
  <c r="C188" i="10"/>
  <c r="D188" i="10"/>
  <c r="E188" i="10"/>
  <c r="F188" i="10"/>
  <c r="G188" i="10"/>
  <c r="H188" i="10"/>
  <c r="I188" i="10"/>
  <c r="J188" i="10"/>
  <c r="K188" i="10"/>
  <c r="B189" i="10"/>
  <c r="L189" i="10" s="1" a="1"/>
  <c r="L189" i="10" s="1"/>
  <c r="C189" i="10"/>
  <c r="D189" i="10"/>
  <c r="E189" i="10"/>
  <c r="F189" i="10"/>
  <c r="G189" i="10"/>
  <c r="H189" i="10"/>
  <c r="I189" i="10"/>
  <c r="J189" i="10"/>
  <c r="K189" i="10"/>
  <c r="B190" i="10"/>
  <c r="L190" i="10" s="1" a="1"/>
  <c r="L190" i="10" s="1"/>
  <c r="C190" i="10"/>
  <c r="D190" i="10"/>
  <c r="E190" i="10"/>
  <c r="F190" i="10"/>
  <c r="G190" i="10"/>
  <c r="H190" i="10"/>
  <c r="I190" i="10"/>
  <c r="J190" i="10"/>
  <c r="K190" i="10"/>
  <c r="B191" i="10"/>
  <c r="L191" i="10" s="1" a="1"/>
  <c r="L191" i="10" s="1"/>
  <c r="C191" i="10"/>
  <c r="D191" i="10"/>
  <c r="E191" i="10"/>
  <c r="F191" i="10"/>
  <c r="G191" i="10"/>
  <c r="H191" i="10"/>
  <c r="I191" i="10"/>
  <c r="J191" i="10"/>
  <c r="K191" i="10"/>
  <c r="B192" i="10"/>
  <c r="L192" i="10" s="1" a="1"/>
  <c r="L192" i="10" s="1"/>
  <c r="C192" i="10"/>
  <c r="D192" i="10"/>
  <c r="E192" i="10"/>
  <c r="F192" i="10"/>
  <c r="G192" i="10"/>
  <c r="H192" i="10"/>
  <c r="I192" i="10"/>
  <c r="J192" i="10"/>
  <c r="K192" i="10"/>
  <c r="B193" i="10"/>
  <c r="L193" i="10" s="1" a="1"/>
  <c r="L193" i="10" s="1"/>
  <c r="C193" i="10"/>
  <c r="D193" i="10"/>
  <c r="E193" i="10"/>
  <c r="F193" i="10"/>
  <c r="G193" i="10"/>
  <c r="H193" i="10"/>
  <c r="I193" i="10"/>
  <c r="J193" i="10"/>
  <c r="K193" i="10"/>
  <c r="B194" i="10"/>
  <c r="L194" i="10" s="1" a="1"/>
  <c r="L194" i="10" s="1"/>
  <c r="C194" i="10"/>
  <c r="D194" i="10"/>
  <c r="E194" i="10"/>
  <c r="F194" i="10"/>
  <c r="G194" i="10"/>
  <c r="H194" i="10"/>
  <c r="I194" i="10"/>
  <c r="J194" i="10"/>
  <c r="K194" i="10"/>
  <c r="B195" i="10"/>
  <c r="L195" i="10" s="1" a="1"/>
  <c r="L195" i="10" s="1"/>
  <c r="C195" i="10"/>
  <c r="D195" i="10"/>
  <c r="E195" i="10"/>
  <c r="F195" i="10"/>
  <c r="G195" i="10"/>
  <c r="H195" i="10"/>
  <c r="I195" i="10"/>
  <c r="J195" i="10"/>
  <c r="K195" i="10"/>
  <c r="B196" i="10"/>
  <c r="L196" i="10" s="1" a="1"/>
  <c r="L196" i="10" s="1"/>
  <c r="C196" i="10"/>
  <c r="D196" i="10"/>
  <c r="E196" i="10"/>
  <c r="F196" i="10"/>
  <c r="G196" i="10"/>
  <c r="H196" i="10"/>
  <c r="I196" i="10"/>
  <c r="J196" i="10"/>
  <c r="K196" i="10"/>
  <c r="B197" i="10"/>
  <c r="C197" i="10"/>
  <c r="D197" i="10"/>
  <c r="E197" i="10"/>
  <c r="F197" i="10"/>
  <c r="L197" i="10" s="1" a="1"/>
  <c r="L197" i="10" s="1"/>
  <c r="G197" i="10"/>
  <c r="H197" i="10"/>
  <c r="I197" i="10"/>
  <c r="J197" i="10"/>
  <c r="K197" i="10"/>
  <c r="B198" i="10"/>
  <c r="L198" i="10" s="1" a="1"/>
  <c r="L198" i="10" s="1"/>
  <c r="C198" i="10"/>
  <c r="D198" i="10"/>
  <c r="E198" i="10"/>
  <c r="F198" i="10"/>
  <c r="G198" i="10"/>
  <c r="H198" i="10"/>
  <c r="I198" i="10"/>
  <c r="J198" i="10"/>
  <c r="K198" i="10"/>
  <c r="B199" i="10"/>
  <c r="L199" i="10" s="1" a="1"/>
  <c r="L199" i="10" s="1"/>
  <c r="C199" i="10"/>
  <c r="D199" i="10"/>
  <c r="E199" i="10"/>
  <c r="F199" i="10"/>
  <c r="G199" i="10"/>
  <c r="H199" i="10"/>
  <c r="I199" i="10"/>
  <c r="J199" i="10"/>
  <c r="K199" i="10"/>
  <c r="B200" i="10"/>
  <c r="L200" i="10" s="1" a="1"/>
  <c r="L200" i="10" s="1"/>
  <c r="C200" i="10"/>
  <c r="D200" i="10"/>
  <c r="E200" i="10"/>
  <c r="F200" i="10"/>
  <c r="G200" i="10"/>
  <c r="H200" i="10"/>
  <c r="I200" i="10"/>
  <c r="J200" i="10"/>
  <c r="K200" i="10"/>
  <c r="B201" i="10"/>
  <c r="L201" i="10" s="1" a="1"/>
  <c r="L201" i="10" s="1"/>
  <c r="C201" i="10"/>
  <c r="D201" i="10"/>
  <c r="E201" i="10"/>
  <c r="F201" i="10"/>
  <c r="G201" i="10"/>
  <c r="H201" i="10"/>
  <c r="I201" i="10"/>
  <c r="J201" i="10"/>
  <c r="K201" i="10"/>
  <c r="B202" i="10"/>
  <c r="L202" i="10" s="1" a="1"/>
  <c r="L202" i="10" s="1"/>
  <c r="C202" i="10"/>
  <c r="D202" i="10"/>
  <c r="E202" i="10"/>
  <c r="F202" i="10"/>
  <c r="G202" i="10"/>
  <c r="H202" i="10"/>
  <c r="I202" i="10"/>
  <c r="J202" i="10"/>
  <c r="K202" i="10"/>
  <c r="B203" i="10"/>
  <c r="L203" i="10" s="1" a="1"/>
  <c r="L203" i="10" s="1"/>
  <c r="C203" i="10"/>
  <c r="D203" i="10"/>
  <c r="E203" i="10"/>
  <c r="F203" i="10"/>
  <c r="G203" i="10"/>
  <c r="H203" i="10"/>
  <c r="I203" i="10"/>
  <c r="J203" i="10"/>
  <c r="K203" i="10"/>
  <c r="B204" i="10"/>
  <c r="L204" i="10" s="1" a="1"/>
  <c r="L204" i="10" s="1"/>
  <c r="C204" i="10"/>
  <c r="D204" i="10"/>
  <c r="E204" i="10"/>
  <c r="F204" i="10"/>
  <c r="G204" i="10"/>
  <c r="H204" i="10"/>
  <c r="I204" i="10"/>
  <c r="J204" i="10"/>
  <c r="K204" i="10"/>
  <c r="B205" i="10"/>
  <c r="L205" i="10" s="1" a="1"/>
  <c r="L205" i="10" s="1"/>
  <c r="C205" i="10"/>
  <c r="D205" i="10"/>
  <c r="E205" i="10"/>
  <c r="F205" i="10"/>
  <c r="G205" i="10"/>
  <c r="H205" i="10"/>
  <c r="I205" i="10"/>
  <c r="J205" i="10"/>
  <c r="K205" i="10"/>
  <c r="B206" i="10"/>
  <c r="L206" i="10" s="1" a="1"/>
  <c r="L206" i="10" s="1"/>
  <c r="C206" i="10"/>
  <c r="D206" i="10"/>
  <c r="E206" i="10"/>
  <c r="F206" i="10"/>
  <c r="G206" i="10"/>
  <c r="H206" i="10"/>
  <c r="I206" i="10"/>
  <c r="J206" i="10"/>
  <c r="K206" i="10"/>
  <c r="B207" i="10"/>
  <c r="L207" i="10" s="1" a="1"/>
  <c r="L207" i="10" s="1"/>
  <c r="C207" i="10"/>
  <c r="D207" i="10"/>
  <c r="E207" i="10"/>
  <c r="F207" i="10"/>
  <c r="G207" i="10"/>
  <c r="H207" i="10"/>
  <c r="I207" i="10"/>
  <c r="J207" i="10"/>
  <c r="K207" i="10"/>
  <c r="B208" i="10"/>
  <c r="L208" i="10" s="1" a="1"/>
  <c r="L208" i="10" s="1"/>
  <c r="C208" i="10"/>
  <c r="D208" i="10"/>
  <c r="E208" i="10"/>
  <c r="F208" i="10"/>
  <c r="G208" i="10"/>
  <c r="H208" i="10"/>
  <c r="I208" i="10"/>
  <c r="J208" i="10"/>
  <c r="K208" i="10"/>
  <c r="B209" i="10"/>
  <c r="C209" i="10"/>
  <c r="D209" i="10"/>
  <c r="E209" i="10"/>
  <c r="F209" i="10"/>
  <c r="L209" i="10" s="1" a="1"/>
  <c r="L209" i="10" s="1"/>
  <c r="G209" i="10"/>
  <c r="H209" i="10"/>
  <c r="I209" i="10"/>
  <c r="J209" i="10"/>
  <c r="K209" i="10"/>
  <c r="B210" i="10"/>
  <c r="L210" i="10" s="1" a="1"/>
  <c r="L210" i="10" s="1"/>
  <c r="C210" i="10"/>
  <c r="D210" i="10"/>
  <c r="E210" i="10"/>
  <c r="F210" i="10"/>
  <c r="G210" i="10"/>
  <c r="H210" i="10"/>
  <c r="I210" i="10"/>
  <c r="J210" i="10"/>
  <c r="K210" i="10"/>
  <c r="B211" i="10"/>
  <c r="L211" i="10" s="1" a="1"/>
  <c r="L211" i="10" s="1"/>
  <c r="C211" i="10"/>
  <c r="D211" i="10"/>
  <c r="E211" i="10"/>
  <c r="F211" i="10"/>
  <c r="G211" i="10"/>
  <c r="H211" i="10"/>
  <c r="I211" i="10"/>
  <c r="J211" i="10"/>
  <c r="K211" i="10"/>
  <c r="B212" i="10"/>
  <c r="L212" i="10" s="1" a="1"/>
  <c r="L212" i="10" s="1"/>
  <c r="C212" i="10"/>
  <c r="D212" i="10"/>
  <c r="E212" i="10"/>
  <c r="F212" i="10"/>
  <c r="G212" i="10"/>
  <c r="H212" i="10"/>
  <c r="I212" i="10"/>
  <c r="J212" i="10"/>
  <c r="K212" i="10"/>
  <c r="B213" i="10"/>
  <c r="L213" i="10" s="1" a="1"/>
  <c r="L213" i="10" s="1"/>
  <c r="C213" i="10"/>
  <c r="D213" i="10"/>
  <c r="E213" i="10"/>
  <c r="F213" i="10"/>
  <c r="G213" i="10"/>
  <c r="H213" i="10"/>
  <c r="I213" i="10"/>
  <c r="J213" i="10"/>
  <c r="K213" i="10"/>
  <c r="B214" i="10"/>
  <c r="L214" i="10" s="1" a="1"/>
  <c r="L214" i="10" s="1"/>
  <c r="C214" i="10"/>
  <c r="D214" i="10"/>
  <c r="E214" i="10"/>
  <c r="F214" i="10"/>
  <c r="G214" i="10"/>
  <c r="H214" i="10"/>
  <c r="I214" i="10"/>
  <c r="J214" i="10"/>
  <c r="K214" i="10"/>
  <c r="B215" i="10"/>
  <c r="L215" i="10" s="1" a="1"/>
  <c r="L215" i="10" s="1"/>
  <c r="C215" i="10"/>
  <c r="D215" i="10"/>
  <c r="E215" i="10"/>
  <c r="F215" i="10"/>
  <c r="G215" i="10"/>
  <c r="H215" i="10"/>
  <c r="I215" i="10"/>
  <c r="J215" i="10"/>
  <c r="K215" i="10"/>
  <c r="B216" i="10"/>
  <c r="L216" i="10" s="1" a="1"/>
  <c r="L216" i="10" s="1"/>
  <c r="C216" i="10"/>
  <c r="D216" i="10"/>
  <c r="E216" i="10"/>
  <c r="F216" i="10"/>
  <c r="G216" i="10"/>
  <c r="H216" i="10"/>
  <c r="I216" i="10"/>
  <c r="J216" i="10"/>
  <c r="K216" i="10"/>
  <c r="B217" i="10"/>
  <c r="L217" i="10" s="1" a="1"/>
  <c r="L217" i="10" s="1"/>
  <c r="C217" i="10"/>
  <c r="D217" i="10"/>
  <c r="E217" i="10"/>
  <c r="F217" i="10"/>
  <c r="G217" i="10"/>
  <c r="H217" i="10"/>
  <c r="I217" i="10"/>
  <c r="J217" i="10"/>
  <c r="K217" i="10"/>
  <c r="B218" i="10"/>
  <c r="L218" i="10" s="1" a="1"/>
  <c r="L218" i="10" s="1"/>
  <c r="C218" i="10"/>
  <c r="D218" i="10"/>
  <c r="E218" i="10"/>
  <c r="F218" i="10"/>
  <c r="G218" i="10"/>
  <c r="H218" i="10"/>
  <c r="I218" i="10"/>
  <c r="J218" i="10"/>
  <c r="K218" i="10"/>
  <c r="B219" i="10"/>
  <c r="L219" i="10" s="1" a="1"/>
  <c r="L219" i="10" s="1"/>
  <c r="C219" i="10"/>
  <c r="D219" i="10"/>
  <c r="E219" i="10"/>
  <c r="F219" i="10"/>
  <c r="G219" i="10"/>
  <c r="H219" i="10"/>
  <c r="I219" i="10"/>
  <c r="J219" i="10"/>
  <c r="K219" i="10"/>
  <c r="B220" i="10"/>
  <c r="L220" i="10" s="1" a="1"/>
  <c r="L220" i="10" s="1"/>
  <c r="C220" i="10"/>
  <c r="D220" i="10"/>
  <c r="E220" i="10"/>
  <c r="F220" i="10"/>
  <c r="G220" i="10"/>
  <c r="H220" i="10"/>
  <c r="I220" i="10"/>
  <c r="J220" i="10"/>
  <c r="K220" i="10"/>
  <c r="B221" i="10"/>
  <c r="C221" i="10"/>
  <c r="D221" i="10"/>
  <c r="E221" i="10"/>
  <c r="F221" i="10"/>
  <c r="L221" i="10" s="1" a="1"/>
  <c r="L221" i="10" s="1"/>
  <c r="G221" i="10"/>
  <c r="H221" i="10"/>
  <c r="I221" i="10"/>
  <c r="J221" i="10"/>
  <c r="K221" i="10"/>
  <c r="B222" i="10"/>
  <c r="L222" i="10" s="1" a="1"/>
  <c r="L222" i="10" s="1"/>
  <c r="C222" i="10"/>
  <c r="D222" i="10"/>
  <c r="E222" i="10"/>
  <c r="F222" i="10"/>
  <c r="G222" i="10"/>
  <c r="H222" i="10"/>
  <c r="I222" i="10"/>
  <c r="J222" i="10"/>
  <c r="K222" i="10"/>
  <c r="B223" i="10"/>
  <c r="L223" i="10" s="1" a="1"/>
  <c r="L223" i="10" s="1"/>
  <c r="C223" i="10"/>
  <c r="D223" i="10"/>
  <c r="E223" i="10"/>
  <c r="F223" i="10"/>
  <c r="G223" i="10"/>
  <c r="H223" i="10"/>
  <c r="I223" i="10"/>
  <c r="J223" i="10"/>
  <c r="K223" i="10"/>
  <c r="B224" i="10"/>
  <c r="L224" i="10" s="1" a="1"/>
  <c r="L224" i="10" s="1"/>
  <c r="C224" i="10"/>
  <c r="D224" i="10"/>
  <c r="E224" i="10"/>
  <c r="F224" i="10"/>
  <c r="G224" i="10"/>
  <c r="H224" i="10"/>
  <c r="I224" i="10"/>
  <c r="J224" i="10"/>
  <c r="K224" i="10"/>
  <c r="B225" i="10"/>
  <c r="L225" i="10" s="1" a="1"/>
  <c r="L225" i="10" s="1"/>
  <c r="C225" i="10"/>
  <c r="D225" i="10"/>
  <c r="E225" i="10"/>
  <c r="F225" i="10"/>
  <c r="G225" i="10"/>
  <c r="H225" i="10"/>
  <c r="I225" i="10"/>
  <c r="J225" i="10"/>
  <c r="K225" i="10"/>
  <c r="B226" i="10"/>
  <c r="L226" i="10" s="1" a="1"/>
  <c r="L226" i="10" s="1"/>
  <c r="C226" i="10"/>
  <c r="D226" i="10"/>
  <c r="E226" i="10"/>
  <c r="F226" i="10"/>
  <c r="G226" i="10"/>
  <c r="H226" i="10"/>
  <c r="I226" i="10"/>
  <c r="J226" i="10"/>
  <c r="K226" i="10"/>
  <c r="B227" i="10"/>
  <c r="L227" i="10" s="1" a="1"/>
  <c r="L227" i="10" s="1"/>
  <c r="C227" i="10"/>
  <c r="D227" i="10"/>
  <c r="E227" i="10"/>
  <c r="F227" i="10"/>
  <c r="G227" i="10"/>
  <c r="H227" i="10"/>
  <c r="I227" i="10"/>
  <c r="J227" i="10"/>
  <c r="K227" i="10"/>
  <c r="B228" i="10"/>
  <c r="L228" i="10" s="1" a="1"/>
  <c r="L228" i="10" s="1"/>
  <c r="C228" i="10"/>
  <c r="D228" i="10"/>
  <c r="E228" i="10"/>
  <c r="F228" i="10"/>
  <c r="G228" i="10"/>
  <c r="H228" i="10"/>
  <c r="I228" i="10"/>
  <c r="J228" i="10"/>
  <c r="K228" i="10"/>
  <c r="B229" i="10"/>
  <c r="L229" i="10" s="1" a="1"/>
  <c r="L229" i="10" s="1"/>
  <c r="C229" i="10"/>
  <c r="D229" i="10"/>
  <c r="E229" i="10"/>
  <c r="F229" i="10"/>
  <c r="G229" i="10"/>
  <c r="H229" i="10"/>
  <c r="I229" i="10"/>
  <c r="J229" i="10"/>
  <c r="K229" i="10"/>
  <c r="B230" i="10"/>
  <c r="L230" i="10" s="1" a="1"/>
  <c r="L230" i="10" s="1"/>
  <c r="C230" i="10"/>
  <c r="D230" i="10"/>
  <c r="E230" i="10"/>
  <c r="F230" i="10"/>
  <c r="G230" i="10"/>
  <c r="H230" i="10"/>
  <c r="I230" i="10"/>
  <c r="J230" i="10"/>
  <c r="K230" i="10"/>
  <c r="B231" i="10"/>
  <c r="L231" i="10" s="1" a="1"/>
  <c r="L231" i="10" s="1"/>
  <c r="C231" i="10"/>
  <c r="D231" i="10"/>
  <c r="E231" i="10"/>
  <c r="F231" i="10"/>
  <c r="G231" i="10"/>
  <c r="H231" i="10"/>
  <c r="I231" i="10"/>
  <c r="J231" i="10"/>
  <c r="K231" i="10"/>
  <c r="B232" i="10"/>
  <c r="L232" i="10" s="1" a="1"/>
  <c r="L232" i="10" s="1"/>
  <c r="C232" i="10"/>
  <c r="D232" i="10"/>
  <c r="E232" i="10"/>
  <c r="F232" i="10"/>
  <c r="G232" i="10"/>
  <c r="H232" i="10"/>
  <c r="I232" i="10"/>
  <c r="J232" i="10"/>
  <c r="K232" i="10"/>
  <c r="B233" i="10"/>
  <c r="C233" i="10"/>
  <c r="D233" i="10"/>
  <c r="E233" i="10"/>
  <c r="F233" i="10"/>
  <c r="L233" i="10" s="1" a="1"/>
  <c r="L233" i="10" s="1"/>
  <c r="G233" i="10"/>
  <c r="H233" i="10"/>
  <c r="I233" i="10"/>
  <c r="J233" i="10"/>
  <c r="K233" i="10"/>
  <c r="B234" i="10"/>
  <c r="L234" i="10" s="1" a="1"/>
  <c r="L234" i="10" s="1"/>
  <c r="C234" i="10"/>
  <c r="D234" i="10"/>
  <c r="E234" i="10"/>
  <c r="F234" i="10"/>
  <c r="G234" i="10"/>
  <c r="H234" i="10"/>
  <c r="I234" i="10"/>
  <c r="J234" i="10"/>
  <c r="K234" i="10"/>
  <c r="B235" i="10"/>
  <c r="L235" i="10" s="1" a="1"/>
  <c r="L235" i="10" s="1"/>
  <c r="C235" i="10"/>
  <c r="D235" i="10"/>
  <c r="E235" i="10"/>
  <c r="F235" i="10"/>
  <c r="G235" i="10"/>
  <c r="H235" i="10"/>
  <c r="I235" i="10"/>
  <c r="J235" i="10"/>
  <c r="K235" i="10"/>
  <c r="B236" i="10"/>
  <c r="L236" i="10" s="1" a="1"/>
  <c r="L236" i="10" s="1"/>
  <c r="C236" i="10"/>
  <c r="D236" i="10"/>
  <c r="E236" i="10"/>
  <c r="F236" i="10"/>
  <c r="G236" i="10"/>
  <c r="H236" i="10"/>
  <c r="I236" i="10"/>
  <c r="J236" i="10"/>
  <c r="K236" i="10"/>
  <c r="B237" i="10"/>
  <c r="L237" i="10" s="1" a="1"/>
  <c r="L237" i="10" s="1"/>
  <c r="C237" i="10"/>
  <c r="D237" i="10"/>
  <c r="E237" i="10"/>
  <c r="F237" i="10"/>
  <c r="G237" i="10"/>
  <c r="H237" i="10"/>
  <c r="I237" i="10"/>
  <c r="J237" i="10"/>
  <c r="K237" i="10"/>
  <c r="B238" i="10"/>
  <c r="L238" i="10" s="1" a="1"/>
  <c r="L238" i="10" s="1"/>
  <c r="C238" i="10"/>
  <c r="D238" i="10"/>
  <c r="E238" i="10"/>
  <c r="F238" i="10"/>
  <c r="G238" i="10"/>
  <c r="H238" i="10"/>
  <c r="I238" i="10"/>
  <c r="J238" i="10"/>
  <c r="K238" i="10"/>
  <c r="B239" i="10"/>
  <c r="L239" i="10" s="1" a="1"/>
  <c r="L239" i="10" s="1"/>
  <c r="C239" i="10"/>
  <c r="D239" i="10"/>
  <c r="E239" i="10"/>
  <c r="F239" i="10"/>
  <c r="G239" i="10"/>
  <c r="H239" i="10"/>
  <c r="I239" i="10"/>
  <c r="J239" i="10"/>
  <c r="K239" i="10"/>
  <c r="B240" i="10"/>
  <c r="L240" i="10" s="1" a="1"/>
  <c r="L240" i="10" s="1"/>
  <c r="C240" i="10"/>
  <c r="D240" i="10"/>
  <c r="E240" i="10"/>
  <c r="F240" i="10"/>
  <c r="G240" i="10"/>
  <c r="H240" i="10"/>
  <c r="I240" i="10"/>
  <c r="J240" i="10"/>
  <c r="K240" i="10"/>
  <c r="B241" i="10"/>
  <c r="L241" i="10" s="1" a="1"/>
  <c r="L241" i="10" s="1"/>
  <c r="C241" i="10"/>
  <c r="D241" i="10"/>
  <c r="E241" i="10"/>
  <c r="F241" i="10"/>
  <c r="G241" i="10"/>
  <c r="H241" i="10"/>
  <c r="I241" i="10"/>
  <c r="J241" i="10"/>
  <c r="K241" i="10"/>
  <c r="B242" i="10"/>
  <c r="L242" i="10" s="1" a="1"/>
  <c r="L242" i="10" s="1"/>
  <c r="C242" i="10"/>
  <c r="D242" i="10"/>
  <c r="E242" i="10"/>
  <c r="F242" i="10"/>
  <c r="G242" i="10"/>
  <c r="H242" i="10"/>
  <c r="I242" i="10"/>
  <c r="J242" i="10"/>
  <c r="K242" i="10"/>
  <c r="B243" i="10"/>
  <c r="L243" i="10" s="1" a="1"/>
  <c r="L243" i="10" s="1"/>
  <c r="C243" i="10"/>
  <c r="D243" i="10"/>
  <c r="E243" i="10"/>
  <c r="F243" i="10"/>
  <c r="G243" i="10"/>
  <c r="H243" i="10"/>
  <c r="I243" i="10"/>
  <c r="J243" i="10"/>
  <c r="K243" i="10"/>
  <c r="B244" i="10"/>
  <c r="L244" i="10" s="1" a="1"/>
  <c r="L244" i="10" s="1"/>
  <c r="C244" i="10"/>
  <c r="D244" i="10"/>
  <c r="E244" i="10"/>
  <c r="F244" i="10"/>
  <c r="G244" i="10"/>
  <c r="H244" i="10"/>
  <c r="I244" i="10"/>
  <c r="J244" i="10"/>
  <c r="K244" i="10"/>
  <c r="B245" i="10"/>
  <c r="C245" i="10"/>
  <c r="D245" i="10"/>
  <c r="E245" i="10"/>
  <c r="F245" i="10"/>
  <c r="L245" i="10" s="1" a="1"/>
  <c r="L245" i="10" s="1"/>
  <c r="G245" i="10"/>
  <c r="H245" i="10"/>
  <c r="I245" i="10"/>
  <c r="J245" i="10"/>
  <c r="K245" i="10"/>
  <c r="B246" i="10"/>
  <c r="L246" i="10" s="1" a="1"/>
  <c r="L246" i="10" s="1"/>
  <c r="C246" i="10"/>
  <c r="D246" i="10"/>
  <c r="E246" i="10"/>
  <c r="F246" i="10"/>
  <c r="G246" i="10"/>
  <c r="H246" i="10"/>
  <c r="I246" i="10"/>
  <c r="J246" i="10"/>
  <c r="K246" i="10"/>
  <c r="B247" i="10"/>
  <c r="L247" i="10" s="1" a="1"/>
  <c r="L247" i="10" s="1"/>
  <c r="C247" i="10"/>
  <c r="D247" i="10"/>
  <c r="E247" i="10"/>
  <c r="F247" i="10"/>
  <c r="G247" i="10"/>
  <c r="H247" i="10"/>
  <c r="I247" i="10"/>
  <c r="J247" i="10"/>
  <c r="K247" i="10"/>
  <c r="B248" i="10"/>
  <c r="L248" i="10" s="1" a="1"/>
  <c r="L248" i="10" s="1"/>
  <c r="C248" i="10"/>
  <c r="D248" i="10"/>
  <c r="E248" i="10"/>
  <c r="F248" i="10"/>
  <c r="G248" i="10"/>
  <c r="H248" i="10"/>
  <c r="I248" i="10"/>
  <c r="J248" i="10"/>
  <c r="K248" i="10"/>
  <c r="B249" i="10"/>
  <c r="L249" i="10" s="1" a="1"/>
  <c r="L249" i="10" s="1"/>
  <c r="C249" i="10"/>
  <c r="D249" i="10"/>
  <c r="E249" i="10"/>
  <c r="F249" i="10"/>
  <c r="G249" i="10"/>
  <c r="H249" i="10"/>
  <c r="I249" i="10"/>
  <c r="J249" i="10"/>
  <c r="K249" i="10"/>
  <c r="B250" i="10"/>
  <c r="L250" i="10" s="1" a="1"/>
  <c r="L250" i="10" s="1"/>
  <c r="C250" i="10"/>
  <c r="D250" i="10"/>
  <c r="E250" i="10"/>
  <c r="F250" i="10"/>
  <c r="G250" i="10"/>
  <c r="H250" i="10"/>
  <c r="I250" i="10"/>
  <c r="J250" i="10"/>
  <c r="K250" i="10"/>
  <c r="B251" i="10"/>
  <c r="L251" i="10" s="1" a="1"/>
  <c r="L251" i="10" s="1"/>
  <c r="C251" i="10"/>
  <c r="D251" i="10"/>
  <c r="E251" i="10"/>
  <c r="F251" i="10"/>
  <c r="G251" i="10"/>
  <c r="H251" i="10"/>
  <c r="I251" i="10"/>
  <c r="J251" i="10"/>
  <c r="K251" i="10"/>
  <c r="B252" i="10"/>
  <c r="L252" i="10" s="1" a="1"/>
  <c r="L252" i="10" s="1"/>
  <c r="C252" i="10"/>
  <c r="D252" i="10"/>
  <c r="E252" i="10"/>
  <c r="F252" i="10"/>
  <c r="G252" i="10"/>
  <c r="H252" i="10"/>
  <c r="I252" i="10"/>
  <c r="J252" i="10"/>
  <c r="K252" i="10"/>
  <c r="B253" i="10"/>
  <c r="L253" i="10" s="1" a="1"/>
  <c r="L253" i="10" s="1"/>
  <c r="C253" i="10"/>
  <c r="D253" i="10"/>
  <c r="E253" i="10"/>
  <c r="F253" i="10"/>
  <c r="G253" i="10"/>
  <c r="H253" i="10"/>
  <c r="I253" i="10"/>
  <c r="J253" i="10"/>
  <c r="K253" i="10"/>
  <c r="B254" i="10"/>
  <c r="L254" i="10" s="1" a="1"/>
  <c r="L254" i="10" s="1"/>
  <c r="C254" i="10"/>
  <c r="D254" i="10"/>
  <c r="E254" i="10"/>
  <c r="F254" i="10"/>
  <c r="G254" i="10"/>
  <c r="H254" i="10"/>
  <c r="I254" i="10"/>
  <c r="J254" i="10"/>
  <c r="K254" i="10"/>
  <c r="B255" i="10"/>
  <c r="L255" i="10" s="1" a="1"/>
  <c r="L255" i="10" s="1"/>
  <c r="C255" i="10"/>
  <c r="D255" i="10"/>
  <c r="E255" i="10"/>
  <c r="F255" i="10"/>
  <c r="G255" i="10"/>
  <c r="H255" i="10"/>
  <c r="I255" i="10"/>
  <c r="J255" i="10"/>
  <c r="K255" i="10"/>
  <c r="B256" i="10"/>
  <c r="L256" i="10" s="1" a="1"/>
  <c r="L256" i="10" s="1"/>
  <c r="C256" i="10"/>
  <c r="D256" i="10"/>
  <c r="E256" i="10"/>
  <c r="F256" i="10"/>
  <c r="G256" i="10"/>
  <c r="H256" i="10"/>
  <c r="I256" i="10"/>
  <c r="J256" i="10"/>
  <c r="K256" i="10"/>
  <c r="B257" i="10"/>
  <c r="C257" i="10"/>
  <c r="D257" i="10"/>
  <c r="E257" i="10"/>
  <c r="F257" i="10"/>
  <c r="L257" i="10" s="1" a="1"/>
  <c r="L257" i="10" s="1"/>
  <c r="G257" i="10"/>
  <c r="H257" i="10"/>
  <c r="I257" i="10"/>
  <c r="J257" i="10"/>
  <c r="K257" i="10"/>
  <c r="B258" i="10"/>
  <c r="L258" i="10" s="1" a="1"/>
  <c r="L258" i="10" s="1"/>
  <c r="C258" i="10"/>
  <c r="D258" i="10"/>
  <c r="E258" i="10"/>
  <c r="F258" i="10"/>
  <c r="G258" i="10"/>
  <c r="H258" i="10"/>
  <c r="I258" i="10"/>
  <c r="J258" i="10"/>
  <c r="K258" i="10"/>
  <c r="B259" i="10"/>
  <c r="L259" i="10" s="1" a="1"/>
  <c r="L259" i="10" s="1"/>
  <c r="C259" i="10"/>
  <c r="D259" i="10"/>
  <c r="E259" i="10"/>
  <c r="F259" i="10"/>
  <c r="G259" i="10"/>
  <c r="H259" i="10"/>
  <c r="I259" i="10"/>
  <c r="J259" i="10"/>
  <c r="K259" i="10"/>
  <c r="B260" i="10"/>
  <c r="L260" i="10" s="1" a="1"/>
  <c r="L260" i="10" s="1"/>
  <c r="C260" i="10"/>
  <c r="D260" i="10"/>
  <c r="E260" i="10"/>
  <c r="F260" i="10"/>
  <c r="G260" i="10"/>
  <c r="H260" i="10"/>
  <c r="I260" i="10"/>
  <c r="J260" i="10"/>
  <c r="K260" i="10"/>
  <c r="B261" i="10"/>
  <c r="L261" i="10" s="1" a="1"/>
  <c r="L261" i="10" s="1"/>
  <c r="C261" i="10"/>
  <c r="D261" i="10"/>
  <c r="E261" i="10"/>
  <c r="F261" i="10"/>
  <c r="G261" i="10"/>
  <c r="H261" i="10"/>
  <c r="I261" i="10"/>
  <c r="J261" i="10"/>
  <c r="K261" i="10"/>
  <c r="B262" i="10"/>
  <c r="L262" i="10" s="1" a="1"/>
  <c r="L262" i="10" s="1"/>
  <c r="C262" i="10"/>
  <c r="D262" i="10"/>
  <c r="E262" i="10"/>
  <c r="F262" i="10"/>
  <c r="G262" i="10"/>
  <c r="H262" i="10"/>
  <c r="I262" i="10"/>
  <c r="J262" i="10"/>
  <c r="K262" i="10"/>
  <c r="B263" i="10"/>
  <c r="L263" i="10" s="1" a="1"/>
  <c r="L263" i="10" s="1"/>
  <c r="C263" i="10"/>
  <c r="D263" i="10"/>
  <c r="E263" i="10"/>
  <c r="F263" i="10"/>
  <c r="G263" i="10"/>
  <c r="H263" i="10"/>
  <c r="I263" i="10"/>
  <c r="J263" i="10"/>
  <c r="K263" i="10"/>
  <c r="B264" i="10"/>
  <c r="L264" i="10" s="1" a="1"/>
  <c r="L264" i="10" s="1"/>
  <c r="C264" i="10"/>
  <c r="D264" i="10"/>
  <c r="E264" i="10"/>
  <c r="F264" i="10"/>
  <c r="G264" i="10"/>
  <c r="H264" i="10"/>
  <c r="I264" i="10"/>
  <c r="J264" i="10"/>
  <c r="K264" i="10"/>
  <c r="B265" i="10"/>
  <c r="L265" i="10" s="1" a="1"/>
  <c r="L265" i="10" s="1"/>
  <c r="C265" i="10"/>
  <c r="D265" i="10"/>
  <c r="E265" i="10"/>
  <c r="F265" i="10"/>
  <c r="G265" i="10"/>
  <c r="H265" i="10"/>
  <c r="I265" i="10"/>
  <c r="J265" i="10"/>
  <c r="K265" i="10"/>
  <c r="B266" i="10"/>
  <c r="L266" i="10" s="1" a="1"/>
  <c r="L266" i="10" s="1"/>
  <c r="C266" i="10"/>
  <c r="D266" i="10"/>
  <c r="E266" i="10"/>
  <c r="F266" i="10"/>
  <c r="G266" i="10"/>
  <c r="H266" i="10"/>
  <c r="I266" i="10"/>
  <c r="J266" i="10"/>
  <c r="K266" i="10"/>
  <c r="B267" i="10"/>
  <c r="L267" i="10" s="1" a="1"/>
  <c r="L267" i="10" s="1"/>
  <c r="C267" i="10"/>
  <c r="D267" i="10"/>
  <c r="E267" i="10"/>
  <c r="F267" i="10"/>
  <c r="G267" i="10"/>
  <c r="H267" i="10"/>
  <c r="I267" i="10"/>
  <c r="J267" i="10"/>
  <c r="K267" i="10"/>
  <c r="B268" i="10"/>
  <c r="L268" i="10" s="1" a="1"/>
  <c r="L268" i="10" s="1"/>
  <c r="C268" i="10"/>
  <c r="D268" i="10"/>
  <c r="E268" i="10"/>
  <c r="F268" i="10"/>
  <c r="G268" i="10"/>
  <c r="H268" i="10"/>
  <c r="I268" i="10"/>
  <c r="J268" i="10"/>
  <c r="K268" i="10"/>
  <c r="B269" i="10"/>
  <c r="C269" i="10"/>
  <c r="D269" i="10"/>
  <c r="E269" i="10"/>
  <c r="F269" i="10"/>
  <c r="L269" i="10" s="1" a="1"/>
  <c r="L269" i="10" s="1"/>
  <c r="G269" i="10"/>
  <c r="H269" i="10"/>
  <c r="I269" i="10"/>
  <c r="J269" i="10"/>
  <c r="K269" i="10"/>
  <c r="B270" i="10"/>
  <c r="L270" i="10" s="1" a="1"/>
  <c r="L270" i="10" s="1"/>
  <c r="C270" i="10"/>
  <c r="D270" i="10"/>
  <c r="E270" i="10"/>
  <c r="F270" i="10"/>
  <c r="G270" i="10"/>
  <c r="H270" i="10"/>
  <c r="I270" i="10"/>
  <c r="J270" i="10"/>
  <c r="K270" i="10"/>
  <c r="B271" i="10"/>
  <c r="L271" i="10" s="1" a="1"/>
  <c r="L271" i="10" s="1"/>
  <c r="C271" i="10"/>
  <c r="D271" i="10"/>
  <c r="E271" i="10"/>
  <c r="F271" i="10"/>
  <c r="G271" i="10"/>
  <c r="H271" i="10"/>
  <c r="I271" i="10"/>
  <c r="J271" i="10"/>
  <c r="K271" i="10"/>
  <c r="B272" i="10"/>
  <c r="L272" i="10" s="1" a="1"/>
  <c r="L272" i="10" s="1"/>
  <c r="C272" i="10"/>
  <c r="D272" i="10"/>
  <c r="E272" i="10"/>
  <c r="F272" i="10"/>
  <c r="G272" i="10"/>
  <c r="H272" i="10"/>
  <c r="I272" i="10"/>
  <c r="J272" i="10"/>
  <c r="K272" i="10"/>
  <c r="B273" i="10"/>
  <c r="L273" i="10" s="1" a="1"/>
  <c r="L273" i="10" s="1"/>
  <c r="C273" i="10"/>
  <c r="D273" i="10"/>
  <c r="E273" i="10"/>
  <c r="F273" i="10"/>
  <c r="G273" i="10"/>
  <c r="H273" i="10"/>
  <c r="I273" i="10"/>
  <c r="J273" i="10"/>
  <c r="K273" i="10"/>
  <c r="B274" i="10"/>
  <c r="L274" i="10" s="1" a="1"/>
  <c r="L274" i="10" s="1"/>
  <c r="C274" i="10"/>
  <c r="D274" i="10"/>
  <c r="E274" i="10"/>
  <c r="F274" i="10"/>
  <c r="G274" i="10"/>
  <c r="H274" i="10"/>
  <c r="I274" i="10"/>
  <c r="J274" i="10"/>
  <c r="K274" i="10"/>
  <c r="B275" i="10"/>
  <c r="L275" i="10" s="1" a="1"/>
  <c r="L275" i="10" s="1"/>
  <c r="C275" i="10"/>
  <c r="D275" i="10"/>
  <c r="E275" i="10"/>
  <c r="F275" i="10"/>
  <c r="G275" i="10"/>
  <c r="H275" i="10"/>
  <c r="I275" i="10"/>
  <c r="J275" i="10"/>
  <c r="K275" i="10"/>
  <c r="B276" i="10"/>
  <c r="L276" i="10" s="1" a="1"/>
  <c r="L276" i="10" s="1"/>
  <c r="C276" i="10"/>
  <c r="D276" i="10"/>
  <c r="E276" i="10"/>
  <c r="F276" i="10"/>
  <c r="G276" i="10"/>
  <c r="H276" i="10"/>
  <c r="I276" i="10"/>
  <c r="J276" i="10"/>
  <c r="K276" i="10"/>
  <c r="B277" i="10"/>
  <c r="L277" i="10" s="1" a="1"/>
  <c r="L277" i="10" s="1"/>
  <c r="C277" i="10"/>
  <c r="D277" i="10"/>
  <c r="E277" i="10"/>
  <c r="F277" i="10"/>
  <c r="G277" i="10"/>
  <c r="H277" i="10"/>
  <c r="I277" i="10"/>
  <c r="J277" i="10"/>
  <c r="K277" i="10"/>
  <c r="B278" i="10"/>
  <c r="L278" i="10" s="1" a="1"/>
  <c r="L278" i="10" s="1"/>
  <c r="C278" i="10"/>
  <c r="D278" i="10"/>
  <c r="E278" i="10"/>
  <c r="F278" i="10"/>
  <c r="G278" i="10"/>
  <c r="H278" i="10"/>
  <c r="I278" i="10"/>
  <c r="J278" i="10"/>
  <c r="K278" i="10"/>
  <c r="B279" i="10"/>
  <c r="L279" i="10" s="1" a="1"/>
  <c r="L279" i="10" s="1"/>
  <c r="C279" i="10"/>
  <c r="D279" i="10"/>
  <c r="E279" i="10"/>
  <c r="F279" i="10"/>
  <c r="G279" i="10"/>
  <c r="H279" i="10"/>
  <c r="I279" i="10"/>
  <c r="J279" i="10"/>
  <c r="K279" i="10"/>
  <c r="B280" i="10"/>
  <c r="L280" i="10" s="1" a="1"/>
  <c r="L280" i="10" s="1"/>
  <c r="C280" i="10"/>
  <c r="D280" i="10"/>
  <c r="E280" i="10"/>
  <c r="F280" i="10"/>
  <c r="G280" i="10"/>
  <c r="H280" i="10"/>
  <c r="I280" i="10"/>
  <c r="J280" i="10"/>
  <c r="K280" i="10"/>
  <c r="B281" i="10"/>
  <c r="C281" i="10"/>
  <c r="D281" i="10"/>
  <c r="E281" i="10"/>
  <c r="F281" i="10"/>
  <c r="L281" i="10" s="1" a="1"/>
  <c r="L281" i="10" s="1"/>
  <c r="G281" i="10"/>
  <c r="H281" i="10"/>
  <c r="I281" i="10"/>
  <c r="J281" i="10"/>
  <c r="K281" i="10"/>
  <c r="B282" i="10"/>
  <c r="L282" i="10" s="1" a="1"/>
  <c r="L282" i="10" s="1"/>
  <c r="C282" i="10"/>
  <c r="D282" i="10"/>
  <c r="E282" i="10"/>
  <c r="F282" i="10"/>
  <c r="G282" i="10"/>
  <c r="H282" i="10"/>
  <c r="I282" i="10"/>
  <c r="J282" i="10"/>
  <c r="K282" i="10"/>
  <c r="B283" i="10"/>
  <c r="L283" i="10" s="1" a="1"/>
  <c r="L283" i="10" s="1"/>
  <c r="C283" i="10"/>
  <c r="D283" i="10"/>
  <c r="E283" i="10"/>
  <c r="F283" i="10"/>
  <c r="G283" i="10"/>
  <c r="H283" i="10"/>
  <c r="I283" i="10"/>
  <c r="J283" i="10"/>
  <c r="K283" i="10"/>
  <c r="B284" i="10"/>
  <c r="L284" i="10" s="1" a="1"/>
  <c r="L284" i="10" s="1"/>
  <c r="C284" i="10"/>
  <c r="D284" i="10"/>
  <c r="E284" i="10"/>
  <c r="F284" i="10"/>
  <c r="G284" i="10"/>
  <c r="H284" i="10"/>
  <c r="I284" i="10"/>
  <c r="J284" i="10"/>
  <c r="K284" i="10"/>
  <c r="B285" i="10"/>
  <c r="L285" i="10" s="1" a="1"/>
  <c r="L285" i="10" s="1"/>
  <c r="C285" i="10"/>
  <c r="D285" i="10"/>
  <c r="E285" i="10"/>
  <c r="F285" i="10"/>
  <c r="G285" i="10"/>
  <c r="H285" i="10"/>
  <c r="I285" i="10"/>
  <c r="J285" i="10"/>
  <c r="K285" i="10"/>
  <c r="B286" i="10"/>
  <c r="L286" i="10" s="1" a="1"/>
  <c r="L286" i="10" s="1"/>
  <c r="C286" i="10"/>
  <c r="D286" i="10"/>
  <c r="E286" i="10"/>
  <c r="F286" i="10"/>
  <c r="G286" i="10"/>
  <c r="H286" i="10"/>
  <c r="I286" i="10"/>
  <c r="J286" i="10"/>
  <c r="K286" i="10"/>
  <c r="B287" i="10"/>
  <c r="L287" i="10" s="1" a="1"/>
  <c r="L287" i="10" s="1"/>
  <c r="C287" i="10"/>
  <c r="D287" i="10"/>
  <c r="E287" i="10"/>
  <c r="F287" i="10"/>
  <c r="G287" i="10"/>
  <c r="H287" i="10"/>
  <c r="I287" i="10"/>
  <c r="J287" i="10"/>
  <c r="K287" i="10"/>
  <c r="B288" i="10"/>
  <c r="L288" i="10" s="1" a="1"/>
  <c r="L288" i="10" s="1"/>
  <c r="C288" i="10"/>
  <c r="D288" i="10"/>
  <c r="E288" i="10"/>
  <c r="F288" i="10"/>
  <c r="G288" i="10"/>
  <c r="H288" i="10"/>
  <c r="I288" i="10"/>
  <c r="J288" i="10"/>
  <c r="K288" i="10"/>
  <c r="B289" i="10"/>
  <c r="L289" i="10" s="1" a="1"/>
  <c r="L289" i="10" s="1"/>
  <c r="C289" i="10"/>
  <c r="D289" i="10"/>
  <c r="E289" i="10"/>
  <c r="F289" i="10"/>
  <c r="G289" i="10"/>
  <c r="H289" i="10"/>
  <c r="I289" i="10"/>
  <c r="J289" i="10"/>
  <c r="K289" i="10"/>
  <c r="B290" i="10"/>
  <c r="L290" i="10" s="1" a="1"/>
  <c r="L290" i="10" s="1"/>
  <c r="C290" i="10"/>
  <c r="D290" i="10"/>
  <c r="E290" i="10"/>
  <c r="F290" i="10"/>
  <c r="G290" i="10"/>
  <c r="H290" i="10"/>
  <c r="I290" i="10"/>
  <c r="J290" i="10"/>
  <c r="K290" i="10"/>
  <c r="B291" i="10"/>
  <c r="L291" i="10" s="1" a="1"/>
  <c r="L291" i="10" s="1"/>
  <c r="C291" i="10"/>
  <c r="D291" i="10"/>
  <c r="E291" i="10"/>
  <c r="F291" i="10"/>
  <c r="G291" i="10"/>
  <c r="H291" i="10"/>
  <c r="I291" i="10"/>
  <c r="J291" i="10"/>
  <c r="K291" i="10"/>
  <c r="B292" i="10"/>
  <c r="L292" i="10" s="1" a="1"/>
  <c r="L292" i="10" s="1"/>
  <c r="C292" i="10"/>
  <c r="D292" i="10"/>
  <c r="E292" i="10"/>
  <c r="F292" i="10"/>
  <c r="G292" i="10"/>
  <c r="H292" i="10"/>
  <c r="I292" i="10"/>
  <c r="J292" i="10"/>
  <c r="K292" i="10"/>
  <c r="B293" i="10"/>
  <c r="C293" i="10"/>
  <c r="D293" i="10"/>
  <c r="E293" i="10"/>
  <c r="F293" i="10"/>
  <c r="L293" i="10" s="1" a="1"/>
  <c r="L293" i="10" s="1"/>
  <c r="G293" i="10"/>
  <c r="H293" i="10"/>
  <c r="I293" i="10"/>
  <c r="J293" i="10"/>
  <c r="K293" i="10"/>
  <c r="B294" i="10"/>
  <c r="L294" i="10" s="1" a="1"/>
  <c r="L294" i="10" s="1"/>
  <c r="C294" i="10"/>
  <c r="D294" i="10"/>
  <c r="E294" i="10"/>
  <c r="F294" i="10"/>
  <c r="G294" i="10"/>
  <c r="H294" i="10"/>
  <c r="I294" i="10"/>
  <c r="J294" i="10"/>
  <c r="K294" i="10"/>
  <c r="B295" i="10"/>
  <c r="L295" i="10" s="1" a="1"/>
  <c r="L295" i="10" s="1"/>
  <c r="C295" i="10"/>
  <c r="D295" i="10"/>
  <c r="E295" i="10"/>
  <c r="F295" i="10"/>
  <c r="G295" i="10"/>
  <c r="H295" i="10"/>
  <c r="I295" i="10"/>
  <c r="J295" i="10"/>
  <c r="K295" i="10"/>
  <c r="B296" i="10"/>
  <c r="L296" i="10" s="1" a="1"/>
  <c r="L296" i="10" s="1"/>
  <c r="C296" i="10"/>
  <c r="D296" i="10"/>
  <c r="E296" i="10"/>
  <c r="F296" i="10"/>
  <c r="G296" i="10"/>
  <c r="H296" i="10"/>
  <c r="I296" i="10"/>
  <c r="J296" i="10"/>
  <c r="K296" i="10"/>
  <c r="B297" i="10"/>
  <c r="L297" i="10" s="1" a="1"/>
  <c r="L297" i="10" s="1"/>
  <c r="C297" i="10"/>
  <c r="D297" i="10"/>
  <c r="E297" i="10"/>
  <c r="F297" i="10"/>
  <c r="G297" i="10"/>
  <c r="H297" i="10"/>
  <c r="I297" i="10"/>
  <c r="J297" i="10"/>
  <c r="K297" i="10"/>
  <c r="B298" i="10"/>
  <c r="L298" i="10" s="1" a="1"/>
  <c r="L298" i="10" s="1"/>
  <c r="C298" i="10"/>
  <c r="D298" i="10"/>
  <c r="E298" i="10"/>
  <c r="F298" i="10"/>
  <c r="G298" i="10"/>
  <c r="H298" i="10"/>
  <c r="I298" i="10"/>
  <c r="J298" i="10"/>
  <c r="K298" i="10"/>
  <c r="B299" i="10"/>
  <c r="L299" i="10" s="1" a="1"/>
  <c r="L299" i="10" s="1"/>
  <c r="C299" i="10"/>
  <c r="D299" i="10"/>
  <c r="E299" i="10"/>
  <c r="F299" i="10"/>
  <c r="G299" i="10"/>
  <c r="H299" i="10"/>
  <c r="I299" i="10"/>
  <c r="J299" i="10"/>
  <c r="K299" i="10"/>
  <c r="B300" i="10"/>
  <c r="L300" i="10" s="1" a="1"/>
  <c r="L300" i="10" s="1"/>
  <c r="C300" i="10"/>
  <c r="D300" i="10"/>
  <c r="E300" i="10"/>
  <c r="F300" i="10"/>
  <c r="G300" i="10"/>
  <c r="H300" i="10"/>
  <c r="I300" i="10"/>
  <c r="J300" i="10"/>
  <c r="K300" i="10"/>
  <c r="B301" i="10"/>
  <c r="L301" i="10" s="1" a="1"/>
  <c r="L301" i="10" s="1"/>
  <c r="C301" i="10"/>
  <c r="D301" i="10"/>
  <c r="E301" i="10"/>
  <c r="F301" i="10"/>
  <c r="G301" i="10"/>
  <c r="H301" i="10"/>
  <c r="I301" i="10"/>
  <c r="J301" i="10"/>
  <c r="K301" i="10"/>
  <c r="B302" i="10"/>
  <c r="L302" i="10" s="1" a="1"/>
  <c r="L302" i="10" s="1"/>
  <c r="C302" i="10"/>
  <c r="D302" i="10"/>
  <c r="E302" i="10"/>
  <c r="F302" i="10"/>
  <c r="G302" i="10"/>
  <c r="H302" i="10"/>
  <c r="I302" i="10"/>
  <c r="J302" i="10"/>
  <c r="K302" i="10"/>
  <c r="B303" i="10"/>
  <c r="L303" i="10" s="1" a="1"/>
  <c r="L303" i="10" s="1"/>
  <c r="C303" i="10"/>
  <c r="D303" i="10"/>
  <c r="E303" i="10"/>
  <c r="F303" i="10"/>
  <c r="G303" i="10"/>
  <c r="H303" i="10"/>
  <c r="I303" i="10"/>
  <c r="J303" i="10"/>
  <c r="K303" i="10"/>
  <c r="B304" i="10"/>
  <c r="L304" i="10" s="1" a="1"/>
  <c r="L304" i="10" s="1"/>
  <c r="C304" i="10"/>
  <c r="D304" i="10"/>
  <c r="E304" i="10"/>
  <c r="F304" i="10"/>
  <c r="G304" i="10"/>
  <c r="H304" i="10"/>
  <c r="I304" i="10"/>
  <c r="J304" i="10"/>
  <c r="K304" i="10"/>
  <c r="B305" i="10"/>
  <c r="C305" i="10"/>
  <c r="D305" i="10"/>
  <c r="E305" i="10"/>
  <c r="F305" i="10"/>
  <c r="L305" i="10" s="1" a="1"/>
  <c r="L305" i="10" s="1"/>
  <c r="G305" i="10"/>
  <c r="H305" i="10"/>
  <c r="I305" i="10"/>
  <c r="J305" i="10"/>
  <c r="K305" i="10"/>
  <c r="B306" i="10"/>
  <c r="L306" i="10" s="1" a="1"/>
  <c r="L306" i="10" s="1"/>
  <c r="C306" i="10"/>
  <c r="D306" i="10"/>
  <c r="E306" i="10"/>
  <c r="F306" i="10"/>
  <c r="G306" i="10"/>
  <c r="H306" i="10"/>
  <c r="I306" i="10"/>
  <c r="J306" i="10"/>
  <c r="K306" i="10"/>
  <c r="B307" i="10"/>
  <c r="L307" i="10" s="1" a="1"/>
  <c r="L307" i="10" s="1"/>
  <c r="C307" i="10"/>
  <c r="D307" i="10"/>
  <c r="E307" i="10"/>
  <c r="F307" i="10"/>
  <c r="G307" i="10"/>
  <c r="H307" i="10"/>
  <c r="I307" i="10"/>
  <c r="J307" i="10"/>
  <c r="K307" i="10"/>
  <c r="B308" i="10"/>
  <c r="L308" i="10" s="1" a="1"/>
  <c r="L308" i="10" s="1"/>
  <c r="C308" i="10"/>
  <c r="D308" i="10"/>
  <c r="E308" i="10"/>
  <c r="F308" i="10"/>
  <c r="G308" i="10"/>
  <c r="H308" i="10"/>
  <c r="I308" i="10"/>
  <c r="J308" i="10"/>
  <c r="K308" i="10"/>
  <c r="B309" i="10"/>
  <c r="L309" i="10" s="1" a="1"/>
  <c r="L309" i="10" s="1"/>
  <c r="C309" i="10"/>
  <c r="D309" i="10"/>
  <c r="E309" i="10"/>
  <c r="F309" i="10"/>
  <c r="G309" i="10"/>
  <c r="H309" i="10"/>
  <c r="I309" i="10"/>
  <c r="J309" i="10"/>
  <c r="K309" i="10"/>
  <c r="B310" i="10"/>
  <c r="L310" i="10" s="1" a="1"/>
  <c r="L310" i="10" s="1"/>
  <c r="C310" i="10"/>
  <c r="D310" i="10"/>
  <c r="E310" i="10"/>
  <c r="F310" i="10"/>
  <c r="G310" i="10"/>
  <c r="H310" i="10"/>
  <c r="I310" i="10"/>
  <c r="J310" i="10"/>
  <c r="K310" i="10"/>
  <c r="B311" i="10"/>
  <c r="L311" i="10" s="1" a="1"/>
  <c r="L311" i="10" s="1"/>
  <c r="C311" i="10"/>
  <c r="D311" i="10"/>
  <c r="E311" i="10"/>
  <c r="F311" i="10"/>
  <c r="G311" i="10"/>
  <c r="H311" i="10"/>
  <c r="I311" i="10"/>
  <c r="J311" i="10"/>
  <c r="K311" i="10"/>
  <c r="B312" i="10"/>
  <c r="L312" i="10" s="1" a="1"/>
  <c r="L312" i="10" s="1"/>
  <c r="C312" i="10"/>
  <c r="D312" i="10"/>
  <c r="E312" i="10"/>
  <c r="F312" i="10"/>
  <c r="G312" i="10"/>
  <c r="H312" i="10"/>
  <c r="I312" i="10"/>
  <c r="J312" i="10"/>
  <c r="K312" i="10"/>
  <c r="B313" i="10"/>
  <c r="L313" i="10" s="1" a="1"/>
  <c r="L313" i="10" s="1"/>
  <c r="C313" i="10"/>
  <c r="D313" i="10"/>
  <c r="E313" i="10"/>
  <c r="F313" i="10"/>
  <c r="G313" i="10"/>
  <c r="H313" i="10"/>
  <c r="I313" i="10"/>
  <c r="J313" i="10"/>
  <c r="K313" i="10"/>
  <c r="B314" i="10"/>
  <c r="L314" i="10" s="1" a="1"/>
  <c r="L314" i="10" s="1"/>
  <c r="C314" i="10"/>
  <c r="D314" i="10"/>
  <c r="E314" i="10"/>
  <c r="F314" i="10"/>
  <c r="G314" i="10"/>
  <c r="H314" i="10"/>
  <c r="I314" i="10"/>
  <c r="J314" i="10"/>
  <c r="K314" i="10"/>
  <c r="B315" i="10"/>
  <c r="L315" i="10" s="1" a="1"/>
  <c r="L315" i="10" s="1"/>
  <c r="C315" i="10"/>
  <c r="D315" i="10"/>
  <c r="E315" i="10"/>
  <c r="F315" i="10"/>
  <c r="G315" i="10"/>
  <c r="H315" i="10"/>
  <c r="I315" i="10"/>
  <c r="J315" i="10"/>
  <c r="K315" i="10"/>
  <c r="B316" i="10"/>
  <c r="L316" i="10" s="1" a="1"/>
  <c r="L316" i="10" s="1"/>
  <c r="C316" i="10"/>
  <c r="D316" i="10"/>
  <c r="E316" i="10"/>
  <c r="F316" i="10"/>
  <c r="G316" i="10"/>
  <c r="H316" i="10"/>
  <c r="I316" i="10"/>
  <c r="J316" i="10"/>
  <c r="K316" i="10"/>
  <c r="B317" i="10"/>
  <c r="C317" i="10"/>
  <c r="D317" i="10"/>
  <c r="E317" i="10"/>
  <c r="F317" i="10"/>
  <c r="L317" i="10" s="1" a="1"/>
  <c r="L317" i="10" s="1"/>
  <c r="G317" i="10"/>
  <c r="H317" i="10"/>
  <c r="I317" i="10"/>
  <c r="J317" i="10"/>
  <c r="K317" i="10"/>
  <c r="B318" i="10"/>
  <c r="L318" i="10" s="1" a="1"/>
  <c r="L318" i="10" s="1"/>
  <c r="C318" i="10"/>
  <c r="D318" i="10"/>
  <c r="E318" i="10"/>
  <c r="F318" i="10"/>
  <c r="G318" i="10"/>
  <c r="H318" i="10"/>
  <c r="I318" i="10"/>
  <c r="J318" i="10"/>
  <c r="K318" i="10"/>
  <c r="B319" i="10"/>
  <c r="L319" i="10" s="1" a="1"/>
  <c r="L319" i="10" s="1"/>
  <c r="C319" i="10"/>
  <c r="D319" i="10"/>
  <c r="E319" i="10"/>
  <c r="F319" i="10"/>
  <c r="G319" i="10"/>
  <c r="H319" i="10"/>
  <c r="I319" i="10"/>
  <c r="J319" i="10"/>
  <c r="K319" i="10"/>
  <c r="B320" i="10"/>
  <c r="L320" i="10" s="1" a="1"/>
  <c r="L320" i="10" s="1"/>
  <c r="C320" i="10"/>
  <c r="D320" i="10"/>
  <c r="E320" i="10"/>
  <c r="F320" i="10"/>
  <c r="G320" i="10"/>
  <c r="H320" i="10"/>
  <c r="I320" i="10"/>
  <c r="J320" i="10"/>
  <c r="K320" i="10"/>
  <c r="B321" i="10"/>
  <c r="L321" i="10" s="1" a="1"/>
  <c r="L321" i="10" s="1"/>
  <c r="C321" i="10"/>
  <c r="D321" i="10"/>
  <c r="E321" i="10"/>
  <c r="F321" i="10"/>
  <c r="G321" i="10"/>
  <c r="H321" i="10"/>
  <c r="I321" i="10"/>
  <c r="J321" i="10"/>
  <c r="K321" i="10"/>
  <c r="B322" i="10"/>
  <c r="L322" i="10" s="1" a="1"/>
  <c r="L322" i="10" s="1"/>
  <c r="C322" i="10"/>
  <c r="D322" i="10"/>
  <c r="E322" i="10"/>
  <c r="F322" i="10"/>
  <c r="G322" i="10"/>
  <c r="H322" i="10"/>
  <c r="I322" i="10"/>
  <c r="J322" i="10"/>
  <c r="K322" i="10"/>
  <c r="B323" i="10"/>
  <c r="L323" i="10" s="1" a="1"/>
  <c r="L323" i="10" s="1"/>
  <c r="C323" i="10"/>
  <c r="D323" i="10"/>
  <c r="E323" i="10"/>
  <c r="F323" i="10"/>
  <c r="G323" i="10"/>
  <c r="H323" i="10"/>
  <c r="I323" i="10"/>
  <c r="J323" i="10"/>
  <c r="K323" i="10"/>
  <c r="B324" i="10"/>
  <c r="L324" i="10" s="1" a="1"/>
  <c r="L324" i="10" s="1"/>
  <c r="C324" i="10"/>
  <c r="D324" i="10"/>
  <c r="E324" i="10"/>
  <c r="F324" i="10"/>
  <c r="G324" i="10"/>
  <c r="H324" i="10"/>
  <c r="I324" i="10"/>
  <c r="J324" i="10"/>
  <c r="K324" i="10"/>
  <c r="B325" i="10"/>
  <c r="L325" i="10" s="1" a="1"/>
  <c r="L325" i="10" s="1"/>
  <c r="C325" i="10"/>
  <c r="D325" i="10"/>
  <c r="E325" i="10"/>
  <c r="F325" i="10"/>
  <c r="G325" i="10"/>
  <c r="H325" i="10"/>
  <c r="I325" i="10"/>
  <c r="J325" i="10"/>
  <c r="K325" i="10"/>
  <c r="B326" i="10"/>
  <c r="L326" i="10" s="1" a="1"/>
  <c r="L326" i="10" s="1"/>
  <c r="C326" i="10"/>
  <c r="D326" i="10"/>
  <c r="E326" i="10"/>
  <c r="F326" i="10"/>
  <c r="G326" i="10"/>
  <c r="H326" i="10"/>
  <c r="I326" i="10"/>
  <c r="J326" i="10"/>
  <c r="K326" i="10"/>
  <c r="B327" i="10"/>
  <c r="L327" i="10" s="1" a="1"/>
  <c r="L327" i="10" s="1"/>
  <c r="C327" i="10"/>
  <c r="D327" i="10"/>
  <c r="E327" i="10"/>
  <c r="F327" i="10"/>
  <c r="G327" i="10"/>
  <c r="H327" i="10"/>
  <c r="I327" i="10"/>
  <c r="J327" i="10"/>
  <c r="K327" i="10"/>
  <c r="B328" i="10"/>
  <c r="L328" i="10" s="1" a="1"/>
  <c r="L328" i="10" s="1"/>
  <c r="C328" i="10"/>
  <c r="D328" i="10"/>
  <c r="E328" i="10"/>
  <c r="F328" i="10"/>
  <c r="G328" i="10"/>
  <c r="H328" i="10"/>
  <c r="I328" i="10"/>
  <c r="J328" i="10"/>
  <c r="K328" i="10"/>
  <c r="B329" i="10"/>
  <c r="C329" i="10"/>
  <c r="D329" i="10"/>
  <c r="E329" i="10"/>
  <c r="F329" i="10"/>
  <c r="L329" i="10" s="1" a="1"/>
  <c r="L329" i="10" s="1"/>
  <c r="G329" i="10"/>
  <c r="H329" i="10"/>
  <c r="I329" i="10"/>
  <c r="J329" i="10"/>
  <c r="K329" i="10"/>
  <c r="B330" i="10"/>
  <c r="L330" i="10" s="1" a="1"/>
  <c r="L330" i="10" s="1"/>
  <c r="C330" i="10"/>
  <c r="D330" i="10"/>
  <c r="E330" i="10"/>
  <c r="F330" i="10"/>
  <c r="G330" i="10"/>
  <c r="H330" i="10"/>
  <c r="I330" i="10"/>
  <c r="J330" i="10"/>
  <c r="K330" i="10"/>
  <c r="B331" i="10"/>
  <c r="L331" i="10" s="1" a="1"/>
  <c r="L331" i="10" s="1"/>
  <c r="C331" i="10"/>
  <c r="D331" i="10"/>
  <c r="E331" i="10"/>
  <c r="F331" i="10"/>
  <c r="G331" i="10"/>
  <c r="H331" i="10"/>
  <c r="I331" i="10"/>
  <c r="J331" i="10"/>
  <c r="K331" i="10"/>
  <c r="B332" i="10"/>
  <c r="L332" i="10" s="1" a="1"/>
  <c r="L332" i="10" s="1"/>
  <c r="C332" i="10"/>
  <c r="D332" i="10"/>
  <c r="E332" i="10"/>
  <c r="F332" i="10"/>
  <c r="G332" i="10"/>
  <c r="H332" i="10"/>
  <c r="I332" i="10"/>
  <c r="J332" i="10"/>
  <c r="K332" i="10"/>
  <c r="B333" i="10"/>
  <c r="L333" i="10" s="1" a="1"/>
  <c r="L333" i="10" s="1"/>
  <c r="C333" i="10"/>
  <c r="D333" i="10"/>
  <c r="E333" i="10"/>
  <c r="F333" i="10"/>
  <c r="G333" i="10"/>
  <c r="H333" i="10"/>
  <c r="I333" i="10"/>
  <c r="J333" i="10"/>
  <c r="K333" i="10"/>
  <c r="B334" i="10"/>
  <c r="L334" i="10" s="1" a="1"/>
  <c r="L334" i="10" s="1"/>
  <c r="C334" i="10"/>
  <c r="D334" i="10"/>
  <c r="E334" i="10"/>
  <c r="F334" i="10"/>
  <c r="G334" i="10"/>
  <c r="H334" i="10"/>
  <c r="I334" i="10"/>
  <c r="J334" i="10"/>
  <c r="K334" i="10"/>
  <c r="B335" i="10"/>
  <c r="L335" i="10" s="1" a="1"/>
  <c r="L335" i="10" s="1"/>
  <c r="C335" i="10"/>
  <c r="D335" i="10"/>
  <c r="E335" i="10"/>
  <c r="F335" i="10"/>
  <c r="G335" i="10"/>
  <c r="H335" i="10"/>
  <c r="I335" i="10"/>
  <c r="J335" i="10"/>
  <c r="K335" i="10"/>
  <c r="B336" i="10"/>
  <c r="L336" i="10" s="1" a="1"/>
  <c r="L336" i="10" s="1"/>
  <c r="C336" i="10"/>
  <c r="D336" i="10"/>
  <c r="E336" i="10"/>
  <c r="F336" i="10"/>
  <c r="G336" i="10"/>
  <c r="H336" i="10"/>
  <c r="I336" i="10"/>
  <c r="J336" i="10"/>
  <c r="K336" i="10"/>
  <c r="B337" i="10"/>
  <c r="L337" i="10" s="1" a="1"/>
  <c r="L337" i="10" s="1"/>
  <c r="C337" i="10"/>
  <c r="D337" i="10"/>
  <c r="E337" i="10"/>
  <c r="F337" i="10"/>
  <c r="G337" i="10"/>
  <c r="H337" i="10"/>
  <c r="I337" i="10"/>
  <c r="J337" i="10"/>
  <c r="K337" i="10"/>
  <c r="B338" i="10"/>
  <c r="L338" i="10" s="1" a="1"/>
  <c r="L338" i="10" s="1"/>
  <c r="C338" i="10"/>
  <c r="D338" i="10"/>
  <c r="E338" i="10"/>
  <c r="F338" i="10"/>
  <c r="G338" i="10"/>
  <c r="H338" i="10"/>
  <c r="I338" i="10"/>
  <c r="J338" i="10"/>
  <c r="K338" i="10"/>
  <c r="B339" i="10"/>
  <c r="L339" i="10" s="1" a="1"/>
  <c r="L339" i="10" s="1"/>
  <c r="C339" i="10"/>
  <c r="D339" i="10"/>
  <c r="E339" i="10"/>
  <c r="F339" i="10"/>
  <c r="G339" i="10"/>
  <c r="H339" i="10"/>
  <c r="I339" i="10"/>
  <c r="J339" i="10"/>
  <c r="K339" i="10"/>
  <c r="B340" i="10"/>
  <c r="L340" i="10" s="1" a="1"/>
  <c r="L340" i="10" s="1"/>
  <c r="C340" i="10"/>
  <c r="D340" i="10"/>
  <c r="E340" i="10"/>
  <c r="F340" i="10"/>
  <c r="G340" i="10"/>
  <c r="H340" i="10"/>
  <c r="I340" i="10"/>
  <c r="J340" i="10"/>
  <c r="K340" i="10"/>
  <c r="B341" i="10"/>
  <c r="C341" i="10"/>
  <c r="D341" i="10"/>
  <c r="E341" i="10"/>
  <c r="F341" i="10"/>
  <c r="L341" i="10" s="1" a="1"/>
  <c r="L341" i="10" s="1"/>
  <c r="G341" i="10"/>
  <c r="H341" i="10"/>
  <c r="I341" i="10"/>
  <c r="J341" i="10"/>
  <c r="K341" i="10"/>
  <c r="B342" i="10"/>
  <c r="L342" i="10" s="1" a="1"/>
  <c r="L342" i="10" s="1"/>
  <c r="C342" i="10"/>
  <c r="D342" i="10"/>
  <c r="E342" i="10"/>
  <c r="F342" i="10"/>
  <c r="G342" i="10"/>
  <c r="H342" i="10"/>
  <c r="I342" i="10"/>
  <c r="J342" i="10"/>
  <c r="K342" i="10"/>
  <c r="B343" i="10"/>
  <c r="L343" i="10" s="1" a="1"/>
  <c r="L343" i="10" s="1"/>
  <c r="C343" i="10"/>
  <c r="D343" i="10"/>
  <c r="E343" i="10"/>
  <c r="F343" i="10"/>
  <c r="G343" i="10"/>
  <c r="H343" i="10"/>
  <c r="I343" i="10"/>
  <c r="J343" i="10"/>
  <c r="K343" i="10"/>
  <c r="B344" i="10"/>
  <c r="L344" i="10" s="1" a="1"/>
  <c r="L344" i="10" s="1"/>
  <c r="C344" i="10"/>
  <c r="D344" i="10"/>
  <c r="E344" i="10"/>
  <c r="F344" i="10"/>
  <c r="G344" i="10"/>
  <c r="H344" i="10"/>
  <c r="I344" i="10"/>
  <c r="J344" i="10"/>
  <c r="K344" i="10"/>
  <c r="B345" i="10"/>
  <c r="L345" i="10" s="1" a="1"/>
  <c r="L345" i="10" s="1"/>
  <c r="C345" i="10"/>
  <c r="D345" i="10"/>
  <c r="E345" i="10"/>
  <c r="F345" i="10"/>
  <c r="G345" i="10"/>
  <c r="H345" i="10"/>
  <c r="I345" i="10"/>
  <c r="J345" i="10"/>
  <c r="K345" i="10"/>
  <c r="B346" i="10"/>
  <c r="L346" i="10" s="1" a="1"/>
  <c r="L346" i="10" s="1"/>
  <c r="C346" i="10"/>
  <c r="D346" i="10"/>
  <c r="E346" i="10"/>
  <c r="F346" i="10"/>
  <c r="G346" i="10"/>
  <c r="H346" i="10"/>
  <c r="I346" i="10"/>
  <c r="J346" i="10"/>
  <c r="K346" i="10"/>
  <c r="B347" i="10"/>
  <c r="L347" i="10" s="1" a="1"/>
  <c r="L347" i="10" s="1"/>
  <c r="C347" i="10"/>
  <c r="D347" i="10"/>
  <c r="E347" i="10"/>
  <c r="F347" i="10"/>
  <c r="G347" i="10"/>
  <c r="H347" i="10"/>
  <c r="I347" i="10"/>
  <c r="J347" i="10"/>
  <c r="K347" i="10"/>
  <c r="B348" i="10"/>
  <c r="L348" i="10" s="1" a="1"/>
  <c r="L348" i="10" s="1"/>
  <c r="C348" i="10"/>
  <c r="D348" i="10"/>
  <c r="E348" i="10"/>
  <c r="F348" i="10"/>
  <c r="G348" i="10"/>
  <c r="H348" i="10"/>
  <c r="I348" i="10"/>
  <c r="J348" i="10"/>
  <c r="K348" i="10"/>
  <c r="B349" i="10"/>
  <c r="L349" i="10" s="1" a="1"/>
  <c r="L349" i="10" s="1"/>
  <c r="C349" i="10"/>
  <c r="D349" i="10"/>
  <c r="E349" i="10"/>
  <c r="F349" i="10"/>
  <c r="G349" i="10"/>
  <c r="H349" i="10"/>
  <c r="I349" i="10"/>
  <c r="J349" i="10"/>
  <c r="K349" i="10"/>
  <c r="B350" i="10"/>
  <c r="L350" i="10" s="1" a="1"/>
  <c r="L350" i="10" s="1"/>
  <c r="C350" i="10"/>
  <c r="D350" i="10"/>
  <c r="E350" i="10"/>
  <c r="F350" i="10"/>
  <c r="G350" i="10"/>
  <c r="H350" i="10"/>
  <c r="I350" i="10"/>
  <c r="J350" i="10"/>
  <c r="K350" i="10"/>
  <c r="B351" i="10"/>
  <c r="L351" i="10" s="1" a="1"/>
  <c r="L351" i="10" s="1"/>
  <c r="C351" i="10"/>
  <c r="D351" i="10"/>
  <c r="E351" i="10"/>
  <c r="F351" i="10"/>
  <c r="G351" i="10"/>
  <c r="H351" i="10"/>
  <c r="I351" i="10"/>
  <c r="J351" i="10"/>
  <c r="K351" i="10"/>
  <c r="B352" i="10"/>
  <c r="L352" i="10" s="1" a="1"/>
  <c r="L352" i="10" s="1"/>
  <c r="C352" i="10"/>
  <c r="D352" i="10"/>
  <c r="E352" i="10"/>
  <c r="F352" i="10"/>
  <c r="G352" i="10"/>
  <c r="H352" i="10"/>
  <c r="I352" i="10"/>
  <c r="J352" i="10"/>
  <c r="K352" i="10"/>
  <c r="B353" i="10"/>
  <c r="C353" i="10"/>
  <c r="D353" i="10"/>
  <c r="E353" i="10"/>
  <c r="F353" i="10"/>
  <c r="L353" i="10" s="1" a="1"/>
  <c r="L353" i="10" s="1"/>
  <c r="G353" i="10"/>
  <c r="H353" i="10"/>
  <c r="I353" i="10"/>
  <c r="J353" i="10"/>
  <c r="K353" i="10"/>
  <c r="B354" i="10"/>
  <c r="L354" i="10" s="1" a="1"/>
  <c r="L354" i="10" s="1"/>
  <c r="C354" i="10"/>
  <c r="D354" i="10"/>
  <c r="E354" i="10"/>
  <c r="F354" i="10"/>
  <c r="G354" i="10"/>
  <c r="H354" i="10"/>
  <c r="I354" i="10"/>
  <c r="J354" i="10"/>
  <c r="K354" i="10"/>
  <c r="B355" i="10"/>
  <c r="L355" i="10" s="1" a="1"/>
  <c r="L355" i="10" s="1"/>
  <c r="C355" i="10"/>
  <c r="D355" i="10"/>
  <c r="E355" i="10"/>
  <c r="F355" i="10"/>
  <c r="G355" i="10"/>
  <c r="H355" i="10"/>
  <c r="I355" i="10"/>
  <c r="J355" i="10"/>
  <c r="K355" i="10"/>
  <c r="B356" i="10"/>
  <c r="L356" i="10" s="1" a="1"/>
  <c r="L356" i="10" s="1"/>
  <c r="C356" i="10"/>
  <c r="D356" i="10"/>
  <c r="E356" i="10"/>
  <c r="F356" i="10"/>
  <c r="G356" i="10"/>
  <c r="H356" i="10"/>
  <c r="I356" i="10"/>
  <c r="J356" i="10"/>
  <c r="K356" i="10"/>
  <c r="B357" i="10"/>
  <c r="L357" i="10" s="1" a="1"/>
  <c r="L357" i="10" s="1"/>
  <c r="C357" i="10"/>
  <c r="D357" i="10"/>
  <c r="E357" i="10"/>
  <c r="F357" i="10"/>
  <c r="G357" i="10"/>
  <c r="H357" i="10"/>
  <c r="I357" i="10"/>
  <c r="J357" i="10"/>
  <c r="K357" i="10"/>
  <c r="B358" i="10"/>
  <c r="L358" i="10" s="1" a="1"/>
  <c r="L358" i="10" s="1"/>
  <c r="C358" i="10"/>
  <c r="D358" i="10"/>
  <c r="E358" i="10"/>
  <c r="F358" i="10"/>
  <c r="G358" i="10"/>
  <c r="H358" i="10"/>
  <c r="I358" i="10"/>
  <c r="J358" i="10"/>
  <c r="K358" i="10"/>
  <c r="B359" i="10"/>
  <c r="L359" i="10" s="1" a="1"/>
  <c r="L359" i="10" s="1"/>
  <c r="C359" i="10"/>
  <c r="D359" i="10"/>
  <c r="E359" i="10"/>
  <c r="F359" i="10"/>
  <c r="G359" i="10"/>
  <c r="H359" i="10"/>
  <c r="I359" i="10"/>
  <c r="J359" i="10"/>
  <c r="K359" i="10"/>
  <c r="B360" i="10"/>
  <c r="L360" i="10" s="1" a="1"/>
  <c r="L360" i="10" s="1"/>
  <c r="C360" i="10"/>
  <c r="D360" i="10"/>
  <c r="E360" i="10"/>
  <c r="F360" i="10"/>
  <c r="G360" i="10"/>
  <c r="H360" i="10"/>
  <c r="I360" i="10"/>
  <c r="J360" i="10"/>
  <c r="K360" i="10"/>
  <c r="B361" i="10"/>
  <c r="L361" i="10" s="1" a="1"/>
  <c r="L361" i="10" s="1"/>
  <c r="C361" i="10"/>
  <c r="D361" i="10"/>
  <c r="E361" i="10"/>
  <c r="F361" i="10"/>
  <c r="G361" i="10"/>
  <c r="H361" i="10"/>
  <c r="I361" i="10"/>
  <c r="J361" i="10"/>
  <c r="K361" i="10"/>
  <c r="B362" i="10"/>
  <c r="L362" i="10" s="1" a="1"/>
  <c r="L362" i="10" s="1"/>
  <c r="C362" i="10"/>
  <c r="D362" i="10"/>
  <c r="E362" i="10"/>
  <c r="F362" i="10"/>
  <c r="G362" i="10"/>
  <c r="H362" i="10"/>
  <c r="I362" i="10"/>
  <c r="J362" i="10"/>
  <c r="K362" i="10"/>
  <c r="B363" i="10"/>
  <c r="L363" i="10" s="1" a="1"/>
  <c r="L363" i="10" s="1"/>
  <c r="C363" i="10"/>
  <c r="D363" i="10"/>
  <c r="E363" i="10"/>
  <c r="F363" i="10"/>
  <c r="G363" i="10"/>
  <c r="H363" i="10"/>
  <c r="I363" i="10"/>
  <c r="J363" i="10"/>
  <c r="K363" i="10"/>
  <c r="B364" i="10"/>
  <c r="L364" i="10" s="1" a="1"/>
  <c r="L364" i="10" s="1"/>
  <c r="C364" i="10"/>
  <c r="D364" i="10"/>
  <c r="E364" i="10"/>
  <c r="F364" i="10"/>
  <c r="G364" i="10"/>
  <c r="H364" i="10"/>
  <c r="I364" i="10"/>
  <c r="J364" i="10"/>
  <c r="K364" i="10"/>
  <c r="B365" i="10"/>
  <c r="C365" i="10"/>
  <c r="D365" i="10"/>
  <c r="E365" i="10"/>
  <c r="F365" i="10"/>
  <c r="L365" i="10" s="1" a="1"/>
  <c r="L365" i="10" s="1"/>
  <c r="G365" i="10"/>
  <c r="H365" i="10"/>
  <c r="I365" i="10"/>
  <c r="J365" i="10"/>
  <c r="K365" i="10"/>
  <c r="B366" i="10"/>
  <c r="L366" i="10" s="1" a="1"/>
  <c r="L366" i="10" s="1"/>
  <c r="C366" i="10"/>
  <c r="D366" i="10"/>
  <c r="E366" i="10"/>
  <c r="F366" i="10"/>
  <c r="G366" i="10"/>
  <c r="H366" i="10"/>
  <c r="I366" i="10"/>
  <c r="J366" i="10"/>
  <c r="K366" i="10"/>
  <c r="B367" i="10"/>
  <c r="L367" i="10" s="1" a="1"/>
  <c r="L367" i="10" s="1"/>
  <c r="C367" i="10"/>
  <c r="D367" i="10"/>
  <c r="E367" i="10"/>
  <c r="F367" i="10"/>
  <c r="G367" i="10"/>
  <c r="H367" i="10"/>
  <c r="I367" i="10"/>
  <c r="J367" i="10"/>
  <c r="K367" i="10"/>
  <c r="B368" i="10"/>
  <c r="L368" i="10" s="1" a="1"/>
  <c r="L368" i="10" s="1"/>
  <c r="C368" i="10"/>
  <c r="D368" i="10"/>
  <c r="E368" i="10"/>
  <c r="F368" i="10"/>
  <c r="G368" i="10"/>
  <c r="H368" i="10"/>
  <c r="I368" i="10"/>
  <c r="J368" i="10"/>
  <c r="K368" i="10"/>
  <c r="B369" i="10"/>
  <c r="L369" i="10" s="1" a="1"/>
  <c r="L369" i="10" s="1"/>
  <c r="C369" i="10"/>
  <c r="D369" i="10"/>
  <c r="E369" i="10"/>
  <c r="F369" i="10"/>
  <c r="G369" i="10"/>
  <c r="H369" i="10"/>
  <c r="I369" i="10"/>
  <c r="J369" i="10"/>
  <c r="K369" i="10"/>
  <c r="B370" i="10"/>
  <c r="L370" i="10" s="1" a="1"/>
  <c r="L370" i="10" s="1"/>
  <c r="C370" i="10"/>
  <c r="D370" i="10"/>
  <c r="E370" i="10"/>
  <c r="F370" i="10"/>
  <c r="G370" i="10"/>
  <c r="H370" i="10"/>
  <c r="I370" i="10"/>
  <c r="J370" i="10"/>
  <c r="K370" i="10"/>
  <c r="B371" i="10"/>
  <c r="L371" i="10" s="1" a="1"/>
  <c r="L371" i="10" s="1"/>
  <c r="C371" i="10"/>
  <c r="D371" i="10"/>
  <c r="E371" i="10"/>
  <c r="F371" i="10"/>
  <c r="G371" i="10"/>
  <c r="H371" i="10"/>
  <c r="I371" i="10"/>
  <c r="J371" i="10"/>
  <c r="K371" i="10"/>
  <c r="B372" i="10"/>
  <c r="L372" i="10" s="1" a="1"/>
  <c r="L372" i="10" s="1"/>
  <c r="C372" i="10"/>
  <c r="D372" i="10"/>
  <c r="E372" i="10"/>
  <c r="F372" i="10"/>
  <c r="G372" i="10"/>
  <c r="H372" i="10"/>
  <c r="I372" i="10"/>
  <c r="J372" i="10"/>
  <c r="K372" i="10"/>
  <c r="B373" i="10"/>
  <c r="L373" i="10" s="1" a="1"/>
  <c r="L373" i="10" s="1"/>
  <c r="C373" i="10"/>
  <c r="D373" i="10"/>
  <c r="E373" i="10"/>
  <c r="F373" i="10"/>
  <c r="G373" i="10"/>
  <c r="H373" i="10"/>
  <c r="I373" i="10"/>
  <c r="J373" i="10"/>
  <c r="K373" i="10"/>
  <c r="B374" i="10"/>
  <c r="L374" i="10" s="1" a="1"/>
  <c r="L374" i="10" s="1"/>
  <c r="C374" i="10"/>
  <c r="D374" i="10"/>
  <c r="E374" i="10"/>
  <c r="F374" i="10"/>
  <c r="G374" i="10"/>
  <c r="H374" i="10"/>
  <c r="I374" i="10"/>
  <c r="J374" i="10"/>
  <c r="K374" i="10"/>
  <c r="B375" i="10"/>
  <c r="L375" i="10" s="1" a="1"/>
  <c r="L375" i="10" s="1"/>
  <c r="C375" i="10"/>
  <c r="D375" i="10"/>
  <c r="E375" i="10"/>
  <c r="F375" i="10"/>
  <c r="G375" i="10"/>
  <c r="H375" i="10"/>
  <c r="I375" i="10"/>
  <c r="J375" i="10"/>
  <c r="K375" i="10"/>
  <c r="B376" i="10"/>
  <c r="L376" i="10" s="1" a="1"/>
  <c r="L376" i="10" s="1"/>
  <c r="C376" i="10"/>
  <c r="D376" i="10"/>
  <c r="E376" i="10"/>
  <c r="F376" i="10"/>
  <c r="G376" i="10"/>
  <c r="H376" i="10"/>
  <c r="I376" i="10"/>
  <c r="J376" i="10"/>
  <c r="K376" i="10"/>
  <c r="B377" i="10"/>
  <c r="C377" i="10"/>
  <c r="D377" i="10"/>
  <c r="E377" i="10"/>
  <c r="F377" i="10"/>
  <c r="L377" i="10" s="1" a="1"/>
  <c r="L377" i="10" s="1"/>
  <c r="G377" i="10"/>
  <c r="H377" i="10"/>
  <c r="I377" i="10"/>
  <c r="J377" i="10"/>
  <c r="K377" i="10"/>
  <c r="B378" i="10"/>
  <c r="L378" i="10" s="1" a="1"/>
  <c r="L378" i="10" s="1"/>
  <c r="C378" i="10"/>
  <c r="D378" i="10"/>
  <c r="E378" i="10"/>
  <c r="F378" i="10"/>
  <c r="G378" i="10"/>
  <c r="H378" i="10"/>
  <c r="I378" i="10"/>
  <c r="J378" i="10"/>
  <c r="K378" i="10"/>
  <c r="B379" i="10"/>
  <c r="L379" i="10" s="1" a="1"/>
  <c r="L379" i="10" s="1"/>
  <c r="C379" i="10"/>
  <c r="D379" i="10"/>
  <c r="E379" i="10"/>
  <c r="F379" i="10"/>
  <c r="G379" i="10"/>
  <c r="H379" i="10"/>
  <c r="I379" i="10"/>
  <c r="J379" i="10"/>
  <c r="K379" i="10"/>
  <c r="B380" i="10"/>
  <c r="L380" i="10" s="1" a="1"/>
  <c r="L380" i="10" s="1"/>
  <c r="C380" i="10"/>
  <c r="D380" i="10"/>
  <c r="E380" i="10"/>
  <c r="F380" i="10"/>
  <c r="G380" i="10"/>
  <c r="H380" i="10"/>
  <c r="I380" i="10"/>
  <c r="J380" i="10"/>
  <c r="K380" i="10"/>
  <c r="B381" i="10"/>
  <c r="L381" i="10" s="1" a="1"/>
  <c r="L381" i="10" s="1"/>
  <c r="C381" i="10"/>
  <c r="D381" i="10"/>
  <c r="E381" i="10"/>
  <c r="F381" i="10"/>
  <c r="G381" i="10"/>
  <c r="H381" i="10"/>
  <c r="I381" i="10"/>
  <c r="J381" i="10"/>
  <c r="K381" i="10"/>
  <c r="B382" i="10"/>
  <c r="L382" i="10" s="1" a="1"/>
  <c r="L382" i="10" s="1"/>
  <c r="C382" i="10"/>
  <c r="D382" i="10"/>
  <c r="E382" i="10"/>
  <c r="F382" i="10"/>
  <c r="G382" i="10"/>
  <c r="H382" i="10"/>
  <c r="I382" i="10"/>
  <c r="J382" i="10"/>
  <c r="K382" i="10"/>
  <c r="B383" i="10"/>
  <c r="L383" i="10" s="1" a="1"/>
  <c r="L383" i="10" s="1"/>
  <c r="C383" i="10"/>
  <c r="D383" i="10"/>
  <c r="E383" i="10"/>
  <c r="F383" i="10"/>
  <c r="G383" i="10"/>
  <c r="H383" i="10"/>
  <c r="I383" i="10"/>
  <c r="J383" i="10"/>
  <c r="K383" i="10"/>
  <c r="B384" i="10"/>
  <c r="L384" i="10" s="1" a="1"/>
  <c r="L384" i="10" s="1"/>
  <c r="C384" i="10"/>
  <c r="D384" i="10"/>
  <c r="E384" i="10"/>
  <c r="F384" i="10"/>
  <c r="G384" i="10"/>
  <c r="H384" i="10"/>
  <c r="I384" i="10"/>
  <c r="J384" i="10"/>
  <c r="K384" i="10"/>
  <c r="B385" i="10"/>
  <c r="L385" i="10" s="1" a="1"/>
  <c r="L385" i="10" s="1"/>
  <c r="C385" i="10"/>
  <c r="D385" i="10"/>
  <c r="E385" i="10"/>
  <c r="F385" i="10"/>
  <c r="G385" i="10"/>
  <c r="H385" i="10"/>
  <c r="I385" i="10"/>
  <c r="J385" i="10"/>
  <c r="K385" i="10"/>
  <c r="B386" i="10"/>
  <c r="L386" i="10" s="1" a="1"/>
  <c r="L386" i="10" s="1"/>
  <c r="C386" i="10"/>
  <c r="D386" i="10"/>
  <c r="E386" i="10"/>
  <c r="F386" i="10"/>
  <c r="G386" i="10"/>
  <c r="H386" i="10"/>
  <c r="I386" i="10"/>
  <c r="J386" i="10"/>
  <c r="K386" i="10"/>
  <c r="B387" i="10"/>
  <c r="L387" i="10" s="1" a="1"/>
  <c r="L387" i="10" s="1"/>
  <c r="C387" i="10"/>
  <c r="D387" i="10"/>
  <c r="E387" i="10"/>
  <c r="F387" i="10"/>
  <c r="G387" i="10"/>
  <c r="H387" i="10"/>
  <c r="I387" i="10"/>
  <c r="J387" i="10"/>
  <c r="K387" i="10"/>
  <c r="B388" i="10"/>
  <c r="L388" i="10" s="1" a="1"/>
  <c r="L388" i="10" s="1"/>
  <c r="C388" i="10"/>
  <c r="D388" i="10"/>
  <c r="E388" i="10"/>
  <c r="F388" i="10"/>
  <c r="G388" i="10"/>
  <c r="H388" i="10"/>
  <c r="I388" i="10"/>
  <c r="J388" i="10"/>
  <c r="K388" i="10"/>
  <c r="B389" i="10"/>
  <c r="C389" i="10"/>
  <c r="D389" i="10"/>
  <c r="E389" i="10"/>
  <c r="F389" i="10"/>
  <c r="L389" i="10" s="1" a="1"/>
  <c r="L389" i="10" s="1"/>
  <c r="G389" i="10"/>
  <c r="H389" i="10"/>
  <c r="I389" i="10"/>
  <c r="J389" i="10"/>
  <c r="K389" i="10"/>
  <c r="B390" i="10"/>
  <c r="L390" i="10" s="1" a="1"/>
  <c r="L390" i="10" s="1"/>
  <c r="C390" i="10"/>
  <c r="D390" i="10"/>
  <c r="E390" i="10"/>
  <c r="F390" i="10"/>
  <c r="G390" i="10"/>
  <c r="H390" i="10"/>
  <c r="I390" i="10"/>
  <c r="J390" i="10"/>
  <c r="K390" i="10"/>
  <c r="B391" i="10"/>
  <c r="L391" i="10" s="1" a="1"/>
  <c r="L391" i="10" s="1"/>
  <c r="C391" i="10"/>
  <c r="D391" i="10"/>
  <c r="E391" i="10"/>
  <c r="F391" i="10"/>
  <c r="G391" i="10"/>
  <c r="H391" i="10"/>
  <c r="I391" i="10"/>
  <c r="J391" i="10"/>
  <c r="K391" i="10"/>
  <c r="B392" i="10"/>
  <c r="L392" i="10" s="1" a="1"/>
  <c r="L392" i="10" s="1"/>
  <c r="C392" i="10"/>
  <c r="D392" i="10"/>
  <c r="E392" i="10"/>
  <c r="F392" i="10"/>
  <c r="G392" i="10"/>
  <c r="H392" i="10"/>
  <c r="I392" i="10"/>
  <c r="J392" i="10"/>
  <c r="K392" i="10"/>
  <c r="B393" i="10"/>
  <c r="L393" i="10" s="1" a="1"/>
  <c r="L393" i="10" s="1"/>
  <c r="C393" i="10"/>
  <c r="D393" i="10"/>
  <c r="E393" i="10"/>
  <c r="F393" i="10"/>
  <c r="G393" i="10"/>
  <c r="H393" i="10"/>
  <c r="I393" i="10"/>
  <c r="J393" i="10"/>
  <c r="K393" i="10"/>
  <c r="B394" i="10"/>
  <c r="L394" i="10" s="1" a="1"/>
  <c r="L394" i="10" s="1"/>
  <c r="C394" i="10"/>
  <c r="D394" i="10"/>
  <c r="E394" i="10"/>
  <c r="F394" i="10"/>
  <c r="G394" i="10"/>
  <c r="H394" i="10"/>
  <c r="I394" i="10"/>
  <c r="J394" i="10"/>
  <c r="K394" i="10"/>
  <c r="B395" i="10"/>
  <c r="L395" i="10" s="1" a="1"/>
  <c r="L395" i="10" s="1"/>
  <c r="C395" i="10"/>
  <c r="D395" i="10"/>
  <c r="E395" i="10"/>
  <c r="F395" i="10"/>
  <c r="G395" i="10"/>
  <c r="H395" i="10"/>
  <c r="I395" i="10"/>
  <c r="J395" i="10"/>
  <c r="K395" i="10"/>
  <c r="B396" i="10"/>
  <c r="L396" i="10" s="1" a="1"/>
  <c r="L396" i="10" s="1"/>
  <c r="C396" i="10"/>
  <c r="D396" i="10"/>
  <c r="E396" i="10"/>
  <c r="F396" i="10"/>
  <c r="G396" i="10"/>
  <c r="H396" i="10"/>
  <c r="I396" i="10"/>
  <c r="J396" i="10"/>
  <c r="K396" i="10"/>
  <c r="B397" i="10"/>
  <c r="L397" i="10" s="1" a="1"/>
  <c r="L397" i="10" s="1"/>
  <c r="C397" i="10"/>
  <c r="D397" i="10"/>
  <c r="E397" i="10"/>
  <c r="F397" i="10"/>
  <c r="G397" i="10"/>
  <c r="H397" i="10"/>
  <c r="I397" i="10"/>
  <c r="J397" i="10"/>
  <c r="K397" i="10"/>
  <c r="B398" i="10"/>
  <c r="L398" i="10" s="1" a="1"/>
  <c r="L398" i="10" s="1"/>
  <c r="C398" i="10"/>
  <c r="D398" i="10"/>
  <c r="E398" i="10"/>
  <c r="F398" i="10"/>
  <c r="G398" i="10"/>
  <c r="H398" i="10"/>
  <c r="I398" i="10"/>
  <c r="J398" i="10"/>
  <c r="K398" i="10"/>
  <c r="B399" i="10"/>
  <c r="L399" i="10" s="1" a="1"/>
  <c r="L399" i="10" s="1"/>
  <c r="C399" i="10"/>
  <c r="D399" i="10"/>
  <c r="E399" i="10"/>
  <c r="F399" i="10"/>
  <c r="G399" i="10"/>
  <c r="H399" i="10"/>
  <c r="I399" i="10"/>
  <c r="J399" i="10"/>
  <c r="K399" i="10"/>
  <c r="B400" i="10"/>
  <c r="L400" i="10" s="1" a="1"/>
  <c r="L400" i="10" s="1"/>
  <c r="C400" i="10"/>
  <c r="D400" i="10"/>
  <c r="E400" i="10"/>
  <c r="F400" i="10"/>
  <c r="G400" i="10"/>
  <c r="H400" i="10"/>
  <c r="I400" i="10"/>
  <c r="J400" i="10"/>
  <c r="K400" i="10"/>
  <c r="B401" i="10"/>
  <c r="C401" i="10"/>
  <c r="D401" i="10"/>
  <c r="E401" i="10"/>
  <c r="F401" i="10"/>
  <c r="L401" i="10" s="1" a="1"/>
  <c r="L401" i="10" s="1"/>
  <c r="G401" i="10"/>
  <c r="H401" i="10"/>
  <c r="I401" i="10"/>
  <c r="J401" i="10"/>
  <c r="K401" i="10"/>
  <c r="B402" i="10"/>
  <c r="L402" i="10" s="1" a="1"/>
  <c r="L402" i="10" s="1"/>
  <c r="C402" i="10"/>
  <c r="D402" i="10"/>
  <c r="E402" i="10"/>
  <c r="F402" i="10"/>
  <c r="G402" i="10"/>
  <c r="H402" i="10"/>
  <c r="I402" i="10"/>
  <c r="J402" i="10"/>
  <c r="K402" i="10"/>
  <c r="B403" i="10"/>
  <c r="L403" i="10" s="1" a="1"/>
  <c r="L403" i="10" s="1"/>
  <c r="C403" i="10"/>
  <c r="D403" i="10"/>
  <c r="E403" i="10"/>
  <c r="F403" i="10"/>
  <c r="G403" i="10"/>
  <c r="H403" i="10"/>
  <c r="I403" i="10"/>
  <c r="J403" i="10"/>
  <c r="K403" i="10"/>
  <c r="B404" i="10"/>
  <c r="L404" i="10" s="1" a="1"/>
  <c r="L404" i="10" s="1"/>
  <c r="C404" i="10"/>
  <c r="D404" i="10"/>
  <c r="E404" i="10"/>
  <c r="F404" i="10"/>
  <c r="G404" i="10"/>
  <c r="H404" i="10"/>
  <c r="I404" i="10"/>
  <c r="J404" i="10"/>
  <c r="K404" i="10"/>
  <c r="B405" i="10"/>
  <c r="L405" i="10" s="1" a="1"/>
  <c r="L405" i="10" s="1"/>
  <c r="C405" i="10"/>
  <c r="D405" i="10"/>
  <c r="E405" i="10"/>
  <c r="F405" i="10"/>
  <c r="G405" i="10"/>
  <c r="H405" i="10"/>
  <c r="I405" i="10"/>
  <c r="J405" i="10"/>
  <c r="K405" i="10"/>
  <c r="B406" i="10"/>
  <c r="L406" i="10" s="1" a="1"/>
  <c r="L406" i="10" s="1"/>
  <c r="C406" i="10"/>
  <c r="D406" i="10"/>
  <c r="E406" i="10"/>
  <c r="F406" i="10"/>
  <c r="G406" i="10"/>
  <c r="H406" i="10"/>
  <c r="I406" i="10"/>
  <c r="J406" i="10"/>
  <c r="K406" i="10"/>
  <c r="B407" i="10"/>
  <c r="L407" i="10" s="1" a="1"/>
  <c r="L407" i="10" s="1"/>
  <c r="C407" i="10"/>
  <c r="D407" i="10"/>
  <c r="E407" i="10"/>
  <c r="F407" i="10"/>
  <c r="G407" i="10"/>
  <c r="H407" i="10"/>
  <c r="I407" i="10"/>
  <c r="J407" i="10"/>
  <c r="K407" i="10"/>
  <c r="B408" i="10"/>
  <c r="L408" i="10" s="1" a="1"/>
  <c r="L408" i="10" s="1"/>
  <c r="C408" i="10"/>
  <c r="D408" i="10"/>
  <c r="E408" i="10"/>
  <c r="F408" i="10"/>
  <c r="G408" i="10"/>
  <c r="H408" i="10"/>
  <c r="I408" i="10"/>
  <c r="J408" i="10"/>
  <c r="K408" i="10"/>
  <c r="B409" i="10"/>
  <c r="L409" i="10" s="1" a="1"/>
  <c r="L409" i="10" s="1"/>
  <c r="C409" i="10"/>
  <c r="D409" i="10"/>
  <c r="E409" i="10"/>
  <c r="F409" i="10"/>
  <c r="G409" i="10"/>
  <c r="H409" i="10"/>
  <c r="I409" i="10"/>
  <c r="J409" i="10"/>
  <c r="K409" i="10"/>
  <c r="B410" i="10"/>
  <c r="L410" i="10" s="1" a="1"/>
  <c r="L410" i="10" s="1"/>
  <c r="C410" i="10"/>
  <c r="D410" i="10"/>
  <c r="E410" i="10"/>
  <c r="F410" i="10"/>
  <c r="G410" i="10"/>
  <c r="H410" i="10"/>
  <c r="I410" i="10"/>
  <c r="J410" i="10"/>
  <c r="K410" i="10"/>
  <c r="B411" i="10"/>
  <c r="L411" i="10" s="1" a="1"/>
  <c r="L411" i="10" s="1"/>
  <c r="C411" i="10"/>
  <c r="D411" i="10"/>
  <c r="E411" i="10"/>
  <c r="F411" i="10"/>
  <c r="G411" i="10"/>
  <c r="H411" i="10"/>
  <c r="I411" i="10"/>
  <c r="J411" i="10"/>
  <c r="K411" i="10"/>
  <c r="B412" i="10"/>
  <c r="L412" i="10" s="1" a="1"/>
  <c r="L412" i="10" s="1"/>
  <c r="C412" i="10"/>
  <c r="D412" i="10"/>
  <c r="E412" i="10"/>
  <c r="F412" i="10"/>
  <c r="G412" i="10"/>
  <c r="H412" i="10"/>
  <c r="I412" i="10"/>
  <c r="J412" i="10"/>
  <c r="K412" i="10"/>
  <c r="B413" i="10"/>
  <c r="C413" i="10"/>
  <c r="D413" i="10"/>
  <c r="E413" i="10"/>
  <c r="F413" i="10"/>
  <c r="L413" i="10" s="1" a="1"/>
  <c r="L413" i="10" s="1"/>
  <c r="G413" i="10"/>
  <c r="H413" i="10"/>
  <c r="I413" i="10"/>
  <c r="J413" i="10"/>
  <c r="K413" i="10"/>
  <c r="B414" i="10"/>
  <c r="L414" i="10" s="1" a="1"/>
  <c r="L414" i="10" s="1"/>
  <c r="C414" i="10"/>
  <c r="D414" i="10"/>
  <c r="E414" i="10"/>
  <c r="F414" i="10"/>
  <c r="G414" i="10"/>
  <c r="H414" i="10"/>
  <c r="I414" i="10"/>
  <c r="J414" i="10"/>
  <c r="K414" i="10"/>
  <c r="B415" i="10"/>
  <c r="L415" i="10" s="1" a="1"/>
  <c r="L415" i="10" s="1"/>
  <c r="C415" i="10"/>
  <c r="D415" i="10"/>
  <c r="E415" i="10"/>
  <c r="F415" i="10"/>
  <c r="G415" i="10"/>
  <c r="H415" i="10"/>
  <c r="I415" i="10"/>
  <c r="J415" i="10"/>
  <c r="K415" i="10"/>
  <c r="B416" i="10"/>
  <c r="L416" i="10" s="1" a="1"/>
  <c r="L416" i="10" s="1"/>
  <c r="C416" i="10"/>
  <c r="D416" i="10"/>
  <c r="E416" i="10"/>
  <c r="F416" i="10"/>
  <c r="G416" i="10"/>
  <c r="H416" i="10"/>
  <c r="I416" i="10"/>
  <c r="J416" i="10"/>
  <c r="K416" i="10"/>
  <c r="B417" i="10"/>
  <c r="L417" i="10" s="1" a="1"/>
  <c r="L417" i="10" s="1"/>
  <c r="C417" i="10"/>
  <c r="D417" i="10"/>
  <c r="E417" i="10"/>
  <c r="F417" i="10"/>
  <c r="G417" i="10"/>
  <c r="H417" i="10"/>
  <c r="I417" i="10"/>
  <c r="J417" i="10"/>
  <c r="K417" i="10"/>
  <c r="B418" i="10"/>
  <c r="L418" i="10" s="1" a="1"/>
  <c r="L418" i="10" s="1"/>
  <c r="C418" i="10"/>
  <c r="D418" i="10"/>
  <c r="E418" i="10"/>
  <c r="F418" i="10"/>
  <c r="G418" i="10"/>
  <c r="H418" i="10"/>
  <c r="I418" i="10"/>
  <c r="J418" i="10"/>
  <c r="K418" i="10"/>
  <c r="B419" i="10"/>
  <c r="L419" i="10" s="1" a="1"/>
  <c r="L419" i="10" s="1"/>
  <c r="C419" i="10"/>
  <c r="D419" i="10"/>
  <c r="E419" i="10"/>
  <c r="F419" i="10"/>
  <c r="G419" i="10"/>
  <c r="H419" i="10"/>
  <c r="I419" i="10"/>
  <c r="J419" i="10"/>
  <c r="K419" i="10"/>
  <c r="B420" i="10"/>
  <c r="L420" i="10" s="1" a="1"/>
  <c r="L420" i="10" s="1"/>
  <c r="C420" i="10"/>
  <c r="D420" i="10"/>
  <c r="E420" i="10"/>
  <c r="F420" i="10"/>
  <c r="G420" i="10"/>
  <c r="H420" i="10"/>
  <c r="I420" i="10"/>
  <c r="J420" i="10"/>
  <c r="K420" i="10"/>
  <c r="B421" i="10"/>
  <c r="L421" i="10" s="1" a="1"/>
  <c r="L421" i="10" s="1"/>
  <c r="C421" i="10"/>
  <c r="D421" i="10"/>
  <c r="E421" i="10"/>
  <c r="F421" i="10"/>
  <c r="G421" i="10"/>
  <c r="H421" i="10"/>
  <c r="I421" i="10"/>
  <c r="J421" i="10"/>
  <c r="K421" i="10"/>
  <c r="B422" i="10"/>
  <c r="L422" i="10" s="1" a="1"/>
  <c r="L422" i="10" s="1"/>
  <c r="C422" i="10"/>
  <c r="D422" i="10"/>
  <c r="E422" i="10"/>
  <c r="F422" i="10"/>
  <c r="G422" i="10"/>
  <c r="H422" i="10"/>
  <c r="I422" i="10"/>
  <c r="J422" i="10"/>
  <c r="K422" i="10"/>
  <c r="B423" i="10"/>
  <c r="L423" i="10" s="1" a="1"/>
  <c r="L423" i="10" s="1"/>
  <c r="C423" i="10"/>
  <c r="D423" i="10"/>
  <c r="E423" i="10"/>
  <c r="F423" i="10"/>
  <c r="G423" i="10"/>
  <c r="H423" i="10"/>
  <c r="I423" i="10"/>
  <c r="J423" i="10"/>
  <c r="K423" i="10"/>
  <c r="B424" i="10"/>
  <c r="L424" i="10" s="1" a="1"/>
  <c r="L424" i="10" s="1"/>
  <c r="C424" i="10"/>
  <c r="D424" i="10"/>
  <c r="E424" i="10"/>
  <c r="F424" i="10"/>
  <c r="G424" i="10"/>
  <c r="H424" i="10"/>
  <c r="I424" i="10"/>
  <c r="J424" i="10"/>
  <c r="K424" i="10"/>
  <c r="B425" i="10"/>
  <c r="C425" i="10"/>
  <c r="D425" i="10"/>
  <c r="E425" i="10"/>
  <c r="F425" i="10"/>
  <c r="L425" i="10" s="1" a="1"/>
  <c r="L425" i="10" s="1"/>
  <c r="G425" i="10"/>
  <c r="H425" i="10"/>
  <c r="I425" i="10"/>
  <c r="J425" i="10"/>
  <c r="K425" i="10"/>
  <c r="B426" i="10"/>
  <c r="L426" i="10" s="1" a="1"/>
  <c r="L426" i="10" s="1"/>
  <c r="C426" i="10"/>
  <c r="D426" i="10"/>
  <c r="E426" i="10"/>
  <c r="F426" i="10"/>
  <c r="G426" i="10"/>
  <c r="H426" i="10"/>
  <c r="I426" i="10"/>
  <c r="J426" i="10"/>
  <c r="K426" i="10"/>
  <c r="B427" i="10"/>
  <c r="L427" i="10" s="1" a="1"/>
  <c r="L427" i="10" s="1"/>
  <c r="C427" i="10"/>
  <c r="D427" i="10"/>
  <c r="E427" i="10"/>
  <c r="F427" i="10"/>
  <c r="G427" i="10"/>
  <c r="H427" i="10"/>
  <c r="I427" i="10"/>
  <c r="J427" i="10"/>
  <c r="K427" i="10"/>
  <c r="B428" i="10"/>
  <c r="L428" i="10" s="1" a="1"/>
  <c r="L428" i="10" s="1"/>
  <c r="C428" i="10"/>
  <c r="D428" i="10"/>
  <c r="E428" i="10"/>
  <c r="F428" i="10"/>
  <c r="G428" i="10"/>
  <c r="H428" i="10"/>
  <c r="I428" i="10"/>
  <c r="J428" i="10"/>
  <c r="K428" i="10"/>
  <c r="B429" i="10"/>
  <c r="L429" i="10" s="1" a="1"/>
  <c r="L429" i="10" s="1"/>
  <c r="C429" i="10"/>
  <c r="D429" i="10"/>
  <c r="E429" i="10"/>
  <c r="F429" i="10"/>
  <c r="G429" i="10"/>
  <c r="H429" i="10"/>
  <c r="I429" i="10"/>
  <c r="J429" i="10"/>
  <c r="K429" i="10"/>
  <c r="B430" i="10"/>
  <c r="L430" i="10" s="1" a="1"/>
  <c r="L430" i="10" s="1"/>
  <c r="C430" i="10"/>
  <c r="D430" i="10"/>
  <c r="E430" i="10"/>
  <c r="F430" i="10"/>
  <c r="G430" i="10"/>
  <c r="H430" i="10"/>
  <c r="I430" i="10"/>
  <c r="J430" i="10"/>
  <c r="K430" i="10"/>
  <c r="B431" i="10"/>
  <c r="L431" i="10" s="1" a="1"/>
  <c r="L431" i="10" s="1"/>
  <c r="C431" i="10"/>
  <c r="D431" i="10"/>
  <c r="E431" i="10"/>
  <c r="F431" i="10"/>
  <c r="G431" i="10"/>
  <c r="H431" i="10"/>
  <c r="I431" i="10"/>
  <c r="J431" i="10"/>
  <c r="K431" i="10"/>
  <c r="B432" i="10"/>
  <c r="L432" i="10" s="1" a="1"/>
  <c r="L432" i="10" s="1"/>
  <c r="C432" i="10"/>
  <c r="D432" i="10"/>
  <c r="E432" i="10"/>
  <c r="F432" i="10"/>
  <c r="G432" i="10"/>
  <c r="H432" i="10"/>
  <c r="I432" i="10"/>
  <c r="J432" i="10"/>
  <c r="K432" i="10"/>
  <c r="B433" i="10"/>
  <c r="L433" i="10" s="1" a="1"/>
  <c r="L433" i="10" s="1"/>
  <c r="C433" i="10"/>
  <c r="D433" i="10"/>
  <c r="E433" i="10"/>
  <c r="F433" i="10"/>
  <c r="G433" i="10"/>
  <c r="H433" i="10"/>
  <c r="I433" i="10"/>
  <c r="J433" i="10"/>
  <c r="K433" i="10"/>
  <c r="B434" i="10"/>
  <c r="L434" i="10" s="1" a="1"/>
  <c r="L434" i="10" s="1"/>
  <c r="C434" i="10"/>
  <c r="D434" i="10"/>
  <c r="E434" i="10"/>
  <c r="F434" i="10"/>
  <c r="G434" i="10"/>
  <c r="H434" i="10"/>
  <c r="I434" i="10"/>
  <c r="J434" i="10"/>
  <c r="K434" i="10"/>
  <c r="B435" i="10"/>
  <c r="L435" i="10" s="1" a="1"/>
  <c r="L435" i="10" s="1"/>
  <c r="C435" i="10"/>
  <c r="D435" i="10"/>
  <c r="E435" i="10"/>
  <c r="F435" i="10"/>
  <c r="G435" i="10"/>
  <c r="H435" i="10"/>
  <c r="I435" i="10"/>
  <c r="J435" i="10"/>
  <c r="K435" i="10"/>
  <c r="B436" i="10"/>
  <c r="L436" i="10" s="1" a="1"/>
  <c r="L436" i="10" s="1"/>
  <c r="C436" i="10"/>
  <c r="D436" i="10"/>
  <c r="E436" i="10"/>
  <c r="F436" i="10"/>
  <c r="G436" i="10"/>
  <c r="H436" i="10"/>
  <c r="I436" i="10"/>
  <c r="J436" i="10"/>
  <c r="K436" i="10"/>
  <c r="B437" i="10"/>
  <c r="C437" i="10"/>
  <c r="D437" i="10"/>
  <c r="E437" i="10"/>
  <c r="F437" i="10"/>
  <c r="L437" i="10" s="1" a="1"/>
  <c r="L437" i="10" s="1"/>
  <c r="G437" i="10"/>
  <c r="H437" i="10"/>
  <c r="I437" i="10"/>
  <c r="J437" i="10"/>
  <c r="K437" i="10"/>
  <c r="B438" i="10"/>
  <c r="L438" i="10" s="1" a="1"/>
  <c r="L438" i="10" s="1"/>
  <c r="C438" i="10"/>
  <c r="D438" i="10"/>
  <c r="E438" i="10"/>
  <c r="F438" i="10"/>
  <c r="G438" i="10"/>
  <c r="H438" i="10"/>
  <c r="I438" i="10"/>
  <c r="J438" i="10"/>
  <c r="K438" i="10"/>
  <c r="B439" i="10"/>
  <c r="L439" i="10" s="1" a="1"/>
  <c r="L439" i="10" s="1"/>
  <c r="C439" i="10"/>
  <c r="D439" i="10"/>
  <c r="E439" i="10"/>
  <c r="F439" i="10"/>
  <c r="G439" i="10"/>
  <c r="H439" i="10"/>
  <c r="I439" i="10"/>
  <c r="J439" i="10"/>
  <c r="K439" i="10"/>
  <c r="B440" i="10"/>
  <c r="L440" i="10" s="1" a="1"/>
  <c r="L440" i="10" s="1"/>
  <c r="C440" i="10"/>
  <c r="D440" i="10"/>
  <c r="E440" i="10"/>
  <c r="F440" i="10"/>
  <c r="G440" i="10"/>
  <c r="H440" i="10"/>
  <c r="I440" i="10"/>
  <c r="J440" i="10"/>
  <c r="K440" i="10"/>
  <c r="B441" i="10"/>
  <c r="L441" i="10" s="1" a="1"/>
  <c r="L441" i="10" s="1"/>
  <c r="C441" i="10"/>
  <c r="D441" i="10"/>
  <c r="E441" i="10"/>
  <c r="F441" i="10"/>
  <c r="G441" i="10"/>
  <c r="H441" i="10"/>
  <c r="I441" i="10"/>
  <c r="J441" i="10"/>
  <c r="K441" i="10"/>
  <c r="B442" i="10"/>
  <c r="L442" i="10" s="1" a="1"/>
  <c r="L442" i="10" s="1"/>
  <c r="C442" i="10"/>
  <c r="D442" i="10"/>
  <c r="E442" i="10"/>
  <c r="F442" i="10"/>
  <c r="G442" i="10"/>
  <c r="H442" i="10"/>
  <c r="I442" i="10"/>
  <c r="J442" i="10"/>
  <c r="K442" i="10"/>
  <c r="B443" i="10"/>
  <c r="L443" i="10" s="1" a="1"/>
  <c r="L443" i="10" s="1"/>
  <c r="C443" i="10"/>
  <c r="D443" i="10"/>
  <c r="E443" i="10"/>
  <c r="F443" i="10"/>
  <c r="G443" i="10"/>
  <c r="H443" i="10"/>
  <c r="I443" i="10"/>
  <c r="J443" i="10"/>
  <c r="K443" i="10"/>
  <c r="B444" i="10"/>
  <c r="L444" i="10" s="1" a="1"/>
  <c r="L444" i="10" s="1"/>
  <c r="C444" i="10"/>
  <c r="D444" i="10"/>
  <c r="E444" i="10"/>
  <c r="F444" i="10"/>
  <c r="G444" i="10"/>
  <c r="H444" i="10"/>
  <c r="I444" i="10"/>
  <c r="J444" i="10"/>
  <c r="K444" i="10"/>
  <c r="B445" i="10"/>
  <c r="L445" i="10" s="1" a="1"/>
  <c r="L445" i="10" s="1"/>
  <c r="C445" i="10"/>
  <c r="D445" i="10"/>
  <c r="E445" i="10"/>
  <c r="F445" i="10"/>
  <c r="G445" i="10"/>
  <c r="H445" i="10"/>
  <c r="I445" i="10"/>
  <c r="J445" i="10"/>
  <c r="K445" i="10"/>
  <c r="B446" i="10"/>
  <c r="L446" i="10" s="1" a="1"/>
  <c r="L446" i="10" s="1"/>
  <c r="C446" i="10"/>
  <c r="D446" i="10"/>
  <c r="E446" i="10"/>
  <c r="F446" i="10"/>
  <c r="G446" i="10"/>
  <c r="H446" i="10"/>
  <c r="I446" i="10"/>
  <c r="J446" i="10"/>
  <c r="K446" i="10"/>
  <c r="B447" i="10"/>
  <c r="L447" i="10" s="1" a="1"/>
  <c r="L447" i="10" s="1"/>
  <c r="C447" i="10"/>
  <c r="D447" i="10"/>
  <c r="E447" i="10"/>
  <c r="F447" i="10"/>
  <c r="G447" i="10"/>
  <c r="H447" i="10"/>
  <c r="I447" i="10"/>
  <c r="J447" i="10"/>
  <c r="K447" i="10"/>
  <c r="B448" i="10"/>
  <c r="L448" i="10" s="1" a="1"/>
  <c r="L448" i="10" s="1"/>
  <c r="C448" i="10"/>
  <c r="D448" i="10"/>
  <c r="E448" i="10"/>
  <c r="F448" i="10"/>
  <c r="G448" i="10"/>
  <c r="H448" i="10"/>
  <c r="I448" i="10"/>
  <c r="J448" i="10"/>
  <c r="K448" i="10"/>
  <c r="B449" i="10"/>
  <c r="C449" i="10"/>
  <c r="D449" i="10"/>
  <c r="E449" i="10"/>
  <c r="F449" i="10"/>
  <c r="L449" i="10" s="1" a="1"/>
  <c r="L449" i="10" s="1"/>
  <c r="G449" i="10"/>
  <c r="H449" i="10"/>
  <c r="I449" i="10"/>
  <c r="J449" i="10"/>
  <c r="K449" i="10"/>
  <c r="B450" i="10"/>
  <c r="L450" i="10" s="1" a="1"/>
  <c r="L450" i="10" s="1"/>
  <c r="C450" i="10"/>
  <c r="D450" i="10"/>
  <c r="E450" i="10"/>
  <c r="F450" i="10"/>
  <c r="G450" i="10"/>
  <c r="H450" i="10"/>
  <c r="I450" i="10"/>
  <c r="J450" i="10"/>
  <c r="K450" i="10"/>
  <c r="B451" i="10"/>
  <c r="L451" i="10" s="1" a="1"/>
  <c r="L451" i="10" s="1"/>
  <c r="C451" i="10"/>
  <c r="D451" i="10"/>
  <c r="E451" i="10"/>
  <c r="F451" i="10"/>
  <c r="G451" i="10"/>
  <c r="H451" i="10"/>
  <c r="I451" i="10"/>
  <c r="J451" i="10"/>
  <c r="K451" i="10"/>
  <c r="B452" i="10"/>
  <c r="L452" i="10" s="1" a="1"/>
  <c r="L452" i="10" s="1"/>
  <c r="C452" i="10"/>
  <c r="D452" i="10"/>
  <c r="E452" i="10"/>
  <c r="F452" i="10"/>
  <c r="G452" i="10"/>
  <c r="H452" i="10"/>
  <c r="I452" i="10"/>
  <c r="J452" i="10"/>
  <c r="K452" i="10"/>
  <c r="B453" i="10"/>
  <c r="L453" i="10" s="1" a="1"/>
  <c r="L453" i="10" s="1"/>
  <c r="C453" i="10"/>
  <c r="D453" i="10"/>
  <c r="E453" i="10"/>
  <c r="F453" i="10"/>
  <c r="G453" i="10"/>
  <c r="H453" i="10"/>
  <c r="I453" i="10"/>
  <c r="J453" i="10"/>
  <c r="K453" i="10"/>
  <c r="B454" i="10"/>
  <c r="L454" i="10" s="1" a="1"/>
  <c r="L454" i="10" s="1"/>
  <c r="C454" i="10"/>
  <c r="D454" i="10"/>
  <c r="E454" i="10"/>
  <c r="F454" i="10"/>
  <c r="G454" i="10"/>
  <c r="H454" i="10"/>
  <c r="I454" i="10"/>
  <c r="J454" i="10"/>
  <c r="K454" i="10"/>
  <c r="B455" i="10"/>
  <c r="L455" i="10" s="1" a="1"/>
  <c r="L455" i="10" s="1"/>
  <c r="C455" i="10"/>
  <c r="D455" i="10"/>
  <c r="E455" i="10"/>
  <c r="F455" i="10"/>
  <c r="G455" i="10"/>
  <c r="H455" i="10"/>
  <c r="I455" i="10"/>
  <c r="J455" i="10"/>
  <c r="K455" i="10"/>
  <c r="B456" i="10"/>
  <c r="L456" i="10" s="1" a="1"/>
  <c r="L456" i="10" s="1"/>
  <c r="C456" i="10"/>
  <c r="D456" i="10"/>
  <c r="E456" i="10"/>
  <c r="F456" i="10"/>
  <c r="G456" i="10"/>
  <c r="H456" i="10"/>
  <c r="I456" i="10"/>
  <c r="J456" i="10"/>
  <c r="K456" i="10"/>
  <c r="B457" i="10"/>
  <c r="L457" i="10" s="1" a="1"/>
  <c r="L457" i="10" s="1"/>
  <c r="C457" i="10"/>
  <c r="D457" i="10"/>
  <c r="E457" i="10"/>
  <c r="F457" i="10"/>
  <c r="G457" i="10"/>
  <c r="H457" i="10"/>
  <c r="I457" i="10"/>
  <c r="J457" i="10"/>
  <c r="K457" i="10"/>
  <c r="B458" i="10"/>
  <c r="L458" i="10" s="1" a="1"/>
  <c r="L458" i="10" s="1"/>
  <c r="C458" i="10"/>
  <c r="D458" i="10"/>
  <c r="E458" i="10"/>
  <c r="F458" i="10"/>
  <c r="G458" i="10"/>
  <c r="H458" i="10"/>
  <c r="I458" i="10"/>
  <c r="J458" i="10"/>
  <c r="K458" i="10"/>
  <c r="B459" i="10"/>
  <c r="L459" i="10" s="1" a="1"/>
  <c r="L459" i="10" s="1"/>
  <c r="C459" i="10"/>
  <c r="D459" i="10"/>
  <c r="E459" i="10"/>
  <c r="F459" i="10"/>
  <c r="G459" i="10"/>
  <c r="H459" i="10"/>
  <c r="I459" i="10"/>
  <c r="J459" i="10"/>
  <c r="K459" i="10"/>
  <c r="B460" i="10"/>
  <c r="L460" i="10" s="1" a="1"/>
  <c r="L460" i="10" s="1"/>
  <c r="C460" i="10"/>
  <c r="D460" i="10"/>
  <c r="E460" i="10"/>
  <c r="F460" i="10"/>
  <c r="G460" i="10"/>
  <c r="H460" i="10"/>
  <c r="I460" i="10"/>
  <c r="J460" i="10"/>
  <c r="K460" i="10"/>
  <c r="B461" i="10"/>
  <c r="C461" i="10"/>
  <c r="D461" i="10"/>
  <c r="E461" i="10"/>
  <c r="F461" i="10"/>
  <c r="L461" i="10" s="1" a="1"/>
  <c r="L461" i="10" s="1"/>
  <c r="G461" i="10"/>
  <c r="H461" i="10"/>
  <c r="I461" i="10"/>
  <c r="J461" i="10"/>
  <c r="K461" i="10"/>
  <c r="B462" i="10"/>
  <c r="L462" i="10" s="1" a="1"/>
  <c r="L462" i="10" s="1"/>
  <c r="C462" i="10"/>
  <c r="D462" i="10"/>
  <c r="E462" i="10"/>
  <c r="F462" i="10"/>
  <c r="G462" i="10"/>
  <c r="H462" i="10"/>
  <c r="I462" i="10"/>
  <c r="J462" i="10"/>
  <c r="K462" i="10"/>
  <c r="B463" i="10"/>
  <c r="L463" i="10" s="1" a="1"/>
  <c r="L463" i="10" s="1"/>
  <c r="C463" i="10"/>
  <c r="D463" i="10"/>
  <c r="E463" i="10"/>
  <c r="F463" i="10"/>
  <c r="G463" i="10"/>
  <c r="H463" i="10"/>
  <c r="I463" i="10"/>
  <c r="J463" i="10"/>
  <c r="K463" i="10"/>
  <c r="B464" i="10"/>
  <c r="L464" i="10" s="1" a="1"/>
  <c r="L464" i="10" s="1"/>
  <c r="C464" i="10"/>
  <c r="D464" i="10"/>
  <c r="E464" i="10"/>
  <c r="F464" i="10"/>
  <c r="G464" i="10"/>
  <c r="H464" i="10"/>
  <c r="I464" i="10"/>
  <c r="J464" i="10"/>
  <c r="K464" i="10"/>
  <c r="B465" i="10"/>
  <c r="L465" i="10" s="1" a="1"/>
  <c r="L465" i="10" s="1"/>
  <c r="C465" i="10"/>
  <c r="D465" i="10"/>
  <c r="E465" i="10"/>
  <c r="F465" i="10"/>
  <c r="G465" i="10"/>
  <c r="H465" i="10"/>
  <c r="I465" i="10"/>
  <c r="J465" i="10"/>
  <c r="K465" i="10"/>
  <c r="B466" i="10"/>
  <c r="L466" i="10" s="1" a="1"/>
  <c r="L466" i="10" s="1"/>
  <c r="C466" i="10"/>
  <c r="D466" i="10"/>
  <c r="E466" i="10"/>
  <c r="F466" i="10"/>
  <c r="G466" i="10"/>
  <c r="H466" i="10"/>
  <c r="I466" i="10"/>
  <c r="J466" i="10"/>
  <c r="K466" i="10"/>
  <c r="B467" i="10"/>
  <c r="L467" i="10" s="1" a="1"/>
  <c r="L467" i="10" s="1"/>
  <c r="C467" i="10"/>
  <c r="D467" i="10"/>
  <c r="E467" i="10"/>
  <c r="F467" i="10"/>
  <c r="G467" i="10"/>
  <c r="H467" i="10"/>
  <c r="I467" i="10"/>
  <c r="J467" i="10"/>
  <c r="K467" i="10"/>
  <c r="B468" i="10"/>
  <c r="L468" i="10" s="1" a="1"/>
  <c r="L468" i="10" s="1"/>
  <c r="C468" i="10"/>
  <c r="D468" i="10"/>
  <c r="E468" i="10"/>
  <c r="F468" i="10"/>
  <c r="G468" i="10"/>
  <c r="H468" i="10"/>
  <c r="I468" i="10"/>
  <c r="J468" i="10"/>
  <c r="K468" i="10"/>
  <c r="B469" i="10"/>
  <c r="L469" i="10" s="1" a="1"/>
  <c r="L469" i="10" s="1"/>
  <c r="C469" i="10"/>
  <c r="D469" i="10"/>
  <c r="E469" i="10"/>
  <c r="F469" i="10"/>
  <c r="G469" i="10"/>
  <c r="H469" i="10"/>
  <c r="I469" i="10"/>
  <c r="J469" i="10"/>
  <c r="K469" i="10"/>
  <c r="B470" i="10"/>
  <c r="L470" i="10" s="1" a="1"/>
  <c r="L470" i="10" s="1"/>
  <c r="C470" i="10"/>
  <c r="D470" i="10"/>
  <c r="E470" i="10"/>
  <c r="F470" i="10"/>
  <c r="G470" i="10"/>
  <c r="H470" i="10"/>
  <c r="I470" i="10"/>
  <c r="J470" i="10"/>
  <c r="K470" i="10"/>
  <c r="B471" i="10"/>
  <c r="L471" i="10" s="1" a="1"/>
  <c r="L471" i="10" s="1"/>
  <c r="C471" i="10"/>
  <c r="D471" i="10"/>
  <c r="E471" i="10"/>
  <c r="F471" i="10"/>
  <c r="G471" i="10"/>
  <c r="H471" i="10"/>
  <c r="I471" i="10"/>
  <c r="J471" i="10"/>
  <c r="K471" i="10"/>
  <c r="B472" i="10"/>
  <c r="L472" i="10" s="1" a="1"/>
  <c r="L472" i="10" s="1"/>
  <c r="C472" i="10"/>
  <c r="D472" i="10"/>
  <c r="E472" i="10"/>
  <c r="F472" i="10"/>
  <c r="G472" i="10"/>
  <c r="H472" i="10"/>
  <c r="I472" i="10"/>
  <c r="J472" i="10"/>
  <c r="K472" i="10"/>
  <c r="B473" i="10"/>
  <c r="C473" i="10"/>
  <c r="D473" i="10"/>
  <c r="E473" i="10"/>
  <c r="F473" i="10"/>
  <c r="L473" i="10" s="1" a="1"/>
  <c r="L473" i="10" s="1"/>
  <c r="G473" i="10"/>
  <c r="H473" i="10"/>
  <c r="I473" i="10"/>
  <c r="J473" i="10"/>
  <c r="K473" i="10"/>
  <c r="B474" i="10"/>
  <c r="L474" i="10" s="1" a="1"/>
  <c r="L474" i="10" s="1"/>
  <c r="C474" i="10"/>
  <c r="D474" i="10"/>
  <c r="E474" i="10"/>
  <c r="F474" i="10"/>
  <c r="G474" i="10"/>
  <c r="H474" i="10"/>
  <c r="I474" i="10"/>
  <c r="J474" i="10"/>
  <c r="K474" i="10"/>
  <c r="B475" i="10"/>
  <c r="L475" i="10" s="1" a="1"/>
  <c r="L475" i="10" s="1"/>
  <c r="C475" i="10"/>
  <c r="D475" i="10"/>
  <c r="E475" i="10"/>
  <c r="F475" i="10"/>
  <c r="G475" i="10"/>
  <c r="H475" i="10"/>
  <c r="I475" i="10"/>
  <c r="J475" i="10"/>
  <c r="K475" i="10"/>
  <c r="B476" i="10"/>
  <c r="L476" i="10" s="1" a="1"/>
  <c r="L476" i="10" s="1"/>
  <c r="C476" i="10"/>
  <c r="D476" i="10"/>
  <c r="E476" i="10"/>
  <c r="F476" i="10"/>
  <c r="G476" i="10"/>
  <c r="H476" i="10"/>
  <c r="I476" i="10"/>
  <c r="J476" i="10"/>
  <c r="K476" i="10"/>
  <c r="B477" i="10"/>
  <c r="L477" i="10" s="1" a="1"/>
  <c r="L477" i="10" s="1"/>
  <c r="C477" i="10"/>
  <c r="D477" i="10"/>
  <c r="E477" i="10"/>
  <c r="F477" i="10"/>
  <c r="G477" i="10"/>
  <c r="H477" i="10"/>
  <c r="I477" i="10"/>
  <c r="J477" i="10"/>
  <c r="K477" i="10"/>
  <c r="B478" i="10"/>
  <c r="L478" i="10" s="1" a="1"/>
  <c r="L478" i="10" s="1"/>
  <c r="C478" i="10"/>
  <c r="D478" i="10"/>
  <c r="E478" i="10"/>
  <c r="F478" i="10"/>
  <c r="G478" i="10"/>
  <c r="H478" i="10"/>
  <c r="I478" i="10"/>
  <c r="J478" i="10"/>
  <c r="K478" i="10"/>
  <c r="B479" i="10"/>
  <c r="L479" i="10" s="1" a="1"/>
  <c r="L479" i="10" s="1"/>
  <c r="C479" i="10"/>
  <c r="D479" i="10"/>
  <c r="E479" i="10"/>
  <c r="F479" i="10"/>
  <c r="G479" i="10"/>
  <c r="H479" i="10"/>
  <c r="I479" i="10"/>
  <c r="J479" i="10"/>
  <c r="K479" i="10"/>
  <c r="B480" i="10"/>
  <c r="L480" i="10" s="1" a="1"/>
  <c r="L480" i="10" s="1"/>
  <c r="C480" i="10"/>
  <c r="D480" i="10"/>
  <c r="E480" i="10"/>
  <c r="F480" i="10"/>
  <c r="G480" i="10"/>
  <c r="H480" i="10"/>
  <c r="I480" i="10"/>
  <c r="J480" i="10"/>
  <c r="K480" i="10"/>
  <c r="B481" i="10"/>
  <c r="L481" i="10" s="1" a="1"/>
  <c r="L481" i="10" s="1"/>
  <c r="C481" i="10"/>
  <c r="D481" i="10"/>
  <c r="E481" i="10"/>
  <c r="F481" i="10"/>
  <c r="G481" i="10"/>
  <c r="H481" i="10"/>
  <c r="I481" i="10"/>
  <c r="J481" i="10"/>
  <c r="K481" i="10"/>
  <c r="B482" i="10"/>
  <c r="L482" i="10" s="1" a="1"/>
  <c r="L482" i="10" s="1"/>
  <c r="C482" i="10"/>
  <c r="D482" i="10"/>
  <c r="E482" i="10"/>
  <c r="F482" i="10"/>
  <c r="G482" i="10"/>
  <c r="H482" i="10"/>
  <c r="I482" i="10"/>
  <c r="J482" i="10"/>
  <c r="K482" i="10"/>
  <c r="B483" i="10"/>
  <c r="L483" i="10" s="1" a="1"/>
  <c r="L483" i="10" s="1"/>
  <c r="C483" i="10"/>
  <c r="D483" i="10"/>
  <c r="E483" i="10"/>
  <c r="F483" i="10"/>
  <c r="G483" i="10"/>
  <c r="H483" i="10"/>
  <c r="I483" i="10"/>
  <c r="J483" i="10"/>
  <c r="K483" i="10"/>
  <c r="B484" i="10"/>
  <c r="L484" i="10" s="1" a="1"/>
  <c r="L484" i="10" s="1"/>
  <c r="C484" i="10"/>
  <c r="D484" i="10"/>
  <c r="E484" i="10"/>
  <c r="F484" i="10"/>
  <c r="G484" i="10"/>
  <c r="H484" i="10"/>
  <c r="I484" i="10"/>
  <c r="J484" i="10"/>
  <c r="K484" i="10"/>
  <c r="B485" i="10"/>
  <c r="C485" i="10"/>
  <c r="D485" i="10"/>
  <c r="E485" i="10"/>
  <c r="F485" i="10"/>
  <c r="L485" i="10" s="1" a="1"/>
  <c r="L485" i="10" s="1"/>
  <c r="G485" i="10"/>
  <c r="H485" i="10"/>
  <c r="I485" i="10"/>
  <c r="J485" i="10"/>
  <c r="K485" i="10"/>
  <c r="B486" i="10"/>
  <c r="L486" i="10" s="1" a="1"/>
  <c r="L486" i="10" s="1"/>
  <c r="C486" i="10"/>
  <c r="D486" i="10"/>
  <c r="E486" i="10"/>
  <c r="F486" i="10"/>
  <c r="G486" i="10"/>
  <c r="H486" i="10"/>
  <c r="I486" i="10"/>
  <c r="J486" i="10"/>
  <c r="K486" i="10"/>
  <c r="B487" i="10"/>
  <c r="L487" i="10" s="1" a="1"/>
  <c r="L487" i="10" s="1"/>
  <c r="C487" i="10"/>
  <c r="D487" i="10"/>
  <c r="E487" i="10"/>
  <c r="F487" i="10"/>
  <c r="G487" i="10"/>
  <c r="H487" i="10"/>
  <c r="I487" i="10"/>
  <c r="J487" i="10"/>
  <c r="K487" i="10"/>
  <c r="B488" i="10"/>
  <c r="L488" i="10" s="1" a="1"/>
  <c r="L488" i="10" s="1"/>
  <c r="C488" i="10"/>
  <c r="D488" i="10"/>
  <c r="E488" i="10"/>
  <c r="F488" i="10"/>
  <c r="G488" i="10"/>
  <c r="H488" i="10"/>
  <c r="I488" i="10"/>
  <c r="J488" i="10"/>
  <c r="K488" i="10"/>
  <c r="B489" i="10"/>
  <c r="L489" i="10" s="1" a="1"/>
  <c r="L489" i="10" s="1"/>
  <c r="C489" i="10"/>
  <c r="D489" i="10"/>
  <c r="E489" i="10"/>
  <c r="F489" i="10"/>
  <c r="G489" i="10"/>
  <c r="H489" i="10"/>
  <c r="I489" i="10"/>
  <c r="J489" i="10"/>
  <c r="K489" i="10"/>
  <c r="B490" i="10"/>
  <c r="L490" i="10" s="1" a="1"/>
  <c r="L490" i="10" s="1"/>
  <c r="C490" i="10"/>
  <c r="D490" i="10"/>
  <c r="E490" i="10"/>
  <c r="F490" i="10"/>
  <c r="G490" i="10"/>
  <c r="H490" i="10"/>
  <c r="I490" i="10"/>
  <c r="J490" i="10"/>
  <c r="K490" i="10"/>
  <c r="B491" i="10"/>
  <c r="L491" i="10" s="1" a="1"/>
  <c r="L491" i="10" s="1"/>
  <c r="C491" i="10"/>
  <c r="D491" i="10"/>
  <c r="E491" i="10"/>
  <c r="F491" i="10"/>
  <c r="G491" i="10"/>
  <c r="H491" i="10"/>
  <c r="I491" i="10"/>
  <c r="J491" i="10"/>
  <c r="K491" i="10"/>
  <c r="B492" i="10"/>
  <c r="L492" i="10" s="1" a="1"/>
  <c r="L492" i="10" s="1"/>
  <c r="C492" i="10"/>
  <c r="D492" i="10"/>
  <c r="E492" i="10"/>
  <c r="F492" i="10"/>
  <c r="G492" i="10"/>
  <c r="H492" i="10"/>
  <c r="I492" i="10"/>
  <c r="J492" i="10"/>
  <c r="K492" i="10"/>
  <c r="B493" i="10"/>
  <c r="L493" i="10" s="1" a="1"/>
  <c r="L493" i="10" s="1"/>
  <c r="C493" i="10"/>
  <c r="D493" i="10"/>
  <c r="E493" i="10"/>
  <c r="F493" i="10"/>
  <c r="G493" i="10"/>
  <c r="H493" i="10"/>
  <c r="I493" i="10"/>
  <c r="J493" i="10"/>
  <c r="K493" i="10"/>
  <c r="B494" i="10"/>
  <c r="L494" i="10" s="1" a="1"/>
  <c r="L494" i="10" s="1"/>
  <c r="C494" i="10"/>
  <c r="D494" i="10"/>
  <c r="E494" i="10"/>
  <c r="F494" i="10"/>
  <c r="G494" i="10"/>
  <c r="H494" i="10"/>
  <c r="I494" i="10"/>
  <c r="J494" i="10"/>
  <c r="K494" i="10"/>
  <c r="B495" i="10"/>
  <c r="L495" i="10" s="1" a="1"/>
  <c r="L495" i="10" s="1"/>
  <c r="C495" i="10"/>
  <c r="D495" i="10"/>
  <c r="E495" i="10"/>
  <c r="F495" i="10"/>
  <c r="G495" i="10"/>
  <c r="H495" i="10"/>
  <c r="I495" i="10"/>
  <c r="J495" i="10"/>
  <c r="K495" i="10"/>
  <c r="B496" i="10"/>
  <c r="L496" i="10" s="1" a="1"/>
  <c r="L496" i="10" s="1"/>
  <c r="C496" i="10"/>
  <c r="D496" i="10"/>
  <c r="E496" i="10"/>
  <c r="F496" i="10"/>
  <c r="G496" i="10"/>
  <c r="H496" i="10"/>
  <c r="I496" i="10"/>
  <c r="J496" i="10"/>
  <c r="K496" i="10"/>
  <c r="B497" i="10"/>
  <c r="C497" i="10"/>
  <c r="D497" i="10"/>
  <c r="E497" i="10"/>
  <c r="F497" i="10"/>
  <c r="L497" i="10" s="1" a="1"/>
  <c r="L497" i="10" s="1"/>
  <c r="G497" i="10"/>
  <c r="H497" i="10"/>
  <c r="I497" i="10"/>
  <c r="J497" i="10"/>
  <c r="K497" i="10"/>
  <c r="B498" i="10"/>
  <c r="L498" i="10" s="1" a="1"/>
  <c r="L498" i="10" s="1"/>
  <c r="C498" i="10"/>
  <c r="D498" i="10"/>
  <c r="E498" i="10"/>
  <c r="F498" i="10"/>
  <c r="G498" i="10"/>
  <c r="H498" i="10"/>
  <c r="I498" i="10"/>
  <c r="J498" i="10"/>
  <c r="K498" i="10"/>
  <c r="B499" i="10"/>
  <c r="L499" i="10" s="1" a="1"/>
  <c r="L499" i="10" s="1"/>
  <c r="C499" i="10"/>
  <c r="D499" i="10"/>
  <c r="E499" i="10"/>
  <c r="F499" i="10"/>
  <c r="G499" i="10"/>
  <c r="H499" i="10"/>
  <c r="I499" i="10"/>
  <c r="J499" i="10"/>
  <c r="K499" i="10"/>
  <c r="B500" i="10"/>
  <c r="L500" i="10" s="1" a="1"/>
  <c r="L500" i="10" s="1"/>
  <c r="C500" i="10"/>
  <c r="D500" i="10"/>
  <c r="E500" i="10"/>
  <c r="F500" i="10"/>
  <c r="G500" i="10"/>
  <c r="H500" i="10"/>
  <c r="I500" i="10"/>
  <c r="J500" i="10"/>
  <c r="K500" i="10"/>
  <c r="B501" i="10"/>
  <c r="L501" i="10" s="1" a="1"/>
  <c r="L501" i="10" s="1"/>
  <c r="C501" i="10"/>
  <c r="D501" i="10"/>
  <c r="E501" i="10"/>
  <c r="F501" i="10"/>
  <c r="G501" i="10"/>
  <c r="H501" i="10"/>
  <c r="I501" i="10"/>
  <c r="J501" i="10"/>
  <c r="K501" i="10"/>
  <c r="B502" i="10"/>
  <c r="L502" i="10" s="1" a="1"/>
  <c r="L502" i="10" s="1"/>
  <c r="C502" i="10"/>
  <c r="D502" i="10"/>
  <c r="E502" i="10"/>
  <c r="F502" i="10"/>
  <c r="G502" i="10"/>
  <c r="H502" i="10"/>
  <c r="I502" i="10"/>
  <c r="J502" i="10"/>
  <c r="K502" i="10"/>
  <c r="B503" i="10"/>
  <c r="L503" i="10" s="1" a="1"/>
  <c r="L503" i="10" s="1"/>
  <c r="C503" i="10"/>
  <c r="D503" i="10"/>
  <c r="E503" i="10"/>
  <c r="F503" i="10"/>
  <c r="G503" i="10"/>
  <c r="H503" i="10"/>
  <c r="I503" i="10"/>
  <c r="J503" i="10"/>
  <c r="K503" i="10"/>
  <c r="C76" i="10"/>
  <c r="D76" i="10"/>
  <c r="E76" i="10"/>
  <c r="F76" i="10"/>
  <c r="G76" i="10"/>
  <c r="H76" i="10"/>
  <c r="I76" i="10"/>
  <c r="J76" i="10"/>
  <c r="K76" i="10"/>
  <c r="B76" i="10"/>
  <c r="L76" i="10" s="1" a="1"/>
  <c r="L76" i="10" s="1"/>
  <c r="O19" i="9"/>
  <c r="O20" i="9"/>
  <c r="L22" i="10" a="1"/>
  <c r="L22" i="10" s="1"/>
  <c r="L42" i="10" a="1"/>
  <c r="L42" i="10" s="1"/>
  <c r="L29" i="9" a="1"/>
  <c r="L29" i="9" s="1"/>
  <c r="L41" i="9" a="1"/>
  <c r="L41" i="9" s="1"/>
  <c r="L53" i="9" a="1"/>
  <c r="L53" i="9" s="1"/>
  <c r="L65" i="9" a="1"/>
  <c r="L65" i="9" s="1"/>
  <c r="L77" i="9" a="1"/>
  <c r="L77" i="9" s="1"/>
  <c r="L89" i="9" a="1"/>
  <c r="L89" i="9" s="1"/>
  <c r="L101" i="9" a="1"/>
  <c r="L101" i="9" s="1"/>
  <c r="L113" i="9" a="1"/>
  <c r="L113" i="9" s="1"/>
  <c r="L125" i="9" a="1"/>
  <c r="L125" i="9" s="1"/>
  <c r="K128" i="9"/>
  <c r="J128" i="9"/>
  <c r="I128" i="9"/>
  <c r="H128" i="9"/>
  <c r="G128" i="9"/>
  <c r="F128" i="9"/>
  <c r="E128" i="9"/>
  <c r="D128" i="9"/>
  <c r="C128" i="9"/>
  <c r="B128" i="9"/>
  <c r="L128" i="9" s="1" a="1"/>
  <c r="L128" i="9" s="1"/>
  <c r="K127" i="9"/>
  <c r="J127" i="9"/>
  <c r="I127" i="9"/>
  <c r="H127" i="9"/>
  <c r="G127" i="9"/>
  <c r="F127" i="9"/>
  <c r="E127" i="9"/>
  <c r="D127" i="9"/>
  <c r="C127" i="9"/>
  <c r="L127" i="9" s="1" a="1"/>
  <c r="L127" i="9" s="1"/>
  <c r="B127" i="9"/>
  <c r="K126" i="9"/>
  <c r="J126" i="9"/>
  <c r="I126" i="9"/>
  <c r="H126" i="9"/>
  <c r="G126" i="9"/>
  <c r="F126" i="9"/>
  <c r="E126" i="9"/>
  <c r="D126" i="9"/>
  <c r="C126" i="9"/>
  <c r="B126" i="9"/>
  <c r="L126" i="9" s="1" a="1"/>
  <c r="L126" i="9" s="1"/>
  <c r="K125" i="9"/>
  <c r="J125" i="9"/>
  <c r="I125" i="9"/>
  <c r="H125" i="9"/>
  <c r="G125" i="9"/>
  <c r="F125" i="9"/>
  <c r="E125" i="9"/>
  <c r="D125" i="9"/>
  <c r="C125" i="9"/>
  <c r="B125" i="9"/>
  <c r="K124" i="9"/>
  <c r="J124" i="9"/>
  <c r="I124" i="9"/>
  <c r="H124" i="9"/>
  <c r="G124" i="9"/>
  <c r="F124" i="9"/>
  <c r="E124" i="9"/>
  <c r="D124" i="9"/>
  <c r="C124" i="9"/>
  <c r="L124" i="9" s="1" a="1"/>
  <c r="L124" i="9" s="1"/>
  <c r="B124" i="9"/>
  <c r="K123" i="9"/>
  <c r="J123" i="9"/>
  <c r="I123" i="9"/>
  <c r="H123" i="9"/>
  <c r="G123" i="9"/>
  <c r="F123" i="9"/>
  <c r="E123" i="9"/>
  <c r="D123" i="9"/>
  <c r="C123" i="9"/>
  <c r="B123" i="9"/>
  <c r="L123" i="9" s="1" a="1"/>
  <c r="L123" i="9" s="1"/>
  <c r="K122" i="9"/>
  <c r="J122" i="9"/>
  <c r="I122" i="9"/>
  <c r="H122" i="9"/>
  <c r="G122" i="9"/>
  <c r="F122" i="9"/>
  <c r="E122" i="9"/>
  <c r="D122" i="9"/>
  <c r="C122" i="9"/>
  <c r="B122" i="9"/>
  <c r="L122" i="9" s="1" a="1"/>
  <c r="L122" i="9" s="1"/>
  <c r="K121" i="9"/>
  <c r="J121" i="9"/>
  <c r="I121" i="9"/>
  <c r="H121" i="9"/>
  <c r="G121" i="9"/>
  <c r="F121" i="9"/>
  <c r="E121" i="9"/>
  <c r="D121" i="9"/>
  <c r="C121" i="9"/>
  <c r="L121" i="9" s="1" a="1"/>
  <c r="L121" i="9" s="1"/>
  <c r="B121" i="9"/>
  <c r="K120" i="9"/>
  <c r="J120" i="9"/>
  <c r="I120" i="9"/>
  <c r="H120" i="9"/>
  <c r="G120" i="9"/>
  <c r="F120" i="9"/>
  <c r="E120" i="9"/>
  <c r="D120" i="9"/>
  <c r="C120" i="9"/>
  <c r="B120" i="9"/>
  <c r="L120" i="9" s="1" a="1"/>
  <c r="L120" i="9" s="1"/>
  <c r="K119" i="9"/>
  <c r="J119" i="9"/>
  <c r="I119" i="9"/>
  <c r="H119" i="9"/>
  <c r="G119" i="9"/>
  <c r="F119" i="9"/>
  <c r="E119" i="9"/>
  <c r="D119" i="9"/>
  <c r="C119" i="9"/>
  <c r="B119" i="9"/>
  <c r="L119" i="9" s="1" a="1"/>
  <c r="L119" i="9" s="1"/>
  <c r="K118" i="9"/>
  <c r="J118" i="9"/>
  <c r="I118" i="9"/>
  <c r="H118" i="9"/>
  <c r="G118" i="9"/>
  <c r="F118" i="9"/>
  <c r="E118" i="9"/>
  <c r="D118" i="9"/>
  <c r="C118" i="9"/>
  <c r="B118" i="9"/>
  <c r="L118" i="9" s="1" a="1"/>
  <c r="L118" i="9" s="1"/>
  <c r="K117" i="9"/>
  <c r="J117" i="9"/>
  <c r="I117" i="9"/>
  <c r="H117" i="9"/>
  <c r="G117" i="9"/>
  <c r="F117" i="9"/>
  <c r="E117" i="9"/>
  <c r="D117" i="9"/>
  <c r="C117" i="9"/>
  <c r="B117" i="9"/>
  <c r="L117" i="9" s="1" a="1"/>
  <c r="L117" i="9" s="1"/>
  <c r="K116" i="9"/>
  <c r="J116" i="9"/>
  <c r="I116" i="9"/>
  <c r="H116" i="9"/>
  <c r="G116" i="9"/>
  <c r="F116" i="9"/>
  <c r="E116" i="9"/>
  <c r="D116" i="9"/>
  <c r="C116" i="9"/>
  <c r="B116" i="9"/>
  <c r="L116" i="9" s="1" a="1"/>
  <c r="L116" i="9" s="1"/>
  <c r="K115" i="9"/>
  <c r="J115" i="9"/>
  <c r="I115" i="9"/>
  <c r="H115" i="9"/>
  <c r="G115" i="9"/>
  <c r="F115" i="9"/>
  <c r="E115" i="9"/>
  <c r="D115" i="9"/>
  <c r="C115" i="9"/>
  <c r="L115" i="9" s="1" a="1"/>
  <c r="L115" i="9" s="1"/>
  <c r="B115" i="9"/>
  <c r="K114" i="9"/>
  <c r="J114" i="9"/>
  <c r="I114" i="9"/>
  <c r="H114" i="9"/>
  <c r="G114" i="9"/>
  <c r="F114" i="9"/>
  <c r="E114" i="9"/>
  <c r="D114" i="9"/>
  <c r="C114" i="9"/>
  <c r="B114" i="9"/>
  <c r="L114" i="9" s="1" a="1"/>
  <c r="L114" i="9" s="1"/>
  <c r="K113" i="9"/>
  <c r="J113" i="9"/>
  <c r="I113" i="9"/>
  <c r="H113" i="9"/>
  <c r="G113" i="9"/>
  <c r="F113" i="9"/>
  <c r="E113" i="9"/>
  <c r="D113" i="9"/>
  <c r="C113" i="9"/>
  <c r="B113" i="9"/>
  <c r="K112" i="9"/>
  <c r="J112" i="9"/>
  <c r="I112" i="9"/>
  <c r="H112" i="9"/>
  <c r="G112" i="9"/>
  <c r="F112" i="9"/>
  <c r="E112" i="9"/>
  <c r="D112" i="9"/>
  <c r="C112" i="9"/>
  <c r="B112" i="9"/>
  <c r="L112" i="9" s="1" a="1"/>
  <c r="L112" i="9" s="1"/>
  <c r="K111" i="9"/>
  <c r="J111" i="9"/>
  <c r="I111" i="9"/>
  <c r="H111" i="9"/>
  <c r="G111" i="9"/>
  <c r="F111" i="9"/>
  <c r="E111" i="9"/>
  <c r="D111" i="9"/>
  <c r="C111" i="9"/>
  <c r="B111" i="9"/>
  <c r="L111" i="9" s="1" a="1"/>
  <c r="L111" i="9" s="1"/>
  <c r="K110" i="9"/>
  <c r="J110" i="9"/>
  <c r="I110" i="9"/>
  <c r="H110" i="9"/>
  <c r="G110" i="9"/>
  <c r="F110" i="9"/>
  <c r="E110" i="9"/>
  <c r="D110" i="9"/>
  <c r="C110" i="9"/>
  <c r="B110" i="9"/>
  <c r="L110" i="9" s="1" a="1"/>
  <c r="L110" i="9" s="1"/>
  <c r="K109" i="9"/>
  <c r="J109" i="9"/>
  <c r="I109" i="9"/>
  <c r="H109" i="9"/>
  <c r="G109" i="9"/>
  <c r="F109" i="9"/>
  <c r="E109" i="9"/>
  <c r="D109" i="9"/>
  <c r="C109" i="9"/>
  <c r="B109" i="9"/>
  <c r="L109" i="9" s="1" a="1"/>
  <c r="L109" i="9" s="1"/>
  <c r="K108" i="9"/>
  <c r="J108" i="9"/>
  <c r="I108" i="9"/>
  <c r="H108" i="9"/>
  <c r="G108" i="9"/>
  <c r="F108" i="9"/>
  <c r="E108" i="9"/>
  <c r="D108" i="9"/>
  <c r="C108" i="9"/>
  <c r="B108" i="9"/>
  <c r="L108" i="9" s="1" a="1"/>
  <c r="L108" i="9" s="1"/>
  <c r="K107" i="9"/>
  <c r="J107" i="9"/>
  <c r="I107" i="9"/>
  <c r="H107" i="9"/>
  <c r="G107" i="9"/>
  <c r="F107" i="9"/>
  <c r="E107" i="9"/>
  <c r="D107" i="9"/>
  <c r="C107" i="9"/>
  <c r="B107" i="9"/>
  <c r="L107" i="9" s="1" a="1"/>
  <c r="L107" i="9" s="1"/>
  <c r="K106" i="9"/>
  <c r="J106" i="9"/>
  <c r="I106" i="9"/>
  <c r="H106" i="9"/>
  <c r="G106" i="9"/>
  <c r="F106" i="9"/>
  <c r="E106" i="9"/>
  <c r="D106" i="9"/>
  <c r="C106" i="9"/>
  <c r="B106" i="9"/>
  <c r="L106" i="9" s="1" a="1"/>
  <c r="L106" i="9" s="1"/>
  <c r="K105" i="9"/>
  <c r="J105" i="9"/>
  <c r="I105" i="9"/>
  <c r="H105" i="9"/>
  <c r="G105" i="9"/>
  <c r="F105" i="9"/>
  <c r="E105" i="9"/>
  <c r="D105" i="9"/>
  <c r="C105" i="9"/>
  <c r="B105" i="9"/>
  <c r="L105" i="9" s="1" a="1"/>
  <c r="L105" i="9" s="1"/>
  <c r="K104" i="9"/>
  <c r="J104" i="9"/>
  <c r="I104" i="9"/>
  <c r="H104" i="9"/>
  <c r="G104" i="9"/>
  <c r="F104" i="9"/>
  <c r="E104" i="9"/>
  <c r="D104" i="9"/>
  <c r="C104" i="9"/>
  <c r="B104" i="9"/>
  <c r="L104" i="9" s="1" a="1"/>
  <c r="L104" i="9" s="1"/>
  <c r="K103" i="9"/>
  <c r="J103" i="9"/>
  <c r="I103" i="9"/>
  <c r="H103" i="9"/>
  <c r="G103" i="9"/>
  <c r="F103" i="9"/>
  <c r="E103" i="9"/>
  <c r="D103" i="9"/>
  <c r="C103" i="9"/>
  <c r="B103" i="9"/>
  <c r="L103" i="9" s="1" a="1"/>
  <c r="L103" i="9" s="1"/>
  <c r="K102" i="9"/>
  <c r="J102" i="9"/>
  <c r="I102" i="9"/>
  <c r="H102" i="9"/>
  <c r="G102" i="9"/>
  <c r="F102" i="9"/>
  <c r="E102" i="9"/>
  <c r="D102" i="9"/>
  <c r="C102" i="9"/>
  <c r="B102" i="9"/>
  <c r="L102" i="9" s="1" a="1"/>
  <c r="L102" i="9" s="1"/>
  <c r="K101" i="9"/>
  <c r="J101" i="9"/>
  <c r="I101" i="9"/>
  <c r="H101" i="9"/>
  <c r="G101" i="9"/>
  <c r="F101" i="9"/>
  <c r="E101" i="9"/>
  <c r="D101" i="9"/>
  <c r="C101" i="9"/>
  <c r="B101" i="9"/>
  <c r="K100" i="9"/>
  <c r="J100" i="9"/>
  <c r="I100" i="9"/>
  <c r="H100" i="9"/>
  <c r="G100" i="9"/>
  <c r="F100" i="9"/>
  <c r="E100" i="9"/>
  <c r="D100" i="9"/>
  <c r="C100" i="9"/>
  <c r="B100" i="9"/>
  <c r="L100" i="9" s="1" a="1"/>
  <c r="L100" i="9" s="1"/>
  <c r="K99" i="9"/>
  <c r="J99" i="9"/>
  <c r="I99" i="9"/>
  <c r="H99" i="9"/>
  <c r="G99" i="9"/>
  <c r="F99" i="9"/>
  <c r="E99" i="9"/>
  <c r="D99" i="9"/>
  <c r="C99" i="9"/>
  <c r="B99" i="9"/>
  <c r="L99" i="9" s="1" a="1"/>
  <c r="L99" i="9" s="1"/>
  <c r="K98" i="9"/>
  <c r="J98" i="9"/>
  <c r="I98" i="9"/>
  <c r="H98" i="9"/>
  <c r="G98" i="9"/>
  <c r="F98" i="9"/>
  <c r="E98" i="9"/>
  <c r="D98" i="9"/>
  <c r="C98" i="9"/>
  <c r="B98" i="9"/>
  <c r="L98" i="9" s="1" a="1"/>
  <c r="L98" i="9" s="1"/>
  <c r="K97" i="9"/>
  <c r="J97" i="9"/>
  <c r="I97" i="9"/>
  <c r="H97" i="9"/>
  <c r="G97" i="9"/>
  <c r="F97" i="9"/>
  <c r="E97" i="9"/>
  <c r="D97" i="9"/>
  <c r="C97" i="9"/>
  <c r="B97" i="9"/>
  <c r="L97" i="9" s="1" a="1"/>
  <c r="L97" i="9" s="1"/>
  <c r="K96" i="9"/>
  <c r="J96" i="9"/>
  <c r="I96" i="9"/>
  <c r="H96" i="9"/>
  <c r="G96" i="9"/>
  <c r="F96" i="9"/>
  <c r="E96" i="9"/>
  <c r="D96" i="9"/>
  <c r="C96" i="9"/>
  <c r="B96" i="9"/>
  <c r="L96" i="9" s="1" a="1"/>
  <c r="L96" i="9" s="1"/>
  <c r="K95" i="9"/>
  <c r="J95" i="9"/>
  <c r="I95" i="9"/>
  <c r="H95" i="9"/>
  <c r="G95" i="9"/>
  <c r="F95" i="9"/>
  <c r="E95" i="9"/>
  <c r="D95" i="9"/>
  <c r="C95" i="9"/>
  <c r="B95" i="9"/>
  <c r="L95" i="9" s="1" a="1"/>
  <c r="L95" i="9" s="1"/>
  <c r="K94" i="9"/>
  <c r="J94" i="9"/>
  <c r="I94" i="9"/>
  <c r="H94" i="9"/>
  <c r="G94" i="9"/>
  <c r="F94" i="9"/>
  <c r="E94" i="9"/>
  <c r="D94" i="9"/>
  <c r="C94" i="9"/>
  <c r="B94" i="9"/>
  <c r="L94" i="9" s="1" a="1"/>
  <c r="L94" i="9" s="1"/>
  <c r="K93" i="9"/>
  <c r="J93" i="9"/>
  <c r="I93" i="9"/>
  <c r="H93" i="9"/>
  <c r="G93" i="9"/>
  <c r="F93" i="9"/>
  <c r="E93" i="9"/>
  <c r="D93" i="9"/>
  <c r="C93" i="9"/>
  <c r="B93" i="9"/>
  <c r="L93" i="9" s="1" a="1"/>
  <c r="L93" i="9" s="1"/>
  <c r="K92" i="9"/>
  <c r="J92" i="9"/>
  <c r="I92" i="9"/>
  <c r="H92" i="9"/>
  <c r="G92" i="9"/>
  <c r="F92" i="9"/>
  <c r="E92" i="9"/>
  <c r="D92" i="9"/>
  <c r="C92" i="9"/>
  <c r="B92" i="9"/>
  <c r="L92" i="9" s="1" a="1"/>
  <c r="L92" i="9" s="1"/>
  <c r="K91" i="9"/>
  <c r="J91" i="9"/>
  <c r="I91" i="9"/>
  <c r="H91" i="9"/>
  <c r="G91" i="9"/>
  <c r="F91" i="9"/>
  <c r="E91" i="9"/>
  <c r="D91" i="9"/>
  <c r="C91" i="9"/>
  <c r="B91" i="9"/>
  <c r="L91" i="9" s="1" a="1"/>
  <c r="L91" i="9" s="1"/>
  <c r="K90" i="9"/>
  <c r="J90" i="9"/>
  <c r="I90" i="9"/>
  <c r="H90" i="9"/>
  <c r="G90" i="9"/>
  <c r="F90" i="9"/>
  <c r="E90" i="9"/>
  <c r="D90" i="9"/>
  <c r="C90" i="9"/>
  <c r="B90" i="9"/>
  <c r="L90" i="9" s="1" a="1"/>
  <c r="L90" i="9" s="1"/>
  <c r="K89" i="9"/>
  <c r="J89" i="9"/>
  <c r="I89" i="9"/>
  <c r="H89" i="9"/>
  <c r="G89" i="9"/>
  <c r="F89" i="9"/>
  <c r="E89" i="9"/>
  <c r="D89" i="9"/>
  <c r="C89" i="9"/>
  <c r="B89" i="9"/>
  <c r="K88" i="9"/>
  <c r="J88" i="9"/>
  <c r="I88" i="9"/>
  <c r="H88" i="9"/>
  <c r="G88" i="9"/>
  <c r="F88" i="9"/>
  <c r="E88" i="9"/>
  <c r="D88" i="9"/>
  <c r="C88" i="9"/>
  <c r="B88" i="9"/>
  <c r="L88" i="9" s="1" a="1"/>
  <c r="L88" i="9" s="1"/>
  <c r="K87" i="9"/>
  <c r="J87" i="9"/>
  <c r="I87" i="9"/>
  <c r="H87" i="9"/>
  <c r="G87" i="9"/>
  <c r="F87" i="9"/>
  <c r="E87" i="9"/>
  <c r="D87" i="9"/>
  <c r="C87" i="9"/>
  <c r="B87" i="9"/>
  <c r="L87" i="9" s="1" a="1"/>
  <c r="L87" i="9" s="1"/>
  <c r="K86" i="9"/>
  <c r="J86" i="9"/>
  <c r="I86" i="9"/>
  <c r="H86" i="9"/>
  <c r="G86" i="9"/>
  <c r="F86" i="9"/>
  <c r="E86" i="9"/>
  <c r="D86" i="9"/>
  <c r="C86" i="9"/>
  <c r="B86" i="9"/>
  <c r="L86" i="9" s="1" a="1"/>
  <c r="L86" i="9" s="1"/>
  <c r="K85" i="9"/>
  <c r="J85" i="9"/>
  <c r="I85" i="9"/>
  <c r="H85" i="9"/>
  <c r="G85" i="9"/>
  <c r="F85" i="9"/>
  <c r="E85" i="9"/>
  <c r="D85" i="9"/>
  <c r="C85" i="9"/>
  <c r="B85" i="9"/>
  <c r="L85" i="9" s="1" a="1"/>
  <c r="L85" i="9" s="1"/>
  <c r="K84" i="9"/>
  <c r="J84" i="9"/>
  <c r="I84" i="9"/>
  <c r="H84" i="9"/>
  <c r="G84" i="9"/>
  <c r="F84" i="9"/>
  <c r="E84" i="9"/>
  <c r="D84" i="9"/>
  <c r="C84" i="9"/>
  <c r="B84" i="9"/>
  <c r="L84" i="9" s="1" a="1"/>
  <c r="L84" i="9" s="1"/>
  <c r="K83" i="9"/>
  <c r="J83" i="9"/>
  <c r="I83" i="9"/>
  <c r="H83" i="9"/>
  <c r="G83" i="9"/>
  <c r="F83" i="9"/>
  <c r="E83" i="9"/>
  <c r="D83" i="9"/>
  <c r="C83" i="9"/>
  <c r="B83" i="9"/>
  <c r="L83" i="9" s="1" a="1"/>
  <c r="L83" i="9" s="1"/>
  <c r="K82" i="9"/>
  <c r="J82" i="9"/>
  <c r="I82" i="9"/>
  <c r="H82" i="9"/>
  <c r="G82" i="9"/>
  <c r="F82" i="9"/>
  <c r="E82" i="9"/>
  <c r="D82" i="9"/>
  <c r="C82" i="9"/>
  <c r="B82" i="9"/>
  <c r="L82" i="9" s="1" a="1"/>
  <c r="L82" i="9" s="1"/>
  <c r="K81" i="9"/>
  <c r="J81" i="9"/>
  <c r="I81" i="9"/>
  <c r="H81" i="9"/>
  <c r="G81" i="9"/>
  <c r="F81" i="9"/>
  <c r="E81" i="9"/>
  <c r="D81" i="9"/>
  <c r="C81" i="9"/>
  <c r="B81" i="9"/>
  <c r="L81" i="9" s="1" a="1"/>
  <c r="L81" i="9" s="1"/>
  <c r="K80" i="9"/>
  <c r="J80" i="9"/>
  <c r="I80" i="9"/>
  <c r="H80" i="9"/>
  <c r="G80" i="9"/>
  <c r="F80" i="9"/>
  <c r="E80" i="9"/>
  <c r="D80" i="9"/>
  <c r="C80" i="9"/>
  <c r="B80" i="9"/>
  <c r="L80" i="9" s="1" a="1"/>
  <c r="L80" i="9" s="1"/>
  <c r="K79" i="9"/>
  <c r="J79" i="9"/>
  <c r="I79" i="9"/>
  <c r="H79" i="9"/>
  <c r="G79" i="9"/>
  <c r="F79" i="9"/>
  <c r="E79" i="9"/>
  <c r="D79" i="9"/>
  <c r="C79" i="9"/>
  <c r="B79" i="9"/>
  <c r="L79" i="9" s="1" a="1"/>
  <c r="L79" i="9" s="1"/>
  <c r="K78" i="9"/>
  <c r="J78" i="9"/>
  <c r="I78" i="9"/>
  <c r="H78" i="9"/>
  <c r="G78" i="9"/>
  <c r="F78" i="9"/>
  <c r="E78" i="9"/>
  <c r="D78" i="9"/>
  <c r="C78" i="9"/>
  <c r="B78" i="9"/>
  <c r="L78" i="9" s="1" a="1"/>
  <c r="L78" i="9" s="1"/>
  <c r="K77" i="9"/>
  <c r="J77" i="9"/>
  <c r="I77" i="9"/>
  <c r="H77" i="9"/>
  <c r="G77" i="9"/>
  <c r="F77" i="9"/>
  <c r="E77" i="9"/>
  <c r="D77" i="9"/>
  <c r="C77" i="9"/>
  <c r="B77" i="9"/>
  <c r="K76" i="9"/>
  <c r="J76" i="9"/>
  <c r="I76" i="9"/>
  <c r="H76" i="9"/>
  <c r="G76" i="9"/>
  <c r="F76" i="9"/>
  <c r="E76" i="9"/>
  <c r="D76" i="9"/>
  <c r="C76" i="9"/>
  <c r="B76" i="9"/>
  <c r="L76" i="9" s="1" a="1"/>
  <c r="L76" i="9" s="1"/>
  <c r="K75" i="9"/>
  <c r="J75" i="9"/>
  <c r="I75" i="9"/>
  <c r="H75" i="9"/>
  <c r="G75" i="9"/>
  <c r="F75" i="9"/>
  <c r="E75" i="9"/>
  <c r="D75" i="9"/>
  <c r="C75" i="9"/>
  <c r="B75" i="9"/>
  <c r="L75" i="9" s="1" a="1"/>
  <c r="L75" i="9" s="1"/>
  <c r="K74" i="9"/>
  <c r="J74" i="9"/>
  <c r="I74" i="9"/>
  <c r="H74" i="9"/>
  <c r="G74" i="9"/>
  <c r="F74" i="9"/>
  <c r="E74" i="9"/>
  <c r="D74" i="9"/>
  <c r="C74" i="9"/>
  <c r="B74" i="9"/>
  <c r="L74" i="9" s="1" a="1"/>
  <c r="L74" i="9" s="1"/>
  <c r="K73" i="9"/>
  <c r="J73" i="9"/>
  <c r="I73" i="9"/>
  <c r="H73" i="9"/>
  <c r="G73" i="9"/>
  <c r="F73" i="9"/>
  <c r="E73" i="9"/>
  <c r="D73" i="9"/>
  <c r="C73" i="9"/>
  <c r="B73" i="9"/>
  <c r="L73" i="9" s="1" a="1"/>
  <c r="L73" i="9" s="1"/>
  <c r="K72" i="9"/>
  <c r="J72" i="9"/>
  <c r="I72" i="9"/>
  <c r="H72" i="9"/>
  <c r="G72" i="9"/>
  <c r="F72" i="9"/>
  <c r="E72" i="9"/>
  <c r="D72" i="9"/>
  <c r="C72" i="9"/>
  <c r="B72" i="9"/>
  <c r="L72" i="9" s="1" a="1"/>
  <c r="L72" i="9" s="1"/>
  <c r="K71" i="9"/>
  <c r="J71" i="9"/>
  <c r="I71" i="9"/>
  <c r="H71" i="9"/>
  <c r="G71" i="9"/>
  <c r="F71" i="9"/>
  <c r="E71" i="9"/>
  <c r="D71" i="9"/>
  <c r="C71" i="9"/>
  <c r="B71" i="9"/>
  <c r="L71" i="9" s="1" a="1"/>
  <c r="L71" i="9" s="1"/>
  <c r="K70" i="9"/>
  <c r="J70" i="9"/>
  <c r="I70" i="9"/>
  <c r="H70" i="9"/>
  <c r="G70" i="9"/>
  <c r="F70" i="9"/>
  <c r="E70" i="9"/>
  <c r="D70" i="9"/>
  <c r="C70" i="9"/>
  <c r="B70" i="9"/>
  <c r="L70" i="9" s="1" a="1"/>
  <c r="L70" i="9" s="1"/>
  <c r="K69" i="9"/>
  <c r="J69" i="9"/>
  <c r="I69" i="9"/>
  <c r="H69" i="9"/>
  <c r="G69" i="9"/>
  <c r="F69" i="9"/>
  <c r="E69" i="9"/>
  <c r="D69" i="9"/>
  <c r="C69" i="9"/>
  <c r="B69" i="9"/>
  <c r="L69" i="9" s="1" a="1"/>
  <c r="L69" i="9" s="1"/>
  <c r="K68" i="9"/>
  <c r="J68" i="9"/>
  <c r="I68" i="9"/>
  <c r="H68" i="9"/>
  <c r="G68" i="9"/>
  <c r="F68" i="9"/>
  <c r="E68" i="9"/>
  <c r="D68" i="9"/>
  <c r="C68" i="9"/>
  <c r="B68" i="9"/>
  <c r="L68" i="9" s="1" a="1"/>
  <c r="L68" i="9" s="1"/>
  <c r="K67" i="9"/>
  <c r="J67" i="9"/>
  <c r="I67" i="9"/>
  <c r="H67" i="9"/>
  <c r="G67" i="9"/>
  <c r="F67" i="9"/>
  <c r="E67" i="9"/>
  <c r="D67" i="9"/>
  <c r="C67" i="9"/>
  <c r="B67" i="9"/>
  <c r="L67" i="9" s="1" a="1"/>
  <c r="L67" i="9" s="1"/>
  <c r="K66" i="9"/>
  <c r="J66" i="9"/>
  <c r="I66" i="9"/>
  <c r="H66" i="9"/>
  <c r="G66" i="9"/>
  <c r="F66" i="9"/>
  <c r="E66" i="9"/>
  <c r="D66" i="9"/>
  <c r="C66" i="9"/>
  <c r="B66" i="9"/>
  <c r="L66" i="9" s="1" a="1"/>
  <c r="L66" i="9" s="1"/>
  <c r="K65" i="9"/>
  <c r="J65" i="9"/>
  <c r="I65" i="9"/>
  <c r="H65" i="9"/>
  <c r="G65" i="9"/>
  <c r="F65" i="9"/>
  <c r="E65" i="9"/>
  <c r="D65" i="9"/>
  <c r="C65" i="9"/>
  <c r="B65" i="9"/>
  <c r="K64" i="9"/>
  <c r="J64" i="9"/>
  <c r="I64" i="9"/>
  <c r="H64" i="9"/>
  <c r="G64" i="9"/>
  <c r="F64" i="9"/>
  <c r="E64" i="9"/>
  <c r="D64" i="9"/>
  <c r="C64" i="9"/>
  <c r="B64" i="9"/>
  <c r="L64" i="9" s="1" a="1"/>
  <c r="L64" i="9" s="1"/>
  <c r="K63" i="9"/>
  <c r="J63" i="9"/>
  <c r="I63" i="9"/>
  <c r="H63" i="9"/>
  <c r="G63" i="9"/>
  <c r="F63" i="9"/>
  <c r="E63" i="9"/>
  <c r="D63" i="9"/>
  <c r="C63" i="9"/>
  <c r="B63" i="9"/>
  <c r="L63" i="9" s="1" a="1"/>
  <c r="L63" i="9" s="1"/>
  <c r="K62" i="9"/>
  <c r="J62" i="9"/>
  <c r="I62" i="9"/>
  <c r="H62" i="9"/>
  <c r="G62" i="9"/>
  <c r="F62" i="9"/>
  <c r="E62" i="9"/>
  <c r="D62" i="9"/>
  <c r="C62" i="9"/>
  <c r="B62" i="9"/>
  <c r="L62" i="9" s="1" a="1"/>
  <c r="L62" i="9" s="1"/>
  <c r="K61" i="9"/>
  <c r="J61" i="9"/>
  <c r="I61" i="9"/>
  <c r="H61" i="9"/>
  <c r="G61" i="9"/>
  <c r="F61" i="9"/>
  <c r="E61" i="9"/>
  <c r="D61" i="9"/>
  <c r="C61" i="9"/>
  <c r="B61" i="9"/>
  <c r="L61" i="9" s="1" a="1"/>
  <c r="L61" i="9" s="1"/>
  <c r="K60" i="9"/>
  <c r="J60" i="9"/>
  <c r="I60" i="9"/>
  <c r="H60" i="9"/>
  <c r="G60" i="9"/>
  <c r="F60" i="9"/>
  <c r="E60" i="9"/>
  <c r="D60" i="9"/>
  <c r="C60" i="9"/>
  <c r="B60" i="9"/>
  <c r="L60" i="9" s="1" a="1"/>
  <c r="L60" i="9" s="1"/>
  <c r="K59" i="9"/>
  <c r="J59" i="9"/>
  <c r="I59" i="9"/>
  <c r="H59" i="9"/>
  <c r="G59" i="9"/>
  <c r="F59" i="9"/>
  <c r="E59" i="9"/>
  <c r="D59" i="9"/>
  <c r="C59" i="9"/>
  <c r="B59" i="9"/>
  <c r="L59" i="9" s="1" a="1"/>
  <c r="L59" i="9" s="1"/>
  <c r="K58" i="9"/>
  <c r="J58" i="9"/>
  <c r="I58" i="9"/>
  <c r="H58" i="9"/>
  <c r="G58" i="9"/>
  <c r="F58" i="9"/>
  <c r="E58" i="9"/>
  <c r="D58" i="9"/>
  <c r="C58" i="9"/>
  <c r="B58" i="9"/>
  <c r="L58" i="9" s="1" a="1"/>
  <c r="L58" i="9" s="1"/>
  <c r="K57" i="9"/>
  <c r="J57" i="9"/>
  <c r="I57" i="9"/>
  <c r="H57" i="9"/>
  <c r="G57" i="9"/>
  <c r="F57" i="9"/>
  <c r="E57" i="9"/>
  <c r="D57" i="9"/>
  <c r="C57" i="9"/>
  <c r="B57" i="9"/>
  <c r="L57" i="9" s="1" a="1"/>
  <c r="L57" i="9" s="1"/>
  <c r="K56" i="9"/>
  <c r="J56" i="9"/>
  <c r="I56" i="9"/>
  <c r="H56" i="9"/>
  <c r="G56" i="9"/>
  <c r="F56" i="9"/>
  <c r="E56" i="9"/>
  <c r="D56" i="9"/>
  <c r="C56" i="9"/>
  <c r="B56" i="9"/>
  <c r="L56" i="9" s="1" a="1"/>
  <c r="L56" i="9" s="1"/>
  <c r="K55" i="9"/>
  <c r="J55" i="9"/>
  <c r="I55" i="9"/>
  <c r="H55" i="9"/>
  <c r="G55" i="9"/>
  <c r="F55" i="9"/>
  <c r="E55" i="9"/>
  <c r="D55" i="9"/>
  <c r="C55" i="9"/>
  <c r="B55" i="9"/>
  <c r="L55" i="9" s="1" a="1"/>
  <c r="L55" i="9" s="1"/>
  <c r="K54" i="9"/>
  <c r="J54" i="9"/>
  <c r="I54" i="9"/>
  <c r="H54" i="9"/>
  <c r="G54" i="9"/>
  <c r="F54" i="9"/>
  <c r="E54" i="9"/>
  <c r="D54" i="9"/>
  <c r="C54" i="9"/>
  <c r="B54" i="9"/>
  <c r="L54" i="9" s="1" a="1"/>
  <c r="L54" i="9" s="1"/>
  <c r="K53" i="9"/>
  <c r="J53" i="9"/>
  <c r="I53" i="9"/>
  <c r="H53" i="9"/>
  <c r="G53" i="9"/>
  <c r="F53" i="9"/>
  <c r="E53" i="9"/>
  <c r="D53" i="9"/>
  <c r="C53" i="9"/>
  <c r="B53" i="9"/>
  <c r="K52" i="9"/>
  <c r="J52" i="9"/>
  <c r="I52" i="9"/>
  <c r="H52" i="9"/>
  <c r="G52" i="9"/>
  <c r="F52" i="9"/>
  <c r="E52" i="9"/>
  <c r="D52" i="9"/>
  <c r="C52" i="9"/>
  <c r="B52" i="9"/>
  <c r="L52" i="9" s="1" a="1"/>
  <c r="L52" i="9" s="1"/>
  <c r="K51" i="9"/>
  <c r="J51" i="9"/>
  <c r="I51" i="9"/>
  <c r="H51" i="9"/>
  <c r="G51" i="9"/>
  <c r="F51" i="9"/>
  <c r="E51" i="9"/>
  <c r="D51" i="9"/>
  <c r="C51" i="9"/>
  <c r="B51" i="9"/>
  <c r="L51" i="9" s="1" a="1"/>
  <c r="L51" i="9" s="1"/>
  <c r="K50" i="9"/>
  <c r="J50" i="9"/>
  <c r="I50" i="9"/>
  <c r="H50" i="9"/>
  <c r="G50" i="9"/>
  <c r="F50" i="9"/>
  <c r="E50" i="9"/>
  <c r="D50" i="9"/>
  <c r="C50" i="9"/>
  <c r="B50" i="9"/>
  <c r="L50" i="9" s="1" a="1"/>
  <c r="L50" i="9" s="1"/>
  <c r="K49" i="9"/>
  <c r="J49" i="9"/>
  <c r="I49" i="9"/>
  <c r="H49" i="9"/>
  <c r="G49" i="9"/>
  <c r="F49" i="9"/>
  <c r="E49" i="9"/>
  <c r="D49" i="9"/>
  <c r="C49" i="9"/>
  <c r="B49" i="9"/>
  <c r="L49" i="9" s="1" a="1"/>
  <c r="L49" i="9" s="1"/>
  <c r="K48" i="9"/>
  <c r="J48" i="9"/>
  <c r="I48" i="9"/>
  <c r="H48" i="9"/>
  <c r="G48" i="9"/>
  <c r="F48" i="9"/>
  <c r="E48" i="9"/>
  <c r="D48" i="9"/>
  <c r="C48" i="9"/>
  <c r="B48" i="9"/>
  <c r="L48" i="9" s="1" a="1"/>
  <c r="L48" i="9" s="1"/>
  <c r="K47" i="9"/>
  <c r="J47" i="9"/>
  <c r="I47" i="9"/>
  <c r="H47" i="9"/>
  <c r="G47" i="9"/>
  <c r="F47" i="9"/>
  <c r="E47" i="9"/>
  <c r="D47" i="9"/>
  <c r="C47" i="9"/>
  <c r="B47" i="9"/>
  <c r="L47" i="9" s="1" a="1"/>
  <c r="L47" i="9" s="1"/>
  <c r="K46" i="9"/>
  <c r="J46" i="9"/>
  <c r="I46" i="9"/>
  <c r="H46" i="9"/>
  <c r="G46" i="9"/>
  <c r="F46" i="9"/>
  <c r="E46" i="9"/>
  <c r="D46" i="9"/>
  <c r="C46" i="9"/>
  <c r="B46" i="9"/>
  <c r="L46" i="9" s="1" a="1"/>
  <c r="L46" i="9" s="1"/>
  <c r="K45" i="9"/>
  <c r="J45" i="9"/>
  <c r="I45" i="9"/>
  <c r="H45" i="9"/>
  <c r="G45" i="9"/>
  <c r="F45" i="9"/>
  <c r="E45" i="9"/>
  <c r="D45" i="9"/>
  <c r="C45" i="9"/>
  <c r="B45" i="9"/>
  <c r="L45" i="9" s="1" a="1"/>
  <c r="L45" i="9" s="1"/>
  <c r="K44" i="9"/>
  <c r="J44" i="9"/>
  <c r="I44" i="9"/>
  <c r="H44" i="9"/>
  <c r="G44" i="9"/>
  <c r="F44" i="9"/>
  <c r="E44" i="9"/>
  <c r="D44" i="9"/>
  <c r="C44" i="9"/>
  <c r="B44" i="9"/>
  <c r="L44" i="9" s="1" a="1"/>
  <c r="L44" i="9" s="1"/>
  <c r="K43" i="9"/>
  <c r="J43" i="9"/>
  <c r="I43" i="9"/>
  <c r="H43" i="9"/>
  <c r="G43" i="9"/>
  <c r="F43" i="9"/>
  <c r="E43" i="9"/>
  <c r="D43" i="9"/>
  <c r="C43" i="9"/>
  <c r="B43" i="9"/>
  <c r="L43" i="9" s="1" a="1"/>
  <c r="L43" i="9" s="1"/>
  <c r="K42" i="9"/>
  <c r="J42" i="9"/>
  <c r="I42" i="9"/>
  <c r="H42" i="9"/>
  <c r="G42" i="9"/>
  <c r="F42" i="9"/>
  <c r="E42" i="9"/>
  <c r="D42" i="9"/>
  <c r="C42" i="9"/>
  <c r="B42" i="9"/>
  <c r="L42" i="9" s="1" a="1"/>
  <c r="L42" i="9" s="1"/>
  <c r="K41" i="9"/>
  <c r="J41" i="9"/>
  <c r="I41" i="9"/>
  <c r="H41" i="9"/>
  <c r="G41" i="9"/>
  <c r="F41" i="9"/>
  <c r="E41" i="9"/>
  <c r="D41" i="9"/>
  <c r="C41" i="9"/>
  <c r="B41" i="9"/>
  <c r="K40" i="9"/>
  <c r="J40" i="9"/>
  <c r="I40" i="9"/>
  <c r="H40" i="9"/>
  <c r="G40" i="9"/>
  <c r="F40" i="9"/>
  <c r="E40" i="9"/>
  <c r="D40" i="9"/>
  <c r="C40" i="9"/>
  <c r="B40" i="9"/>
  <c r="L40" i="9" s="1" a="1"/>
  <c r="L40" i="9" s="1"/>
  <c r="K39" i="9"/>
  <c r="J39" i="9"/>
  <c r="I39" i="9"/>
  <c r="H39" i="9"/>
  <c r="G39" i="9"/>
  <c r="F39" i="9"/>
  <c r="E39" i="9"/>
  <c r="D39" i="9"/>
  <c r="C39" i="9"/>
  <c r="B39" i="9"/>
  <c r="L39" i="9" s="1" a="1"/>
  <c r="L39" i="9" s="1"/>
  <c r="K38" i="9"/>
  <c r="J38" i="9"/>
  <c r="I38" i="9"/>
  <c r="H38" i="9"/>
  <c r="G38" i="9"/>
  <c r="F38" i="9"/>
  <c r="E38" i="9"/>
  <c r="D38" i="9"/>
  <c r="C38" i="9"/>
  <c r="B38" i="9"/>
  <c r="L38" i="9" s="1" a="1"/>
  <c r="L38" i="9" s="1"/>
  <c r="K37" i="9"/>
  <c r="J37" i="9"/>
  <c r="I37" i="9"/>
  <c r="H37" i="9"/>
  <c r="G37" i="9"/>
  <c r="F37" i="9"/>
  <c r="E37" i="9"/>
  <c r="D37" i="9"/>
  <c r="C37" i="9"/>
  <c r="B37" i="9"/>
  <c r="L37" i="9" s="1" a="1"/>
  <c r="L37" i="9" s="1"/>
  <c r="K36" i="9"/>
  <c r="J36" i="9"/>
  <c r="I36" i="9"/>
  <c r="H36" i="9"/>
  <c r="G36" i="9"/>
  <c r="F36" i="9"/>
  <c r="E36" i="9"/>
  <c r="D36" i="9"/>
  <c r="C36" i="9"/>
  <c r="B36" i="9"/>
  <c r="L36" i="9" s="1" a="1"/>
  <c r="L36" i="9" s="1"/>
  <c r="K35" i="9"/>
  <c r="J35" i="9"/>
  <c r="I35" i="9"/>
  <c r="H35" i="9"/>
  <c r="G35" i="9"/>
  <c r="F35" i="9"/>
  <c r="E35" i="9"/>
  <c r="D35" i="9"/>
  <c r="C35" i="9"/>
  <c r="B35" i="9"/>
  <c r="L35" i="9" s="1" a="1"/>
  <c r="L35" i="9" s="1"/>
  <c r="K34" i="9"/>
  <c r="J34" i="9"/>
  <c r="I34" i="9"/>
  <c r="H34" i="9"/>
  <c r="G34" i="9"/>
  <c r="F34" i="9"/>
  <c r="E34" i="9"/>
  <c r="D34" i="9"/>
  <c r="C34" i="9"/>
  <c r="B34" i="9"/>
  <c r="L34" i="9" s="1" a="1"/>
  <c r="L34" i="9" s="1"/>
  <c r="K33" i="9"/>
  <c r="J33" i="9"/>
  <c r="I33" i="9"/>
  <c r="H33" i="9"/>
  <c r="G33" i="9"/>
  <c r="F33" i="9"/>
  <c r="E33" i="9"/>
  <c r="D33" i="9"/>
  <c r="C33" i="9"/>
  <c r="B33" i="9"/>
  <c r="L33" i="9" s="1" a="1"/>
  <c r="L33" i="9" s="1"/>
  <c r="K32" i="9"/>
  <c r="J32" i="9"/>
  <c r="I32" i="9"/>
  <c r="H32" i="9"/>
  <c r="G32" i="9"/>
  <c r="F32" i="9"/>
  <c r="E32" i="9"/>
  <c r="D32" i="9"/>
  <c r="C32" i="9"/>
  <c r="B32" i="9"/>
  <c r="L32" i="9" s="1" a="1"/>
  <c r="L32" i="9" s="1"/>
  <c r="K31" i="9"/>
  <c r="J31" i="9"/>
  <c r="I31" i="9"/>
  <c r="H31" i="9"/>
  <c r="G31" i="9"/>
  <c r="F31" i="9"/>
  <c r="E31" i="9"/>
  <c r="D31" i="9"/>
  <c r="C31" i="9"/>
  <c r="B31" i="9"/>
  <c r="L31" i="9" s="1" a="1"/>
  <c r="L31" i="9" s="1"/>
  <c r="K30" i="9"/>
  <c r="J30" i="9"/>
  <c r="I30" i="9"/>
  <c r="H30" i="9"/>
  <c r="G30" i="9"/>
  <c r="F30" i="9"/>
  <c r="E30" i="9"/>
  <c r="D30" i="9"/>
  <c r="C30" i="9"/>
  <c r="B30" i="9"/>
  <c r="L30" i="9" s="1" a="1"/>
  <c r="L30" i="9" s="1"/>
  <c r="K29" i="9"/>
  <c r="J29" i="9"/>
  <c r="I29" i="9"/>
  <c r="H29" i="9"/>
  <c r="G29" i="9"/>
  <c r="F29" i="9"/>
  <c r="E29" i="9"/>
  <c r="D29" i="9"/>
  <c r="C29" i="9"/>
  <c r="B29" i="9"/>
  <c r="K28" i="9"/>
  <c r="J28" i="9"/>
  <c r="I28" i="9"/>
  <c r="H28" i="9"/>
  <c r="G28" i="9"/>
  <c r="F28" i="9"/>
  <c r="E28" i="9"/>
  <c r="D28" i="9"/>
  <c r="C28" i="9"/>
  <c r="B28" i="9"/>
  <c r="L28" i="9" s="1" a="1"/>
  <c r="L28" i="9" s="1"/>
  <c r="K27" i="9"/>
  <c r="J27" i="9"/>
  <c r="I27" i="9"/>
  <c r="H27" i="9"/>
  <c r="G27" i="9"/>
  <c r="F27" i="9"/>
  <c r="E27" i="9"/>
  <c r="D27" i="9"/>
  <c r="C27" i="9"/>
  <c r="B27" i="9"/>
  <c r="L27" i="9" s="1" a="1"/>
  <c r="L27" i="9" s="1"/>
  <c r="K26" i="9"/>
  <c r="J26" i="9"/>
  <c r="I26" i="9"/>
  <c r="H26" i="9"/>
  <c r="G26" i="9"/>
  <c r="F26" i="9"/>
  <c r="E26" i="9"/>
  <c r="D26" i="9"/>
  <c r="C26" i="9"/>
  <c r="B26" i="9"/>
  <c r="L26" i="9" s="1" a="1"/>
  <c r="L26" i="9" s="1"/>
  <c r="K25" i="9"/>
  <c r="J25" i="9"/>
  <c r="I25" i="9"/>
  <c r="H25" i="9"/>
  <c r="G25" i="9"/>
  <c r="F25" i="9"/>
  <c r="E25" i="9"/>
  <c r="D25" i="9"/>
  <c r="C25" i="9"/>
  <c r="B25" i="9"/>
  <c r="L25" i="9" s="1" a="1"/>
  <c r="L25" i="9" s="1"/>
  <c r="K24" i="9"/>
  <c r="J24" i="9"/>
  <c r="I24" i="9"/>
  <c r="H24" i="9"/>
  <c r="G24" i="9"/>
  <c r="F24" i="9"/>
  <c r="E24" i="9"/>
  <c r="D24" i="9"/>
  <c r="C24" i="9"/>
  <c r="B24" i="9"/>
  <c r="L24" i="9" s="1" a="1"/>
  <c r="L24" i="9" s="1"/>
  <c r="K23" i="9"/>
  <c r="J23" i="9"/>
  <c r="I23" i="9"/>
  <c r="H23" i="9"/>
  <c r="G23" i="9"/>
  <c r="F23" i="9"/>
  <c r="E23" i="9"/>
  <c r="D23" i="9"/>
  <c r="C23" i="9"/>
  <c r="B23" i="9"/>
  <c r="L23" i="9" s="1" a="1"/>
  <c r="L23" i="9" s="1"/>
  <c r="K22" i="9"/>
  <c r="J22" i="9"/>
  <c r="I22" i="9"/>
  <c r="H22" i="9"/>
  <c r="G22" i="9"/>
  <c r="F22" i="9"/>
  <c r="E22" i="9"/>
  <c r="D22" i="9"/>
  <c r="C22" i="9"/>
  <c r="B22" i="9"/>
  <c r="L22" i="9" s="1" a="1"/>
  <c r="L22" i="9" s="1"/>
  <c r="K21" i="9"/>
  <c r="J21" i="9"/>
  <c r="I21" i="9"/>
  <c r="H21" i="9"/>
  <c r="G21" i="9"/>
  <c r="F21" i="9"/>
  <c r="E21" i="9"/>
  <c r="D21" i="9"/>
  <c r="C21" i="9"/>
  <c r="B21" i="9"/>
  <c r="L21" i="9" s="1" a="1"/>
  <c r="L21" i="9" s="1"/>
  <c r="K20" i="9"/>
  <c r="J20" i="9"/>
  <c r="I20" i="9"/>
  <c r="H20" i="9"/>
  <c r="G20" i="9"/>
  <c r="F20" i="9"/>
  <c r="L20" i="9" s="1" a="1"/>
  <c r="L20" i="9" s="1"/>
  <c r="E20" i="9"/>
  <c r="D20" i="9"/>
  <c r="C20" i="9"/>
  <c r="B20" i="9"/>
  <c r="K19" i="9"/>
  <c r="J19" i="9"/>
  <c r="I19" i="9"/>
  <c r="H19" i="9"/>
  <c r="G19" i="9"/>
  <c r="F19" i="9"/>
  <c r="E19" i="9"/>
  <c r="D19" i="9"/>
  <c r="L19" i="9" s="1" a="1"/>
  <c r="L19" i="9" s="1"/>
  <c r="C19" i="9"/>
  <c r="B19" i="9"/>
  <c r="K18" i="9"/>
  <c r="J18" i="9"/>
  <c r="I18" i="9"/>
  <c r="H18" i="9"/>
  <c r="G18" i="9"/>
  <c r="F18" i="9"/>
  <c r="E18" i="9"/>
  <c r="D18" i="9"/>
  <c r="C18" i="9"/>
  <c r="B18" i="9"/>
  <c r="L18" i="9" s="1" a="1"/>
  <c r="L18" i="9" s="1"/>
  <c r="K17" i="9"/>
  <c r="J17" i="9"/>
  <c r="I17" i="9"/>
  <c r="H17" i="9"/>
  <c r="G17" i="9"/>
  <c r="F17" i="9"/>
  <c r="E17" i="9"/>
  <c r="D17" i="9"/>
  <c r="C17" i="9"/>
  <c r="B17" i="9"/>
  <c r="L17" i="9" s="1" a="1"/>
  <c r="L17" i="9" s="1"/>
  <c r="K16" i="9"/>
  <c r="J16" i="9"/>
  <c r="I16" i="9"/>
  <c r="H16" i="9"/>
  <c r="G16" i="9"/>
  <c r="F16" i="9"/>
  <c r="E16" i="9"/>
  <c r="D16" i="9"/>
  <c r="C16" i="9"/>
  <c r="B16" i="9"/>
  <c r="L16" i="9" s="1" a="1"/>
  <c r="L16" i="9" s="1"/>
  <c r="K15" i="9"/>
  <c r="J15" i="9"/>
  <c r="I15" i="9"/>
  <c r="H15" i="9"/>
  <c r="G15" i="9"/>
  <c r="F15" i="9"/>
  <c r="E15" i="9"/>
  <c r="D15" i="9"/>
  <c r="C15" i="9"/>
  <c r="B15" i="9"/>
  <c r="L15" i="9" s="1" a="1"/>
  <c r="L15" i="9" s="1"/>
  <c r="K14" i="9"/>
  <c r="J14" i="9"/>
  <c r="I14" i="9"/>
  <c r="H14" i="9"/>
  <c r="G14" i="9"/>
  <c r="F14" i="9"/>
  <c r="E14" i="9"/>
  <c r="D14" i="9"/>
  <c r="C14" i="9"/>
  <c r="B14" i="9"/>
  <c r="L14" i="9" s="1" a="1"/>
  <c r="L14" i="9" s="1"/>
  <c r="K13" i="9"/>
  <c r="J13" i="9"/>
  <c r="I13" i="9"/>
  <c r="H13" i="9"/>
  <c r="G13" i="9"/>
  <c r="F13" i="9"/>
  <c r="E13" i="9"/>
  <c r="D13" i="9"/>
  <c r="C13" i="9"/>
  <c r="B13" i="9"/>
  <c r="L13" i="9" s="1" a="1"/>
  <c r="L13" i="9" s="1"/>
  <c r="K12" i="9"/>
  <c r="J12" i="9"/>
  <c r="I12" i="9"/>
  <c r="H12" i="9"/>
  <c r="G12" i="9"/>
  <c r="F12" i="9"/>
  <c r="E12" i="9"/>
  <c r="D12" i="9"/>
  <c r="C12" i="9"/>
  <c r="B12" i="9"/>
  <c r="L12" i="9" s="1" a="1"/>
  <c r="L12" i="9" s="1"/>
  <c r="K11" i="9"/>
  <c r="J11" i="9"/>
  <c r="I11" i="9"/>
  <c r="H11" i="9"/>
  <c r="G11" i="9"/>
  <c r="F11" i="9"/>
  <c r="E11" i="9"/>
  <c r="D11" i="9"/>
  <c r="C11" i="9"/>
  <c r="B11" i="9"/>
  <c r="L11" i="9" s="1" a="1"/>
  <c r="L11" i="9" s="1"/>
  <c r="K10" i="9"/>
  <c r="J10" i="9"/>
  <c r="L10" i="9" s="1" a="1"/>
  <c r="L10" i="9" s="1"/>
  <c r="I10" i="9"/>
  <c r="H10" i="9"/>
  <c r="G10" i="9"/>
  <c r="F10" i="9"/>
  <c r="E10" i="9"/>
  <c r="D10" i="9"/>
  <c r="C10" i="9"/>
  <c r="B10" i="9"/>
  <c r="K9" i="9"/>
  <c r="J9" i="9"/>
  <c r="I9" i="9"/>
  <c r="H9" i="9"/>
  <c r="L9" i="9" s="1" a="1"/>
  <c r="L9" i="9" s="1"/>
  <c r="G9" i="9"/>
  <c r="F9" i="9"/>
  <c r="E9" i="9"/>
  <c r="D9" i="9"/>
  <c r="C9" i="9"/>
  <c r="B9" i="9"/>
  <c r="K8" i="9"/>
  <c r="J8" i="9"/>
  <c r="I8" i="9"/>
  <c r="H8" i="9"/>
  <c r="G8" i="9"/>
  <c r="F8" i="9"/>
  <c r="E8" i="9"/>
  <c r="D8" i="9"/>
  <c r="C8" i="9"/>
  <c r="B8" i="9"/>
  <c r="L8" i="9" s="1" a="1"/>
  <c r="L8" i="9" s="1"/>
  <c r="K7" i="9"/>
  <c r="J7" i="9"/>
  <c r="I7" i="9"/>
  <c r="H7" i="9"/>
  <c r="G7" i="9"/>
  <c r="F7" i="9"/>
  <c r="E7" i="9"/>
  <c r="D7" i="9"/>
  <c r="C7" i="9"/>
  <c r="B7" i="9"/>
  <c r="L7" i="9" s="1" a="1"/>
  <c r="L7" i="9" s="1"/>
  <c r="K6" i="9"/>
  <c r="J6" i="9"/>
  <c r="I6" i="9"/>
  <c r="H6" i="9"/>
  <c r="G6" i="9"/>
  <c r="F6" i="9"/>
  <c r="E6" i="9"/>
  <c r="D6" i="9"/>
  <c r="C6" i="9"/>
  <c r="B6" i="9"/>
  <c r="L6" i="9" s="1" a="1"/>
  <c r="L6" i="9" s="1"/>
  <c r="K5" i="9"/>
  <c r="J5" i="9"/>
  <c r="I5" i="9"/>
  <c r="H5" i="9"/>
  <c r="G5" i="9"/>
  <c r="F5" i="9"/>
  <c r="E5" i="9"/>
  <c r="D5" i="9"/>
  <c r="C5" i="9"/>
  <c r="B5" i="9"/>
  <c r="L5" i="9" s="1" a="1"/>
  <c r="L5" i="9" s="1"/>
  <c r="K4" i="9"/>
  <c r="J4" i="9"/>
  <c r="I4" i="9"/>
  <c r="H4" i="9"/>
  <c r="G4" i="9"/>
  <c r="F4" i="9"/>
  <c r="E4" i="9"/>
  <c r="D4" i="9"/>
  <c r="C4" i="9"/>
  <c r="B4" i="9"/>
  <c r="L4" i="9" s="1" a="1"/>
  <c r="L4" i="9" s="1"/>
  <c r="K3" i="9"/>
  <c r="J3" i="9"/>
  <c r="I3" i="9"/>
  <c r="H3" i="9"/>
  <c r="G3" i="9"/>
  <c r="F3" i="9"/>
  <c r="E3" i="9"/>
  <c r="D3" i="9"/>
  <c r="C3" i="9"/>
  <c r="B3" i="9"/>
  <c r="L3" i="9" s="1" a="1"/>
  <c r="L3" i="9" s="1"/>
  <c r="D2" i="9"/>
  <c r="E2" i="9"/>
  <c r="F2" i="9"/>
  <c r="G2" i="9"/>
  <c r="H2" i="9"/>
  <c r="I2" i="9"/>
  <c r="J2" i="9"/>
  <c r="K2" i="9"/>
  <c r="C2" i="9"/>
  <c r="R5" i="10"/>
  <c r="R6" i="10"/>
  <c r="R7" i="10"/>
  <c r="R8" i="10"/>
  <c r="R9" i="10"/>
  <c r="R10" i="10"/>
  <c r="R11" i="10"/>
  <c r="R12" i="10"/>
  <c r="R13" i="10"/>
  <c r="R4" i="10"/>
  <c r="C3" i="10"/>
  <c r="D3" i="10"/>
  <c r="E3" i="10"/>
  <c r="S7" i="10" s="1"/>
  <c r="F3" i="10"/>
  <c r="G3" i="10"/>
  <c r="H3" i="10"/>
  <c r="I3" i="10"/>
  <c r="J3" i="10"/>
  <c r="K3" i="10"/>
  <c r="S13" i="10" s="1"/>
  <c r="C4" i="10"/>
  <c r="D4" i="10"/>
  <c r="E4" i="10"/>
  <c r="F4" i="10"/>
  <c r="G4" i="10"/>
  <c r="H4" i="10"/>
  <c r="I4" i="10"/>
  <c r="J4" i="10"/>
  <c r="K4" i="10"/>
  <c r="C5" i="10"/>
  <c r="D5" i="10"/>
  <c r="E5" i="10"/>
  <c r="F5" i="10"/>
  <c r="G5" i="10"/>
  <c r="H5" i="10"/>
  <c r="I5" i="10"/>
  <c r="J5" i="10"/>
  <c r="L5" i="10" s="1" a="1"/>
  <c r="L5" i="10" s="1"/>
  <c r="K5" i="10"/>
  <c r="C6" i="10"/>
  <c r="D6" i="10"/>
  <c r="E6" i="10"/>
  <c r="F6" i="10"/>
  <c r="G6" i="10"/>
  <c r="H6" i="10"/>
  <c r="I6" i="10"/>
  <c r="J6" i="10"/>
  <c r="K6" i="10"/>
  <c r="C7" i="10"/>
  <c r="D7" i="10"/>
  <c r="E7" i="10"/>
  <c r="F7" i="10"/>
  <c r="G7" i="10"/>
  <c r="H7" i="10"/>
  <c r="I7" i="10"/>
  <c r="J7" i="10"/>
  <c r="K7" i="10"/>
  <c r="C8" i="10"/>
  <c r="D8" i="10"/>
  <c r="E8" i="10"/>
  <c r="F8" i="10"/>
  <c r="G8" i="10"/>
  <c r="H8" i="10"/>
  <c r="I8" i="10"/>
  <c r="J8" i="10"/>
  <c r="K8" i="10"/>
  <c r="C9" i="10"/>
  <c r="D9" i="10"/>
  <c r="E9" i="10"/>
  <c r="F9" i="10"/>
  <c r="G9" i="10"/>
  <c r="H9" i="10"/>
  <c r="I9" i="10"/>
  <c r="J9" i="10"/>
  <c r="K9" i="10"/>
  <c r="C10" i="10"/>
  <c r="D10" i="10"/>
  <c r="E10" i="10"/>
  <c r="F10" i="10"/>
  <c r="G10" i="10"/>
  <c r="H10" i="10"/>
  <c r="I10" i="10"/>
  <c r="J10" i="10"/>
  <c r="K10" i="10"/>
  <c r="C11" i="10"/>
  <c r="D11" i="10"/>
  <c r="E11" i="10"/>
  <c r="F11" i="10"/>
  <c r="G11" i="10"/>
  <c r="H11" i="10"/>
  <c r="I11" i="10"/>
  <c r="J11" i="10"/>
  <c r="K11" i="10"/>
  <c r="C12" i="10"/>
  <c r="D12" i="10"/>
  <c r="E12" i="10"/>
  <c r="F12" i="10"/>
  <c r="G12" i="10"/>
  <c r="H12" i="10"/>
  <c r="I12" i="10"/>
  <c r="J12" i="10"/>
  <c r="K12" i="10"/>
  <c r="C13" i="10"/>
  <c r="D13" i="10"/>
  <c r="E13" i="10"/>
  <c r="F13" i="10"/>
  <c r="G13" i="10"/>
  <c r="H13" i="10"/>
  <c r="I13" i="10"/>
  <c r="J13" i="10"/>
  <c r="K13" i="10"/>
  <c r="C14" i="10"/>
  <c r="D14" i="10"/>
  <c r="E14" i="10"/>
  <c r="F14" i="10"/>
  <c r="G14" i="10"/>
  <c r="H14" i="10"/>
  <c r="I14" i="10"/>
  <c r="J14" i="10"/>
  <c r="K14" i="10"/>
  <c r="C15" i="10"/>
  <c r="D15" i="10"/>
  <c r="E15" i="10"/>
  <c r="F15" i="10"/>
  <c r="G15" i="10"/>
  <c r="H15" i="10"/>
  <c r="I15" i="10"/>
  <c r="J15" i="10"/>
  <c r="K15" i="10"/>
  <c r="C16" i="10"/>
  <c r="D16" i="10"/>
  <c r="E16" i="10"/>
  <c r="F16" i="10"/>
  <c r="G16" i="10"/>
  <c r="H16" i="10"/>
  <c r="I16" i="10"/>
  <c r="J16" i="10"/>
  <c r="K16" i="10"/>
  <c r="C17" i="10"/>
  <c r="D17" i="10"/>
  <c r="E17" i="10"/>
  <c r="F17" i="10"/>
  <c r="G17" i="10"/>
  <c r="H17" i="10"/>
  <c r="I17" i="10"/>
  <c r="J17" i="10"/>
  <c r="K17" i="10"/>
  <c r="C18" i="10"/>
  <c r="D18" i="10"/>
  <c r="E18" i="10"/>
  <c r="F18" i="10"/>
  <c r="G18" i="10"/>
  <c r="H18" i="10"/>
  <c r="I18" i="10"/>
  <c r="J18" i="10"/>
  <c r="K18" i="10"/>
  <c r="C19" i="10"/>
  <c r="D19" i="10"/>
  <c r="E19" i="10"/>
  <c r="F19" i="10"/>
  <c r="G19" i="10"/>
  <c r="H19" i="10"/>
  <c r="I19" i="10"/>
  <c r="J19" i="10"/>
  <c r="K19" i="10"/>
  <c r="C20" i="10"/>
  <c r="D20" i="10"/>
  <c r="E20" i="10"/>
  <c r="F20" i="10"/>
  <c r="G20" i="10"/>
  <c r="H20" i="10"/>
  <c r="I20" i="10"/>
  <c r="J20" i="10"/>
  <c r="K20" i="10"/>
  <c r="C21" i="10"/>
  <c r="D21" i="10"/>
  <c r="E21" i="10"/>
  <c r="F21" i="10"/>
  <c r="G21" i="10"/>
  <c r="H21" i="10"/>
  <c r="I21" i="10"/>
  <c r="J21" i="10"/>
  <c r="K21" i="10"/>
  <c r="C22" i="10"/>
  <c r="D22" i="10"/>
  <c r="E22" i="10"/>
  <c r="F22" i="10"/>
  <c r="G22" i="10"/>
  <c r="H22" i="10"/>
  <c r="I22" i="10"/>
  <c r="J22" i="10"/>
  <c r="K22" i="10"/>
  <c r="C23" i="10"/>
  <c r="D23" i="10"/>
  <c r="E23" i="10"/>
  <c r="L23" i="10" s="1" a="1"/>
  <c r="L23" i="10" s="1"/>
  <c r="F23" i="10"/>
  <c r="G23" i="10"/>
  <c r="H23" i="10"/>
  <c r="I23" i="10"/>
  <c r="J23" i="10"/>
  <c r="K23" i="10"/>
  <c r="C24" i="10"/>
  <c r="D24" i="10"/>
  <c r="E24" i="10"/>
  <c r="F24" i="10"/>
  <c r="G24" i="10"/>
  <c r="H24" i="10"/>
  <c r="I24" i="10"/>
  <c r="J24" i="10"/>
  <c r="K24" i="10"/>
  <c r="C25" i="10"/>
  <c r="D25" i="10"/>
  <c r="E25" i="10"/>
  <c r="F25" i="10"/>
  <c r="G25" i="10"/>
  <c r="H25" i="10"/>
  <c r="I25" i="10"/>
  <c r="J25" i="10"/>
  <c r="K25" i="10"/>
  <c r="C26" i="10"/>
  <c r="D26" i="10"/>
  <c r="E26" i="10"/>
  <c r="F26" i="10"/>
  <c r="G26" i="10"/>
  <c r="H26" i="10"/>
  <c r="I26" i="10"/>
  <c r="J26" i="10"/>
  <c r="K26" i="10"/>
  <c r="C27" i="10"/>
  <c r="D27" i="10"/>
  <c r="E27" i="10"/>
  <c r="F27" i="10"/>
  <c r="G27" i="10"/>
  <c r="H27" i="10"/>
  <c r="I27" i="10"/>
  <c r="J27" i="10"/>
  <c r="K27" i="10"/>
  <c r="C28" i="10"/>
  <c r="D28" i="10"/>
  <c r="E28" i="10"/>
  <c r="F28" i="10"/>
  <c r="G28" i="10"/>
  <c r="H28" i="10"/>
  <c r="I28" i="10"/>
  <c r="J28" i="10"/>
  <c r="K28" i="10"/>
  <c r="C29" i="10"/>
  <c r="D29" i="10"/>
  <c r="E29" i="10"/>
  <c r="F29" i="10"/>
  <c r="G29" i="10"/>
  <c r="H29" i="10"/>
  <c r="I29" i="10"/>
  <c r="J29" i="10"/>
  <c r="K29" i="10"/>
  <c r="C30" i="10"/>
  <c r="D30" i="10"/>
  <c r="E30" i="10"/>
  <c r="F30" i="10"/>
  <c r="G30" i="10"/>
  <c r="H30" i="10"/>
  <c r="I30" i="10"/>
  <c r="J30" i="10"/>
  <c r="K30" i="10"/>
  <c r="C31" i="10"/>
  <c r="D31" i="10"/>
  <c r="L31" i="10" s="1" a="1"/>
  <c r="L31" i="10" s="1"/>
  <c r="E31" i="10"/>
  <c r="F31" i="10"/>
  <c r="G31" i="10"/>
  <c r="H31" i="10"/>
  <c r="I31" i="10"/>
  <c r="J31" i="10"/>
  <c r="K31" i="10"/>
  <c r="C32" i="10"/>
  <c r="D32" i="10"/>
  <c r="E32" i="10"/>
  <c r="F32" i="10"/>
  <c r="G32" i="10"/>
  <c r="H32" i="10"/>
  <c r="L32" i="10" s="1" a="1"/>
  <c r="L32" i="10" s="1"/>
  <c r="I32" i="10"/>
  <c r="J32" i="10"/>
  <c r="K32" i="10"/>
  <c r="C33" i="10"/>
  <c r="D33" i="10"/>
  <c r="E33" i="10"/>
  <c r="F33" i="10"/>
  <c r="G33" i="10"/>
  <c r="H33" i="10"/>
  <c r="I33" i="10"/>
  <c r="J33" i="10"/>
  <c r="K33" i="10"/>
  <c r="C34" i="10"/>
  <c r="D34" i="10"/>
  <c r="E34" i="10"/>
  <c r="F34" i="10"/>
  <c r="G34" i="10"/>
  <c r="H34" i="10"/>
  <c r="I34" i="10"/>
  <c r="J34" i="10"/>
  <c r="K34" i="10"/>
  <c r="C35" i="10"/>
  <c r="D35" i="10"/>
  <c r="E35" i="10"/>
  <c r="F35" i="10"/>
  <c r="G35" i="10"/>
  <c r="H35" i="10"/>
  <c r="I35" i="10"/>
  <c r="J35" i="10"/>
  <c r="K35" i="10"/>
  <c r="C36" i="10"/>
  <c r="D36" i="10"/>
  <c r="E36" i="10"/>
  <c r="F36" i="10"/>
  <c r="G36" i="10"/>
  <c r="H36" i="10"/>
  <c r="I36" i="10"/>
  <c r="J36" i="10"/>
  <c r="K36" i="10"/>
  <c r="C37" i="10"/>
  <c r="D37" i="10"/>
  <c r="E37" i="10"/>
  <c r="F37" i="10"/>
  <c r="G37" i="10"/>
  <c r="H37" i="10"/>
  <c r="I37" i="10"/>
  <c r="J37" i="10"/>
  <c r="K37" i="10"/>
  <c r="C38" i="10"/>
  <c r="D38" i="10"/>
  <c r="E38" i="10"/>
  <c r="F38" i="10"/>
  <c r="G38" i="10"/>
  <c r="H38" i="10"/>
  <c r="I38" i="10"/>
  <c r="J38" i="10"/>
  <c r="K38" i="10"/>
  <c r="C39" i="10"/>
  <c r="D39" i="10"/>
  <c r="E39" i="10"/>
  <c r="F39" i="10"/>
  <c r="G39" i="10"/>
  <c r="H39" i="10"/>
  <c r="I39" i="10"/>
  <c r="J39" i="10"/>
  <c r="K39" i="10"/>
  <c r="C40" i="10"/>
  <c r="D40" i="10"/>
  <c r="E40" i="10"/>
  <c r="F40" i="10"/>
  <c r="G40" i="10"/>
  <c r="H40" i="10"/>
  <c r="I40" i="10"/>
  <c r="J40" i="10"/>
  <c r="K40" i="10"/>
  <c r="C41" i="10"/>
  <c r="D41" i="10"/>
  <c r="E41" i="10"/>
  <c r="F41" i="10"/>
  <c r="G41" i="10"/>
  <c r="H41" i="10"/>
  <c r="I41" i="10"/>
  <c r="J41" i="10"/>
  <c r="L41" i="10" s="1" a="1"/>
  <c r="L41" i="10" s="1"/>
  <c r="K41" i="10"/>
  <c r="C42" i="10"/>
  <c r="D42" i="10"/>
  <c r="E42" i="10"/>
  <c r="F42" i="10"/>
  <c r="G42" i="10"/>
  <c r="H42" i="10"/>
  <c r="I42" i="10"/>
  <c r="J42" i="10"/>
  <c r="K42" i="10"/>
  <c r="C43" i="10"/>
  <c r="D43" i="10"/>
  <c r="E43" i="10"/>
  <c r="F43" i="10"/>
  <c r="G43" i="10"/>
  <c r="H43" i="10"/>
  <c r="I43" i="10"/>
  <c r="J43" i="10"/>
  <c r="K43" i="10"/>
  <c r="C44" i="10"/>
  <c r="D44" i="10"/>
  <c r="E44" i="10"/>
  <c r="F44" i="10"/>
  <c r="G44" i="10"/>
  <c r="H44" i="10"/>
  <c r="I44" i="10"/>
  <c r="J44" i="10"/>
  <c r="K44" i="10"/>
  <c r="C45" i="10"/>
  <c r="D45" i="10"/>
  <c r="E45" i="10"/>
  <c r="F45" i="10"/>
  <c r="G45" i="10"/>
  <c r="H45" i="10"/>
  <c r="I45" i="10"/>
  <c r="J45" i="10"/>
  <c r="K45" i="10"/>
  <c r="C46" i="10"/>
  <c r="D46" i="10"/>
  <c r="E46" i="10"/>
  <c r="F46" i="10"/>
  <c r="G46" i="10"/>
  <c r="H46" i="10"/>
  <c r="I46" i="10"/>
  <c r="J46" i="10"/>
  <c r="K46" i="10"/>
  <c r="C47" i="10"/>
  <c r="D47" i="10"/>
  <c r="E47" i="10"/>
  <c r="F47" i="10"/>
  <c r="G47" i="10"/>
  <c r="H47" i="10"/>
  <c r="I47" i="10"/>
  <c r="J47" i="10"/>
  <c r="K47" i="10"/>
  <c r="C48" i="10"/>
  <c r="D48" i="10"/>
  <c r="E48" i="10"/>
  <c r="F48" i="10"/>
  <c r="G48" i="10"/>
  <c r="H48" i="10"/>
  <c r="I48" i="10"/>
  <c r="J48" i="10"/>
  <c r="K48" i="10"/>
  <c r="C49" i="10"/>
  <c r="D49" i="10"/>
  <c r="E49" i="10"/>
  <c r="F49" i="10"/>
  <c r="G49" i="10"/>
  <c r="H49" i="10"/>
  <c r="I49" i="10"/>
  <c r="J49" i="10"/>
  <c r="K49" i="10"/>
  <c r="C50" i="10"/>
  <c r="D50" i="10"/>
  <c r="E50" i="10"/>
  <c r="F50" i="10"/>
  <c r="G50" i="10"/>
  <c r="H50" i="10"/>
  <c r="I50" i="10"/>
  <c r="J50" i="10"/>
  <c r="K50" i="10"/>
  <c r="C51" i="10"/>
  <c r="D51" i="10"/>
  <c r="E51" i="10"/>
  <c r="F51" i="10"/>
  <c r="G51" i="10"/>
  <c r="H51" i="10"/>
  <c r="I51" i="10"/>
  <c r="J51" i="10"/>
  <c r="K51" i="10"/>
  <c r="C52" i="10"/>
  <c r="D52" i="10"/>
  <c r="E52" i="10"/>
  <c r="F52" i="10"/>
  <c r="G52" i="10"/>
  <c r="H52" i="10"/>
  <c r="L52" i="10" s="1" a="1"/>
  <c r="L52" i="10" s="1"/>
  <c r="I52" i="10"/>
  <c r="J52" i="10"/>
  <c r="K52" i="10"/>
  <c r="C53" i="10"/>
  <c r="D53" i="10"/>
  <c r="E53" i="10"/>
  <c r="F53" i="10"/>
  <c r="G53" i="10"/>
  <c r="H53" i="10"/>
  <c r="I53" i="10"/>
  <c r="J53" i="10"/>
  <c r="K53" i="10"/>
  <c r="C54" i="10"/>
  <c r="D54" i="10"/>
  <c r="E54" i="10"/>
  <c r="F54" i="10"/>
  <c r="G54" i="10"/>
  <c r="H54" i="10"/>
  <c r="I54" i="10"/>
  <c r="J54" i="10"/>
  <c r="K54" i="10"/>
  <c r="C55" i="10"/>
  <c r="D55" i="10"/>
  <c r="E55" i="10"/>
  <c r="F55" i="10"/>
  <c r="G55" i="10"/>
  <c r="H55" i="10"/>
  <c r="I55" i="10"/>
  <c r="J55" i="10"/>
  <c r="K55" i="10"/>
  <c r="C56" i="10"/>
  <c r="D56" i="10"/>
  <c r="E56" i="10"/>
  <c r="F56" i="10"/>
  <c r="G56" i="10"/>
  <c r="H56" i="10"/>
  <c r="I56" i="10"/>
  <c r="J56" i="10"/>
  <c r="K56" i="10"/>
  <c r="C57" i="10"/>
  <c r="D57" i="10"/>
  <c r="E57" i="10"/>
  <c r="F57" i="10"/>
  <c r="G57" i="10"/>
  <c r="H57" i="10"/>
  <c r="I57" i="10"/>
  <c r="J57" i="10"/>
  <c r="K57" i="10"/>
  <c r="C58" i="10"/>
  <c r="D58" i="10"/>
  <c r="E58" i="10"/>
  <c r="F58" i="10"/>
  <c r="G58" i="10"/>
  <c r="H58" i="10"/>
  <c r="I58" i="10"/>
  <c r="J58" i="10"/>
  <c r="K58" i="10"/>
  <c r="C59" i="10"/>
  <c r="D59" i="10"/>
  <c r="E59" i="10"/>
  <c r="F59" i="10"/>
  <c r="G59" i="10"/>
  <c r="H59" i="10"/>
  <c r="I59" i="10"/>
  <c r="J59" i="10"/>
  <c r="K59" i="10"/>
  <c r="C60" i="10"/>
  <c r="D60" i="10"/>
  <c r="E60" i="10"/>
  <c r="F60" i="10"/>
  <c r="G60" i="10"/>
  <c r="H60" i="10"/>
  <c r="I60" i="10"/>
  <c r="J60" i="10"/>
  <c r="K60" i="10"/>
  <c r="C61" i="10"/>
  <c r="D61" i="10"/>
  <c r="E61" i="10"/>
  <c r="F61" i="10"/>
  <c r="G61" i="10"/>
  <c r="H61" i="10"/>
  <c r="I61" i="10"/>
  <c r="J61" i="10"/>
  <c r="K61" i="10"/>
  <c r="C62" i="10"/>
  <c r="D62" i="10"/>
  <c r="E62" i="10"/>
  <c r="F62" i="10"/>
  <c r="G62" i="10"/>
  <c r="H62" i="10"/>
  <c r="I62" i="10"/>
  <c r="J62" i="10"/>
  <c r="K62" i="10"/>
  <c r="C63" i="10"/>
  <c r="D63" i="10"/>
  <c r="E63" i="10"/>
  <c r="L63" i="10" s="1" a="1"/>
  <c r="L63" i="10" s="1"/>
  <c r="F63" i="10"/>
  <c r="G63" i="10"/>
  <c r="H63" i="10"/>
  <c r="I63" i="10"/>
  <c r="J63" i="10"/>
  <c r="K63" i="10"/>
  <c r="C64" i="10"/>
  <c r="D64" i="10"/>
  <c r="E64" i="10"/>
  <c r="F64" i="10"/>
  <c r="G64" i="10"/>
  <c r="H64" i="10"/>
  <c r="I64" i="10"/>
  <c r="J64" i="10"/>
  <c r="K64" i="10"/>
  <c r="C65" i="10"/>
  <c r="D65" i="10"/>
  <c r="E65" i="10"/>
  <c r="F65" i="10"/>
  <c r="G65" i="10"/>
  <c r="H65" i="10"/>
  <c r="I65" i="10"/>
  <c r="J65" i="10"/>
  <c r="K65" i="10"/>
  <c r="B3" i="10"/>
  <c r="L3" i="10" s="1" a="1"/>
  <c r="L3" i="10" s="1"/>
  <c r="B4" i="10"/>
  <c r="L4" i="10" s="1" a="1"/>
  <c r="L4" i="10" s="1"/>
  <c r="B5" i="10"/>
  <c r="B6" i="10"/>
  <c r="L6" i="10" s="1" a="1"/>
  <c r="L6" i="10" s="1"/>
  <c r="B7" i="10"/>
  <c r="L7" i="10" s="1" a="1"/>
  <c r="L7" i="10" s="1"/>
  <c r="B8" i="10"/>
  <c r="L8" i="10" s="1" a="1"/>
  <c r="L8" i="10" s="1"/>
  <c r="B9" i="10"/>
  <c r="L9" i="10" s="1" a="1"/>
  <c r="L9" i="10" s="1"/>
  <c r="B10" i="10"/>
  <c r="L10" i="10" s="1" a="1"/>
  <c r="L10" i="10" s="1"/>
  <c r="B11" i="10"/>
  <c r="L11" i="10" s="1" a="1"/>
  <c r="L11" i="10" s="1"/>
  <c r="B12" i="10"/>
  <c r="L12" i="10" s="1" a="1"/>
  <c r="L12" i="10" s="1"/>
  <c r="B13" i="10"/>
  <c r="L13" i="10" s="1" a="1"/>
  <c r="L13" i="10" s="1"/>
  <c r="B14" i="10"/>
  <c r="L14" i="10" s="1" a="1"/>
  <c r="L14" i="10" s="1"/>
  <c r="B15" i="10"/>
  <c r="L15" i="10" s="1" a="1"/>
  <c r="L15" i="10" s="1"/>
  <c r="B16" i="10"/>
  <c r="L16" i="10" s="1" a="1"/>
  <c r="L16" i="10" s="1"/>
  <c r="B17" i="10"/>
  <c r="L17" i="10" s="1" a="1"/>
  <c r="L17" i="10" s="1"/>
  <c r="B18" i="10"/>
  <c r="L18" i="10" s="1" a="1"/>
  <c r="L18" i="10" s="1"/>
  <c r="B19" i="10"/>
  <c r="L19" i="10" s="1" a="1"/>
  <c r="L19" i="10" s="1"/>
  <c r="B20" i="10"/>
  <c r="L20" i="10" s="1" a="1"/>
  <c r="L20" i="10" s="1"/>
  <c r="B21" i="10"/>
  <c r="L21" i="10" s="1" a="1"/>
  <c r="L21" i="10" s="1"/>
  <c r="B22" i="10"/>
  <c r="B23" i="10"/>
  <c r="B24" i="10"/>
  <c r="L24" i="10" s="1" a="1"/>
  <c r="L24" i="10" s="1"/>
  <c r="B25" i="10"/>
  <c r="L25" i="10" s="1" a="1"/>
  <c r="L25" i="10" s="1"/>
  <c r="B26" i="10"/>
  <c r="L26" i="10" s="1" a="1"/>
  <c r="L26" i="10" s="1"/>
  <c r="B27" i="10"/>
  <c r="L27" i="10" s="1" a="1"/>
  <c r="L27" i="10" s="1"/>
  <c r="B28" i="10"/>
  <c r="L28" i="10" s="1" a="1"/>
  <c r="L28" i="10" s="1"/>
  <c r="B29" i="10"/>
  <c r="L29" i="10" s="1" a="1"/>
  <c r="L29" i="10" s="1"/>
  <c r="B30" i="10"/>
  <c r="L30" i="10" s="1" a="1"/>
  <c r="L30" i="10" s="1"/>
  <c r="B31" i="10"/>
  <c r="B32" i="10"/>
  <c r="B33" i="10"/>
  <c r="L33" i="10" s="1" a="1"/>
  <c r="L33" i="10" s="1"/>
  <c r="B34" i="10"/>
  <c r="L34" i="10" s="1" a="1"/>
  <c r="L34" i="10" s="1"/>
  <c r="B35" i="10"/>
  <c r="L35" i="10" s="1" a="1"/>
  <c r="L35" i="10" s="1"/>
  <c r="B36" i="10"/>
  <c r="L36" i="10" s="1" a="1"/>
  <c r="L36" i="10" s="1"/>
  <c r="B37" i="10"/>
  <c r="L37" i="10" s="1" a="1"/>
  <c r="L37" i="10" s="1"/>
  <c r="B38" i="10"/>
  <c r="L38" i="10" s="1" a="1"/>
  <c r="L38" i="10" s="1"/>
  <c r="B39" i="10"/>
  <c r="L39" i="10" s="1" a="1"/>
  <c r="L39" i="10" s="1"/>
  <c r="B40" i="10"/>
  <c r="L40" i="10" s="1" a="1"/>
  <c r="L40" i="10" s="1"/>
  <c r="B41" i="10"/>
  <c r="B42" i="10"/>
  <c r="B43" i="10"/>
  <c r="L43" i="10" s="1" a="1"/>
  <c r="L43" i="10" s="1"/>
  <c r="B44" i="10"/>
  <c r="L44" i="10" s="1" a="1"/>
  <c r="L44" i="10" s="1"/>
  <c r="B45" i="10"/>
  <c r="L45" i="10" s="1" a="1"/>
  <c r="L45" i="10" s="1"/>
  <c r="B46" i="10"/>
  <c r="L46" i="10" s="1" a="1"/>
  <c r="L46" i="10" s="1"/>
  <c r="B47" i="10"/>
  <c r="L47" i="10" s="1" a="1"/>
  <c r="L47" i="10" s="1"/>
  <c r="B48" i="10"/>
  <c r="L48" i="10" s="1" a="1"/>
  <c r="L48" i="10" s="1"/>
  <c r="B49" i="10"/>
  <c r="L49" i="10" s="1" a="1"/>
  <c r="L49" i="10" s="1"/>
  <c r="B50" i="10"/>
  <c r="L50" i="10" s="1" a="1"/>
  <c r="L50" i="10" s="1"/>
  <c r="B51" i="10"/>
  <c r="L51" i="10" s="1" a="1"/>
  <c r="L51" i="10" s="1"/>
  <c r="B52" i="10"/>
  <c r="B53" i="10"/>
  <c r="L53" i="10" s="1" a="1"/>
  <c r="L53" i="10" s="1"/>
  <c r="B54" i="10"/>
  <c r="L54" i="10" s="1" a="1"/>
  <c r="L54" i="10" s="1"/>
  <c r="B55" i="10"/>
  <c r="L55" i="10" s="1" a="1"/>
  <c r="L55" i="10" s="1"/>
  <c r="B56" i="10"/>
  <c r="L56" i="10" s="1" a="1"/>
  <c r="L56" i="10" s="1"/>
  <c r="B57" i="10"/>
  <c r="L57" i="10" s="1" a="1"/>
  <c r="L57" i="10" s="1"/>
  <c r="B58" i="10"/>
  <c r="L58" i="10" s="1" a="1"/>
  <c r="L58" i="10" s="1"/>
  <c r="B59" i="10"/>
  <c r="L59" i="10" s="1" a="1"/>
  <c r="L59" i="10" s="1"/>
  <c r="B60" i="10"/>
  <c r="L60" i="10" s="1" a="1"/>
  <c r="L60" i="10" s="1"/>
  <c r="B61" i="10"/>
  <c r="L61" i="10" s="1" a="1"/>
  <c r="L61" i="10" s="1"/>
  <c r="B62" i="10"/>
  <c r="L62" i="10" s="1" a="1"/>
  <c r="L62" i="10" s="1"/>
  <c r="B63" i="10"/>
  <c r="B64" i="10"/>
  <c r="L64" i="10" s="1" a="1"/>
  <c r="L64" i="10" s="1"/>
  <c r="B65" i="10"/>
  <c r="L65" i="10" s="1" a="1"/>
  <c r="L65" i="10" s="1"/>
  <c r="R4" i="9"/>
  <c r="R5" i="9"/>
  <c r="R6" i="9"/>
  <c r="R7" i="9"/>
  <c r="R8" i="9"/>
  <c r="R9" i="9"/>
  <c r="R10" i="9"/>
  <c r="R11" i="9"/>
  <c r="R12" i="9"/>
  <c r="R3" i="9"/>
  <c r="B2" i="9"/>
  <c r="AD9" i="4"/>
  <c r="AD8" i="4"/>
  <c r="AD7" i="4"/>
  <c r="AD6" i="4"/>
  <c r="AD5" i="4"/>
  <c r="AD4" i="4"/>
  <c r="M402" i="10" l="1"/>
  <c r="M390" i="10"/>
  <c r="M270" i="10"/>
  <c r="M258" i="10"/>
  <c r="M168" i="10"/>
  <c r="M162" i="10"/>
  <c r="M96" i="10"/>
  <c r="M90" i="10"/>
  <c r="M384" i="10"/>
  <c r="M372" i="10"/>
  <c r="M222" i="10"/>
  <c r="M210" i="10"/>
  <c r="M313" i="10"/>
  <c r="M307" i="10"/>
  <c r="M127" i="10"/>
  <c r="M121" i="10"/>
  <c r="M259" i="10"/>
  <c r="M253" i="10"/>
  <c r="M187" i="10"/>
  <c r="M181" i="10"/>
  <c r="O16" i="10"/>
  <c r="O20" i="10" s="1"/>
  <c r="O17" i="10"/>
  <c r="M434" i="10"/>
  <c r="M410" i="10"/>
  <c r="M398" i="10"/>
  <c r="M362" i="10"/>
  <c r="M290" i="10"/>
  <c r="M266" i="10"/>
  <c r="M260" i="10"/>
  <c r="M224" i="10"/>
  <c r="M170" i="10"/>
  <c r="M164" i="10"/>
  <c r="M158" i="10"/>
  <c r="M152" i="10"/>
  <c r="M134" i="10"/>
  <c r="M104" i="10"/>
  <c r="M98" i="10"/>
  <c r="M92" i="10"/>
  <c r="M86" i="10"/>
  <c r="M80" i="10"/>
  <c r="M500" i="10"/>
  <c r="M470" i="10"/>
  <c r="M464" i="10"/>
  <c r="M458" i="10"/>
  <c r="M452" i="10"/>
  <c r="M440" i="10"/>
  <c r="M404" i="10"/>
  <c r="M344" i="10"/>
  <c r="M332" i="10"/>
  <c r="M320" i="10"/>
  <c r="M308" i="10"/>
  <c r="M296" i="10"/>
  <c r="M254" i="10"/>
  <c r="M194" i="10"/>
  <c r="M499" i="10"/>
  <c r="M463" i="10"/>
  <c r="M415" i="10"/>
  <c r="M373" i="10"/>
  <c r="M485" i="10"/>
  <c r="M471" i="10"/>
  <c r="M429" i="10"/>
  <c r="M425" i="10"/>
  <c r="M417" i="10"/>
  <c r="M411" i="10"/>
  <c r="M401" i="10"/>
  <c r="M381" i="10"/>
  <c r="M375" i="10"/>
  <c r="M345" i="10"/>
  <c r="M339" i="10"/>
  <c r="M329" i="10"/>
  <c r="M321" i="10"/>
  <c r="M315" i="10"/>
  <c r="M293" i="10"/>
  <c r="M285" i="10"/>
  <c r="M257" i="10"/>
  <c r="M249" i="10"/>
  <c r="M243" i="10"/>
  <c r="M233" i="10"/>
  <c r="M231" i="10"/>
  <c r="M207" i="10"/>
  <c r="M197" i="10"/>
  <c r="M183" i="10"/>
  <c r="M171" i="10"/>
  <c r="M161" i="10"/>
  <c r="M153" i="10"/>
  <c r="M149" i="10"/>
  <c r="M147" i="10"/>
  <c r="M135" i="10"/>
  <c r="M129" i="10"/>
  <c r="M123" i="10"/>
  <c r="M113" i="10"/>
  <c r="M111" i="10"/>
  <c r="M105" i="10"/>
  <c r="M101" i="10"/>
  <c r="M99" i="10"/>
  <c r="M87" i="10"/>
  <c r="M81" i="10"/>
  <c r="M493" i="10"/>
  <c r="M391" i="10"/>
  <c r="M489" i="10"/>
  <c r="M477" i="10"/>
  <c r="M461" i="10"/>
  <c r="M453" i="10"/>
  <c r="M423" i="10"/>
  <c r="M413" i="10"/>
  <c r="M399" i="10"/>
  <c r="M377" i="10"/>
  <c r="M369" i="10"/>
  <c r="M363" i="10"/>
  <c r="M353" i="10"/>
  <c r="M341" i="10"/>
  <c r="M317" i="10"/>
  <c r="M305" i="10"/>
  <c r="M291" i="10"/>
  <c r="M281" i="10"/>
  <c r="M269" i="10"/>
  <c r="M261" i="10"/>
  <c r="M255" i="10"/>
  <c r="M245" i="10"/>
  <c r="M237" i="10"/>
  <c r="M209" i="10"/>
  <c r="M201" i="10"/>
  <c r="M185" i="10"/>
  <c r="M177" i="10"/>
  <c r="M165" i="10"/>
  <c r="M159" i="10"/>
  <c r="M475" i="10"/>
  <c r="M427" i="10"/>
  <c r="M385" i="10"/>
  <c r="M472" i="10"/>
  <c r="M460" i="10"/>
  <c r="M436" i="10"/>
  <c r="M418" i="10"/>
  <c r="M406" i="10"/>
  <c r="M394" i="10"/>
  <c r="M382" i="10"/>
  <c r="M370" i="10"/>
  <c r="M358" i="10"/>
  <c r="M322" i="10"/>
  <c r="M310" i="10"/>
  <c r="M286" i="10"/>
  <c r="M274" i="10"/>
  <c r="M262" i="10"/>
  <c r="M244" i="10"/>
  <c r="M232" i="10"/>
  <c r="M220" i="10"/>
  <c r="M208" i="10"/>
  <c r="M178" i="10"/>
  <c r="M172" i="10"/>
  <c r="M160" i="10"/>
  <c r="M154" i="10"/>
  <c r="M148" i="10"/>
  <c r="M142" i="10"/>
  <c r="M136" i="10"/>
  <c r="M130" i="10"/>
  <c r="M124" i="10"/>
  <c r="M106" i="10"/>
  <c r="M100" i="10"/>
  <c r="M88" i="10"/>
  <c r="M82" i="10"/>
  <c r="M487" i="10"/>
  <c r="M451" i="10"/>
  <c r="M403" i="10"/>
  <c r="M495" i="10"/>
  <c r="M483" i="10"/>
  <c r="M496" i="10"/>
  <c r="M490" i="10"/>
  <c r="M466" i="10"/>
  <c r="M454" i="10"/>
  <c r="M442" i="10"/>
  <c r="M430" i="10"/>
  <c r="M424" i="10"/>
  <c r="M412" i="10"/>
  <c r="M400" i="10"/>
  <c r="M364" i="10"/>
  <c r="M352" i="10"/>
  <c r="M328" i="10"/>
  <c r="M316" i="10"/>
  <c r="M304" i="10"/>
  <c r="M292" i="10"/>
  <c r="M280" i="10"/>
  <c r="M268" i="10"/>
  <c r="M256" i="10"/>
  <c r="M226" i="10"/>
  <c r="M214" i="10"/>
  <c r="M190" i="10"/>
  <c r="M457" i="10"/>
  <c r="M409" i="10"/>
  <c r="M473" i="10"/>
  <c r="M437" i="10"/>
  <c r="M503" i="10"/>
  <c r="M491" i="10"/>
  <c r="M455" i="10"/>
  <c r="M443" i="10"/>
  <c r="M419" i="10"/>
  <c r="M407" i="10"/>
  <c r="M395" i="10"/>
  <c r="M383" i="10"/>
  <c r="M371" i="10"/>
  <c r="M359" i="10"/>
  <c r="M347" i="10"/>
  <c r="M311" i="10"/>
  <c r="M299" i="10"/>
  <c r="M275" i="10"/>
  <c r="M263" i="10"/>
  <c r="M251" i="10"/>
  <c r="M239" i="10"/>
  <c r="M227" i="10"/>
  <c r="M215" i="10"/>
  <c r="M203" i="10"/>
  <c r="M179" i="10"/>
  <c r="M167" i="10"/>
  <c r="M155" i="10"/>
  <c r="M131" i="10"/>
  <c r="M119" i="10"/>
  <c r="M107" i="10"/>
  <c r="M95" i="10"/>
  <c r="M83" i="10"/>
  <c r="P6" i="9"/>
  <c r="P3" i="9"/>
  <c r="L2" i="9" a="1"/>
  <c r="L2" i="9" s="1"/>
  <c r="O16" i="9" s="1"/>
  <c r="S7" i="9"/>
  <c r="T7" i="9" s="1"/>
  <c r="S8" i="10"/>
  <c r="T8" i="10" s="1"/>
  <c r="S3" i="9"/>
  <c r="T3" i="9" s="1"/>
  <c r="P10" i="10"/>
  <c r="S4" i="10"/>
  <c r="T4" i="10" s="1"/>
  <c r="T7" i="10"/>
  <c r="S9" i="10"/>
  <c r="T9" i="10" s="1"/>
  <c r="S6" i="10"/>
  <c r="T6" i="10" s="1"/>
  <c r="S11" i="10"/>
  <c r="T11" i="10" s="1"/>
  <c r="S5" i="10"/>
  <c r="T5" i="10" s="1"/>
  <c r="P7" i="10"/>
  <c r="P9" i="10"/>
  <c r="P6" i="10"/>
  <c r="P11" i="10"/>
  <c r="P8" i="10"/>
  <c r="P5" i="10"/>
  <c r="P13" i="10"/>
  <c r="P12" i="10"/>
  <c r="S10" i="10"/>
  <c r="T10" i="10" s="1"/>
  <c r="S12" i="10"/>
  <c r="T12" i="10" s="1"/>
  <c r="T13" i="10"/>
  <c r="P4" i="10"/>
  <c r="S4" i="9"/>
  <c r="S8" i="9"/>
  <c r="T8" i="9" s="1"/>
  <c r="S5" i="9"/>
  <c r="T5" i="9" s="1"/>
  <c r="S6" i="9"/>
  <c r="T6" i="9" s="1"/>
  <c r="S9" i="9"/>
  <c r="T9" i="9" s="1"/>
  <c r="S10" i="9"/>
  <c r="T10" i="9" s="1"/>
  <c r="S11" i="9"/>
  <c r="T11" i="9" s="1"/>
  <c r="S12" i="9"/>
  <c r="T12" i="9" s="1"/>
  <c r="P5" i="9"/>
  <c r="P9" i="9"/>
  <c r="P7" i="9"/>
  <c r="P11" i="9"/>
  <c r="P8" i="9"/>
  <c r="P4" i="9"/>
  <c r="P12" i="9"/>
  <c r="P10" i="9"/>
  <c r="M278" i="10" l="1"/>
  <c r="M422" i="10"/>
  <c r="M193" i="10"/>
  <c r="M265" i="10"/>
  <c r="M133" i="10"/>
  <c r="M319" i="10"/>
  <c r="M234" i="10"/>
  <c r="M396" i="10"/>
  <c r="M102" i="10"/>
  <c r="M174" i="10"/>
  <c r="M282" i="10"/>
  <c r="M414" i="10"/>
  <c r="M199" i="10"/>
  <c r="M271" i="10"/>
  <c r="M139" i="10"/>
  <c r="M325" i="10"/>
  <c r="M246" i="10"/>
  <c r="M408" i="10"/>
  <c r="M108" i="10"/>
  <c r="M180" i="10"/>
  <c r="M294" i="10"/>
  <c r="M426" i="10"/>
  <c r="M176" i="10"/>
  <c r="M302" i="10"/>
  <c r="M446" i="10"/>
  <c r="M205" i="10"/>
  <c r="M277" i="10"/>
  <c r="M145" i="10"/>
  <c r="M331" i="10"/>
  <c r="M264" i="10"/>
  <c r="M420" i="10"/>
  <c r="M114" i="10"/>
  <c r="M186" i="10"/>
  <c r="M306" i="10"/>
  <c r="M432" i="10"/>
  <c r="M387" i="10"/>
  <c r="M439" i="10"/>
  <c r="M117" i="10"/>
  <c r="M173" i="10"/>
  <c r="M267" i="10"/>
  <c r="M351" i="10"/>
  <c r="M441" i="10"/>
  <c r="M206" i="10"/>
  <c r="M356" i="10"/>
  <c r="M476" i="10"/>
  <c r="M110" i="10"/>
  <c r="M182" i="10"/>
  <c r="M314" i="10"/>
  <c r="M379" i="10"/>
  <c r="M211" i="10"/>
  <c r="M79" i="10"/>
  <c r="M151" i="10"/>
  <c r="M337" i="10"/>
  <c r="M276" i="10"/>
  <c r="M438" i="10"/>
  <c r="M120" i="10"/>
  <c r="M192" i="10"/>
  <c r="M312" i="10"/>
  <c r="M444" i="10"/>
  <c r="M273" i="10"/>
  <c r="M357" i="10"/>
  <c r="M449" i="10"/>
  <c r="M218" i="10"/>
  <c r="M368" i="10"/>
  <c r="M482" i="10"/>
  <c r="M116" i="10"/>
  <c r="M188" i="10"/>
  <c r="M326" i="10"/>
  <c r="M421" i="10"/>
  <c r="M217" i="10"/>
  <c r="M85" i="10"/>
  <c r="M157" i="10"/>
  <c r="M349" i="10"/>
  <c r="M288" i="10"/>
  <c r="M450" i="10"/>
  <c r="M126" i="10"/>
  <c r="M198" i="10"/>
  <c r="M324" i="10"/>
  <c r="M456" i="10"/>
  <c r="M143" i="10"/>
  <c r="M287" i="10"/>
  <c r="M431" i="10"/>
  <c r="M202" i="10"/>
  <c r="M340" i="10"/>
  <c r="M478" i="10"/>
  <c r="M94" i="10"/>
  <c r="M166" i="10"/>
  <c r="M298" i="10"/>
  <c r="M448" i="10"/>
  <c r="M195" i="10"/>
  <c r="M297" i="10"/>
  <c r="M405" i="10"/>
  <c r="M77" i="10"/>
  <c r="M125" i="10"/>
  <c r="M189" i="10"/>
  <c r="M279" i="10"/>
  <c r="M365" i="10"/>
  <c r="M459" i="10"/>
  <c r="M230" i="10"/>
  <c r="M380" i="10"/>
  <c r="M488" i="10"/>
  <c r="M122" i="10"/>
  <c r="M200" i="10"/>
  <c r="M338" i="10"/>
  <c r="M76" i="10"/>
  <c r="M223" i="10"/>
  <c r="M91" i="10"/>
  <c r="M163" i="10"/>
  <c r="M355" i="10"/>
  <c r="M300" i="10"/>
  <c r="M462" i="10"/>
  <c r="M132" i="10"/>
  <c r="M204" i="10"/>
  <c r="M336" i="10"/>
  <c r="M468" i="10"/>
  <c r="M242" i="10"/>
  <c r="M392" i="10"/>
  <c r="M494" i="10"/>
  <c r="M128" i="10"/>
  <c r="M212" i="10"/>
  <c r="M350" i="10"/>
  <c r="M229" i="10"/>
  <c r="M97" i="10"/>
  <c r="M283" i="10"/>
  <c r="M361" i="10"/>
  <c r="M318" i="10"/>
  <c r="M474" i="10"/>
  <c r="M138" i="10"/>
  <c r="M216" i="10"/>
  <c r="M348" i="10"/>
  <c r="M480" i="10"/>
  <c r="M235" i="10"/>
  <c r="M103" i="10"/>
  <c r="M289" i="10"/>
  <c r="M397" i="10"/>
  <c r="M330" i="10"/>
  <c r="M486" i="10"/>
  <c r="M144" i="10"/>
  <c r="M228" i="10"/>
  <c r="M360" i="10"/>
  <c r="M492" i="10"/>
  <c r="M323" i="10"/>
  <c r="M467" i="10"/>
  <c r="M238" i="10"/>
  <c r="M376" i="10"/>
  <c r="M502" i="10"/>
  <c r="M112" i="10"/>
  <c r="M184" i="10"/>
  <c r="M334" i="10"/>
  <c r="M484" i="10"/>
  <c r="M219" i="10"/>
  <c r="M327" i="10"/>
  <c r="M435" i="10"/>
  <c r="M89" i="10"/>
  <c r="M137" i="10"/>
  <c r="M213" i="10"/>
  <c r="M303" i="10"/>
  <c r="M389" i="10"/>
  <c r="M501" i="10"/>
  <c r="M272" i="10"/>
  <c r="M416" i="10"/>
  <c r="M343" i="10"/>
  <c r="M140" i="10"/>
  <c r="M236" i="10"/>
  <c r="M374" i="10"/>
  <c r="M169" i="10"/>
  <c r="M241" i="10"/>
  <c r="M109" i="10"/>
  <c r="M295" i="10"/>
  <c r="M433" i="10"/>
  <c r="M342" i="10"/>
  <c r="M78" i="10"/>
  <c r="M150" i="10"/>
  <c r="M240" i="10"/>
  <c r="M366" i="10"/>
  <c r="M498" i="10"/>
  <c r="M191" i="10"/>
  <c r="M335" i="10"/>
  <c r="M479" i="10"/>
  <c r="M250" i="10"/>
  <c r="M388" i="10"/>
  <c r="M465" i="10"/>
  <c r="M118" i="10"/>
  <c r="M196" i="10"/>
  <c r="M346" i="10"/>
  <c r="M497" i="10"/>
  <c r="M225" i="10"/>
  <c r="M333" i="10"/>
  <c r="M447" i="10"/>
  <c r="M93" i="10"/>
  <c r="M141" i="10"/>
  <c r="M221" i="10"/>
  <c r="M309" i="10"/>
  <c r="M393" i="10"/>
  <c r="M367" i="10"/>
  <c r="M284" i="10"/>
  <c r="M428" i="10"/>
  <c r="M469" i="10"/>
  <c r="M146" i="10"/>
  <c r="M248" i="10"/>
  <c r="M386" i="10"/>
  <c r="M175" i="10"/>
  <c r="M247" i="10"/>
  <c r="M115" i="10"/>
  <c r="M301" i="10"/>
  <c r="M481" i="10"/>
  <c r="M354" i="10"/>
  <c r="M84" i="10"/>
  <c r="M156" i="10"/>
  <c r="M252" i="10"/>
  <c r="M378" i="10"/>
  <c r="M445" i="10"/>
  <c r="T4" i="9"/>
  <c r="T14" i="10"/>
  <c r="T13" i="9"/>
  <c r="H27" i="5"/>
  <c r="H28" i="5"/>
  <c r="H29" i="5"/>
  <c r="H30" i="5"/>
  <c r="H31" i="5"/>
  <c r="H32" i="5"/>
  <c r="H33" i="5"/>
  <c r="H34" i="5"/>
  <c r="H35" i="5"/>
  <c r="H36" i="5"/>
  <c r="E27" i="5"/>
  <c r="E28" i="5"/>
  <c r="E29" i="5"/>
  <c r="E30" i="5"/>
  <c r="E31" i="5"/>
  <c r="E32" i="5"/>
  <c r="E33" i="5"/>
  <c r="E34" i="5"/>
  <c r="E35" i="5"/>
  <c r="E36" i="5"/>
  <c r="E170" i="4"/>
  <c r="E169" i="4"/>
  <c r="E168" i="4"/>
  <c r="E155" i="4"/>
  <c r="E154" i="4"/>
  <c r="E153" i="4"/>
  <c r="E139" i="4"/>
  <c r="E138" i="4"/>
  <c r="E137" i="4"/>
  <c r="E124" i="4"/>
  <c r="E123" i="4"/>
  <c r="E122" i="4"/>
  <c r="E108" i="4"/>
  <c r="E107" i="4"/>
  <c r="E106" i="4"/>
  <c r="E92" i="4"/>
  <c r="E91" i="4"/>
  <c r="E90" i="4"/>
  <c r="E77" i="4"/>
  <c r="E76" i="4"/>
  <c r="E75" i="4"/>
  <c r="E59" i="4"/>
  <c r="E58" i="4"/>
  <c r="E57" i="4"/>
  <c r="E41" i="4"/>
  <c r="E40" i="4"/>
  <c r="E39" i="4"/>
  <c r="E25" i="4"/>
  <c r="E23" i="4"/>
  <c r="E24" i="4"/>
  <c r="O24" i="10" l="1"/>
  <c r="P24" i="10" s="1"/>
  <c r="O23"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DC55A1-85FD-B84C-BB40-1917F6D746B8}" name="base_retornos_acoes" type="6" refreshedVersion="7" background="1" saveData="1">
    <textPr codePage="65001" sourceFile="/Users/vinicius/Desktop/Preditiva.ai/Conteudo/Cases/case_probabilidades/base_retornos_acoes.csv" comma="1">
      <textFields count="10">
        <textField/>
        <textField/>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<sst xmlns="http://schemas.openxmlformats.org/spreadsheetml/2006/main" count="10238" uniqueCount="136">
  <si>
    <t>Acao</t>
  </si>
  <si>
    <t>Empresa</t>
  </si>
  <si>
    <t>PETR4.SA</t>
  </si>
  <si>
    <t>Petrobras</t>
  </si>
  <si>
    <t>LAME4.SA</t>
  </si>
  <si>
    <t>Lojas Americanas</t>
  </si>
  <si>
    <t>VALE3.SA</t>
  </si>
  <si>
    <t>Vale</t>
  </si>
  <si>
    <t>CRFB3.SA</t>
  </si>
  <si>
    <t>Rede Atacadao</t>
  </si>
  <si>
    <t>MULT3.SA</t>
  </si>
  <si>
    <t>Multiplan</t>
  </si>
  <si>
    <t>KLBN11.SA</t>
  </si>
  <si>
    <t>Klabin</t>
  </si>
  <si>
    <t>RENT3.SA</t>
  </si>
  <si>
    <t>Localiza</t>
  </si>
  <si>
    <t>ARZZ3.SA</t>
  </si>
  <si>
    <t>Arezzo&amp;Co</t>
  </si>
  <si>
    <t>SULA11.SA</t>
  </si>
  <si>
    <t>SulAmerica</t>
  </si>
  <si>
    <t>B3SA3.SA</t>
  </si>
  <si>
    <t>B3</t>
  </si>
  <si>
    <t>Preço_de_Fechamento</t>
  </si>
  <si>
    <t>Data</t>
  </si>
  <si>
    <t>Base Original</t>
  </si>
  <si>
    <t>Base Transposta</t>
  </si>
  <si>
    <t xml:space="preserve">https://br.financas.yahoo.com </t>
  </si>
  <si>
    <t>Bases de Dados:</t>
  </si>
  <si>
    <r>
      <t xml:space="preserve">Estudo de Caso 2: </t>
    </r>
    <r>
      <rPr>
        <b/>
        <sz val="16"/>
        <color theme="4"/>
        <rFont val="Calibri (Corpo)"/>
      </rPr>
      <t>Retorno de Ativos Financeiros</t>
    </r>
  </si>
  <si>
    <t>Rótulos de Linha</t>
  </si>
  <si>
    <t>Total Geral</t>
  </si>
  <si>
    <t>30-40</t>
  </si>
  <si>
    <t>40-50</t>
  </si>
  <si>
    <t>50-60</t>
  </si>
  <si>
    <t>60-70</t>
  </si>
  <si>
    <t>70-80</t>
  </si>
  <si>
    <t>80-90</t>
  </si>
  <si>
    <t>90-100</t>
  </si>
  <si>
    <t>100-110</t>
  </si>
  <si>
    <t>Frequência Absoluta</t>
  </si>
  <si>
    <t>Faixa de Fechamento de preço</t>
  </si>
  <si>
    <t>Arezzo&amp;CO</t>
  </si>
  <si>
    <t>Média</t>
  </si>
  <si>
    <t>Mediana</t>
  </si>
  <si>
    <t>Desvio Padrão</t>
  </si>
  <si>
    <t>10-11</t>
  </si>
  <si>
    <t>11-12</t>
  </si>
  <si>
    <t>12-13</t>
  </si>
  <si>
    <t>13-14</t>
  </si>
  <si>
    <t>14-15</t>
  </si>
  <si>
    <t>15-16</t>
  </si>
  <si>
    <t>16-17</t>
  </si>
  <si>
    <t>17-18</t>
  </si>
  <si>
    <t>18-19</t>
  </si>
  <si>
    <t>19-20</t>
  </si>
  <si>
    <t>&gt;20</t>
  </si>
  <si>
    <t>12-14</t>
  </si>
  <si>
    <t>14-16</t>
  </si>
  <si>
    <t>16-18</t>
  </si>
  <si>
    <t>18-20</t>
  </si>
  <si>
    <t>20-22</t>
  </si>
  <si>
    <t>22-24</t>
  </si>
  <si>
    <t>24-26</t>
  </si>
  <si>
    <t>26-28</t>
  </si>
  <si>
    <t>28-30</t>
  </si>
  <si>
    <t>&gt;30</t>
  </si>
  <si>
    <t>20-30</t>
  </si>
  <si>
    <t>&gt;70</t>
  </si>
  <si>
    <t>5-10</t>
  </si>
  <si>
    <t>15-20</t>
  </si>
  <si>
    <t>20-25</t>
  </si>
  <si>
    <t>25-30</t>
  </si>
  <si>
    <t>30-35</t>
  </si>
  <si>
    <t>&gt;35</t>
  </si>
  <si>
    <t>Contagem de Multiplan</t>
  </si>
  <si>
    <t>Contagem de Petrobras</t>
  </si>
  <si>
    <t>10-15</t>
  </si>
  <si>
    <t>Contagem de Rede Atacadao</t>
  </si>
  <si>
    <t>20-21</t>
  </si>
  <si>
    <t>21-22</t>
  </si>
  <si>
    <t>22-23</t>
  </si>
  <si>
    <t>23-24</t>
  </si>
  <si>
    <t>&gt;24</t>
  </si>
  <si>
    <t>Sul America</t>
  </si>
  <si>
    <t>&gt;60</t>
  </si>
  <si>
    <t>Contagem de SulAmerica</t>
  </si>
  <si>
    <t>Contagem de Vale</t>
  </si>
  <si>
    <t>110-120</t>
  </si>
  <si>
    <t xml:space="preserve">Insights </t>
  </si>
  <si>
    <t>1. Durante o período que foi observado podemos notar principalmente que a Vale possuiu mais tempo e mais presença no topo de valores de investimento seguida pela Arezzo&amp;Co</t>
  </si>
  <si>
    <t>2. Enquanto a B3 foi a que seguiu mais baixa pelo mesmo período. Podemos citar também que no final do período observado a Lojas  Americanas teve uma queda considerável que deixou ela com o menor de mercado.</t>
  </si>
  <si>
    <t>3. Até o começo da pandemia (Fev/20) o mercado apresentava uma crescente onde todas as ações seguiam ela, onde estavam subindo. Com o começo da pandemia todas tiveram uma baixa significativa principalmente as de maior valor ( Vale, Arezzo&amp;Co, Localiza e Sul America),  e durante os dois primeiros meses ocorreu uma oscilação em relação aos seus preços, porém com o passar do tempo a maioria delas recuperouou superou o seu valor de mercado .</t>
  </si>
  <si>
    <t>4. Primeiro podemos destacar as empresas que não conseguiram recuperar seu antigo valor de mercado em nenhum momento após a pandemia, são elas a Petrobrás, a SulAmerica e a Multiplan</t>
  </si>
  <si>
    <t>5. Também destcar as que tiveram uma retomada positiva em relação ao seu antigo valor sào elas a Vale, a Arezzo&amp;Co e a Klabin onde praticamente elas dobraram seu valor de mercado.</t>
  </si>
  <si>
    <t>Classificação</t>
  </si>
  <si>
    <t>Volatilidade</t>
  </si>
  <si>
    <t>6. Os ativos com maior risco de investimento também são os que apresentam um maior valor de mercado, são eles Vale, Arezzo&amp;Co e Localiza</t>
  </si>
  <si>
    <t>7. Os que possui uma maior segurança de retorno são a rede atacadão, B3 e a Multiplan</t>
  </si>
  <si>
    <t>DesvioPadrao</t>
  </si>
  <si>
    <t>Período Geral</t>
  </si>
  <si>
    <t>Pré Pandemia</t>
  </si>
  <si>
    <t>Pós Pandemia</t>
  </si>
  <si>
    <t>8. Por conta da queda de valor que elas receberam com o inicio da pandemia podemos ver que praticamente todas tiveram uma alteração em sua volatilidade, enquanto a Vale, Lojas Americanas e Arezzo&amp;Co aumentaram sua volatidade significativamente, as empresas Localiza, SulAmerica e a Multiplan tiveram uma queda no seu risco.</t>
  </si>
  <si>
    <t xml:space="preserve">9. Entre as relações nehuma apresenta uma forte relação negativa  </t>
  </si>
  <si>
    <t>Arezzo&amp;Co e Vale</t>
  </si>
  <si>
    <t>Arezzo&amp;Co Localiza</t>
  </si>
  <si>
    <t>Relações Positivas Fortes</t>
  </si>
  <si>
    <t>Localiza e Klabin</t>
  </si>
  <si>
    <t>Vale e Klabin</t>
  </si>
  <si>
    <t>Lozaliza e Vale</t>
  </si>
  <si>
    <t>SulAmerica e Multiplan</t>
  </si>
  <si>
    <t>10. A carteira de investimento do investidor está diversificada porém existe algumas ações que estão relacionadas com as outras. Afim de realizar uma diversificação maior a recomendação seria substituir as seguintes ações: Vale e Localiza visto que são as que mais apresentam uma relação forte positiva com as outras</t>
  </si>
  <si>
    <t>Geral</t>
  </si>
  <si>
    <t>11. A carteira ficou mais diversificada após o momento que iniciou a pandemia, no momento antes da pandemia a relação entre as ações estava muito relacionada ou seja enquanto uma subia a outra também, a grande maioria apresentava uma relação forte</t>
  </si>
  <si>
    <t>12. Entretanto no momento pós pandemia, apresentou apenas 3 relações forte o torna a carteira mais variável e segura</t>
  </si>
  <si>
    <t>Percentual</t>
  </si>
  <si>
    <t>5% de Retorno</t>
  </si>
  <si>
    <t>Retorno Diário</t>
  </si>
  <si>
    <t>13. O Retorno Diário da Carteira se encontra em 11% em relação aos últimos 180 dias</t>
  </si>
  <si>
    <t>14. O risco da carteira em relação aos últimos 180 dias demonstrou uma volatilidade muito baixa comparado ao que temos nos riscos principais, isso se dá principalmente porque quando trabalhamos com retorno ou seja, ganho e perda estamos trabalhando com valores menores,</t>
  </si>
  <si>
    <t>15. Todos os ativos apresentaram uma distribuição normal em seus retornos ou seja, uma maior quantidade de valores no centro ou meio dos dados e cerca de 5% nas duas pontas (limite inferior e limite superior)</t>
  </si>
  <si>
    <t>VaR</t>
  </si>
  <si>
    <t>Investimento</t>
  </si>
  <si>
    <t>Dias</t>
  </si>
  <si>
    <t>Var Carteira</t>
  </si>
  <si>
    <t>Percentil Carteira</t>
  </si>
  <si>
    <t>16. A VaR da carteira no geral é menor do que as dos ativos individualmente, isso é um sinal que ocorre a diversificação total da carteira assim diminuindo seus riscos como um todo</t>
  </si>
  <si>
    <t>Percentil</t>
  </si>
  <si>
    <t>Retorno Diario</t>
  </si>
  <si>
    <t>Perda esperda</t>
  </si>
  <si>
    <t>Dias de Perda</t>
  </si>
  <si>
    <t xml:space="preserve">Dias </t>
  </si>
  <si>
    <t>17. Com o modelo feito, obtemos o resultado que 3x mais dias (60) do que o esperado tivemos a perda em relação ao VaR e também podemos notar que na época de inicio da pandemia foi onde ocorreu a grande maioria dessas perdas o tal do Cisne Negro.</t>
  </si>
  <si>
    <t>Futuras Datas</t>
  </si>
  <si>
    <t>Data do Passado</t>
  </si>
  <si>
    <t>Planilha Apoio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</si>
</sst>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R$&quot;\ * #,##0.00_-;\-&quot;R$&quot;\ * #,##0.00_-;_-&quot;R$&quot;\ * &quot;-&quot;??_-;_-@_-"/>
    <numFmt numFmtId="43" formatCode="_-* #,##0.00_-;\-* #,##0.00_-;_-* &quot;-&quot;??_-;_-@_-"/>
    <numFmt numFmtId="164" formatCode="0.0%"/>
    <numFmt numFmtId="165" formatCode="&quot;R$&quot;\ #,##0.00"/>
    <numFmt numFmtId="166" formatCode="0.0000%"/>
  </numFmts>
  <fonts count="10">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b/>
      <sz val="16"/>
      <color theme="1"/>
      <name val="Calibri"/>
      <family val="2"/>
      <scheme val="minor"/>
    </font>
    <font>
      <b/>
      <sz val="16"/>
      <color theme="4"/>
      <name val="Calibri (Corpo)"/>
    </font>
    <font>
      <u/>
      <sz val="12"/>
      <color theme="1"/>
      <name val="Calibri"/>
      <family val="2"/>
      <scheme val="minor"/>
    </font>
    <font>
      <b/>
      <sz val="12"/>
      <color theme="0"/>
      <name val="Calibri"/>
      <family val="2"/>
      <scheme val="minor"/>
    </font>
    <font>
      <b/>
      <sz val="12"/>
      <name val="Calibri"/>
      <family val="2"/>
      <scheme val="minor"/>
    </font>
    <font>
      <i/>
      <sz val="12"/>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s>
  <borders count="7">
    <border>
      <left/>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46">
    <xf numFmtId="0" fontId="0" fillId="0" borderId="0" xfId="0"/>
    <xf numFmtId="14" fontId="0" fillId="0" borderId="0" xfId="0" applyNumberFormat="1"/>
    <xf numFmtId="43" fontId="0" fillId="0" borderId="0" xfId="1" applyFont="1"/>
    <xf numFmtId="0" fontId="2" fillId="2" borderId="1" xfId="0" applyFont="1" applyFill="1" applyBorder="1"/>
    <xf numFmtId="4" fontId="0" fillId="0" borderId="0" xfId="0" applyNumberFormat="1"/>
    <xf numFmtId="0" fontId="0" fillId="3" borderId="0" xfId="0" applyFill="1"/>
    <xf numFmtId="0" fontId="2" fillId="3" borderId="0" xfId="0" applyFont="1" applyFill="1"/>
    <xf numFmtId="0" fontId="3" fillId="3" borderId="0" xfId="2" applyFill="1"/>
    <xf numFmtId="0" fontId="2" fillId="2" borderId="1" xfId="0" applyFont="1" applyFill="1" applyBorder="1" applyAlignment="1">
      <alignment horizontal="center"/>
    </xf>
    <xf numFmtId="0" fontId="0" fillId="0" borderId="0" xfId="0" pivotButton="1"/>
    <xf numFmtId="4" fontId="0" fillId="0" borderId="0" xfId="0" applyNumberFormat="1" applyAlignment="1">
      <alignment horizontal="left"/>
    </xf>
    <xf numFmtId="2" fontId="0" fillId="0" borderId="0" xfId="0" applyNumberFormat="1"/>
    <xf numFmtId="0" fontId="6" fillId="0" borderId="0" xfId="0" applyFont="1"/>
    <xf numFmtId="0" fontId="2" fillId="0" borderId="0" xfId="0" applyFont="1"/>
    <xf numFmtId="0" fontId="0" fillId="2" borderId="2" xfId="0" applyFill="1" applyBorder="1"/>
    <xf numFmtId="0" fontId="0" fillId="0" borderId="2" xfId="0" applyBorder="1"/>
    <xf numFmtId="0" fontId="8" fillId="2" borderId="0" xfId="0" applyFont="1" applyFill="1" applyAlignment="1">
      <alignment horizontal="center"/>
    </xf>
    <xf numFmtId="0" fontId="0" fillId="0" borderId="3" xfId="0" applyBorder="1"/>
    <xf numFmtId="0" fontId="9" fillId="0" borderId="4" xfId="0" applyFont="1" applyBorder="1" applyAlignment="1">
      <alignment horizontal="center"/>
    </xf>
    <xf numFmtId="2" fontId="0" fillId="0" borderId="3" xfId="0" applyNumberFormat="1" applyBorder="1"/>
    <xf numFmtId="0" fontId="9" fillId="0" borderId="0" xfId="0" applyFont="1" applyAlignment="1">
      <alignment horizontal="center"/>
    </xf>
    <xf numFmtId="9" fontId="0" fillId="0" borderId="0" xfId="3" applyFont="1"/>
    <xf numFmtId="164" fontId="0" fillId="0" borderId="0" xfId="3" applyNumberFormat="1" applyFont="1"/>
    <xf numFmtId="0" fontId="7" fillId="4" borderId="5" xfId="0" applyFont="1" applyFill="1" applyBorder="1"/>
    <xf numFmtId="0" fontId="0" fillId="2" borderId="5" xfId="0" applyFill="1" applyBorder="1"/>
    <xf numFmtId="0" fontId="0" fillId="0" borderId="5" xfId="0" applyBorder="1"/>
    <xf numFmtId="0" fontId="7" fillId="4" borderId="0" xfId="0" applyFont="1" applyFill="1"/>
    <xf numFmtId="9" fontId="0" fillId="2" borderId="0" xfId="3" applyFont="1" applyFill="1" applyBorder="1"/>
    <xf numFmtId="9" fontId="0" fillId="0" borderId="0" xfId="3" applyFont="1" applyBorder="1"/>
    <xf numFmtId="9" fontId="0" fillId="0" borderId="0" xfId="0" applyNumberFormat="1"/>
    <xf numFmtId="2" fontId="0" fillId="0" borderId="0" xfId="3" applyNumberFormat="1" applyFont="1"/>
    <xf numFmtId="0" fontId="7" fillId="4" borderId="6" xfId="0" applyFont="1" applyFill="1" applyBorder="1"/>
    <xf numFmtId="165" fontId="0" fillId="0" borderId="0" xfId="0" applyNumberFormat="1"/>
    <xf numFmtId="44" fontId="0" fillId="0" borderId="0" xfId="4" applyFont="1"/>
    <xf numFmtId="44" fontId="0" fillId="0" borderId="0" xfId="3" applyNumberFormat="1" applyFont="1"/>
    <xf numFmtId="44" fontId="0" fillId="0" borderId="0" xfId="0" applyNumberFormat="1"/>
    <xf numFmtId="166" fontId="0" fillId="0" borderId="0" xfId="0" applyNumberFormat="1"/>
    <xf numFmtId="165" fontId="0" fillId="0" borderId="0" xfId="3" applyNumberFormat="1" applyFont="1"/>
    <xf numFmtId="0" fontId="7" fillId="4" borderId="2" xfId="0" applyFont="1" applyFill="1" applyBorder="1"/>
    <xf numFmtId="9" fontId="0" fillId="2" borderId="5" xfId="3" applyFont="1" applyFill="1" applyBorder="1"/>
    <xf numFmtId="9" fontId="0" fillId="0" borderId="5" xfId="3" applyFont="1" applyBorder="1"/>
    <xf numFmtId="0" fontId="2" fillId="2" borderId="0" xfId="0" applyFont="1" applyFill="1" applyAlignment="1">
      <alignment horizontal="center"/>
    </xf>
    <xf numFmtId="164" fontId="0" fillId="2" borderId="6" xfId="3" applyNumberFormat="1" applyFont="1" applyFill="1" applyBorder="1"/>
    <xf numFmtId="164" fontId="0" fillId="0" borderId="6" xfId="3" applyNumberFormat="1" applyFont="1" applyBorder="1"/>
    <xf numFmtId="10" fontId="0" fillId="0" borderId="0" xfId="3" applyNumberFormat="1" applyFont="1"/>
    <xf numFmtId="0" fontId="4" fillId="3" borderId="0" xfId="0" applyFont="1" applyFill="1" applyAlignment="1">
      <alignment horizontal="center" vertical="center" wrapText="1"/>
    </xf>
  </cellXfs>
  <cellStyles count="5">
    <cellStyle name="Hiperlink" xfId="2" builtinId="8"/>
    <cellStyle name="Moeda" xfId="4" builtinId="4"/>
    <cellStyle name="Normal" xfId="0" builtinId="0"/>
    <cellStyle name="Porcentagem" xfId="3" builtinId="5"/>
    <cellStyle name="Vírgula" xfId="1" builtinId="3"/>
  </cellStyles>
  <dxfs count="12">
    <dxf>
      <numFmt numFmtId="2" formatCode="0.00"/>
    </dxf>
    <dxf>
      <font>
        <b val="0"/>
        <i val="0"/>
        <strike val="0"/>
        <condense val="0"/>
        <extend val="0"/>
        <outline val="0"/>
        <shadow val="0"/>
        <u val="none"/>
        <vertAlign val="baseline"/>
        <sz val="12"/>
        <color theme="1"/>
        <name val="Calibri"/>
        <family val="2"/>
        <scheme val="minor"/>
      </font>
      <border diagonalUp="0" diagonalDown="0" outline="0">
        <left style="thin">
          <color theme="4" tint="0.39997558519241921"/>
        </left>
        <right/>
        <top style="thin">
          <color theme="4" tint="0.39997558519241921"/>
        </top>
        <bottom style="thin">
          <color theme="4" tint="0.39997558519241921"/>
        </bottom>
      </border>
    </dxf>
    <dxf>
      <font>
        <b/>
        <i val="0"/>
        <strike val="0"/>
        <condense val="0"/>
        <extend val="0"/>
        <outline val="0"/>
        <shadow val="0"/>
        <u val="none"/>
        <vertAlign val="baseline"/>
        <sz val="12"/>
        <color auto="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numFmt numFmtId="2" formatCode="0.00"/>
    </dxf>
    <dxf>
      <font>
        <b val="0"/>
        <i val="0"/>
        <strike val="0"/>
        <condense val="0"/>
        <extend val="0"/>
        <outline val="0"/>
        <shadow val="0"/>
        <u val="none"/>
        <vertAlign val="baseline"/>
        <sz val="12"/>
        <color theme="1"/>
        <name val="Calibri"/>
        <family val="2"/>
        <scheme val="minor"/>
      </font>
      <border diagonalUp="0" diagonalDown="0" outline="0">
        <left style="thin">
          <color theme="4" tint="0.39997558519241921"/>
        </left>
        <right/>
        <top style="thin">
          <color theme="4" tint="0.39997558519241921"/>
        </top>
        <bottom style="thin">
          <color theme="4" tint="0.39997558519241921"/>
        </bottom>
      </border>
    </dxf>
    <dxf>
      <font>
        <b/>
        <i val="0"/>
        <strike val="0"/>
        <condense val="0"/>
        <extend val="0"/>
        <outline val="0"/>
        <shadow val="0"/>
        <u val="none"/>
        <vertAlign val="baseline"/>
        <sz val="12"/>
        <color auto="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numFmt numFmtId="2" formatCode="0.00"/>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4" formatCode="0.0%"/>
      <fill>
        <patternFill patternType="solid">
          <fgColor theme="4" tint="0.79998168889431442"/>
          <bgColor theme="4" tint="0.79998168889431442"/>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style="thin">
          <color theme="4" tint="0.39997558519241921"/>
        </bottom>
      </border>
    </dxf>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calcChain" Target="calcChain.xml"/><Relationship Id="rId10" Type="http://schemas.openxmlformats.org/officeDocument/2006/relationships/pivotCacheDefinition" Target="pivotCache/pivotCacheDefinition3.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Variação do Preço das Ações</a:t>
            </a:r>
            <a:r>
              <a:rPr lang="pt-BR" baseline="0"/>
              <a:t> ao Longo do Tempo</a:t>
            </a:r>
            <a:endParaRPr lang="pt-BR"/>
          </a:p>
        </c:rich>
      </c:tx>
      <c:layout>
        <c:manualLayout>
          <c:xMode val="edge"/>
          <c:yMode val="edge"/>
          <c:x val="0.34474349792950809"/>
          <c:y val="1.95279284742721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Base!$G$5</c:f>
              <c:strCache>
                <c:ptCount val="1"/>
                <c:pt idx="0">
                  <c:v>Arezzo&amp;Co</c:v>
                </c:pt>
              </c:strCache>
            </c:strRef>
          </c:tx>
          <c:spPr>
            <a:ln w="28575" cap="rnd">
              <a:solidFill>
                <a:schemeClr val="accent1"/>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Base!$G$6:$G$497</c:f>
              <c:numCache>
                <c:formatCode>#,##0.00</c:formatCode>
                <c:ptCount val="492"/>
                <c:pt idx="0">
                  <c:v>92.389999000000003</c:v>
                </c:pt>
                <c:pt idx="1">
                  <c:v>91.32</c:v>
                </c:pt>
                <c:pt idx="2">
                  <c:v>92.629997000000003</c:v>
                </c:pt>
                <c:pt idx="3">
                  <c:v>91.739998</c:v>
                </c:pt>
                <c:pt idx="4">
                  <c:v>90.25</c:v>
                </c:pt>
                <c:pt idx="5">
                  <c:v>90.400002000000001</c:v>
                </c:pt>
                <c:pt idx="6">
                  <c:v>89.199996999999996</c:v>
                </c:pt>
                <c:pt idx="7">
                  <c:v>87.800003000000004</c:v>
                </c:pt>
                <c:pt idx="8">
                  <c:v>87.580001999999993</c:v>
                </c:pt>
                <c:pt idx="9">
                  <c:v>89.699996999999996</c:v>
                </c:pt>
                <c:pt idx="10">
                  <c:v>91.440002000000007</c:v>
                </c:pt>
                <c:pt idx="11">
                  <c:v>92.779999000000004</c:v>
                </c:pt>
                <c:pt idx="12">
                  <c:v>91.980002999999996</c:v>
                </c:pt>
                <c:pt idx="13">
                  <c:v>92.099997999999999</c:v>
                </c:pt>
                <c:pt idx="14">
                  <c:v>92.900002000000001</c:v>
                </c:pt>
                <c:pt idx="15">
                  <c:v>93.599997999999999</c:v>
                </c:pt>
                <c:pt idx="16">
                  <c:v>92</c:v>
                </c:pt>
                <c:pt idx="17">
                  <c:v>91.790001000000004</c:v>
                </c:pt>
                <c:pt idx="18">
                  <c:v>92.029999000000004</c:v>
                </c:pt>
                <c:pt idx="19">
                  <c:v>92.080001999999993</c:v>
                </c:pt>
                <c:pt idx="20">
                  <c:v>90.519997000000004</c:v>
                </c:pt>
                <c:pt idx="21">
                  <c:v>92.550003000000004</c:v>
                </c:pt>
                <c:pt idx="22">
                  <c:v>93.339995999999999</c:v>
                </c:pt>
                <c:pt idx="23">
                  <c:v>93.860000999999997</c:v>
                </c:pt>
                <c:pt idx="24">
                  <c:v>96.269997000000004</c:v>
                </c:pt>
                <c:pt idx="25">
                  <c:v>97.730002999999996</c:v>
                </c:pt>
                <c:pt idx="26">
                  <c:v>98.120002999999997</c:v>
                </c:pt>
                <c:pt idx="27">
                  <c:v>96.809997999999993</c:v>
                </c:pt>
                <c:pt idx="28">
                  <c:v>97.230002999999996</c:v>
                </c:pt>
                <c:pt idx="29">
                  <c:v>98.160004000000001</c:v>
                </c:pt>
                <c:pt idx="30">
                  <c:v>99.57</c:v>
                </c:pt>
                <c:pt idx="31">
                  <c:v>100.80999799999999</c:v>
                </c:pt>
                <c:pt idx="32">
                  <c:v>99.459998999999996</c:v>
                </c:pt>
                <c:pt idx="33">
                  <c:v>97.129997000000003</c:v>
                </c:pt>
                <c:pt idx="34">
                  <c:v>96.620002999999997</c:v>
                </c:pt>
                <c:pt idx="35">
                  <c:v>96.040001000000004</c:v>
                </c:pt>
                <c:pt idx="36">
                  <c:v>96.470000999999996</c:v>
                </c:pt>
                <c:pt idx="37">
                  <c:v>95.809997999999993</c:v>
                </c:pt>
                <c:pt idx="38">
                  <c:v>96.050003000000004</c:v>
                </c:pt>
                <c:pt idx="39">
                  <c:v>95.419998000000007</c:v>
                </c:pt>
                <c:pt idx="40">
                  <c:v>93.510002</c:v>
                </c:pt>
                <c:pt idx="41">
                  <c:v>94.5</c:v>
                </c:pt>
                <c:pt idx="42">
                  <c:v>95.080001999999993</c:v>
                </c:pt>
                <c:pt idx="43">
                  <c:v>94.949996999999996</c:v>
                </c:pt>
                <c:pt idx="44">
                  <c:v>92.790001000000004</c:v>
                </c:pt>
                <c:pt idx="45">
                  <c:v>94.300003000000004</c:v>
                </c:pt>
                <c:pt idx="46">
                  <c:v>93.709998999999996</c:v>
                </c:pt>
                <c:pt idx="47">
                  <c:v>95</c:v>
                </c:pt>
                <c:pt idx="48">
                  <c:v>95.93</c:v>
                </c:pt>
                <c:pt idx="49">
                  <c:v>94.269997000000004</c:v>
                </c:pt>
                <c:pt idx="50">
                  <c:v>92.629997000000003</c:v>
                </c:pt>
                <c:pt idx="51">
                  <c:v>91.379997000000003</c:v>
                </c:pt>
                <c:pt idx="52">
                  <c:v>91.349997999999999</c:v>
                </c:pt>
                <c:pt idx="53">
                  <c:v>92.190002000000007</c:v>
                </c:pt>
                <c:pt idx="54">
                  <c:v>88.199996999999996</c:v>
                </c:pt>
                <c:pt idx="55">
                  <c:v>88.110000999999997</c:v>
                </c:pt>
                <c:pt idx="56">
                  <c:v>88.360000999999997</c:v>
                </c:pt>
                <c:pt idx="57">
                  <c:v>87.599997999999999</c:v>
                </c:pt>
                <c:pt idx="58">
                  <c:v>85.510002</c:v>
                </c:pt>
                <c:pt idx="59">
                  <c:v>85.800003000000004</c:v>
                </c:pt>
                <c:pt idx="60">
                  <c:v>87.349997999999999</c:v>
                </c:pt>
                <c:pt idx="61">
                  <c:v>88.300003000000004</c:v>
                </c:pt>
                <c:pt idx="62">
                  <c:v>88.629997000000003</c:v>
                </c:pt>
                <c:pt idx="63">
                  <c:v>89.029999000000004</c:v>
                </c:pt>
                <c:pt idx="64">
                  <c:v>87.510002</c:v>
                </c:pt>
                <c:pt idx="65">
                  <c:v>86.099997999999999</c:v>
                </c:pt>
                <c:pt idx="66">
                  <c:v>85.82</c:v>
                </c:pt>
                <c:pt idx="67">
                  <c:v>85.760002</c:v>
                </c:pt>
                <c:pt idx="68">
                  <c:v>84.839995999999999</c:v>
                </c:pt>
                <c:pt idx="69">
                  <c:v>84.709998999999996</c:v>
                </c:pt>
                <c:pt idx="70">
                  <c:v>84.800003000000004</c:v>
                </c:pt>
                <c:pt idx="71">
                  <c:v>85</c:v>
                </c:pt>
                <c:pt idx="72">
                  <c:v>85.459998999999996</c:v>
                </c:pt>
                <c:pt idx="73">
                  <c:v>83.839995999999999</c:v>
                </c:pt>
                <c:pt idx="74">
                  <c:v>81.180000000000007</c:v>
                </c:pt>
                <c:pt idx="75">
                  <c:v>80.400002000000001</c:v>
                </c:pt>
                <c:pt idx="76">
                  <c:v>82</c:v>
                </c:pt>
                <c:pt idx="77">
                  <c:v>81.680000000000007</c:v>
                </c:pt>
                <c:pt idx="78">
                  <c:v>81.089995999999999</c:v>
                </c:pt>
                <c:pt idx="79">
                  <c:v>80</c:v>
                </c:pt>
                <c:pt idx="80">
                  <c:v>79.449996999999996</c:v>
                </c:pt>
                <c:pt idx="81">
                  <c:v>76</c:v>
                </c:pt>
                <c:pt idx="82">
                  <c:v>75.620002999999997</c:v>
                </c:pt>
                <c:pt idx="83">
                  <c:v>75.650002000000001</c:v>
                </c:pt>
                <c:pt idx="84">
                  <c:v>76.169998000000007</c:v>
                </c:pt>
                <c:pt idx="85">
                  <c:v>76.819999999999993</c:v>
                </c:pt>
                <c:pt idx="86">
                  <c:v>76.470000999999996</c:v>
                </c:pt>
                <c:pt idx="87">
                  <c:v>76.910004000000001</c:v>
                </c:pt>
                <c:pt idx="88">
                  <c:v>79.5</c:v>
                </c:pt>
                <c:pt idx="89">
                  <c:v>78.919998000000007</c:v>
                </c:pt>
                <c:pt idx="90">
                  <c:v>78.830001999999993</c:v>
                </c:pt>
                <c:pt idx="91">
                  <c:v>78.559997999999993</c:v>
                </c:pt>
                <c:pt idx="92">
                  <c:v>79.580001999999993</c:v>
                </c:pt>
                <c:pt idx="93">
                  <c:v>80.949996999999996</c:v>
                </c:pt>
                <c:pt idx="94">
                  <c:v>74.709998999999996</c:v>
                </c:pt>
                <c:pt idx="95">
                  <c:v>74.389999000000003</c:v>
                </c:pt>
                <c:pt idx="96">
                  <c:v>74.379997000000003</c:v>
                </c:pt>
                <c:pt idx="97">
                  <c:v>74.489998</c:v>
                </c:pt>
                <c:pt idx="98">
                  <c:v>73.129997000000003</c:v>
                </c:pt>
                <c:pt idx="99">
                  <c:v>71.699996999999996</c:v>
                </c:pt>
                <c:pt idx="100">
                  <c:v>72.989998</c:v>
                </c:pt>
                <c:pt idx="101">
                  <c:v>71.029999000000004</c:v>
                </c:pt>
                <c:pt idx="102">
                  <c:v>69.910004000000001</c:v>
                </c:pt>
                <c:pt idx="103">
                  <c:v>70.349997999999999</c:v>
                </c:pt>
                <c:pt idx="104">
                  <c:v>70.800003000000004</c:v>
                </c:pt>
                <c:pt idx="105">
                  <c:v>69.110000999999997</c:v>
                </c:pt>
                <c:pt idx="106">
                  <c:v>70.5</c:v>
                </c:pt>
                <c:pt idx="107">
                  <c:v>69.830001999999993</c:v>
                </c:pt>
                <c:pt idx="108">
                  <c:v>69.080001999999993</c:v>
                </c:pt>
                <c:pt idx="109">
                  <c:v>73.430000000000007</c:v>
                </c:pt>
                <c:pt idx="110">
                  <c:v>72.330001999999993</c:v>
                </c:pt>
                <c:pt idx="111">
                  <c:v>72.830001999999993</c:v>
                </c:pt>
                <c:pt idx="112">
                  <c:v>72.970000999999996</c:v>
                </c:pt>
                <c:pt idx="113">
                  <c:v>74.459998999999996</c:v>
                </c:pt>
                <c:pt idx="114">
                  <c:v>73.339995999999999</c:v>
                </c:pt>
                <c:pt idx="115">
                  <c:v>73.569999999999993</c:v>
                </c:pt>
                <c:pt idx="116">
                  <c:v>72.989998</c:v>
                </c:pt>
                <c:pt idx="117">
                  <c:v>73.970000999999996</c:v>
                </c:pt>
                <c:pt idx="118">
                  <c:v>72.360000999999997</c:v>
                </c:pt>
                <c:pt idx="119">
                  <c:v>70.669998000000007</c:v>
                </c:pt>
                <c:pt idx="120">
                  <c:v>72.360000999999997</c:v>
                </c:pt>
                <c:pt idx="121">
                  <c:v>78.489998</c:v>
                </c:pt>
                <c:pt idx="122">
                  <c:v>73</c:v>
                </c:pt>
                <c:pt idx="123">
                  <c:v>70.900002000000001</c:v>
                </c:pt>
                <c:pt idx="124">
                  <c:v>71.830001999999993</c:v>
                </c:pt>
                <c:pt idx="125">
                  <c:v>71.199996999999996</c:v>
                </c:pt>
                <c:pt idx="126">
                  <c:v>71.319999999999993</c:v>
                </c:pt>
                <c:pt idx="127">
                  <c:v>72.309997999999993</c:v>
                </c:pt>
                <c:pt idx="128">
                  <c:v>74.559997999999993</c:v>
                </c:pt>
                <c:pt idx="129">
                  <c:v>75.330001999999993</c:v>
                </c:pt>
                <c:pt idx="130">
                  <c:v>77.279999000000004</c:v>
                </c:pt>
                <c:pt idx="131">
                  <c:v>77</c:v>
                </c:pt>
                <c:pt idx="132">
                  <c:v>75.5</c:v>
                </c:pt>
                <c:pt idx="133">
                  <c:v>76</c:v>
                </c:pt>
                <c:pt idx="134">
                  <c:v>74.529999000000004</c:v>
                </c:pt>
                <c:pt idx="135">
                  <c:v>74</c:v>
                </c:pt>
                <c:pt idx="136">
                  <c:v>75.050003000000004</c:v>
                </c:pt>
                <c:pt idx="137">
                  <c:v>74.559997999999993</c:v>
                </c:pt>
                <c:pt idx="138">
                  <c:v>74</c:v>
                </c:pt>
                <c:pt idx="139">
                  <c:v>74.510002</c:v>
                </c:pt>
                <c:pt idx="140">
                  <c:v>72.5</c:v>
                </c:pt>
                <c:pt idx="141">
                  <c:v>72.5</c:v>
                </c:pt>
                <c:pt idx="142">
                  <c:v>71.900002000000001</c:v>
                </c:pt>
                <c:pt idx="143">
                  <c:v>70.569999999999993</c:v>
                </c:pt>
                <c:pt idx="144">
                  <c:v>72.589995999999999</c:v>
                </c:pt>
                <c:pt idx="145">
                  <c:v>71.029999000000004</c:v>
                </c:pt>
                <c:pt idx="146">
                  <c:v>69.010002</c:v>
                </c:pt>
                <c:pt idx="147">
                  <c:v>69.480002999999996</c:v>
                </c:pt>
                <c:pt idx="148">
                  <c:v>70</c:v>
                </c:pt>
                <c:pt idx="149">
                  <c:v>70</c:v>
                </c:pt>
                <c:pt idx="150">
                  <c:v>70.25</c:v>
                </c:pt>
                <c:pt idx="151">
                  <c:v>68.709998999999996</c:v>
                </c:pt>
                <c:pt idx="152">
                  <c:v>67.410004000000001</c:v>
                </c:pt>
                <c:pt idx="153">
                  <c:v>66.209998999999996</c:v>
                </c:pt>
                <c:pt idx="154">
                  <c:v>63.799999</c:v>
                </c:pt>
                <c:pt idx="155">
                  <c:v>63.810001</c:v>
                </c:pt>
                <c:pt idx="156">
                  <c:v>63.099997999999999</c:v>
                </c:pt>
                <c:pt idx="157">
                  <c:v>64.099997999999999</c:v>
                </c:pt>
                <c:pt idx="158">
                  <c:v>62.919998</c:v>
                </c:pt>
                <c:pt idx="159">
                  <c:v>63</c:v>
                </c:pt>
                <c:pt idx="160">
                  <c:v>66.959998999999996</c:v>
                </c:pt>
                <c:pt idx="161">
                  <c:v>68</c:v>
                </c:pt>
                <c:pt idx="162">
                  <c:v>68.180000000000007</c:v>
                </c:pt>
                <c:pt idx="163">
                  <c:v>68.139999000000003</c:v>
                </c:pt>
                <c:pt idx="164">
                  <c:v>68.599997999999999</c:v>
                </c:pt>
                <c:pt idx="165">
                  <c:v>67.459998999999996</c:v>
                </c:pt>
                <c:pt idx="166">
                  <c:v>67.900002000000001</c:v>
                </c:pt>
                <c:pt idx="167">
                  <c:v>67.959998999999996</c:v>
                </c:pt>
                <c:pt idx="168">
                  <c:v>68.440002000000007</c:v>
                </c:pt>
                <c:pt idx="169">
                  <c:v>70.220000999999996</c:v>
                </c:pt>
                <c:pt idx="170">
                  <c:v>70.839995999999999</c:v>
                </c:pt>
                <c:pt idx="171">
                  <c:v>70.419998000000007</c:v>
                </c:pt>
                <c:pt idx="172">
                  <c:v>70.180000000000007</c:v>
                </c:pt>
                <c:pt idx="173">
                  <c:v>69.610000999999997</c:v>
                </c:pt>
                <c:pt idx="174">
                  <c:v>69.599997999999999</c:v>
                </c:pt>
                <c:pt idx="175">
                  <c:v>69.949996999999996</c:v>
                </c:pt>
                <c:pt idx="176">
                  <c:v>70.139999000000003</c:v>
                </c:pt>
                <c:pt idx="177">
                  <c:v>70.190002000000007</c:v>
                </c:pt>
                <c:pt idx="178">
                  <c:v>70.900002000000001</c:v>
                </c:pt>
                <c:pt idx="179">
                  <c:v>69.410004000000001</c:v>
                </c:pt>
                <c:pt idx="180">
                  <c:v>70.849997999999999</c:v>
                </c:pt>
                <c:pt idx="181">
                  <c:v>69.160004000000001</c:v>
                </c:pt>
                <c:pt idx="182">
                  <c:v>69.449996999999996</c:v>
                </c:pt>
                <c:pt idx="183">
                  <c:v>71</c:v>
                </c:pt>
                <c:pt idx="184">
                  <c:v>71.199996999999996</c:v>
                </c:pt>
                <c:pt idx="185">
                  <c:v>71.519997000000004</c:v>
                </c:pt>
                <c:pt idx="186">
                  <c:v>71.930000000000007</c:v>
                </c:pt>
                <c:pt idx="187">
                  <c:v>71.879997000000003</c:v>
                </c:pt>
                <c:pt idx="188">
                  <c:v>69.209998999999996</c:v>
                </c:pt>
                <c:pt idx="189">
                  <c:v>68.699996999999996</c:v>
                </c:pt>
                <c:pt idx="190">
                  <c:v>69.220000999999996</c:v>
                </c:pt>
                <c:pt idx="191">
                  <c:v>70.419998000000007</c:v>
                </c:pt>
                <c:pt idx="192">
                  <c:v>67.989998</c:v>
                </c:pt>
                <c:pt idx="193">
                  <c:v>64.150002000000001</c:v>
                </c:pt>
                <c:pt idx="194">
                  <c:v>65.489998</c:v>
                </c:pt>
                <c:pt idx="195">
                  <c:v>65.699996999999996</c:v>
                </c:pt>
                <c:pt idx="196">
                  <c:v>64.949996999999996</c:v>
                </c:pt>
                <c:pt idx="197">
                  <c:v>63.209999000000003</c:v>
                </c:pt>
                <c:pt idx="198">
                  <c:v>64.139999000000003</c:v>
                </c:pt>
                <c:pt idx="199">
                  <c:v>64.089995999999999</c:v>
                </c:pt>
                <c:pt idx="200">
                  <c:v>59.799999</c:v>
                </c:pt>
                <c:pt idx="201">
                  <c:v>60.299999</c:v>
                </c:pt>
                <c:pt idx="202">
                  <c:v>62.130001</c:v>
                </c:pt>
                <c:pt idx="203">
                  <c:v>60.200001</c:v>
                </c:pt>
                <c:pt idx="204">
                  <c:v>61.25</c:v>
                </c:pt>
                <c:pt idx="205">
                  <c:v>62.16</c:v>
                </c:pt>
                <c:pt idx="206">
                  <c:v>61</c:v>
                </c:pt>
                <c:pt idx="207">
                  <c:v>52.57</c:v>
                </c:pt>
                <c:pt idx="208">
                  <c:v>54.18</c:v>
                </c:pt>
                <c:pt idx="209">
                  <c:v>55.099997999999999</c:v>
                </c:pt>
                <c:pt idx="210">
                  <c:v>54.630001</c:v>
                </c:pt>
                <c:pt idx="211">
                  <c:v>53.73</c:v>
                </c:pt>
                <c:pt idx="212">
                  <c:v>53.790000999999997</c:v>
                </c:pt>
                <c:pt idx="213">
                  <c:v>54.709999000000003</c:v>
                </c:pt>
                <c:pt idx="214">
                  <c:v>54.75</c:v>
                </c:pt>
                <c:pt idx="215">
                  <c:v>54.860000999999997</c:v>
                </c:pt>
                <c:pt idx="216">
                  <c:v>56.799999</c:v>
                </c:pt>
                <c:pt idx="217">
                  <c:v>55.580002</c:v>
                </c:pt>
                <c:pt idx="218">
                  <c:v>55.369999</c:v>
                </c:pt>
                <c:pt idx="219">
                  <c:v>56.290000999999997</c:v>
                </c:pt>
                <c:pt idx="220">
                  <c:v>54.93</c:v>
                </c:pt>
                <c:pt idx="221">
                  <c:v>55.43</c:v>
                </c:pt>
                <c:pt idx="222">
                  <c:v>54.34</c:v>
                </c:pt>
                <c:pt idx="223">
                  <c:v>53.349997999999999</c:v>
                </c:pt>
                <c:pt idx="224">
                  <c:v>52.900002000000001</c:v>
                </c:pt>
                <c:pt idx="225">
                  <c:v>54.540000999999997</c:v>
                </c:pt>
                <c:pt idx="226">
                  <c:v>53.900002000000001</c:v>
                </c:pt>
                <c:pt idx="227">
                  <c:v>53.650002000000001</c:v>
                </c:pt>
                <c:pt idx="228">
                  <c:v>55.150002000000001</c:v>
                </c:pt>
                <c:pt idx="229">
                  <c:v>54.099997999999999</c:v>
                </c:pt>
                <c:pt idx="230">
                  <c:v>54.5</c:v>
                </c:pt>
                <c:pt idx="231">
                  <c:v>56.200001</c:v>
                </c:pt>
                <c:pt idx="232">
                  <c:v>56.709999000000003</c:v>
                </c:pt>
                <c:pt idx="233">
                  <c:v>57.549999</c:v>
                </c:pt>
                <c:pt idx="234">
                  <c:v>57.169998</c:v>
                </c:pt>
                <c:pt idx="235">
                  <c:v>55.75</c:v>
                </c:pt>
                <c:pt idx="236">
                  <c:v>56.959999000000003</c:v>
                </c:pt>
                <c:pt idx="237">
                  <c:v>60.220001000000003</c:v>
                </c:pt>
                <c:pt idx="238">
                  <c:v>58.619999</c:v>
                </c:pt>
                <c:pt idx="239">
                  <c:v>58.830002</c:v>
                </c:pt>
                <c:pt idx="240">
                  <c:v>58.169998</c:v>
                </c:pt>
                <c:pt idx="241">
                  <c:v>59.389999000000003</c:v>
                </c:pt>
                <c:pt idx="242">
                  <c:v>58.869999</c:v>
                </c:pt>
                <c:pt idx="243">
                  <c:v>56.119999</c:v>
                </c:pt>
                <c:pt idx="244">
                  <c:v>57.060001</c:v>
                </c:pt>
                <c:pt idx="245">
                  <c:v>54.799999</c:v>
                </c:pt>
                <c:pt idx="246">
                  <c:v>54.169998</c:v>
                </c:pt>
                <c:pt idx="247">
                  <c:v>54</c:v>
                </c:pt>
                <c:pt idx="248">
                  <c:v>53</c:v>
                </c:pt>
                <c:pt idx="249">
                  <c:v>53.200001</c:v>
                </c:pt>
                <c:pt idx="250">
                  <c:v>53.130001</c:v>
                </c:pt>
                <c:pt idx="251">
                  <c:v>54</c:v>
                </c:pt>
                <c:pt idx="252">
                  <c:v>56.139999000000003</c:v>
                </c:pt>
                <c:pt idx="253">
                  <c:v>52.869999</c:v>
                </c:pt>
                <c:pt idx="254">
                  <c:v>55.5</c:v>
                </c:pt>
                <c:pt idx="255">
                  <c:v>55.5</c:v>
                </c:pt>
                <c:pt idx="256">
                  <c:v>54.91</c:v>
                </c:pt>
                <c:pt idx="257">
                  <c:v>55.720001000000003</c:v>
                </c:pt>
                <c:pt idx="258">
                  <c:v>53.970001000000003</c:v>
                </c:pt>
                <c:pt idx="259">
                  <c:v>54.799999</c:v>
                </c:pt>
                <c:pt idx="260">
                  <c:v>54.799999</c:v>
                </c:pt>
                <c:pt idx="261">
                  <c:v>53.060001</c:v>
                </c:pt>
                <c:pt idx="262">
                  <c:v>51.599997999999999</c:v>
                </c:pt>
                <c:pt idx="263">
                  <c:v>53.400002000000001</c:v>
                </c:pt>
                <c:pt idx="264">
                  <c:v>52.759998000000003</c:v>
                </c:pt>
                <c:pt idx="265">
                  <c:v>51.990001999999997</c:v>
                </c:pt>
                <c:pt idx="266">
                  <c:v>52.139999000000003</c:v>
                </c:pt>
                <c:pt idx="267">
                  <c:v>50.5</c:v>
                </c:pt>
                <c:pt idx="268">
                  <c:v>50.799999</c:v>
                </c:pt>
                <c:pt idx="269">
                  <c:v>51.299999</c:v>
                </c:pt>
                <c:pt idx="270">
                  <c:v>51.849997999999999</c:v>
                </c:pt>
                <c:pt idx="271">
                  <c:v>53.889999000000003</c:v>
                </c:pt>
                <c:pt idx="272">
                  <c:v>54.759998000000003</c:v>
                </c:pt>
                <c:pt idx="273">
                  <c:v>55.299999</c:v>
                </c:pt>
                <c:pt idx="274">
                  <c:v>52.549999</c:v>
                </c:pt>
                <c:pt idx="275">
                  <c:v>53.5</c:v>
                </c:pt>
                <c:pt idx="276">
                  <c:v>52.959999000000003</c:v>
                </c:pt>
                <c:pt idx="277">
                  <c:v>52.5</c:v>
                </c:pt>
                <c:pt idx="278">
                  <c:v>52.970001000000003</c:v>
                </c:pt>
                <c:pt idx="279">
                  <c:v>52.299999</c:v>
                </c:pt>
                <c:pt idx="280">
                  <c:v>52.099997999999999</c:v>
                </c:pt>
                <c:pt idx="281">
                  <c:v>51.93</c:v>
                </c:pt>
                <c:pt idx="282">
                  <c:v>50.869999</c:v>
                </c:pt>
                <c:pt idx="283">
                  <c:v>50</c:v>
                </c:pt>
                <c:pt idx="284">
                  <c:v>48.75</c:v>
                </c:pt>
                <c:pt idx="285">
                  <c:v>48.330002</c:v>
                </c:pt>
                <c:pt idx="286">
                  <c:v>47.990001999999997</c:v>
                </c:pt>
                <c:pt idx="287">
                  <c:v>47.900002000000001</c:v>
                </c:pt>
                <c:pt idx="288">
                  <c:v>47.450001</c:v>
                </c:pt>
                <c:pt idx="289">
                  <c:v>46.290000999999997</c:v>
                </c:pt>
                <c:pt idx="290">
                  <c:v>47.900002000000001</c:v>
                </c:pt>
                <c:pt idx="291">
                  <c:v>45.439999</c:v>
                </c:pt>
                <c:pt idx="292">
                  <c:v>47.669998</c:v>
                </c:pt>
                <c:pt idx="293">
                  <c:v>46.290000999999997</c:v>
                </c:pt>
                <c:pt idx="294">
                  <c:v>44.580002</c:v>
                </c:pt>
                <c:pt idx="295">
                  <c:v>43.950001</c:v>
                </c:pt>
                <c:pt idx="296">
                  <c:v>44.139999000000003</c:v>
                </c:pt>
                <c:pt idx="297">
                  <c:v>43</c:v>
                </c:pt>
                <c:pt idx="298">
                  <c:v>44.279998999999997</c:v>
                </c:pt>
                <c:pt idx="299">
                  <c:v>43.709999000000003</c:v>
                </c:pt>
                <c:pt idx="300">
                  <c:v>44.880001</c:v>
                </c:pt>
                <c:pt idx="301">
                  <c:v>46.700001</c:v>
                </c:pt>
                <c:pt idx="302">
                  <c:v>47.299999</c:v>
                </c:pt>
                <c:pt idx="303">
                  <c:v>46.099997999999999</c:v>
                </c:pt>
                <c:pt idx="304">
                  <c:v>45.360000999999997</c:v>
                </c:pt>
                <c:pt idx="305">
                  <c:v>46.740001999999997</c:v>
                </c:pt>
                <c:pt idx="306">
                  <c:v>47</c:v>
                </c:pt>
                <c:pt idx="307">
                  <c:v>42.799999</c:v>
                </c:pt>
                <c:pt idx="308">
                  <c:v>42.099997999999999</c:v>
                </c:pt>
                <c:pt idx="309">
                  <c:v>43.59</c:v>
                </c:pt>
                <c:pt idx="310">
                  <c:v>43.900002000000001</c:v>
                </c:pt>
                <c:pt idx="311">
                  <c:v>41.540000999999997</c:v>
                </c:pt>
                <c:pt idx="312">
                  <c:v>42.799999</c:v>
                </c:pt>
                <c:pt idx="313">
                  <c:v>41.709999000000003</c:v>
                </c:pt>
                <c:pt idx="314">
                  <c:v>43.619999</c:v>
                </c:pt>
                <c:pt idx="315">
                  <c:v>40.5</c:v>
                </c:pt>
                <c:pt idx="316">
                  <c:v>41.689999</c:v>
                </c:pt>
                <c:pt idx="317">
                  <c:v>39.650002000000001</c:v>
                </c:pt>
                <c:pt idx="318">
                  <c:v>38.75</c:v>
                </c:pt>
                <c:pt idx="319">
                  <c:v>38.330002</c:v>
                </c:pt>
                <c:pt idx="320">
                  <c:v>39.389999000000003</c:v>
                </c:pt>
                <c:pt idx="321">
                  <c:v>40.450001</c:v>
                </c:pt>
                <c:pt idx="322">
                  <c:v>42.299999</c:v>
                </c:pt>
                <c:pt idx="323">
                  <c:v>41.700001</c:v>
                </c:pt>
                <c:pt idx="324">
                  <c:v>41.66</c:v>
                </c:pt>
                <c:pt idx="325">
                  <c:v>42.830002</c:v>
                </c:pt>
                <c:pt idx="326">
                  <c:v>41.599997999999999</c:v>
                </c:pt>
                <c:pt idx="327">
                  <c:v>40.900002000000001</c:v>
                </c:pt>
                <c:pt idx="328">
                  <c:v>42.5</c:v>
                </c:pt>
                <c:pt idx="329">
                  <c:v>46.080002</c:v>
                </c:pt>
                <c:pt idx="330">
                  <c:v>45.59</c:v>
                </c:pt>
                <c:pt idx="331">
                  <c:v>42.599997999999999</c:v>
                </c:pt>
                <c:pt idx="332">
                  <c:v>42.990001999999997</c:v>
                </c:pt>
                <c:pt idx="333">
                  <c:v>44.470001000000003</c:v>
                </c:pt>
                <c:pt idx="334">
                  <c:v>47.790000999999997</c:v>
                </c:pt>
                <c:pt idx="335">
                  <c:v>44.93</c:v>
                </c:pt>
                <c:pt idx="336">
                  <c:v>42.299999</c:v>
                </c:pt>
                <c:pt idx="337">
                  <c:v>40.099997999999999</c:v>
                </c:pt>
                <c:pt idx="338">
                  <c:v>38.380001</c:v>
                </c:pt>
                <c:pt idx="339">
                  <c:v>37.400002000000001</c:v>
                </c:pt>
                <c:pt idx="340">
                  <c:v>36.549999</c:v>
                </c:pt>
                <c:pt idx="341">
                  <c:v>37.599997999999999</c:v>
                </c:pt>
                <c:pt idx="342">
                  <c:v>39.57</c:v>
                </c:pt>
                <c:pt idx="343">
                  <c:v>38.889999000000003</c:v>
                </c:pt>
                <c:pt idx="344">
                  <c:v>37.5</c:v>
                </c:pt>
                <c:pt idx="345">
                  <c:v>33.029998999999997</c:v>
                </c:pt>
                <c:pt idx="346">
                  <c:v>36.090000000000003</c:v>
                </c:pt>
                <c:pt idx="347">
                  <c:v>36.099997999999999</c:v>
                </c:pt>
                <c:pt idx="348">
                  <c:v>36.869999</c:v>
                </c:pt>
                <c:pt idx="349">
                  <c:v>37.450001</c:v>
                </c:pt>
                <c:pt idx="350">
                  <c:v>39.630001</c:v>
                </c:pt>
                <c:pt idx="351">
                  <c:v>42.150002000000001</c:v>
                </c:pt>
                <c:pt idx="352">
                  <c:v>41.049999</c:v>
                </c:pt>
                <c:pt idx="353">
                  <c:v>35.200001</c:v>
                </c:pt>
                <c:pt idx="354">
                  <c:v>33.540000999999997</c:v>
                </c:pt>
                <c:pt idx="355">
                  <c:v>35.240001999999997</c:v>
                </c:pt>
                <c:pt idx="356">
                  <c:v>37.5</c:v>
                </c:pt>
                <c:pt idx="357">
                  <c:v>35</c:v>
                </c:pt>
                <c:pt idx="358">
                  <c:v>42</c:v>
                </c:pt>
                <c:pt idx="359">
                  <c:v>42</c:v>
                </c:pt>
                <c:pt idx="360">
                  <c:v>48.869999</c:v>
                </c:pt>
                <c:pt idx="361">
                  <c:v>45.139999000000003</c:v>
                </c:pt>
                <c:pt idx="362">
                  <c:v>52.790000999999997</c:v>
                </c:pt>
                <c:pt idx="363">
                  <c:v>55.709999000000003</c:v>
                </c:pt>
                <c:pt idx="364">
                  <c:v>51.57</c:v>
                </c:pt>
                <c:pt idx="365">
                  <c:v>56.5</c:v>
                </c:pt>
                <c:pt idx="366">
                  <c:v>56.799999</c:v>
                </c:pt>
                <c:pt idx="367">
                  <c:v>58</c:v>
                </c:pt>
                <c:pt idx="368">
                  <c:v>58.560001</c:v>
                </c:pt>
                <c:pt idx="369">
                  <c:v>59.849997999999999</c:v>
                </c:pt>
                <c:pt idx="370">
                  <c:v>60.099997999999999</c:v>
                </c:pt>
                <c:pt idx="371">
                  <c:v>59.880001</c:v>
                </c:pt>
                <c:pt idx="372">
                  <c:v>64.209998999999996</c:v>
                </c:pt>
                <c:pt idx="373">
                  <c:v>65.559997999999993</c:v>
                </c:pt>
                <c:pt idx="374">
                  <c:v>65.680000000000007</c:v>
                </c:pt>
                <c:pt idx="375">
                  <c:v>64.879997000000003</c:v>
                </c:pt>
                <c:pt idx="376">
                  <c:v>63.82</c:v>
                </c:pt>
                <c:pt idx="377">
                  <c:v>62.5</c:v>
                </c:pt>
                <c:pt idx="378">
                  <c:v>63.630001</c:v>
                </c:pt>
                <c:pt idx="379">
                  <c:v>61.799999</c:v>
                </c:pt>
                <c:pt idx="380">
                  <c:v>59.689999</c:v>
                </c:pt>
                <c:pt idx="381">
                  <c:v>58.48</c:v>
                </c:pt>
                <c:pt idx="382">
                  <c:v>60.68</c:v>
                </c:pt>
                <c:pt idx="383">
                  <c:v>61</c:v>
                </c:pt>
                <c:pt idx="384">
                  <c:v>62.740001999999997</c:v>
                </c:pt>
                <c:pt idx="385">
                  <c:v>62</c:v>
                </c:pt>
                <c:pt idx="386">
                  <c:v>61.389999000000003</c:v>
                </c:pt>
                <c:pt idx="387">
                  <c:v>60.299999</c:v>
                </c:pt>
                <c:pt idx="388">
                  <c:v>62.84</c:v>
                </c:pt>
                <c:pt idx="389">
                  <c:v>64.239998</c:v>
                </c:pt>
                <c:pt idx="390">
                  <c:v>63.639999000000003</c:v>
                </c:pt>
                <c:pt idx="391">
                  <c:v>62.689999</c:v>
                </c:pt>
                <c:pt idx="392">
                  <c:v>63.790000999999997</c:v>
                </c:pt>
                <c:pt idx="393">
                  <c:v>63.700001</c:v>
                </c:pt>
                <c:pt idx="394">
                  <c:v>64.709998999999996</c:v>
                </c:pt>
                <c:pt idx="395">
                  <c:v>66.029999000000004</c:v>
                </c:pt>
                <c:pt idx="396">
                  <c:v>63.189999</c:v>
                </c:pt>
                <c:pt idx="397">
                  <c:v>62.82</c:v>
                </c:pt>
                <c:pt idx="398">
                  <c:v>62.5</c:v>
                </c:pt>
                <c:pt idx="399">
                  <c:v>62.68</c:v>
                </c:pt>
                <c:pt idx="400">
                  <c:v>63</c:v>
                </c:pt>
                <c:pt idx="401">
                  <c:v>62.799999</c:v>
                </c:pt>
                <c:pt idx="402">
                  <c:v>60.860000999999997</c:v>
                </c:pt>
                <c:pt idx="403">
                  <c:v>61.299999</c:v>
                </c:pt>
                <c:pt idx="404">
                  <c:v>62</c:v>
                </c:pt>
                <c:pt idx="405">
                  <c:v>62.900002000000001</c:v>
                </c:pt>
                <c:pt idx="406">
                  <c:v>62.610000999999997</c:v>
                </c:pt>
                <c:pt idx="407">
                  <c:v>63</c:v>
                </c:pt>
                <c:pt idx="408">
                  <c:v>63.91</c:v>
                </c:pt>
                <c:pt idx="409">
                  <c:v>64</c:v>
                </c:pt>
                <c:pt idx="410">
                  <c:v>63.98</c:v>
                </c:pt>
                <c:pt idx="411">
                  <c:v>64.769997000000004</c:v>
                </c:pt>
                <c:pt idx="412">
                  <c:v>65.800003000000004</c:v>
                </c:pt>
                <c:pt idx="413">
                  <c:v>64.739998</c:v>
                </c:pt>
                <c:pt idx="414">
                  <c:v>64.739998</c:v>
                </c:pt>
                <c:pt idx="415">
                  <c:v>64</c:v>
                </c:pt>
                <c:pt idx="416">
                  <c:v>64.5</c:v>
                </c:pt>
                <c:pt idx="417">
                  <c:v>64.699996999999996</c:v>
                </c:pt>
                <c:pt idx="418">
                  <c:v>65.599997999999999</c:v>
                </c:pt>
                <c:pt idx="419">
                  <c:v>65.629997000000003</c:v>
                </c:pt>
                <c:pt idx="420">
                  <c:v>66</c:v>
                </c:pt>
                <c:pt idx="421">
                  <c:v>66.599997999999999</c:v>
                </c:pt>
                <c:pt idx="422">
                  <c:v>68.5</c:v>
                </c:pt>
                <c:pt idx="423">
                  <c:v>68.099997999999999</c:v>
                </c:pt>
                <c:pt idx="424">
                  <c:v>65.400002000000001</c:v>
                </c:pt>
                <c:pt idx="425">
                  <c:v>64.599997999999999</c:v>
                </c:pt>
                <c:pt idx="426">
                  <c:v>64.430000000000007</c:v>
                </c:pt>
                <c:pt idx="427">
                  <c:v>62.599997999999999</c:v>
                </c:pt>
                <c:pt idx="428">
                  <c:v>62.5</c:v>
                </c:pt>
                <c:pt idx="429">
                  <c:v>62.279998999999997</c:v>
                </c:pt>
                <c:pt idx="430">
                  <c:v>62.200001</c:v>
                </c:pt>
                <c:pt idx="431">
                  <c:v>62.700001</c:v>
                </c:pt>
                <c:pt idx="432">
                  <c:v>63</c:v>
                </c:pt>
                <c:pt idx="433">
                  <c:v>64.699996999999996</c:v>
                </c:pt>
                <c:pt idx="434">
                  <c:v>63.139999000000003</c:v>
                </c:pt>
                <c:pt idx="435">
                  <c:v>60.009998000000003</c:v>
                </c:pt>
                <c:pt idx="436">
                  <c:v>60.279998999999997</c:v>
                </c:pt>
                <c:pt idx="437">
                  <c:v>60.669998</c:v>
                </c:pt>
                <c:pt idx="438">
                  <c:v>59.400002000000001</c:v>
                </c:pt>
                <c:pt idx="439">
                  <c:v>58.950001</c:v>
                </c:pt>
                <c:pt idx="440">
                  <c:v>59.900002000000001</c:v>
                </c:pt>
                <c:pt idx="441">
                  <c:v>59.5</c:v>
                </c:pt>
                <c:pt idx="442">
                  <c:v>59.950001</c:v>
                </c:pt>
                <c:pt idx="443">
                  <c:v>60.68</c:v>
                </c:pt>
                <c:pt idx="444">
                  <c:v>60.299999</c:v>
                </c:pt>
                <c:pt idx="445">
                  <c:v>60.950001</c:v>
                </c:pt>
                <c:pt idx="446">
                  <c:v>62.119999</c:v>
                </c:pt>
                <c:pt idx="447">
                  <c:v>59.099997999999999</c:v>
                </c:pt>
                <c:pt idx="448">
                  <c:v>58.5</c:v>
                </c:pt>
                <c:pt idx="449">
                  <c:v>57.799999</c:v>
                </c:pt>
                <c:pt idx="450">
                  <c:v>57.400002000000001</c:v>
                </c:pt>
                <c:pt idx="451">
                  <c:v>57.52</c:v>
                </c:pt>
                <c:pt idx="452">
                  <c:v>56.799999</c:v>
                </c:pt>
                <c:pt idx="453">
                  <c:v>57.049999</c:v>
                </c:pt>
                <c:pt idx="454">
                  <c:v>57.799999</c:v>
                </c:pt>
                <c:pt idx="455">
                  <c:v>56.91</c:v>
                </c:pt>
                <c:pt idx="456">
                  <c:v>57.189999</c:v>
                </c:pt>
                <c:pt idx="457">
                  <c:v>56.650002000000001</c:v>
                </c:pt>
                <c:pt idx="458">
                  <c:v>55.130001</c:v>
                </c:pt>
                <c:pt idx="459">
                  <c:v>54.639999000000003</c:v>
                </c:pt>
                <c:pt idx="460">
                  <c:v>55.169998</c:v>
                </c:pt>
                <c:pt idx="461">
                  <c:v>55.580002</c:v>
                </c:pt>
                <c:pt idx="462">
                  <c:v>54.98</c:v>
                </c:pt>
                <c:pt idx="463">
                  <c:v>54.799999</c:v>
                </c:pt>
                <c:pt idx="464">
                  <c:v>55.200001</c:v>
                </c:pt>
                <c:pt idx="465">
                  <c:v>56</c:v>
                </c:pt>
                <c:pt idx="466">
                  <c:v>55.52</c:v>
                </c:pt>
                <c:pt idx="467">
                  <c:v>53</c:v>
                </c:pt>
                <c:pt idx="468">
                  <c:v>51.150002000000001</c:v>
                </c:pt>
                <c:pt idx="469">
                  <c:v>49.68</c:v>
                </c:pt>
                <c:pt idx="470">
                  <c:v>49.52</c:v>
                </c:pt>
                <c:pt idx="471">
                  <c:v>49.380001</c:v>
                </c:pt>
                <c:pt idx="472">
                  <c:v>49.490001999999997</c:v>
                </c:pt>
                <c:pt idx="473">
                  <c:v>48.919998</c:v>
                </c:pt>
                <c:pt idx="474">
                  <c:v>49</c:v>
                </c:pt>
                <c:pt idx="475">
                  <c:v>49.009998000000003</c:v>
                </c:pt>
                <c:pt idx="476">
                  <c:v>50.259998000000003</c:v>
                </c:pt>
                <c:pt idx="477">
                  <c:v>49.75</c:v>
                </c:pt>
                <c:pt idx="478">
                  <c:v>49.299999</c:v>
                </c:pt>
                <c:pt idx="479">
                  <c:v>49.080002</c:v>
                </c:pt>
                <c:pt idx="480">
                  <c:v>48.209999000000003</c:v>
                </c:pt>
                <c:pt idx="481">
                  <c:v>48.099997999999999</c:v>
                </c:pt>
                <c:pt idx="482">
                  <c:v>48.700001</c:v>
                </c:pt>
                <c:pt idx="483">
                  <c:v>49.459999000000003</c:v>
                </c:pt>
                <c:pt idx="484">
                  <c:v>47.810001</c:v>
                </c:pt>
                <c:pt idx="485">
                  <c:v>47.93</c:v>
                </c:pt>
                <c:pt idx="486">
                  <c:v>47.990001999999997</c:v>
                </c:pt>
                <c:pt idx="487">
                  <c:v>48.43</c:v>
                </c:pt>
                <c:pt idx="488">
                  <c:v>48.09</c:v>
                </c:pt>
                <c:pt idx="489">
                  <c:v>47.599997999999999</c:v>
                </c:pt>
                <c:pt idx="490">
                  <c:v>48.200001</c:v>
                </c:pt>
                <c:pt idx="491">
                  <c:v>49.48</c:v>
                </c:pt>
              </c:numCache>
            </c:numRef>
          </c:val>
          <c:smooth val="0"/>
          <c:extLst>
            <c:ext xmlns:c16="http://schemas.microsoft.com/office/drawing/2014/chart" uri="{C3380CC4-5D6E-409C-BE32-E72D297353CC}">
              <c16:uniqueId val="{00000000-1E76-4645-A568-E48164C3911C}"/>
            </c:ext>
          </c:extLst>
        </c:ser>
        <c:ser>
          <c:idx val="1"/>
          <c:order val="1"/>
          <c:tx>
            <c:strRef>
              <c:f>Base!$H$5</c:f>
              <c:strCache>
                <c:ptCount val="1"/>
                <c:pt idx="0">
                  <c:v>B3</c:v>
                </c:pt>
              </c:strCache>
            </c:strRef>
          </c:tx>
          <c:spPr>
            <a:ln w="28575" cap="rnd">
              <a:solidFill>
                <a:schemeClr val="accent2"/>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Base!$H$6:$H$497</c:f>
              <c:numCache>
                <c:formatCode>#,##0.00</c:formatCode>
                <c:ptCount val="492"/>
                <c:pt idx="0">
                  <c:v>13.94</c:v>
                </c:pt>
                <c:pt idx="1">
                  <c:v>13.66</c:v>
                </c:pt>
                <c:pt idx="2">
                  <c:v>13.99</c:v>
                </c:pt>
                <c:pt idx="3">
                  <c:v>13.9</c:v>
                </c:pt>
                <c:pt idx="4">
                  <c:v>13.65</c:v>
                </c:pt>
                <c:pt idx="5">
                  <c:v>14.2</c:v>
                </c:pt>
                <c:pt idx="6">
                  <c:v>14.18</c:v>
                </c:pt>
                <c:pt idx="7">
                  <c:v>13.54</c:v>
                </c:pt>
                <c:pt idx="8">
                  <c:v>13.82</c:v>
                </c:pt>
                <c:pt idx="9">
                  <c:v>13.98</c:v>
                </c:pt>
                <c:pt idx="10">
                  <c:v>14.64</c:v>
                </c:pt>
                <c:pt idx="11">
                  <c:v>13.89</c:v>
                </c:pt>
                <c:pt idx="12">
                  <c:v>15.05</c:v>
                </c:pt>
                <c:pt idx="13">
                  <c:v>15.51</c:v>
                </c:pt>
                <c:pt idx="14">
                  <c:v>15.77</c:v>
                </c:pt>
                <c:pt idx="15">
                  <c:v>15.9</c:v>
                </c:pt>
                <c:pt idx="16">
                  <c:v>15.71</c:v>
                </c:pt>
                <c:pt idx="17">
                  <c:v>15.94</c:v>
                </c:pt>
                <c:pt idx="18">
                  <c:v>16.010000000000002</c:v>
                </c:pt>
                <c:pt idx="19">
                  <c:v>15.62</c:v>
                </c:pt>
                <c:pt idx="20">
                  <c:v>15.25</c:v>
                </c:pt>
                <c:pt idx="21">
                  <c:v>15.81</c:v>
                </c:pt>
                <c:pt idx="22">
                  <c:v>15.84</c:v>
                </c:pt>
                <c:pt idx="23">
                  <c:v>16.100000000000001</c:v>
                </c:pt>
                <c:pt idx="24">
                  <c:v>16.41</c:v>
                </c:pt>
                <c:pt idx="25">
                  <c:v>16.350000000000001</c:v>
                </c:pt>
                <c:pt idx="26">
                  <c:v>16.5</c:v>
                </c:pt>
                <c:pt idx="27">
                  <c:v>16.350000000000001</c:v>
                </c:pt>
                <c:pt idx="28">
                  <c:v>16.420000000000002</c:v>
                </c:pt>
                <c:pt idx="29">
                  <c:v>16.41</c:v>
                </c:pt>
                <c:pt idx="30">
                  <c:v>16.59</c:v>
                </c:pt>
                <c:pt idx="31">
                  <c:v>17</c:v>
                </c:pt>
                <c:pt idx="32">
                  <c:v>17.120000999999998</c:v>
                </c:pt>
                <c:pt idx="33">
                  <c:v>16.950001</c:v>
                </c:pt>
                <c:pt idx="34">
                  <c:v>16.709999</c:v>
                </c:pt>
                <c:pt idx="35">
                  <c:v>16.149999999999999</c:v>
                </c:pt>
                <c:pt idx="36">
                  <c:v>16.27</c:v>
                </c:pt>
                <c:pt idx="37">
                  <c:v>15.92</c:v>
                </c:pt>
                <c:pt idx="38">
                  <c:v>16.110001</c:v>
                </c:pt>
                <c:pt idx="39">
                  <c:v>16.420000000000002</c:v>
                </c:pt>
                <c:pt idx="40">
                  <c:v>16.32</c:v>
                </c:pt>
                <c:pt idx="41">
                  <c:v>16.82</c:v>
                </c:pt>
                <c:pt idx="42">
                  <c:v>17.040001</c:v>
                </c:pt>
                <c:pt idx="43">
                  <c:v>16.989999999999998</c:v>
                </c:pt>
                <c:pt idx="44">
                  <c:v>16.690000999999999</c:v>
                </c:pt>
                <c:pt idx="45">
                  <c:v>16.989999999999998</c:v>
                </c:pt>
                <c:pt idx="46">
                  <c:v>17.02</c:v>
                </c:pt>
                <c:pt idx="47">
                  <c:v>16.989999999999998</c:v>
                </c:pt>
                <c:pt idx="48">
                  <c:v>17.07</c:v>
                </c:pt>
                <c:pt idx="49">
                  <c:v>17.379999000000002</c:v>
                </c:pt>
                <c:pt idx="50">
                  <c:v>17.170000000000002</c:v>
                </c:pt>
                <c:pt idx="51">
                  <c:v>16.91</c:v>
                </c:pt>
                <c:pt idx="52">
                  <c:v>16.670000000000002</c:v>
                </c:pt>
                <c:pt idx="53">
                  <c:v>16.32</c:v>
                </c:pt>
                <c:pt idx="54">
                  <c:v>16.129999000000002</c:v>
                </c:pt>
                <c:pt idx="55">
                  <c:v>16</c:v>
                </c:pt>
                <c:pt idx="56">
                  <c:v>16.399999999999999</c:v>
                </c:pt>
                <c:pt idx="57">
                  <c:v>16.329999999999998</c:v>
                </c:pt>
                <c:pt idx="58">
                  <c:v>17.290001</c:v>
                </c:pt>
                <c:pt idx="59">
                  <c:v>17.239999999999998</c:v>
                </c:pt>
                <c:pt idx="60">
                  <c:v>17.010000000000002</c:v>
                </c:pt>
                <c:pt idx="61">
                  <c:v>17.700001</c:v>
                </c:pt>
                <c:pt idx="62">
                  <c:v>17.540001</c:v>
                </c:pt>
                <c:pt idx="63">
                  <c:v>17.48</c:v>
                </c:pt>
                <c:pt idx="64">
                  <c:v>16.98</c:v>
                </c:pt>
                <c:pt idx="65">
                  <c:v>17.100000000000001</c:v>
                </c:pt>
                <c:pt idx="66">
                  <c:v>17</c:v>
                </c:pt>
                <c:pt idx="67">
                  <c:v>17.450001</c:v>
                </c:pt>
                <c:pt idx="68">
                  <c:v>17.350000000000001</c:v>
                </c:pt>
                <c:pt idx="69">
                  <c:v>17.25</c:v>
                </c:pt>
                <c:pt idx="70">
                  <c:v>17.219999000000001</c:v>
                </c:pt>
                <c:pt idx="71">
                  <c:v>17.299999</c:v>
                </c:pt>
                <c:pt idx="72">
                  <c:v>17.579999999999998</c:v>
                </c:pt>
                <c:pt idx="73">
                  <c:v>17.850000000000001</c:v>
                </c:pt>
                <c:pt idx="74">
                  <c:v>17.25</c:v>
                </c:pt>
                <c:pt idx="75">
                  <c:v>17.166665999999999</c:v>
                </c:pt>
                <c:pt idx="76">
                  <c:v>17.616667</c:v>
                </c:pt>
                <c:pt idx="77">
                  <c:v>17.766666000000001</c:v>
                </c:pt>
                <c:pt idx="78">
                  <c:v>17.780000999999999</c:v>
                </c:pt>
                <c:pt idx="79">
                  <c:v>16.933332</c:v>
                </c:pt>
                <c:pt idx="80">
                  <c:v>17.166665999999999</c:v>
                </c:pt>
                <c:pt idx="81">
                  <c:v>16.889999</c:v>
                </c:pt>
                <c:pt idx="82">
                  <c:v>17.163333999999999</c:v>
                </c:pt>
                <c:pt idx="83">
                  <c:v>17.166665999999999</c:v>
                </c:pt>
                <c:pt idx="84">
                  <c:v>17.516666000000001</c:v>
                </c:pt>
                <c:pt idx="85">
                  <c:v>17.866667</c:v>
                </c:pt>
                <c:pt idx="86">
                  <c:v>17.649999999999999</c:v>
                </c:pt>
                <c:pt idx="87">
                  <c:v>17.670000000000002</c:v>
                </c:pt>
                <c:pt idx="88">
                  <c:v>17.906666000000001</c:v>
                </c:pt>
                <c:pt idx="89">
                  <c:v>17.783332999999999</c:v>
                </c:pt>
                <c:pt idx="90">
                  <c:v>17.906666000000001</c:v>
                </c:pt>
                <c:pt idx="91">
                  <c:v>18.120000999999998</c:v>
                </c:pt>
                <c:pt idx="92">
                  <c:v>18.466664999999999</c:v>
                </c:pt>
                <c:pt idx="93">
                  <c:v>18.186665999999999</c:v>
                </c:pt>
                <c:pt idx="94">
                  <c:v>18.343332</c:v>
                </c:pt>
                <c:pt idx="95">
                  <c:v>18.433332</c:v>
                </c:pt>
                <c:pt idx="96">
                  <c:v>18.59</c:v>
                </c:pt>
                <c:pt idx="97">
                  <c:v>18.406666000000001</c:v>
                </c:pt>
                <c:pt idx="98">
                  <c:v>18.616667</c:v>
                </c:pt>
                <c:pt idx="99">
                  <c:v>18.316666000000001</c:v>
                </c:pt>
                <c:pt idx="100">
                  <c:v>18.356667000000002</c:v>
                </c:pt>
                <c:pt idx="101">
                  <c:v>18.106667000000002</c:v>
                </c:pt>
                <c:pt idx="102">
                  <c:v>17.870000999999998</c:v>
                </c:pt>
                <c:pt idx="103">
                  <c:v>18.206666999999999</c:v>
                </c:pt>
                <c:pt idx="104">
                  <c:v>17.833331999999999</c:v>
                </c:pt>
                <c:pt idx="105">
                  <c:v>17.866667</c:v>
                </c:pt>
                <c:pt idx="106">
                  <c:v>18.003332</c:v>
                </c:pt>
                <c:pt idx="107">
                  <c:v>17.926666000000001</c:v>
                </c:pt>
                <c:pt idx="108">
                  <c:v>17.93</c:v>
                </c:pt>
                <c:pt idx="109">
                  <c:v>18.056664999999999</c:v>
                </c:pt>
                <c:pt idx="110">
                  <c:v>18.34</c:v>
                </c:pt>
                <c:pt idx="111">
                  <c:v>18.546665000000001</c:v>
                </c:pt>
                <c:pt idx="112">
                  <c:v>17.91</c:v>
                </c:pt>
                <c:pt idx="113">
                  <c:v>17.649999999999999</c:v>
                </c:pt>
                <c:pt idx="114">
                  <c:v>17.483333999999999</c:v>
                </c:pt>
                <c:pt idx="115">
                  <c:v>17.933332</c:v>
                </c:pt>
                <c:pt idx="116">
                  <c:v>18.446667000000001</c:v>
                </c:pt>
                <c:pt idx="117">
                  <c:v>18.899999999999999</c:v>
                </c:pt>
                <c:pt idx="118">
                  <c:v>18.436665999999999</c:v>
                </c:pt>
                <c:pt idx="119">
                  <c:v>17.833331999999999</c:v>
                </c:pt>
                <c:pt idx="120">
                  <c:v>17.563334000000001</c:v>
                </c:pt>
                <c:pt idx="121">
                  <c:v>18.829999999999998</c:v>
                </c:pt>
                <c:pt idx="122">
                  <c:v>18.496666000000001</c:v>
                </c:pt>
                <c:pt idx="123">
                  <c:v>18.863333000000001</c:v>
                </c:pt>
                <c:pt idx="124">
                  <c:v>18.670000000000002</c:v>
                </c:pt>
                <c:pt idx="125">
                  <c:v>18.116667</c:v>
                </c:pt>
                <c:pt idx="126">
                  <c:v>18.100000000000001</c:v>
                </c:pt>
                <c:pt idx="127">
                  <c:v>18.296665000000001</c:v>
                </c:pt>
                <c:pt idx="128">
                  <c:v>18.540001</c:v>
                </c:pt>
                <c:pt idx="129">
                  <c:v>18.446667000000001</c:v>
                </c:pt>
                <c:pt idx="130">
                  <c:v>18.579999999999998</c:v>
                </c:pt>
                <c:pt idx="131">
                  <c:v>19.350000000000001</c:v>
                </c:pt>
                <c:pt idx="132">
                  <c:v>19.34</c:v>
                </c:pt>
                <c:pt idx="133">
                  <c:v>19.953333000000001</c:v>
                </c:pt>
                <c:pt idx="134">
                  <c:v>20.106667000000002</c:v>
                </c:pt>
                <c:pt idx="135">
                  <c:v>20.016666000000001</c:v>
                </c:pt>
                <c:pt idx="136">
                  <c:v>20.74</c:v>
                </c:pt>
                <c:pt idx="137">
                  <c:v>20.836666000000001</c:v>
                </c:pt>
                <c:pt idx="138">
                  <c:v>21.15</c:v>
                </c:pt>
                <c:pt idx="139">
                  <c:v>20.813334000000001</c:v>
                </c:pt>
                <c:pt idx="140">
                  <c:v>20.986666</c:v>
                </c:pt>
                <c:pt idx="141">
                  <c:v>20.896666</c:v>
                </c:pt>
                <c:pt idx="142">
                  <c:v>20.416665999999999</c:v>
                </c:pt>
                <c:pt idx="143">
                  <c:v>19.933332</c:v>
                </c:pt>
                <c:pt idx="144">
                  <c:v>20.43</c:v>
                </c:pt>
                <c:pt idx="145">
                  <c:v>19.670000000000002</c:v>
                </c:pt>
                <c:pt idx="146">
                  <c:v>19.766666000000001</c:v>
                </c:pt>
                <c:pt idx="147">
                  <c:v>19.516666000000001</c:v>
                </c:pt>
                <c:pt idx="148">
                  <c:v>19.366667</c:v>
                </c:pt>
                <c:pt idx="149">
                  <c:v>20</c:v>
                </c:pt>
                <c:pt idx="150">
                  <c:v>20.196667000000001</c:v>
                </c:pt>
                <c:pt idx="151">
                  <c:v>20.266666000000001</c:v>
                </c:pt>
                <c:pt idx="152">
                  <c:v>19.940000999999999</c:v>
                </c:pt>
                <c:pt idx="153">
                  <c:v>20.553332999999999</c:v>
                </c:pt>
                <c:pt idx="154">
                  <c:v>20.700001</c:v>
                </c:pt>
                <c:pt idx="155">
                  <c:v>20.616667</c:v>
                </c:pt>
                <c:pt idx="156">
                  <c:v>20.036667000000001</c:v>
                </c:pt>
                <c:pt idx="157">
                  <c:v>20.896666</c:v>
                </c:pt>
                <c:pt idx="158">
                  <c:v>20.593332</c:v>
                </c:pt>
                <c:pt idx="159">
                  <c:v>20.033332999999999</c:v>
                </c:pt>
                <c:pt idx="160">
                  <c:v>20.366667</c:v>
                </c:pt>
                <c:pt idx="161">
                  <c:v>20.326665999999999</c:v>
                </c:pt>
                <c:pt idx="162">
                  <c:v>20.66</c:v>
                </c:pt>
                <c:pt idx="163">
                  <c:v>20.606667000000002</c:v>
                </c:pt>
                <c:pt idx="164">
                  <c:v>20.5</c:v>
                </c:pt>
                <c:pt idx="165">
                  <c:v>19.996666000000001</c:v>
                </c:pt>
                <c:pt idx="166">
                  <c:v>20.093332</c:v>
                </c:pt>
                <c:pt idx="167">
                  <c:v>19.666665999999999</c:v>
                </c:pt>
                <c:pt idx="168">
                  <c:v>19.933332</c:v>
                </c:pt>
                <c:pt idx="169">
                  <c:v>20.149999999999999</c:v>
                </c:pt>
                <c:pt idx="170">
                  <c:v>20.183332</c:v>
                </c:pt>
                <c:pt idx="171">
                  <c:v>19.626664999999999</c:v>
                </c:pt>
                <c:pt idx="172">
                  <c:v>19.426666000000001</c:v>
                </c:pt>
                <c:pt idx="173">
                  <c:v>19.613333000000001</c:v>
                </c:pt>
                <c:pt idx="174">
                  <c:v>19.403334000000001</c:v>
                </c:pt>
                <c:pt idx="175">
                  <c:v>18.883333</c:v>
                </c:pt>
                <c:pt idx="176">
                  <c:v>19.373332999999999</c:v>
                </c:pt>
                <c:pt idx="177">
                  <c:v>19.486666</c:v>
                </c:pt>
                <c:pt idx="178">
                  <c:v>19.59</c:v>
                </c:pt>
                <c:pt idx="179">
                  <c:v>19.629999000000002</c:v>
                </c:pt>
                <c:pt idx="180">
                  <c:v>19.866667</c:v>
                </c:pt>
                <c:pt idx="181">
                  <c:v>18.926666000000001</c:v>
                </c:pt>
                <c:pt idx="182">
                  <c:v>18.709999</c:v>
                </c:pt>
                <c:pt idx="183">
                  <c:v>18.966664999999999</c:v>
                </c:pt>
                <c:pt idx="184">
                  <c:v>19</c:v>
                </c:pt>
                <c:pt idx="185">
                  <c:v>18.870000999999998</c:v>
                </c:pt>
                <c:pt idx="186">
                  <c:v>18.566666000000001</c:v>
                </c:pt>
                <c:pt idx="187">
                  <c:v>18.030000999999999</c:v>
                </c:pt>
                <c:pt idx="188">
                  <c:v>18.440000999999999</c:v>
                </c:pt>
                <c:pt idx="189">
                  <c:v>18.016666000000001</c:v>
                </c:pt>
                <c:pt idx="190">
                  <c:v>17.850000000000001</c:v>
                </c:pt>
                <c:pt idx="191">
                  <c:v>17.799999</c:v>
                </c:pt>
                <c:pt idx="192">
                  <c:v>17.899999999999999</c:v>
                </c:pt>
                <c:pt idx="193">
                  <c:v>17.926666000000001</c:v>
                </c:pt>
                <c:pt idx="194">
                  <c:v>18.466664999999999</c:v>
                </c:pt>
                <c:pt idx="195">
                  <c:v>18.033332999999999</c:v>
                </c:pt>
                <c:pt idx="196">
                  <c:v>17.950001</c:v>
                </c:pt>
                <c:pt idx="197">
                  <c:v>18.873332999999999</c:v>
                </c:pt>
                <c:pt idx="198">
                  <c:v>18.870000999999998</c:v>
                </c:pt>
                <c:pt idx="199">
                  <c:v>18.033332999999999</c:v>
                </c:pt>
                <c:pt idx="200">
                  <c:v>16.989999999999998</c:v>
                </c:pt>
                <c:pt idx="201">
                  <c:v>17.016666000000001</c:v>
                </c:pt>
                <c:pt idx="202">
                  <c:v>17.66</c:v>
                </c:pt>
                <c:pt idx="203">
                  <c:v>17.110001</c:v>
                </c:pt>
                <c:pt idx="204">
                  <c:v>17.583331999999999</c:v>
                </c:pt>
                <c:pt idx="205">
                  <c:v>18.326665999999999</c:v>
                </c:pt>
                <c:pt idx="206">
                  <c:v>18.266666000000001</c:v>
                </c:pt>
                <c:pt idx="207">
                  <c:v>18.690000999999999</c:v>
                </c:pt>
                <c:pt idx="208">
                  <c:v>19.123332999999999</c:v>
                </c:pt>
                <c:pt idx="209">
                  <c:v>19.299999</c:v>
                </c:pt>
                <c:pt idx="210">
                  <c:v>18.713332999999999</c:v>
                </c:pt>
                <c:pt idx="211">
                  <c:v>18.113333000000001</c:v>
                </c:pt>
                <c:pt idx="212">
                  <c:v>18.536667000000001</c:v>
                </c:pt>
                <c:pt idx="213">
                  <c:v>18.793333000000001</c:v>
                </c:pt>
                <c:pt idx="214">
                  <c:v>18.266666000000001</c:v>
                </c:pt>
                <c:pt idx="215">
                  <c:v>18.236666</c:v>
                </c:pt>
                <c:pt idx="216">
                  <c:v>18.283332999999999</c:v>
                </c:pt>
                <c:pt idx="217">
                  <c:v>17.903334000000001</c:v>
                </c:pt>
                <c:pt idx="218">
                  <c:v>17.920000000000002</c:v>
                </c:pt>
                <c:pt idx="219">
                  <c:v>18.583331999999999</c:v>
                </c:pt>
                <c:pt idx="220">
                  <c:v>17.753332</c:v>
                </c:pt>
                <c:pt idx="221">
                  <c:v>18.176666000000001</c:v>
                </c:pt>
                <c:pt idx="222">
                  <c:v>18.336666000000001</c:v>
                </c:pt>
                <c:pt idx="223">
                  <c:v>17.883333</c:v>
                </c:pt>
                <c:pt idx="224">
                  <c:v>18.336666000000001</c:v>
                </c:pt>
                <c:pt idx="225">
                  <c:v>19.116667</c:v>
                </c:pt>
                <c:pt idx="226">
                  <c:v>19.656666000000001</c:v>
                </c:pt>
                <c:pt idx="227">
                  <c:v>18.629999000000002</c:v>
                </c:pt>
                <c:pt idx="228">
                  <c:v>19.120000999999998</c:v>
                </c:pt>
                <c:pt idx="229">
                  <c:v>18.700001</c:v>
                </c:pt>
                <c:pt idx="230">
                  <c:v>18.709999</c:v>
                </c:pt>
                <c:pt idx="231">
                  <c:v>18.893332999999998</c:v>
                </c:pt>
                <c:pt idx="232">
                  <c:v>19.006665999999999</c:v>
                </c:pt>
                <c:pt idx="233">
                  <c:v>19.093332</c:v>
                </c:pt>
                <c:pt idx="234">
                  <c:v>19.576665999999999</c:v>
                </c:pt>
                <c:pt idx="235">
                  <c:v>18.673331999999998</c:v>
                </c:pt>
                <c:pt idx="236">
                  <c:v>18.666665999999999</c:v>
                </c:pt>
                <c:pt idx="237">
                  <c:v>19.420000000000002</c:v>
                </c:pt>
                <c:pt idx="238">
                  <c:v>19.013331999999998</c:v>
                </c:pt>
                <c:pt idx="239">
                  <c:v>19.443332999999999</c:v>
                </c:pt>
                <c:pt idx="240">
                  <c:v>19.273333000000001</c:v>
                </c:pt>
                <c:pt idx="241">
                  <c:v>19.989999999999998</c:v>
                </c:pt>
                <c:pt idx="242">
                  <c:v>20.016666000000001</c:v>
                </c:pt>
                <c:pt idx="243">
                  <c:v>19.600000000000001</c:v>
                </c:pt>
                <c:pt idx="244">
                  <c:v>20.34</c:v>
                </c:pt>
                <c:pt idx="245">
                  <c:v>20.093332</c:v>
                </c:pt>
                <c:pt idx="246">
                  <c:v>20.166665999999999</c:v>
                </c:pt>
                <c:pt idx="247">
                  <c:v>20.616667</c:v>
                </c:pt>
                <c:pt idx="248">
                  <c:v>20.299999</c:v>
                </c:pt>
                <c:pt idx="249">
                  <c:v>20.323333999999999</c:v>
                </c:pt>
                <c:pt idx="250">
                  <c:v>20.780000999999999</c:v>
                </c:pt>
                <c:pt idx="251">
                  <c:v>19.856667000000002</c:v>
                </c:pt>
                <c:pt idx="252">
                  <c:v>20.6</c:v>
                </c:pt>
                <c:pt idx="253">
                  <c:v>19.366667</c:v>
                </c:pt>
                <c:pt idx="254">
                  <c:v>20.190000999999999</c:v>
                </c:pt>
                <c:pt idx="255">
                  <c:v>20.216664999999999</c:v>
                </c:pt>
                <c:pt idx="256">
                  <c:v>20.5</c:v>
                </c:pt>
                <c:pt idx="257">
                  <c:v>20.280000999999999</c:v>
                </c:pt>
                <c:pt idx="258">
                  <c:v>20.75</c:v>
                </c:pt>
                <c:pt idx="259">
                  <c:v>20.85</c:v>
                </c:pt>
                <c:pt idx="260">
                  <c:v>21.35</c:v>
                </c:pt>
                <c:pt idx="261">
                  <c:v>21.166665999999999</c:v>
                </c:pt>
                <c:pt idx="262">
                  <c:v>21.073333999999999</c:v>
                </c:pt>
                <c:pt idx="263">
                  <c:v>21.296665000000001</c:v>
                </c:pt>
                <c:pt idx="264">
                  <c:v>21.146666</c:v>
                </c:pt>
                <c:pt idx="265">
                  <c:v>21.536667000000001</c:v>
                </c:pt>
                <c:pt idx="266">
                  <c:v>21.543333000000001</c:v>
                </c:pt>
                <c:pt idx="267">
                  <c:v>21.743334000000001</c:v>
                </c:pt>
                <c:pt idx="268">
                  <c:v>22.076665999999999</c:v>
                </c:pt>
                <c:pt idx="269">
                  <c:v>21.783332999999999</c:v>
                </c:pt>
                <c:pt idx="270">
                  <c:v>21.84</c:v>
                </c:pt>
                <c:pt idx="271">
                  <c:v>22.233333999999999</c:v>
                </c:pt>
                <c:pt idx="272">
                  <c:v>22.043333000000001</c:v>
                </c:pt>
                <c:pt idx="273">
                  <c:v>22.466664999999999</c:v>
                </c:pt>
                <c:pt idx="274">
                  <c:v>21.296665000000001</c:v>
                </c:pt>
                <c:pt idx="275">
                  <c:v>20.5</c:v>
                </c:pt>
                <c:pt idx="276">
                  <c:v>20.629999000000002</c:v>
                </c:pt>
                <c:pt idx="277">
                  <c:v>20.379999000000002</c:v>
                </c:pt>
                <c:pt idx="278">
                  <c:v>19.963332999999999</c:v>
                </c:pt>
                <c:pt idx="279">
                  <c:v>19.983333999999999</c:v>
                </c:pt>
                <c:pt idx="280">
                  <c:v>19.629999000000002</c:v>
                </c:pt>
                <c:pt idx="281">
                  <c:v>20.216664999999999</c:v>
                </c:pt>
                <c:pt idx="282">
                  <c:v>19.056664999999999</c:v>
                </c:pt>
                <c:pt idx="283">
                  <c:v>18.84</c:v>
                </c:pt>
                <c:pt idx="284">
                  <c:v>18.833331999999999</c:v>
                </c:pt>
                <c:pt idx="285">
                  <c:v>18.733333999999999</c:v>
                </c:pt>
                <c:pt idx="286">
                  <c:v>18.676666000000001</c:v>
                </c:pt>
                <c:pt idx="287">
                  <c:v>18.363333000000001</c:v>
                </c:pt>
                <c:pt idx="288">
                  <c:v>18.32</c:v>
                </c:pt>
                <c:pt idx="289">
                  <c:v>17.816666000000001</c:v>
                </c:pt>
                <c:pt idx="290">
                  <c:v>18.333331999999999</c:v>
                </c:pt>
                <c:pt idx="291">
                  <c:v>17.549999</c:v>
                </c:pt>
                <c:pt idx="292">
                  <c:v>17.426666000000001</c:v>
                </c:pt>
                <c:pt idx="293">
                  <c:v>16.776667</c:v>
                </c:pt>
                <c:pt idx="294">
                  <c:v>17</c:v>
                </c:pt>
                <c:pt idx="295">
                  <c:v>16.786667000000001</c:v>
                </c:pt>
                <c:pt idx="296">
                  <c:v>17.066666000000001</c:v>
                </c:pt>
                <c:pt idx="297">
                  <c:v>16.5</c:v>
                </c:pt>
                <c:pt idx="298">
                  <c:v>16.503332</c:v>
                </c:pt>
                <c:pt idx="299">
                  <c:v>16.616667</c:v>
                </c:pt>
                <c:pt idx="300">
                  <c:v>16.913333999999999</c:v>
                </c:pt>
                <c:pt idx="301">
                  <c:v>17.023333000000001</c:v>
                </c:pt>
                <c:pt idx="302">
                  <c:v>17.239999999999998</c:v>
                </c:pt>
                <c:pt idx="303">
                  <c:v>16.356667000000002</c:v>
                </c:pt>
                <c:pt idx="304">
                  <c:v>16.526667</c:v>
                </c:pt>
                <c:pt idx="305">
                  <c:v>16.273333000000001</c:v>
                </c:pt>
                <c:pt idx="306">
                  <c:v>15.486666</c:v>
                </c:pt>
                <c:pt idx="307">
                  <c:v>15.176666000000001</c:v>
                </c:pt>
                <c:pt idx="308">
                  <c:v>15.183332999999999</c:v>
                </c:pt>
                <c:pt idx="309">
                  <c:v>15.316666</c:v>
                </c:pt>
                <c:pt idx="310">
                  <c:v>15.53</c:v>
                </c:pt>
                <c:pt idx="311">
                  <c:v>15.5</c:v>
                </c:pt>
                <c:pt idx="312">
                  <c:v>15.5</c:v>
                </c:pt>
                <c:pt idx="313">
                  <c:v>14.626666</c:v>
                </c:pt>
                <c:pt idx="314">
                  <c:v>14.54</c:v>
                </c:pt>
                <c:pt idx="315">
                  <c:v>13.546666</c:v>
                </c:pt>
                <c:pt idx="316">
                  <c:v>13.573333</c:v>
                </c:pt>
                <c:pt idx="317">
                  <c:v>13.996665999999999</c:v>
                </c:pt>
                <c:pt idx="318">
                  <c:v>13.18</c:v>
                </c:pt>
                <c:pt idx="319">
                  <c:v>12.606666000000001</c:v>
                </c:pt>
                <c:pt idx="320">
                  <c:v>12.053333</c:v>
                </c:pt>
                <c:pt idx="321">
                  <c:v>11.91</c:v>
                </c:pt>
                <c:pt idx="322">
                  <c:v>12.266666000000001</c:v>
                </c:pt>
                <c:pt idx="323">
                  <c:v>12.586665999999999</c:v>
                </c:pt>
                <c:pt idx="324">
                  <c:v>12.283333000000001</c:v>
                </c:pt>
                <c:pt idx="325">
                  <c:v>12.813333</c:v>
                </c:pt>
                <c:pt idx="326">
                  <c:v>12.913333</c:v>
                </c:pt>
                <c:pt idx="327">
                  <c:v>12.793333000000001</c:v>
                </c:pt>
                <c:pt idx="328">
                  <c:v>12.806666</c:v>
                </c:pt>
                <c:pt idx="329">
                  <c:v>13.3</c:v>
                </c:pt>
                <c:pt idx="330">
                  <c:v>13.266666000000001</c:v>
                </c:pt>
                <c:pt idx="331">
                  <c:v>13.076665999999999</c:v>
                </c:pt>
                <c:pt idx="332">
                  <c:v>12.333333</c:v>
                </c:pt>
                <c:pt idx="333">
                  <c:v>13.75</c:v>
                </c:pt>
                <c:pt idx="334">
                  <c:v>14.003333</c:v>
                </c:pt>
                <c:pt idx="335">
                  <c:v>13.53</c:v>
                </c:pt>
                <c:pt idx="336">
                  <c:v>13.176666000000001</c:v>
                </c:pt>
                <c:pt idx="337">
                  <c:v>13.103332999999999</c:v>
                </c:pt>
                <c:pt idx="338">
                  <c:v>13.306666</c:v>
                </c:pt>
                <c:pt idx="339">
                  <c:v>13.186666000000001</c:v>
                </c:pt>
                <c:pt idx="340">
                  <c:v>13.113333000000001</c:v>
                </c:pt>
                <c:pt idx="341">
                  <c:v>13.003333</c:v>
                </c:pt>
                <c:pt idx="342">
                  <c:v>13.103332999999999</c:v>
                </c:pt>
                <c:pt idx="343">
                  <c:v>12.833333</c:v>
                </c:pt>
                <c:pt idx="344">
                  <c:v>12.403333</c:v>
                </c:pt>
                <c:pt idx="345">
                  <c:v>11.95</c:v>
                </c:pt>
                <c:pt idx="346">
                  <c:v>12.266666000000001</c:v>
                </c:pt>
                <c:pt idx="347">
                  <c:v>11.55</c:v>
                </c:pt>
                <c:pt idx="348">
                  <c:v>11.966666</c:v>
                </c:pt>
                <c:pt idx="349">
                  <c:v>12.333333</c:v>
                </c:pt>
                <c:pt idx="350">
                  <c:v>12.303333</c:v>
                </c:pt>
                <c:pt idx="351">
                  <c:v>12.88</c:v>
                </c:pt>
                <c:pt idx="352">
                  <c:v>12.93</c:v>
                </c:pt>
                <c:pt idx="353">
                  <c:v>12.103332999999999</c:v>
                </c:pt>
                <c:pt idx="354">
                  <c:v>10.15</c:v>
                </c:pt>
                <c:pt idx="355">
                  <c:v>10.813333</c:v>
                </c:pt>
                <c:pt idx="356">
                  <c:v>10.836665999999999</c:v>
                </c:pt>
                <c:pt idx="357">
                  <c:v>10.933332999999999</c:v>
                </c:pt>
                <c:pt idx="358">
                  <c:v>11.846666000000001</c:v>
                </c:pt>
                <c:pt idx="359">
                  <c:v>11.43</c:v>
                </c:pt>
                <c:pt idx="360">
                  <c:v>13.626666</c:v>
                </c:pt>
                <c:pt idx="361">
                  <c:v>12.296666</c:v>
                </c:pt>
                <c:pt idx="362">
                  <c:v>14.183332999999999</c:v>
                </c:pt>
                <c:pt idx="363">
                  <c:v>15.333333</c:v>
                </c:pt>
                <c:pt idx="364">
                  <c:v>13.633333</c:v>
                </c:pt>
                <c:pt idx="365">
                  <c:v>15.493333</c:v>
                </c:pt>
                <c:pt idx="366">
                  <c:v>15.703333000000001</c:v>
                </c:pt>
                <c:pt idx="367">
                  <c:v>16.596665999999999</c:v>
                </c:pt>
                <c:pt idx="368">
                  <c:v>16.536667000000001</c:v>
                </c:pt>
                <c:pt idx="369">
                  <c:v>16.666665999999999</c:v>
                </c:pt>
                <c:pt idx="370">
                  <c:v>16</c:v>
                </c:pt>
                <c:pt idx="371">
                  <c:v>15.346666000000001</c:v>
                </c:pt>
                <c:pt idx="372">
                  <c:v>17.350000000000001</c:v>
                </c:pt>
                <c:pt idx="373">
                  <c:v>17.436665999999999</c:v>
                </c:pt>
                <c:pt idx="374">
                  <c:v>17.709999</c:v>
                </c:pt>
                <c:pt idx="375">
                  <c:v>17.043333000000001</c:v>
                </c:pt>
                <c:pt idx="376">
                  <c:v>17.23</c:v>
                </c:pt>
                <c:pt idx="377">
                  <c:v>16.733333999999999</c:v>
                </c:pt>
                <c:pt idx="378">
                  <c:v>16.526667</c:v>
                </c:pt>
                <c:pt idx="379">
                  <c:v>16.626664999999999</c:v>
                </c:pt>
                <c:pt idx="380">
                  <c:v>16.299999</c:v>
                </c:pt>
                <c:pt idx="381">
                  <c:v>16.209999</c:v>
                </c:pt>
                <c:pt idx="382">
                  <c:v>16.100000000000001</c:v>
                </c:pt>
                <c:pt idx="383">
                  <c:v>16.23</c:v>
                </c:pt>
                <c:pt idx="384">
                  <c:v>16.450001</c:v>
                </c:pt>
                <c:pt idx="385">
                  <c:v>16.653334000000001</c:v>
                </c:pt>
                <c:pt idx="386">
                  <c:v>16.696667000000001</c:v>
                </c:pt>
                <c:pt idx="387">
                  <c:v>16.066666000000001</c:v>
                </c:pt>
                <c:pt idx="388">
                  <c:v>16.266666000000001</c:v>
                </c:pt>
                <c:pt idx="389">
                  <c:v>16.200001</c:v>
                </c:pt>
                <c:pt idx="390">
                  <c:v>16.360001</c:v>
                </c:pt>
                <c:pt idx="391">
                  <c:v>15.883333</c:v>
                </c:pt>
                <c:pt idx="392">
                  <c:v>16.329999999999998</c:v>
                </c:pt>
                <c:pt idx="393">
                  <c:v>16.233333999999999</c:v>
                </c:pt>
                <c:pt idx="394">
                  <c:v>15.833333</c:v>
                </c:pt>
                <c:pt idx="395">
                  <c:v>14.9</c:v>
                </c:pt>
                <c:pt idx="396">
                  <c:v>15.166665999999999</c:v>
                </c:pt>
                <c:pt idx="397">
                  <c:v>15.113333000000001</c:v>
                </c:pt>
                <c:pt idx="398">
                  <c:v>14.65</c:v>
                </c:pt>
                <c:pt idx="399">
                  <c:v>14.483333</c:v>
                </c:pt>
                <c:pt idx="400">
                  <c:v>14.883333</c:v>
                </c:pt>
                <c:pt idx="401">
                  <c:v>14.783333000000001</c:v>
                </c:pt>
                <c:pt idx="402">
                  <c:v>14.766666000000001</c:v>
                </c:pt>
                <c:pt idx="403">
                  <c:v>14.883333</c:v>
                </c:pt>
                <c:pt idx="404">
                  <c:v>14.89</c:v>
                </c:pt>
                <c:pt idx="405">
                  <c:v>14.93</c:v>
                </c:pt>
                <c:pt idx="406">
                  <c:v>14.463333</c:v>
                </c:pt>
                <c:pt idx="407">
                  <c:v>14.603332999999999</c:v>
                </c:pt>
                <c:pt idx="408">
                  <c:v>15.036666</c:v>
                </c:pt>
                <c:pt idx="409">
                  <c:v>14.323333</c:v>
                </c:pt>
                <c:pt idx="410">
                  <c:v>14.736666</c:v>
                </c:pt>
                <c:pt idx="411">
                  <c:v>15.55</c:v>
                </c:pt>
                <c:pt idx="412">
                  <c:v>15.623333000000001</c:v>
                </c:pt>
                <c:pt idx="413">
                  <c:v>16.366667</c:v>
                </c:pt>
                <c:pt idx="414">
                  <c:v>16.186665999999999</c:v>
                </c:pt>
                <c:pt idx="415">
                  <c:v>16.186665999999999</c:v>
                </c:pt>
                <c:pt idx="416">
                  <c:v>15.93</c:v>
                </c:pt>
                <c:pt idx="417">
                  <c:v>15.406666</c:v>
                </c:pt>
                <c:pt idx="418">
                  <c:v>15.466666</c:v>
                </c:pt>
                <c:pt idx="419">
                  <c:v>15.563333</c:v>
                </c:pt>
                <c:pt idx="420">
                  <c:v>15.4</c:v>
                </c:pt>
                <c:pt idx="421">
                  <c:v>15.596666000000001</c:v>
                </c:pt>
                <c:pt idx="422">
                  <c:v>15.883333</c:v>
                </c:pt>
                <c:pt idx="423">
                  <c:v>16.366667</c:v>
                </c:pt>
                <c:pt idx="424">
                  <c:v>16.416665999999999</c:v>
                </c:pt>
                <c:pt idx="425">
                  <c:v>16.459999</c:v>
                </c:pt>
                <c:pt idx="426">
                  <c:v>16.036667000000001</c:v>
                </c:pt>
                <c:pt idx="427">
                  <c:v>15.866666</c:v>
                </c:pt>
                <c:pt idx="428">
                  <c:v>15.906666</c:v>
                </c:pt>
                <c:pt idx="429">
                  <c:v>16.049999</c:v>
                </c:pt>
                <c:pt idx="430">
                  <c:v>15.816666</c:v>
                </c:pt>
                <c:pt idx="431">
                  <c:v>15.5</c:v>
                </c:pt>
                <c:pt idx="432">
                  <c:v>15.923333</c:v>
                </c:pt>
                <c:pt idx="433">
                  <c:v>16.496666000000001</c:v>
                </c:pt>
                <c:pt idx="434">
                  <c:v>16.293333000000001</c:v>
                </c:pt>
                <c:pt idx="435">
                  <c:v>15.98</c:v>
                </c:pt>
                <c:pt idx="436">
                  <c:v>16.346665999999999</c:v>
                </c:pt>
                <c:pt idx="437">
                  <c:v>16.600000000000001</c:v>
                </c:pt>
                <c:pt idx="438">
                  <c:v>16.510000000000002</c:v>
                </c:pt>
                <c:pt idx="439">
                  <c:v>16.399999999999999</c:v>
                </c:pt>
                <c:pt idx="440">
                  <c:v>16.700001</c:v>
                </c:pt>
                <c:pt idx="441">
                  <c:v>16.233333999999999</c:v>
                </c:pt>
                <c:pt idx="442">
                  <c:v>16.466664999999999</c:v>
                </c:pt>
                <c:pt idx="443">
                  <c:v>16.299999</c:v>
                </c:pt>
                <c:pt idx="444">
                  <c:v>16.433332</c:v>
                </c:pt>
                <c:pt idx="445">
                  <c:v>16.423331999999998</c:v>
                </c:pt>
                <c:pt idx="446">
                  <c:v>16.399999999999999</c:v>
                </c:pt>
                <c:pt idx="447">
                  <c:v>16.126664999999999</c:v>
                </c:pt>
                <c:pt idx="448">
                  <c:v>16.166665999999999</c:v>
                </c:pt>
                <c:pt idx="449">
                  <c:v>15.966666</c:v>
                </c:pt>
                <c:pt idx="450">
                  <c:v>16.25</c:v>
                </c:pt>
                <c:pt idx="451">
                  <c:v>16.136665000000001</c:v>
                </c:pt>
                <c:pt idx="452">
                  <c:v>16.206666999999999</c:v>
                </c:pt>
                <c:pt idx="453">
                  <c:v>16.079999999999998</c:v>
                </c:pt>
                <c:pt idx="454">
                  <c:v>15.843332999999999</c:v>
                </c:pt>
                <c:pt idx="455">
                  <c:v>15.63</c:v>
                </c:pt>
                <c:pt idx="456">
                  <c:v>15.48</c:v>
                </c:pt>
                <c:pt idx="457">
                  <c:v>15.383333</c:v>
                </c:pt>
                <c:pt idx="458">
                  <c:v>15.066666</c:v>
                </c:pt>
                <c:pt idx="459">
                  <c:v>14.836665999999999</c:v>
                </c:pt>
                <c:pt idx="460">
                  <c:v>15.053333</c:v>
                </c:pt>
                <c:pt idx="461">
                  <c:v>15.016666000000001</c:v>
                </c:pt>
                <c:pt idx="462">
                  <c:v>14.686666000000001</c:v>
                </c:pt>
                <c:pt idx="463">
                  <c:v>14.633333</c:v>
                </c:pt>
                <c:pt idx="464">
                  <c:v>14.433332999999999</c:v>
                </c:pt>
                <c:pt idx="465">
                  <c:v>14.333333</c:v>
                </c:pt>
                <c:pt idx="466">
                  <c:v>14.85</c:v>
                </c:pt>
                <c:pt idx="467">
                  <c:v>14.533333000000001</c:v>
                </c:pt>
                <c:pt idx="468">
                  <c:v>14.366666</c:v>
                </c:pt>
                <c:pt idx="469">
                  <c:v>14.59</c:v>
                </c:pt>
                <c:pt idx="470">
                  <c:v>14.543333000000001</c:v>
                </c:pt>
                <c:pt idx="471">
                  <c:v>14.793333000000001</c:v>
                </c:pt>
                <c:pt idx="472">
                  <c:v>14.923333</c:v>
                </c:pt>
                <c:pt idx="473">
                  <c:v>14.67</c:v>
                </c:pt>
                <c:pt idx="474">
                  <c:v>14.766666000000001</c:v>
                </c:pt>
                <c:pt idx="475">
                  <c:v>14.953333000000001</c:v>
                </c:pt>
                <c:pt idx="476">
                  <c:v>15.106666000000001</c:v>
                </c:pt>
                <c:pt idx="477">
                  <c:v>14.86</c:v>
                </c:pt>
                <c:pt idx="478">
                  <c:v>14.973333</c:v>
                </c:pt>
                <c:pt idx="479">
                  <c:v>14.706666</c:v>
                </c:pt>
                <c:pt idx="480">
                  <c:v>14.356666000000001</c:v>
                </c:pt>
                <c:pt idx="481">
                  <c:v>14.333333</c:v>
                </c:pt>
                <c:pt idx="482">
                  <c:v>14.826665999999999</c:v>
                </c:pt>
                <c:pt idx="483">
                  <c:v>14.843332999999999</c:v>
                </c:pt>
                <c:pt idx="484">
                  <c:v>14.633333</c:v>
                </c:pt>
                <c:pt idx="485">
                  <c:v>14.606666000000001</c:v>
                </c:pt>
                <c:pt idx="486">
                  <c:v>15.3</c:v>
                </c:pt>
                <c:pt idx="487">
                  <c:v>15.1</c:v>
                </c:pt>
                <c:pt idx="488">
                  <c:v>14.876666</c:v>
                </c:pt>
                <c:pt idx="489">
                  <c:v>14.583333</c:v>
                </c:pt>
                <c:pt idx="490">
                  <c:v>14.646666</c:v>
                </c:pt>
                <c:pt idx="491">
                  <c:v>14.933332999999999</c:v>
                </c:pt>
              </c:numCache>
            </c:numRef>
          </c:val>
          <c:smooth val="0"/>
          <c:extLst>
            <c:ext xmlns:c16="http://schemas.microsoft.com/office/drawing/2014/chart" uri="{C3380CC4-5D6E-409C-BE32-E72D297353CC}">
              <c16:uniqueId val="{00000001-1E76-4645-A568-E48164C3911C}"/>
            </c:ext>
          </c:extLst>
        </c:ser>
        <c:ser>
          <c:idx val="2"/>
          <c:order val="2"/>
          <c:tx>
            <c:strRef>
              <c:f>Base!$I$5</c:f>
              <c:strCache>
                <c:ptCount val="1"/>
                <c:pt idx="0">
                  <c:v>Klabin</c:v>
                </c:pt>
              </c:strCache>
            </c:strRef>
          </c:tx>
          <c:spPr>
            <a:ln w="28575" cap="rnd">
              <a:solidFill>
                <a:schemeClr val="accent3"/>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Base!$I$6:$I$497</c:f>
              <c:numCache>
                <c:formatCode>#,##0.00</c:formatCode>
                <c:ptCount val="492"/>
                <c:pt idx="0">
                  <c:v>26.719999000000001</c:v>
                </c:pt>
                <c:pt idx="1">
                  <c:v>26.370000999999998</c:v>
                </c:pt>
                <c:pt idx="2">
                  <c:v>26.67</c:v>
                </c:pt>
                <c:pt idx="3">
                  <c:v>25.67</c:v>
                </c:pt>
                <c:pt idx="4">
                  <c:v>25.17</c:v>
                </c:pt>
                <c:pt idx="5">
                  <c:v>24.610001</c:v>
                </c:pt>
                <c:pt idx="6">
                  <c:v>23.9</c:v>
                </c:pt>
                <c:pt idx="7">
                  <c:v>24.219999000000001</c:v>
                </c:pt>
                <c:pt idx="8">
                  <c:v>25.190000999999999</c:v>
                </c:pt>
                <c:pt idx="9">
                  <c:v>25.33</c:v>
                </c:pt>
                <c:pt idx="10">
                  <c:v>25.209999</c:v>
                </c:pt>
                <c:pt idx="11">
                  <c:v>24.639999</c:v>
                </c:pt>
                <c:pt idx="12">
                  <c:v>24.93</c:v>
                </c:pt>
                <c:pt idx="13">
                  <c:v>25.08</c:v>
                </c:pt>
                <c:pt idx="14">
                  <c:v>25.110001</c:v>
                </c:pt>
                <c:pt idx="15">
                  <c:v>24.440000999999999</c:v>
                </c:pt>
                <c:pt idx="16">
                  <c:v>24.700001</c:v>
                </c:pt>
                <c:pt idx="17">
                  <c:v>25</c:v>
                </c:pt>
                <c:pt idx="18">
                  <c:v>24.49</c:v>
                </c:pt>
                <c:pt idx="19">
                  <c:v>24.4</c:v>
                </c:pt>
                <c:pt idx="20">
                  <c:v>24.610001</c:v>
                </c:pt>
                <c:pt idx="21">
                  <c:v>25.190000999999999</c:v>
                </c:pt>
                <c:pt idx="22">
                  <c:v>25.33</c:v>
                </c:pt>
                <c:pt idx="23">
                  <c:v>25.42</c:v>
                </c:pt>
                <c:pt idx="24">
                  <c:v>25.93</c:v>
                </c:pt>
                <c:pt idx="25">
                  <c:v>25.65</c:v>
                </c:pt>
                <c:pt idx="26">
                  <c:v>25.77</c:v>
                </c:pt>
                <c:pt idx="27">
                  <c:v>25.59</c:v>
                </c:pt>
                <c:pt idx="28">
                  <c:v>26</c:v>
                </c:pt>
                <c:pt idx="29">
                  <c:v>25.68</c:v>
                </c:pt>
                <c:pt idx="30">
                  <c:v>26</c:v>
                </c:pt>
                <c:pt idx="31">
                  <c:v>26.290001</c:v>
                </c:pt>
                <c:pt idx="32">
                  <c:v>26.700001</c:v>
                </c:pt>
                <c:pt idx="33">
                  <c:v>27.09</c:v>
                </c:pt>
                <c:pt idx="34">
                  <c:v>27.15</c:v>
                </c:pt>
                <c:pt idx="35">
                  <c:v>27</c:v>
                </c:pt>
                <c:pt idx="36">
                  <c:v>27.23</c:v>
                </c:pt>
                <c:pt idx="37">
                  <c:v>26.690000999999999</c:v>
                </c:pt>
                <c:pt idx="38">
                  <c:v>26.93</c:v>
                </c:pt>
                <c:pt idx="39">
                  <c:v>26.709999</c:v>
                </c:pt>
                <c:pt idx="40">
                  <c:v>26.49</c:v>
                </c:pt>
                <c:pt idx="41">
                  <c:v>26.34</c:v>
                </c:pt>
                <c:pt idx="42">
                  <c:v>26.389999</c:v>
                </c:pt>
                <c:pt idx="43">
                  <c:v>26.360001</c:v>
                </c:pt>
                <c:pt idx="44">
                  <c:v>25.860001</c:v>
                </c:pt>
                <c:pt idx="45">
                  <c:v>26.370000999999998</c:v>
                </c:pt>
                <c:pt idx="46">
                  <c:v>25.85</c:v>
                </c:pt>
                <c:pt idx="47">
                  <c:v>26.299999</c:v>
                </c:pt>
                <c:pt idx="48">
                  <c:v>26.15</c:v>
                </c:pt>
                <c:pt idx="49">
                  <c:v>25.67</c:v>
                </c:pt>
                <c:pt idx="50">
                  <c:v>25.25</c:v>
                </c:pt>
                <c:pt idx="51">
                  <c:v>25.389999</c:v>
                </c:pt>
                <c:pt idx="52">
                  <c:v>25.6</c:v>
                </c:pt>
                <c:pt idx="53">
                  <c:v>25.65</c:v>
                </c:pt>
                <c:pt idx="54">
                  <c:v>26</c:v>
                </c:pt>
                <c:pt idx="55">
                  <c:v>25.799999</c:v>
                </c:pt>
                <c:pt idx="56">
                  <c:v>25.68</c:v>
                </c:pt>
                <c:pt idx="57">
                  <c:v>25.26</c:v>
                </c:pt>
                <c:pt idx="58">
                  <c:v>25.99</c:v>
                </c:pt>
                <c:pt idx="59">
                  <c:v>25.32</c:v>
                </c:pt>
                <c:pt idx="60">
                  <c:v>25.33</c:v>
                </c:pt>
                <c:pt idx="61">
                  <c:v>25.790001</c:v>
                </c:pt>
                <c:pt idx="62">
                  <c:v>26.35</c:v>
                </c:pt>
                <c:pt idx="63">
                  <c:v>26.190000999999999</c:v>
                </c:pt>
                <c:pt idx="64">
                  <c:v>26.780000999999999</c:v>
                </c:pt>
                <c:pt idx="65">
                  <c:v>25.959999</c:v>
                </c:pt>
                <c:pt idx="66">
                  <c:v>25.98</c:v>
                </c:pt>
                <c:pt idx="67">
                  <c:v>26.07</c:v>
                </c:pt>
                <c:pt idx="68">
                  <c:v>26</c:v>
                </c:pt>
                <c:pt idx="69">
                  <c:v>26.16</c:v>
                </c:pt>
                <c:pt idx="70">
                  <c:v>26.799999</c:v>
                </c:pt>
                <c:pt idx="71">
                  <c:v>26.75</c:v>
                </c:pt>
                <c:pt idx="72">
                  <c:v>26.959999</c:v>
                </c:pt>
                <c:pt idx="73">
                  <c:v>26.9</c:v>
                </c:pt>
                <c:pt idx="74">
                  <c:v>27.299999</c:v>
                </c:pt>
                <c:pt idx="75">
                  <c:v>27.690000999999999</c:v>
                </c:pt>
                <c:pt idx="76">
                  <c:v>28.299999</c:v>
                </c:pt>
                <c:pt idx="77">
                  <c:v>28.02</c:v>
                </c:pt>
                <c:pt idx="78">
                  <c:v>27.9</c:v>
                </c:pt>
                <c:pt idx="79">
                  <c:v>27.85</c:v>
                </c:pt>
                <c:pt idx="80">
                  <c:v>27.889999</c:v>
                </c:pt>
                <c:pt idx="81">
                  <c:v>27.379999000000002</c:v>
                </c:pt>
                <c:pt idx="82">
                  <c:v>27.530000999999999</c:v>
                </c:pt>
                <c:pt idx="83">
                  <c:v>27.879999000000002</c:v>
                </c:pt>
                <c:pt idx="84">
                  <c:v>28.200001</c:v>
                </c:pt>
                <c:pt idx="85">
                  <c:v>28.200001</c:v>
                </c:pt>
                <c:pt idx="86">
                  <c:v>29.280000999999999</c:v>
                </c:pt>
                <c:pt idx="87">
                  <c:v>28.969999000000001</c:v>
                </c:pt>
                <c:pt idx="88">
                  <c:v>29.129999000000002</c:v>
                </c:pt>
                <c:pt idx="89">
                  <c:v>29.299999</c:v>
                </c:pt>
                <c:pt idx="90">
                  <c:v>30.09</c:v>
                </c:pt>
                <c:pt idx="91">
                  <c:v>29.84</c:v>
                </c:pt>
                <c:pt idx="92">
                  <c:v>29.530000999999999</c:v>
                </c:pt>
                <c:pt idx="93">
                  <c:v>30.049999</c:v>
                </c:pt>
                <c:pt idx="94">
                  <c:v>29.700001</c:v>
                </c:pt>
                <c:pt idx="95">
                  <c:v>29.959999</c:v>
                </c:pt>
                <c:pt idx="96">
                  <c:v>29.950001</c:v>
                </c:pt>
                <c:pt idx="97">
                  <c:v>29.440000999999999</c:v>
                </c:pt>
                <c:pt idx="98">
                  <c:v>29.18</c:v>
                </c:pt>
                <c:pt idx="99">
                  <c:v>28.83</c:v>
                </c:pt>
                <c:pt idx="100">
                  <c:v>28.6</c:v>
                </c:pt>
                <c:pt idx="101">
                  <c:v>28.08</c:v>
                </c:pt>
                <c:pt idx="102">
                  <c:v>28.049999</c:v>
                </c:pt>
                <c:pt idx="103">
                  <c:v>27.629999000000002</c:v>
                </c:pt>
                <c:pt idx="104">
                  <c:v>28.32</c:v>
                </c:pt>
                <c:pt idx="105">
                  <c:v>28.629999000000002</c:v>
                </c:pt>
                <c:pt idx="106">
                  <c:v>28.51</c:v>
                </c:pt>
                <c:pt idx="107">
                  <c:v>28.549999</c:v>
                </c:pt>
                <c:pt idx="108">
                  <c:v>28.700001</c:v>
                </c:pt>
                <c:pt idx="109">
                  <c:v>28.52</c:v>
                </c:pt>
                <c:pt idx="110">
                  <c:v>28.459999</c:v>
                </c:pt>
                <c:pt idx="111">
                  <c:v>28.280000999999999</c:v>
                </c:pt>
                <c:pt idx="112">
                  <c:v>28.59</c:v>
                </c:pt>
                <c:pt idx="113">
                  <c:v>29.559999000000001</c:v>
                </c:pt>
                <c:pt idx="114">
                  <c:v>29.610001</c:v>
                </c:pt>
                <c:pt idx="115">
                  <c:v>28.370000999999998</c:v>
                </c:pt>
                <c:pt idx="116">
                  <c:v>29.4</c:v>
                </c:pt>
                <c:pt idx="117">
                  <c:v>28.969999000000001</c:v>
                </c:pt>
                <c:pt idx="118">
                  <c:v>29.389999</c:v>
                </c:pt>
                <c:pt idx="119">
                  <c:v>30.459999</c:v>
                </c:pt>
                <c:pt idx="120">
                  <c:v>29.51</c:v>
                </c:pt>
                <c:pt idx="121">
                  <c:v>30.860001</c:v>
                </c:pt>
                <c:pt idx="122">
                  <c:v>29.889999</c:v>
                </c:pt>
                <c:pt idx="123">
                  <c:v>30.120000999999998</c:v>
                </c:pt>
                <c:pt idx="124">
                  <c:v>30.49</c:v>
                </c:pt>
                <c:pt idx="125">
                  <c:v>30.9</c:v>
                </c:pt>
                <c:pt idx="126">
                  <c:v>29.870000999999998</c:v>
                </c:pt>
                <c:pt idx="127">
                  <c:v>29.98</c:v>
                </c:pt>
                <c:pt idx="128">
                  <c:v>31.24</c:v>
                </c:pt>
                <c:pt idx="129">
                  <c:v>30.83</c:v>
                </c:pt>
                <c:pt idx="130">
                  <c:v>30.9</c:v>
                </c:pt>
                <c:pt idx="131">
                  <c:v>29.23</c:v>
                </c:pt>
                <c:pt idx="132">
                  <c:v>29.02</c:v>
                </c:pt>
                <c:pt idx="133">
                  <c:v>28.02</c:v>
                </c:pt>
                <c:pt idx="134">
                  <c:v>28.030000999999999</c:v>
                </c:pt>
                <c:pt idx="135">
                  <c:v>27.92</c:v>
                </c:pt>
                <c:pt idx="136">
                  <c:v>27.940000999999999</c:v>
                </c:pt>
                <c:pt idx="137">
                  <c:v>27.940000999999999</c:v>
                </c:pt>
                <c:pt idx="138">
                  <c:v>28.450001</c:v>
                </c:pt>
                <c:pt idx="139">
                  <c:v>28.139999</c:v>
                </c:pt>
                <c:pt idx="140">
                  <c:v>28.43</c:v>
                </c:pt>
                <c:pt idx="141">
                  <c:v>28.040001</c:v>
                </c:pt>
                <c:pt idx="142">
                  <c:v>28.280000999999999</c:v>
                </c:pt>
                <c:pt idx="143">
                  <c:v>27.9</c:v>
                </c:pt>
                <c:pt idx="144">
                  <c:v>28.290001</c:v>
                </c:pt>
                <c:pt idx="145">
                  <c:v>28.700001</c:v>
                </c:pt>
                <c:pt idx="146">
                  <c:v>29.290001</c:v>
                </c:pt>
                <c:pt idx="147">
                  <c:v>28.51</c:v>
                </c:pt>
                <c:pt idx="148">
                  <c:v>29.09</c:v>
                </c:pt>
                <c:pt idx="149">
                  <c:v>29.209999</c:v>
                </c:pt>
                <c:pt idx="150">
                  <c:v>29.190000999999999</c:v>
                </c:pt>
                <c:pt idx="151">
                  <c:v>29.290001</c:v>
                </c:pt>
                <c:pt idx="152">
                  <c:v>28.889999</c:v>
                </c:pt>
                <c:pt idx="153">
                  <c:v>28.42</c:v>
                </c:pt>
                <c:pt idx="154">
                  <c:v>28.879999000000002</c:v>
                </c:pt>
                <c:pt idx="155">
                  <c:v>29.690000999999999</c:v>
                </c:pt>
                <c:pt idx="156">
                  <c:v>29.5</c:v>
                </c:pt>
                <c:pt idx="157">
                  <c:v>28.889999</c:v>
                </c:pt>
                <c:pt idx="158">
                  <c:v>27.76</c:v>
                </c:pt>
                <c:pt idx="159">
                  <c:v>26.360001</c:v>
                </c:pt>
                <c:pt idx="160">
                  <c:v>25.870000999999998</c:v>
                </c:pt>
                <c:pt idx="161">
                  <c:v>26.049999</c:v>
                </c:pt>
                <c:pt idx="162">
                  <c:v>26.549999</c:v>
                </c:pt>
                <c:pt idx="163">
                  <c:v>25.57</c:v>
                </c:pt>
                <c:pt idx="164">
                  <c:v>25.440000999999999</c:v>
                </c:pt>
                <c:pt idx="165">
                  <c:v>25.139999</c:v>
                </c:pt>
                <c:pt idx="166">
                  <c:v>25.68</c:v>
                </c:pt>
                <c:pt idx="167">
                  <c:v>24.92</c:v>
                </c:pt>
                <c:pt idx="168">
                  <c:v>25.639999</c:v>
                </c:pt>
                <c:pt idx="169">
                  <c:v>25.01</c:v>
                </c:pt>
                <c:pt idx="170">
                  <c:v>24.75</c:v>
                </c:pt>
                <c:pt idx="171">
                  <c:v>24.4</c:v>
                </c:pt>
                <c:pt idx="172">
                  <c:v>23.950001</c:v>
                </c:pt>
                <c:pt idx="173">
                  <c:v>23.82</c:v>
                </c:pt>
                <c:pt idx="174">
                  <c:v>23.809999000000001</c:v>
                </c:pt>
                <c:pt idx="175">
                  <c:v>23.719999000000001</c:v>
                </c:pt>
                <c:pt idx="176">
                  <c:v>23.870000999999998</c:v>
                </c:pt>
                <c:pt idx="177">
                  <c:v>24.309999000000001</c:v>
                </c:pt>
                <c:pt idx="178">
                  <c:v>24.18</c:v>
                </c:pt>
                <c:pt idx="179">
                  <c:v>24.23</c:v>
                </c:pt>
                <c:pt idx="180">
                  <c:v>24.91</c:v>
                </c:pt>
                <c:pt idx="181">
                  <c:v>25.559999000000001</c:v>
                </c:pt>
                <c:pt idx="182">
                  <c:v>25.01</c:v>
                </c:pt>
                <c:pt idx="183">
                  <c:v>25.01</c:v>
                </c:pt>
                <c:pt idx="184">
                  <c:v>24.09</c:v>
                </c:pt>
                <c:pt idx="185">
                  <c:v>23.34</c:v>
                </c:pt>
                <c:pt idx="186">
                  <c:v>23.530000999999999</c:v>
                </c:pt>
                <c:pt idx="187">
                  <c:v>23.43</c:v>
                </c:pt>
                <c:pt idx="188">
                  <c:v>23.360001</c:v>
                </c:pt>
                <c:pt idx="189">
                  <c:v>23.799999</c:v>
                </c:pt>
                <c:pt idx="190">
                  <c:v>23.799999</c:v>
                </c:pt>
                <c:pt idx="191">
                  <c:v>24.23</c:v>
                </c:pt>
                <c:pt idx="192">
                  <c:v>24.48</c:v>
                </c:pt>
                <c:pt idx="193">
                  <c:v>23.48</c:v>
                </c:pt>
                <c:pt idx="194">
                  <c:v>23.09</c:v>
                </c:pt>
                <c:pt idx="195">
                  <c:v>23.190000999999999</c:v>
                </c:pt>
                <c:pt idx="196">
                  <c:v>23.889999</c:v>
                </c:pt>
                <c:pt idx="197">
                  <c:v>23.780000999999999</c:v>
                </c:pt>
                <c:pt idx="198">
                  <c:v>24.059999000000001</c:v>
                </c:pt>
                <c:pt idx="199">
                  <c:v>23.889999</c:v>
                </c:pt>
                <c:pt idx="200">
                  <c:v>24.219999000000001</c:v>
                </c:pt>
                <c:pt idx="201">
                  <c:v>23.790001</c:v>
                </c:pt>
                <c:pt idx="202">
                  <c:v>23.84</c:v>
                </c:pt>
                <c:pt idx="203">
                  <c:v>23.950001</c:v>
                </c:pt>
                <c:pt idx="204">
                  <c:v>24.780000999999999</c:v>
                </c:pt>
                <c:pt idx="205">
                  <c:v>25.200001</c:v>
                </c:pt>
                <c:pt idx="206">
                  <c:v>25.5</c:v>
                </c:pt>
                <c:pt idx="207">
                  <c:v>25.35</c:v>
                </c:pt>
                <c:pt idx="208">
                  <c:v>25.200001</c:v>
                </c:pt>
                <c:pt idx="209">
                  <c:v>25.5</c:v>
                </c:pt>
                <c:pt idx="210">
                  <c:v>25.18</c:v>
                </c:pt>
                <c:pt idx="211">
                  <c:v>25.809999000000001</c:v>
                </c:pt>
                <c:pt idx="212">
                  <c:v>24.82</c:v>
                </c:pt>
                <c:pt idx="213">
                  <c:v>24.450001</c:v>
                </c:pt>
                <c:pt idx="214">
                  <c:v>24.66</c:v>
                </c:pt>
                <c:pt idx="215">
                  <c:v>24.18</c:v>
                </c:pt>
                <c:pt idx="216">
                  <c:v>24.889999</c:v>
                </c:pt>
                <c:pt idx="217">
                  <c:v>24.440000999999999</c:v>
                </c:pt>
                <c:pt idx="218">
                  <c:v>24.059999000000001</c:v>
                </c:pt>
                <c:pt idx="219">
                  <c:v>24.27</c:v>
                </c:pt>
                <c:pt idx="220">
                  <c:v>23.879999000000002</c:v>
                </c:pt>
                <c:pt idx="221">
                  <c:v>24.32</c:v>
                </c:pt>
                <c:pt idx="222">
                  <c:v>23.799999</c:v>
                </c:pt>
                <c:pt idx="223">
                  <c:v>24</c:v>
                </c:pt>
                <c:pt idx="224">
                  <c:v>23.809999000000001</c:v>
                </c:pt>
                <c:pt idx="225">
                  <c:v>24.549999</c:v>
                </c:pt>
                <c:pt idx="226">
                  <c:v>24.43</c:v>
                </c:pt>
                <c:pt idx="227">
                  <c:v>24.26</c:v>
                </c:pt>
                <c:pt idx="228">
                  <c:v>24.33</c:v>
                </c:pt>
                <c:pt idx="229">
                  <c:v>24.780000999999999</c:v>
                </c:pt>
                <c:pt idx="230">
                  <c:v>25.309999000000001</c:v>
                </c:pt>
                <c:pt idx="231">
                  <c:v>25.41</c:v>
                </c:pt>
                <c:pt idx="232">
                  <c:v>25.07</c:v>
                </c:pt>
                <c:pt idx="233">
                  <c:v>25.5</c:v>
                </c:pt>
                <c:pt idx="234">
                  <c:v>24.719999000000001</c:v>
                </c:pt>
                <c:pt idx="235">
                  <c:v>24.200001</c:v>
                </c:pt>
                <c:pt idx="236">
                  <c:v>24.530000999999999</c:v>
                </c:pt>
                <c:pt idx="237">
                  <c:v>24.84</c:v>
                </c:pt>
                <c:pt idx="238">
                  <c:v>24.43</c:v>
                </c:pt>
                <c:pt idx="239">
                  <c:v>25.01</c:v>
                </c:pt>
                <c:pt idx="240">
                  <c:v>25.1</c:v>
                </c:pt>
                <c:pt idx="241">
                  <c:v>25.389999</c:v>
                </c:pt>
                <c:pt idx="242">
                  <c:v>26.09</c:v>
                </c:pt>
                <c:pt idx="243">
                  <c:v>25.75</c:v>
                </c:pt>
                <c:pt idx="244">
                  <c:v>26.17</c:v>
                </c:pt>
                <c:pt idx="245">
                  <c:v>26.08</c:v>
                </c:pt>
                <c:pt idx="246">
                  <c:v>26.18</c:v>
                </c:pt>
                <c:pt idx="247">
                  <c:v>26.129999000000002</c:v>
                </c:pt>
                <c:pt idx="248">
                  <c:v>26.58</c:v>
                </c:pt>
                <c:pt idx="249">
                  <c:v>26.110001</c:v>
                </c:pt>
                <c:pt idx="250">
                  <c:v>26.18</c:v>
                </c:pt>
                <c:pt idx="251">
                  <c:v>25.77</c:v>
                </c:pt>
                <c:pt idx="252">
                  <c:v>25.870000999999998</c:v>
                </c:pt>
                <c:pt idx="253">
                  <c:v>25.77</c:v>
                </c:pt>
                <c:pt idx="254">
                  <c:v>25.15</c:v>
                </c:pt>
                <c:pt idx="255">
                  <c:v>25.25</c:v>
                </c:pt>
                <c:pt idx="256">
                  <c:v>24.52</c:v>
                </c:pt>
                <c:pt idx="257">
                  <c:v>23.959999</c:v>
                </c:pt>
                <c:pt idx="258">
                  <c:v>23.299999</c:v>
                </c:pt>
                <c:pt idx="259">
                  <c:v>23.07</c:v>
                </c:pt>
                <c:pt idx="260">
                  <c:v>23.32</c:v>
                </c:pt>
                <c:pt idx="261">
                  <c:v>22.75</c:v>
                </c:pt>
                <c:pt idx="262">
                  <c:v>20.85</c:v>
                </c:pt>
                <c:pt idx="263">
                  <c:v>20.870000999999998</c:v>
                </c:pt>
                <c:pt idx="264">
                  <c:v>20.77</c:v>
                </c:pt>
                <c:pt idx="265">
                  <c:v>21.290001</c:v>
                </c:pt>
                <c:pt idx="266">
                  <c:v>21.049999</c:v>
                </c:pt>
                <c:pt idx="267">
                  <c:v>21.190000999999999</c:v>
                </c:pt>
                <c:pt idx="268">
                  <c:v>21.440000999999999</c:v>
                </c:pt>
                <c:pt idx="269">
                  <c:v>21.549999</c:v>
                </c:pt>
                <c:pt idx="270">
                  <c:v>21.360001</c:v>
                </c:pt>
                <c:pt idx="271">
                  <c:v>21.129999000000002</c:v>
                </c:pt>
                <c:pt idx="272">
                  <c:v>20.99</c:v>
                </c:pt>
                <c:pt idx="273">
                  <c:v>21.27</c:v>
                </c:pt>
                <c:pt idx="274">
                  <c:v>20.940000999999999</c:v>
                </c:pt>
                <c:pt idx="275">
                  <c:v>20.68</c:v>
                </c:pt>
                <c:pt idx="276">
                  <c:v>20.959999</c:v>
                </c:pt>
                <c:pt idx="277">
                  <c:v>20.399999999999999</c:v>
                </c:pt>
                <c:pt idx="278">
                  <c:v>20.02</c:v>
                </c:pt>
                <c:pt idx="279">
                  <c:v>20.450001</c:v>
                </c:pt>
                <c:pt idx="280">
                  <c:v>20.639999</c:v>
                </c:pt>
                <c:pt idx="281">
                  <c:v>21</c:v>
                </c:pt>
                <c:pt idx="282">
                  <c:v>20.59</c:v>
                </c:pt>
                <c:pt idx="283">
                  <c:v>20.639999</c:v>
                </c:pt>
                <c:pt idx="284">
                  <c:v>20.870000999999998</c:v>
                </c:pt>
                <c:pt idx="285">
                  <c:v>20.719999000000001</c:v>
                </c:pt>
                <c:pt idx="286">
                  <c:v>20.799999</c:v>
                </c:pt>
                <c:pt idx="287">
                  <c:v>20.68</c:v>
                </c:pt>
                <c:pt idx="288">
                  <c:v>20.239999999999998</c:v>
                </c:pt>
                <c:pt idx="289">
                  <c:v>20.51</c:v>
                </c:pt>
                <c:pt idx="290">
                  <c:v>20.459999</c:v>
                </c:pt>
                <c:pt idx="291">
                  <c:v>20.5</c:v>
                </c:pt>
                <c:pt idx="292">
                  <c:v>19.969999000000001</c:v>
                </c:pt>
                <c:pt idx="293">
                  <c:v>20.360001</c:v>
                </c:pt>
                <c:pt idx="294">
                  <c:v>20.51</c:v>
                </c:pt>
                <c:pt idx="295">
                  <c:v>20.079999999999998</c:v>
                </c:pt>
                <c:pt idx="296">
                  <c:v>19.549999</c:v>
                </c:pt>
                <c:pt idx="297">
                  <c:v>19.110001</c:v>
                </c:pt>
                <c:pt idx="298">
                  <c:v>19.350000000000001</c:v>
                </c:pt>
                <c:pt idx="299">
                  <c:v>19.239999999999998</c:v>
                </c:pt>
                <c:pt idx="300">
                  <c:v>19.549999</c:v>
                </c:pt>
                <c:pt idx="301">
                  <c:v>19.68</c:v>
                </c:pt>
                <c:pt idx="302">
                  <c:v>19.600000000000001</c:v>
                </c:pt>
                <c:pt idx="303">
                  <c:v>19.059999000000001</c:v>
                </c:pt>
                <c:pt idx="304">
                  <c:v>19.709999</c:v>
                </c:pt>
                <c:pt idx="305">
                  <c:v>19.48</c:v>
                </c:pt>
                <c:pt idx="306">
                  <c:v>19.709999</c:v>
                </c:pt>
                <c:pt idx="307">
                  <c:v>19.48</c:v>
                </c:pt>
                <c:pt idx="308">
                  <c:v>19.559999000000001</c:v>
                </c:pt>
                <c:pt idx="309">
                  <c:v>19.489999999999998</c:v>
                </c:pt>
                <c:pt idx="310">
                  <c:v>19.790001</c:v>
                </c:pt>
                <c:pt idx="311">
                  <c:v>18.799999</c:v>
                </c:pt>
                <c:pt idx="312">
                  <c:v>18.98</c:v>
                </c:pt>
                <c:pt idx="313">
                  <c:v>19.200001</c:v>
                </c:pt>
                <c:pt idx="314">
                  <c:v>19.07</c:v>
                </c:pt>
                <c:pt idx="315">
                  <c:v>19.850000000000001</c:v>
                </c:pt>
                <c:pt idx="316">
                  <c:v>20.040001</c:v>
                </c:pt>
                <c:pt idx="317">
                  <c:v>20</c:v>
                </c:pt>
                <c:pt idx="318">
                  <c:v>21.73</c:v>
                </c:pt>
                <c:pt idx="319">
                  <c:v>22.34</c:v>
                </c:pt>
                <c:pt idx="320">
                  <c:v>23.309999000000001</c:v>
                </c:pt>
                <c:pt idx="321">
                  <c:v>21.6</c:v>
                </c:pt>
                <c:pt idx="322">
                  <c:v>21.66</c:v>
                </c:pt>
                <c:pt idx="323">
                  <c:v>21.49</c:v>
                </c:pt>
                <c:pt idx="324">
                  <c:v>20.459999</c:v>
                </c:pt>
                <c:pt idx="325">
                  <c:v>18.579999999999998</c:v>
                </c:pt>
                <c:pt idx="326">
                  <c:v>18.700001</c:v>
                </c:pt>
                <c:pt idx="327">
                  <c:v>17.780000999999999</c:v>
                </c:pt>
                <c:pt idx="328">
                  <c:v>17.809999000000001</c:v>
                </c:pt>
                <c:pt idx="329">
                  <c:v>17.48</c:v>
                </c:pt>
                <c:pt idx="330">
                  <c:v>17.940000999999999</c:v>
                </c:pt>
                <c:pt idx="331">
                  <c:v>18.010000000000002</c:v>
                </c:pt>
                <c:pt idx="332">
                  <c:v>17</c:v>
                </c:pt>
                <c:pt idx="333">
                  <c:v>16.959999</c:v>
                </c:pt>
                <c:pt idx="334">
                  <c:v>16.530000999999999</c:v>
                </c:pt>
                <c:pt idx="335">
                  <c:v>15.95</c:v>
                </c:pt>
                <c:pt idx="336">
                  <c:v>15.85</c:v>
                </c:pt>
                <c:pt idx="337">
                  <c:v>15.94</c:v>
                </c:pt>
                <c:pt idx="338">
                  <c:v>16.120000999999998</c:v>
                </c:pt>
                <c:pt idx="339">
                  <c:v>16.489999999999998</c:v>
                </c:pt>
                <c:pt idx="340">
                  <c:v>16.200001</c:v>
                </c:pt>
                <c:pt idx="341">
                  <c:v>16</c:v>
                </c:pt>
                <c:pt idx="342">
                  <c:v>16.239999999999998</c:v>
                </c:pt>
                <c:pt idx="343">
                  <c:v>16.100000000000001</c:v>
                </c:pt>
                <c:pt idx="344">
                  <c:v>16.489999999999998</c:v>
                </c:pt>
                <c:pt idx="345">
                  <c:v>16.610001</c:v>
                </c:pt>
                <c:pt idx="346">
                  <c:v>16.850000000000001</c:v>
                </c:pt>
                <c:pt idx="347">
                  <c:v>15.75</c:v>
                </c:pt>
                <c:pt idx="348">
                  <c:v>16.219999000000001</c:v>
                </c:pt>
                <c:pt idx="349">
                  <c:v>15.73</c:v>
                </c:pt>
                <c:pt idx="350">
                  <c:v>14.98</c:v>
                </c:pt>
                <c:pt idx="351">
                  <c:v>14.13</c:v>
                </c:pt>
                <c:pt idx="352">
                  <c:v>13.88</c:v>
                </c:pt>
                <c:pt idx="353">
                  <c:v>13.47</c:v>
                </c:pt>
                <c:pt idx="354">
                  <c:v>13.51</c:v>
                </c:pt>
                <c:pt idx="355">
                  <c:v>13.05</c:v>
                </c:pt>
                <c:pt idx="356">
                  <c:v>14.08</c:v>
                </c:pt>
                <c:pt idx="357">
                  <c:v>12.81</c:v>
                </c:pt>
                <c:pt idx="358">
                  <c:v>14.28</c:v>
                </c:pt>
                <c:pt idx="359">
                  <c:v>13.7</c:v>
                </c:pt>
                <c:pt idx="360">
                  <c:v>16.16</c:v>
                </c:pt>
                <c:pt idx="361">
                  <c:v>15.8</c:v>
                </c:pt>
                <c:pt idx="362">
                  <c:v>18.200001</c:v>
                </c:pt>
                <c:pt idx="363">
                  <c:v>19.709999</c:v>
                </c:pt>
                <c:pt idx="364">
                  <c:v>19.59</c:v>
                </c:pt>
                <c:pt idx="365">
                  <c:v>21.280000999999999</c:v>
                </c:pt>
                <c:pt idx="366">
                  <c:v>21.719999000000001</c:v>
                </c:pt>
                <c:pt idx="367">
                  <c:v>22.09</c:v>
                </c:pt>
                <c:pt idx="368">
                  <c:v>20.75</c:v>
                </c:pt>
                <c:pt idx="369">
                  <c:v>20.43</c:v>
                </c:pt>
                <c:pt idx="370">
                  <c:v>19.329999999999998</c:v>
                </c:pt>
                <c:pt idx="371">
                  <c:v>19.899999999999999</c:v>
                </c:pt>
                <c:pt idx="372">
                  <c:v>22.02</c:v>
                </c:pt>
                <c:pt idx="373">
                  <c:v>21.08</c:v>
                </c:pt>
                <c:pt idx="374">
                  <c:v>21.219999000000001</c:v>
                </c:pt>
                <c:pt idx="375">
                  <c:v>20.99</c:v>
                </c:pt>
                <c:pt idx="376">
                  <c:v>21.08</c:v>
                </c:pt>
                <c:pt idx="377">
                  <c:v>21.26</c:v>
                </c:pt>
                <c:pt idx="378">
                  <c:v>21.75</c:v>
                </c:pt>
                <c:pt idx="379">
                  <c:v>21.940000999999999</c:v>
                </c:pt>
                <c:pt idx="380">
                  <c:v>20.82</c:v>
                </c:pt>
                <c:pt idx="381">
                  <c:v>20.530000999999999</c:v>
                </c:pt>
                <c:pt idx="382">
                  <c:v>20.6</c:v>
                </c:pt>
                <c:pt idx="383">
                  <c:v>21.26</c:v>
                </c:pt>
                <c:pt idx="384">
                  <c:v>21.059999000000001</c:v>
                </c:pt>
                <c:pt idx="385">
                  <c:v>20.959999</c:v>
                </c:pt>
                <c:pt idx="386">
                  <c:v>20.549999</c:v>
                </c:pt>
                <c:pt idx="387">
                  <c:v>20.92</c:v>
                </c:pt>
                <c:pt idx="388">
                  <c:v>20.65</c:v>
                </c:pt>
                <c:pt idx="389">
                  <c:v>21.059999000000001</c:v>
                </c:pt>
                <c:pt idx="390">
                  <c:v>20.860001</c:v>
                </c:pt>
                <c:pt idx="391">
                  <c:v>20.98</c:v>
                </c:pt>
                <c:pt idx="392">
                  <c:v>21.67</c:v>
                </c:pt>
                <c:pt idx="393">
                  <c:v>21.83</c:v>
                </c:pt>
                <c:pt idx="394">
                  <c:v>21.43</c:v>
                </c:pt>
                <c:pt idx="395">
                  <c:v>20.860001</c:v>
                </c:pt>
                <c:pt idx="396">
                  <c:v>20.870000999999998</c:v>
                </c:pt>
                <c:pt idx="397">
                  <c:v>20.74</c:v>
                </c:pt>
                <c:pt idx="398">
                  <c:v>20.639999</c:v>
                </c:pt>
                <c:pt idx="399">
                  <c:v>20.67</c:v>
                </c:pt>
                <c:pt idx="400">
                  <c:v>20.92</c:v>
                </c:pt>
                <c:pt idx="401">
                  <c:v>20.239999999999998</c:v>
                </c:pt>
                <c:pt idx="402">
                  <c:v>19.760000000000002</c:v>
                </c:pt>
                <c:pt idx="403">
                  <c:v>19.260000000000002</c:v>
                </c:pt>
                <c:pt idx="404">
                  <c:v>19.379999000000002</c:v>
                </c:pt>
                <c:pt idx="405">
                  <c:v>19.170000000000002</c:v>
                </c:pt>
                <c:pt idx="406">
                  <c:v>19.110001</c:v>
                </c:pt>
                <c:pt idx="407">
                  <c:v>18.940000999999999</c:v>
                </c:pt>
                <c:pt idx="408">
                  <c:v>18.489999999999998</c:v>
                </c:pt>
                <c:pt idx="409">
                  <c:v>18.489999999999998</c:v>
                </c:pt>
                <c:pt idx="410">
                  <c:v>18.280000999999999</c:v>
                </c:pt>
                <c:pt idx="411">
                  <c:v>18.52</c:v>
                </c:pt>
                <c:pt idx="412">
                  <c:v>18.399999999999999</c:v>
                </c:pt>
                <c:pt idx="413">
                  <c:v>18.739999999999998</c:v>
                </c:pt>
                <c:pt idx="414">
                  <c:v>19.010000000000002</c:v>
                </c:pt>
                <c:pt idx="415">
                  <c:v>18.790001</c:v>
                </c:pt>
                <c:pt idx="416">
                  <c:v>18.809999000000001</c:v>
                </c:pt>
                <c:pt idx="417">
                  <c:v>18.66</c:v>
                </c:pt>
                <c:pt idx="418">
                  <c:v>18.84</c:v>
                </c:pt>
                <c:pt idx="419">
                  <c:v>18.75</c:v>
                </c:pt>
                <c:pt idx="420">
                  <c:v>18.559999000000001</c:v>
                </c:pt>
                <c:pt idx="421">
                  <c:v>18.280000999999999</c:v>
                </c:pt>
                <c:pt idx="422">
                  <c:v>18.079999999999998</c:v>
                </c:pt>
                <c:pt idx="423">
                  <c:v>18.389999</c:v>
                </c:pt>
                <c:pt idx="424">
                  <c:v>18.200001</c:v>
                </c:pt>
                <c:pt idx="425">
                  <c:v>17.969999000000001</c:v>
                </c:pt>
                <c:pt idx="426">
                  <c:v>18.07</c:v>
                </c:pt>
                <c:pt idx="427">
                  <c:v>17.989999999999998</c:v>
                </c:pt>
                <c:pt idx="428">
                  <c:v>17.540001</c:v>
                </c:pt>
                <c:pt idx="429">
                  <c:v>17.649999999999999</c:v>
                </c:pt>
                <c:pt idx="430">
                  <c:v>17.879999000000002</c:v>
                </c:pt>
                <c:pt idx="431">
                  <c:v>17.43</c:v>
                </c:pt>
                <c:pt idx="432">
                  <c:v>17.610001</c:v>
                </c:pt>
                <c:pt idx="433">
                  <c:v>17.57</c:v>
                </c:pt>
                <c:pt idx="434">
                  <c:v>17.600000000000001</c:v>
                </c:pt>
                <c:pt idx="435">
                  <c:v>17.530000999999999</c:v>
                </c:pt>
                <c:pt idx="436">
                  <c:v>17.719999000000001</c:v>
                </c:pt>
                <c:pt idx="437">
                  <c:v>17.559999000000001</c:v>
                </c:pt>
                <c:pt idx="438">
                  <c:v>17.5</c:v>
                </c:pt>
                <c:pt idx="439">
                  <c:v>17.850000000000001</c:v>
                </c:pt>
                <c:pt idx="440">
                  <c:v>18.010000000000002</c:v>
                </c:pt>
                <c:pt idx="441">
                  <c:v>17.579999999999998</c:v>
                </c:pt>
                <c:pt idx="442">
                  <c:v>17.82</c:v>
                </c:pt>
                <c:pt idx="443">
                  <c:v>17.100000000000001</c:v>
                </c:pt>
                <c:pt idx="444">
                  <c:v>17.219999000000001</c:v>
                </c:pt>
                <c:pt idx="445">
                  <c:v>16.68</c:v>
                </c:pt>
                <c:pt idx="446">
                  <c:v>16.149999999999999</c:v>
                </c:pt>
                <c:pt idx="447">
                  <c:v>15.93</c:v>
                </c:pt>
                <c:pt idx="448">
                  <c:v>15.63</c:v>
                </c:pt>
                <c:pt idx="449">
                  <c:v>15.46</c:v>
                </c:pt>
                <c:pt idx="450">
                  <c:v>15.57</c:v>
                </c:pt>
                <c:pt idx="451">
                  <c:v>15.84</c:v>
                </c:pt>
                <c:pt idx="452">
                  <c:v>16.049999</c:v>
                </c:pt>
                <c:pt idx="453">
                  <c:v>16.059999000000001</c:v>
                </c:pt>
                <c:pt idx="454">
                  <c:v>15.94</c:v>
                </c:pt>
                <c:pt idx="455">
                  <c:v>15.73</c:v>
                </c:pt>
                <c:pt idx="456">
                  <c:v>15.77</c:v>
                </c:pt>
                <c:pt idx="457">
                  <c:v>15.85</c:v>
                </c:pt>
                <c:pt idx="458">
                  <c:v>15.94</c:v>
                </c:pt>
                <c:pt idx="459">
                  <c:v>15.67</c:v>
                </c:pt>
                <c:pt idx="460">
                  <c:v>15.43</c:v>
                </c:pt>
                <c:pt idx="461">
                  <c:v>15.29</c:v>
                </c:pt>
                <c:pt idx="462">
                  <c:v>14.65</c:v>
                </c:pt>
                <c:pt idx="463">
                  <c:v>14.55</c:v>
                </c:pt>
                <c:pt idx="464">
                  <c:v>14.43</c:v>
                </c:pt>
                <c:pt idx="465">
                  <c:v>14.72</c:v>
                </c:pt>
                <c:pt idx="466">
                  <c:v>14.9</c:v>
                </c:pt>
                <c:pt idx="467">
                  <c:v>14.81</c:v>
                </c:pt>
                <c:pt idx="468">
                  <c:v>14.94</c:v>
                </c:pt>
                <c:pt idx="469">
                  <c:v>15.17</c:v>
                </c:pt>
                <c:pt idx="470">
                  <c:v>15.39</c:v>
                </c:pt>
                <c:pt idx="471">
                  <c:v>15.14</c:v>
                </c:pt>
                <c:pt idx="472">
                  <c:v>15.22</c:v>
                </c:pt>
                <c:pt idx="473">
                  <c:v>15.29</c:v>
                </c:pt>
                <c:pt idx="474">
                  <c:v>15.2</c:v>
                </c:pt>
                <c:pt idx="475">
                  <c:v>15.37</c:v>
                </c:pt>
                <c:pt idx="476">
                  <c:v>15.25</c:v>
                </c:pt>
                <c:pt idx="477">
                  <c:v>15.55</c:v>
                </c:pt>
                <c:pt idx="478">
                  <c:v>15.53</c:v>
                </c:pt>
                <c:pt idx="479">
                  <c:v>15.39</c:v>
                </c:pt>
                <c:pt idx="480">
                  <c:v>15.32</c:v>
                </c:pt>
                <c:pt idx="481">
                  <c:v>15.31</c:v>
                </c:pt>
                <c:pt idx="482">
                  <c:v>15.28</c:v>
                </c:pt>
                <c:pt idx="483">
                  <c:v>15.22</c:v>
                </c:pt>
                <c:pt idx="484">
                  <c:v>15.09</c:v>
                </c:pt>
                <c:pt idx="485">
                  <c:v>15.2</c:v>
                </c:pt>
                <c:pt idx="486">
                  <c:v>15</c:v>
                </c:pt>
                <c:pt idx="487">
                  <c:v>14.99</c:v>
                </c:pt>
                <c:pt idx="488">
                  <c:v>15.1</c:v>
                </c:pt>
                <c:pt idx="489">
                  <c:v>14.8</c:v>
                </c:pt>
                <c:pt idx="490">
                  <c:v>14.97</c:v>
                </c:pt>
                <c:pt idx="491">
                  <c:v>15.06</c:v>
                </c:pt>
              </c:numCache>
            </c:numRef>
          </c:val>
          <c:smooth val="0"/>
          <c:extLst>
            <c:ext xmlns:c16="http://schemas.microsoft.com/office/drawing/2014/chart" uri="{C3380CC4-5D6E-409C-BE32-E72D297353CC}">
              <c16:uniqueId val="{00000002-1E76-4645-A568-E48164C3911C}"/>
            </c:ext>
          </c:extLst>
        </c:ser>
        <c:ser>
          <c:idx val="3"/>
          <c:order val="3"/>
          <c:tx>
            <c:strRef>
              <c:f>Base!$J$5</c:f>
              <c:strCache>
                <c:ptCount val="1"/>
                <c:pt idx="0">
                  <c:v>Localiza</c:v>
                </c:pt>
              </c:strCache>
            </c:strRef>
          </c:tx>
          <c:spPr>
            <a:ln w="28575" cap="rnd">
              <a:solidFill>
                <a:schemeClr val="accent4"/>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Base!$J$6:$J$497</c:f>
              <c:numCache>
                <c:formatCode>#,##0.00</c:formatCode>
                <c:ptCount val="492"/>
                <c:pt idx="0">
                  <c:v>58.299999</c:v>
                </c:pt>
                <c:pt idx="1">
                  <c:v>55.959999000000003</c:v>
                </c:pt>
                <c:pt idx="2">
                  <c:v>57.529998999999997</c:v>
                </c:pt>
                <c:pt idx="3">
                  <c:v>57.049999</c:v>
                </c:pt>
                <c:pt idx="4">
                  <c:v>56.43</c:v>
                </c:pt>
                <c:pt idx="5">
                  <c:v>58.73</c:v>
                </c:pt>
                <c:pt idx="6">
                  <c:v>58.139999000000003</c:v>
                </c:pt>
                <c:pt idx="7">
                  <c:v>55.209999000000003</c:v>
                </c:pt>
                <c:pt idx="8">
                  <c:v>54.599997999999999</c:v>
                </c:pt>
                <c:pt idx="9">
                  <c:v>56.099997999999999</c:v>
                </c:pt>
                <c:pt idx="10">
                  <c:v>57.450001</c:v>
                </c:pt>
                <c:pt idx="11">
                  <c:v>58.07</c:v>
                </c:pt>
                <c:pt idx="12">
                  <c:v>57.389999000000003</c:v>
                </c:pt>
                <c:pt idx="13">
                  <c:v>57.43</c:v>
                </c:pt>
                <c:pt idx="14">
                  <c:v>58.599997999999999</c:v>
                </c:pt>
                <c:pt idx="15">
                  <c:v>58.25</c:v>
                </c:pt>
                <c:pt idx="16">
                  <c:v>58.5</c:v>
                </c:pt>
                <c:pt idx="17">
                  <c:v>59.16</c:v>
                </c:pt>
                <c:pt idx="18">
                  <c:v>61.110000999999997</c:v>
                </c:pt>
                <c:pt idx="19">
                  <c:v>61.169998</c:v>
                </c:pt>
                <c:pt idx="20">
                  <c:v>62.150002000000001</c:v>
                </c:pt>
                <c:pt idx="21">
                  <c:v>67.089995999999999</c:v>
                </c:pt>
                <c:pt idx="22">
                  <c:v>66.139999000000003</c:v>
                </c:pt>
                <c:pt idx="23">
                  <c:v>66.809997999999993</c:v>
                </c:pt>
                <c:pt idx="24">
                  <c:v>68.019997000000004</c:v>
                </c:pt>
                <c:pt idx="25">
                  <c:v>68.319999999999993</c:v>
                </c:pt>
                <c:pt idx="26">
                  <c:v>68.300003000000004</c:v>
                </c:pt>
                <c:pt idx="27">
                  <c:v>66.809997999999993</c:v>
                </c:pt>
                <c:pt idx="28">
                  <c:v>67.5</c:v>
                </c:pt>
                <c:pt idx="29">
                  <c:v>67.25</c:v>
                </c:pt>
                <c:pt idx="30">
                  <c:v>67.699996999999996</c:v>
                </c:pt>
                <c:pt idx="31">
                  <c:v>68.709998999999996</c:v>
                </c:pt>
                <c:pt idx="32">
                  <c:v>68.580001999999993</c:v>
                </c:pt>
                <c:pt idx="33">
                  <c:v>66.169998000000007</c:v>
                </c:pt>
                <c:pt idx="34">
                  <c:v>66.110000999999997</c:v>
                </c:pt>
                <c:pt idx="35">
                  <c:v>65.510002</c:v>
                </c:pt>
                <c:pt idx="36">
                  <c:v>66.349997999999999</c:v>
                </c:pt>
                <c:pt idx="37">
                  <c:v>62.939999</c:v>
                </c:pt>
                <c:pt idx="38">
                  <c:v>64.110000999999997</c:v>
                </c:pt>
                <c:pt idx="39">
                  <c:v>64.459998999999996</c:v>
                </c:pt>
                <c:pt idx="40">
                  <c:v>62.5</c:v>
                </c:pt>
                <c:pt idx="41">
                  <c:v>64</c:v>
                </c:pt>
                <c:pt idx="42">
                  <c:v>64.529999000000004</c:v>
                </c:pt>
                <c:pt idx="43">
                  <c:v>64.25</c:v>
                </c:pt>
                <c:pt idx="44">
                  <c:v>63.599997999999999</c:v>
                </c:pt>
                <c:pt idx="45">
                  <c:v>64.5</c:v>
                </c:pt>
                <c:pt idx="46">
                  <c:v>64</c:v>
                </c:pt>
                <c:pt idx="47">
                  <c:v>63</c:v>
                </c:pt>
                <c:pt idx="48">
                  <c:v>63.220001000000003</c:v>
                </c:pt>
                <c:pt idx="49">
                  <c:v>62.810001</c:v>
                </c:pt>
                <c:pt idx="50">
                  <c:v>62.580002</c:v>
                </c:pt>
                <c:pt idx="51">
                  <c:v>64.120002999999997</c:v>
                </c:pt>
                <c:pt idx="52">
                  <c:v>64.400002000000001</c:v>
                </c:pt>
                <c:pt idx="53">
                  <c:v>64.559997999999993</c:v>
                </c:pt>
                <c:pt idx="54">
                  <c:v>64.040001000000004</c:v>
                </c:pt>
                <c:pt idx="55">
                  <c:v>65.400002000000001</c:v>
                </c:pt>
                <c:pt idx="56">
                  <c:v>65.540001000000004</c:v>
                </c:pt>
                <c:pt idx="57">
                  <c:v>66.720000999999996</c:v>
                </c:pt>
                <c:pt idx="58">
                  <c:v>67</c:v>
                </c:pt>
                <c:pt idx="59">
                  <c:v>66.650002000000001</c:v>
                </c:pt>
                <c:pt idx="60">
                  <c:v>64.730002999999996</c:v>
                </c:pt>
                <c:pt idx="61">
                  <c:v>64.160004000000001</c:v>
                </c:pt>
                <c:pt idx="62">
                  <c:v>62.650002000000001</c:v>
                </c:pt>
                <c:pt idx="63">
                  <c:v>61.939999</c:v>
                </c:pt>
                <c:pt idx="64">
                  <c:v>61.740001999999997</c:v>
                </c:pt>
                <c:pt idx="65">
                  <c:v>63.400002000000001</c:v>
                </c:pt>
                <c:pt idx="66">
                  <c:v>63.200001</c:v>
                </c:pt>
                <c:pt idx="67">
                  <c:v>64.25</c:v>
                </c:pt>
                <c:pt idx="68">
                  <c:v>62.880001</c:v>
                </c:pt>
                <c:pt idx="69">
                  <c:v>62.470001000000003</c:v>
                </c:pt>
                <c:pt idx="70">
                  <c:v>59.759998000000003</c:v>
                </c:pt>
                <c:pt idx="71">
                  <c:v>61</c:v>
                </c:pt>
                <c:pt idx="72">
                  <c:v>59.919998</c:v>
                </c:pt>
                <c:pt idx="73">
                  <c:v>58.790000999999997</c:v>
                </c:pt>
                <c:pt idx="74">
                  <c:v>58.790000999999997</c:v>
                </c:pt>
                <c:pt idx="75">
                  <c:v>58.299999</c:v>
                </c:pt>
                <c:pt idx="76">
                  <c:v>62.84</c:v>
                </c:pt>
                <c:pt idx="77">
                  <c:v>62.950001</c:v>
                </c:pt>
                <c:pt idx="78">
                  <c:v>63.209999000000003</c:v>
                </c:pt>
                <c:pt idx="79">
                  <c:v>61.77</c:v>
                </c:pt>
                <c:pt idx="80">
                  <c:v>61.599997999999999</c:v>
                </c:pt>
                <c:pt idx="81">
                  <c:v>62.740001999999997</c:v>
                </c:pt>
                <c:pt idx="82">
                  <c:v>64.110000999999997</c:v>
                </c:pt>
                <c:pt idx="83">
                  <c:v>64.300003000000004</c:v>
                </c:pt>
                <c:pt idx="84">
                  <c:v>63.369999</c:v>
                </c:pt>
                <c:pt idx="85">
                  <c:v>63.119999</c:v>
                </c:pt>
                <c:pt idx="86">
                  <c:v>61.040000999999997</c:v>
                </c:pt>
                <c:pt idx="87">
                  <c:v>61.919998</c:v>
                </c:pt>
                <c:pt idx="88">
                  <c:v>61.700001</c:v>
                </c:pt>
                <c:pt idx="89">
                  <c:v>60.869999</c:v>
                </c:pt>
                <c:pt idx="90">
                  <c:v>61.779998999999997</c:v>
                </c:pt>
                <c:pt idx="91">
                  <c:v>62.439999</c:v>
                </c:pt>
                <c:pt idx="92">
                  <c:v>64.180000000000007</c:v>
                </c:pt>
                <c:pt idx="93">
                  <c:v>63.599997999999999</c:v>
                </c:pt>
                <c:pt idx="94">
                  <c:v>63.650002000000001</c:v>
                </c:pt>
                <c:pt idx="95">
                  <c:v>63.200001</c:v>
                </c:pt>
                <c:pt idx="96">
                  <c:v>62.98</c:v>
                </c:pt>
                <c:pt idx="97">
                  <c:v>62.990001999999997</c:v>
                </c:pt>
                <c:pt idx="98">
                  <c:v>63.599997999999999</c:v>
                </c:pt>
                <c:pt idx="99">
                  <c:v>62.400002000000001</c:v>
                </c:pt>
                <c:pt idx="100">
                  <c:v>62.360000999999997</c:v>
                </c:pt>
                <c:pt idx="101">
                  <c:v>61.529998999999997</c:v>
                </c:pt>
                <c:pt idx="102">
                  <c:v>60.040000999999997</c:v>
                </c:pt>
                <c:pt idx="103">
                  <c:v>59.73</c:v>
                </c:pt>
                <c:pt idx="104">
                  <c:v>59.799999</c:v>
                </c:pt>
                <c:pt idx="105">
                  <c:v>57.549999</c:v>
                </c:pt>
                <c:pt idx="106">
                  <c:v>57.43</c:v>
                </c:pt>
                <c:pt idx="107">
                  <c:v>56.799999</c:v>
                </c:pt>
                <c:pt idx="108">
                  <c:v>55.130001</c:v>
                </c:pt>
                <c:pt idx="109">
                  <c:v>56.549999</c:v>
                </c:pt>
                <c:pt idx="110">
                  <c:v>57.84</c:v>
                </c:pt>
                <c:pt idx="111">
                  <c:v>59.299999</c:v>
                </c:pt>
                <c:pt idx="112">
                  <c:v>57.75</c:v>
                </c:pt>
                <c:pt idx="113">
                  <c:v>59.779998999999997</c:v>
                </c:pt>
                <c:pt idx="114">
                  <c:v>58</c:v>
                </c:pt>
                <c:pt idx="115">
                  <c:v>59.34</c:v>
                </c:pt>
                <c:pt idx="116">
                  <c:v>59.5</c:v>
                </c:pt>
                <c:pt idx="117">
                  <c:v>59.549999</c:v>
                </c:pt>
                <c:pt idx="118">
                  <c:v>56.540000999999997</c:v>
                </c:pt>
                <c:pt idx="119">
                  <c:v>55.580002</c:v>
                </c:pt>
                <c:pt idx="120">
                  <c:v>55.119999</c:v>
                </c:pt>
                <c:pt idx="121">
                  <c:v>60.830002</c:v>
                </c:pt>
                <c:pt idx="122">
                  <c:v>60.919998</c:v>
                </c:pt>
                <c:pt idx="123">
                  <c:v>58.82</c:v>
                </c:pt>
                <c:pt idx="124">
                  <c:v>58.599997999999999</c:v>
                </c:pt>
                <c:pt idx="125">
                  <c:v>59.16</c:v>
                </c:pt>
                <c:pt idx="126">
                  <c:v>58</c:v>
                </c:pt>
                <c:pt idx="127">
                  <c:v>59.860000999999997</c:v>
                </c:pt>
                <c:pt idx="128">
                  <c:v>60.540000999999997</c:v>
                </c:pt>
                <c:pt idx="129">
                  <c:v>61.299999</c:v>
                </c:pt>
                <c:pt idx="130">
                  <c:v>61.09</c:v>
                </c:pt>
                <c:pt idx="131">
                  <c:v>65.099997999999999</c:v>
                </c:pt>
                <c:pt idx="132">
                  <c:v>64.610000999999997</c:v>
                </c:pt>
                <c:pt idx="133">
                  <c:v>66.900002000000001</c:v>
                </c:pt>
                <c:pt idx="134">
                  <c:v>66.959998999999996</c:v>
                </c:pt>
                <c:pt idx="135">
                  <c:v>67.349997999999999</c:v>
                </c:pt>
                <c:pt idx="136">
                  <c:v>68.519997000000004</c:v>
                </c:pt>
                <c:pt idx="137">
                  <c:v>69.260002</c:v>
                </c:pt>
                <c:pt idx="138">
                  <c:v>68.870002999999997</c:v>
                </c:pt>
                <c:pt idx="139">
                  <c:v>69.599997999999999</c:v>
                </c:pt>
                <c:pt idx="140">
                  <c:v>68.800003000000004</c:v>
                </c:pt>
                <c:pt idx="141">
                  <c:v>67.510002</c:v>
                </c:pt>
                <c:pt idx="142">
                  <c:v>63.950001</c:v>
                </c:pt>
                <c:pt idx="143">
                  <c:v>63.880001</c:v>
                </c:pt>
                <c:pt idx="144">
                  <c:v>67.239998</c:v>
                </c:pt>
                <c:pt idx="145">
                  <c:v>64.980002999999996</c:v>
                </c:pt>
                <c:pt idx="146">
                  <c:v>65.959998999999996</c:v>
                </c:pt>
                <c:pt idx="147">
                  <c:v>67.510002</c:v>
                </c:pt>
                <c:pt idx="148">
                  <c:v>67.910004000000001</c:v>
                </c:pt>
                <c:pt idx="149">
                  <c:v>69.569999999999993</c:v>
                </c:pt>
                <c:pt idx="150">
                  <c:v>68.800003000000004</c:v>
                </c:pt>
                <c:pt idx="151">
                  <c:v>70.690002000000007</c:v>
                </c:pt>
                <c:pt idx="152">
                  <c:v>70.709998999999996</c:v>
                </c:pt>
                <c:pt idx="153">
                  <c:v>73.930000000000007</c:v>
                </c:pt>
                <c:pt idx="154">
                  <c:v>71.050003000000004</c:v>
                </c:pt>
                <c:pt idx="155">
                  <c:v>71.080001999999993</c:v>
                </c:pt>
                <c:pt idx="156">
                  <c:v>69.620002999999997</c:v>
                </c:pt>
                <c:pt idx="157">
                  <c:v>71</c:v>
                </c:pt>
                <c:pt idx="158">
                  <c:v>66.510002</c:v>
                </c:pt>
                <c:pt idx="159">
                  <c:v>63.5</c:v>
                </c:pt>
                <c:pt idx="160">
                  <c:v>67.379997000000003</c:v>
                </c:pt>
                <c:pt idx="161">
                  <c:v>67.779999000000004</c:v>
                </c:pt>
                <c:pt idx="162">
                  <c:v>68.949996999999996</c:v>
                </c:pt>
                <c:pt idx="163">
                  <c:v>67.059997999999993</c:v>
                </c:pt>
                <c:pt idx="164">
                  <c:v>66.699996999999996</c:v>
                </c:pt>
                <c:pt idx="165">
                  <c:v>66.599997999999999</c:v>
                </c:pt>
                <c:pt idx="166">
                  <c:v>64.879997000000003</c:v>
                </c:pt>
                <c:pt idx="167">
                  <c:v>65.739998</c:v>
                </c:pt>
                <c:pt idx="168">
                  <c:v>66.709998999999996</c:v>
                </c:pt>
                <c:pt idx="169">
                  <c:v>67.129997000000003</c:v>
                </c:pt>
                <c:pt idx="170">
                  <c:v>65.959998999999996</c:v>
                </c:pt>
                <c:pt idx="171">
                  <c:v>64.699996999999996</c:v>
                </c:pt>
                <c:pt idx="172">
                  <c:v>63.290000999999997</c:v>
                </c:pt>
                <c:pt idx="173">
                  <c:v>63.700001</c:v>
                </c:pt>
                <c:pt idx="174">
                  <c:v>63.529998999999997</c:v>
                </c:pt>
                <c:pt idx="175">
                  <c:v>63.869999</c:v>
                </c:pt>
                <c:pt idx="176">
                  <c:v>65.959998999999996</c:v>
                </c:pt>
                <c:pt idx="177">
                  <c:v>64.959998999999996</c:v>
                </c:pt>
                <c:pt idx="178">
                  <c:v>67.019997000000004</c:v>
                </c:pt>
                <c:pt idx="179">
                  <c:v>68.089995999999999</c:v>
                </c:pt>
                <c:pt idx="180">
                  <c:v>65.569999999999993</c:v>
                </c:pt>
                <c:pt idx="181">
                  <c:v>65.449996999999996</c:v>
                </c:pt>
                <c:pt idx="182">
                  <c:v>67.220000999999996</c:v>
                </c:pt>
                <c:pt idx="183">
                  <c:v>66.440002000000007</c:v>
                </c:pt>
                <c:pt idx="184">
                  <c:v>65.440002000000007</c:v>
                </c:pt>
                <c:pt idx="185">
                  <c:v>65.75</c:v>
                </c:pt>
                <c:pt idx="186">
                  <c:v>65.599997999999999</c:v>
                </c:pt>
                <c:pt idx="187">
                  <c:v>65.360000999999997</c:v>
                </c:pt>
                <c:pt idx="188">
                  <c:v>65.480002999999996</c:v>
                </c:pt>
                <c:pt idx="189">
                  <c:v>64.489998</c:v>
                </c:pt>
                <c:pt idx="190">
                  <c:v>66</c:v>
                </c:pt>
                <c:pt idx="191">
                  <c:v>66.819999999999993</c:v>
                </c:pt>
                <c:pt idx="192">
                  <c:v>67</c:v>
                </c:pt>
                <c:pt idx="193">
                  <c:v>65.449996999999996</c:v>
                </c:pt>
                <c:pt idx="194">
                  <c:v>66.220000999999996</c:v>
                </c:pt>
                <c:pt idx="195">
                  <c:v>66.319999999999993</c:v>
                </c:pt>
                <c:pt idx="196">
                  <c:v>66.099997999999999</c:v>
                </c:pt>
                <c:pt idx="197">
                  <c:v>68</c:v>
                </c:pt>
                <c:pt idx="198">
                  <c:v>67.879997000000003</c:v>
                </c:pt>
                <c:pt idx="199">
                  <c:v>66.300003000000004</c:v>
                </c:pt>
                <c:pt idx="200">
                  <c:v>63.77</c:v>
                </c:pt>
                <c:pt idx="201">
                  <c:v>60.68</c:v>
                </c:pt>
                <c:pt idx="202">
                  <c:v>62.560001</c:v>
                </c:pt>
                <c:pt idx="203">
                  <c:v>62.549999</c:v>
                </c:pt>
                <c:pt idx="204">
                  <c:v>64.569999999999993</c:v>
                </c:pt>
                <c:pt idx="205">
                  <c:v>62.889999000000003</c:v>
                </c:pt>
                <c:pt idx="206">
                  <c:v>62.560001</c:v>
                </c:pt>
                <c:pt idx="207">
                  <c:v>64</c:v>
                </c:pt>
                <c:pt idx="208">
                  <c:v>62.889999000000003</c:v>
                </c:pt>
                <c:pt idx="209">
                  <c:v>64.470000999999996</c:v>
                </c:pt>
                <c:pt idx="210">
                  <c:v>61.68</c:v>
                </c:pt>
                <c:pt idx="211">
                  <c:v>62.27</c:v>
                </c:pt>
                <c:pt idx="212">
                  <c:v>62.380001</c:v>
                </c:pt>
                <c:pt idx="213">
                  <c:v>61.689999</c:v>
                </c:pt>
                <c:pt idx="214">
                  <c:v>59.369999</c:v>
                </c:pt>
                <c:pt idx="215">
                  <c:v>60.150002000000001</c:v>
                </c:pt>
                <c:pt idx="216">
                  <c:v>59.959999000000003</c:v>
                </c:pt>
                <c:pt idx="217">
                  <c:v>56.889999000000003</c:v>
                </c:pt>
                <c:pt idx="218">
                  <c:v>57.310001</c:v>
                </c:pt>
                <c:pt idx="219">
                  <c:v>57.25</c:v>
                </c:pt>
                <c:pt idx="220">
                  <c:v>56.700001</c:v>
                </c:pt>
                <c:pt idx="221">
                  <c:v>57.119999</c:v>
                </c:pt>
                <c:pt idx="222">
                  <c:v>56.669998</c:v>
                </c:pt>
                <c:pt idx="223">
                  <c:v>56.790000999999997</c:v>
                </c:pt>
                <c:pt idx="224">
                  <c:v>56.650002000000001</c:v>
                </c:pt>
                <c:pt idx="225">
                  <c:v>59</c:v>
                </c:pt>
                <c:pt idx="226">
                  <c:v>57.990001999999997</c:v>
                </c:pt>
                <c:pt idx="227">
                  <c:v>58.970001000000003</c:v>
                </c:pt>
                <c:pt idx="228">
                  <c:v>51.740001999999997</c:v>
                </c:pt>
                <c:pt idx="229">
                  <c:v>50.810001</c:v>
                </c:pt>
                <c:pt idx="230">
                  <c:v>52.700001</c:v>
                </c:pt>
                <c:pt idx="231">
                  <c:v>52.950001</c:v>
                </c:pt>
                <c:pt idx="232">
                  <c:v>52.68</c:v>
                </c:pt>
                <c:pt idx="233">
                  <c:v>52.82</c:v>
                </c:pt>
                <c:pt idx="234">
                  <c:v>52.830002</c:v>
                </c:pt>
                <c:pt idx="235">
                  <c:v>50.540000999999997</c:v>
                </c:pt>
                <c:pt idx="236">
                  <c:v>51.919998</c:v>
                </c:pt>
                <c:pt idx="237">
                  <c:v>54.869999</c:v>
                </c:pt>
                <c:pt idx="238">
                  <c:v>53.73</c:v>
                </c:pt>
                <c:pt idx="239">
                  <c:v>50.75</c:v>
                </c:pt>
                <c:pt idx="240">
                  <c:v>50.689999</c:v>
                </c:pt>
                <c:pt idx="241">
                  <c:v>51.049999</c:v>
                </c:pt>
                <c:pt idx="242">
                  <c:v>50.400002000000001</c:v>
                </c:pt>
                <c:pt idx="243">
                  <c:v>48.23</c:v>
                </c:pt>
                <c:pt idx="244">
                  <c:v>50</c:v>
                </c:pt>
                <c:pt idx="245">
                  <c:v>49.110000999999997</c:v>
                </c:pt>
                <c:pt idx="246">
                  <c:v>48.419998</c:v>
                </c:pt>
                <c:pt idx="247">
                  <c:v>49.169998</c:v>
                </c:pt>
                <c:pt idx="248">
                  <c:v>49.040000999999997</c:v>
                </c:pt>
                <c:pt idx="249">
                  <c:v>48.970001000000003</c:v>
                </c:pt>
                <c:pt idx="250">
                  <c:v>49.939999</c:v>
                </c:pt>
                <c:pt idx="251">
                  <c:v>49.009998000000003</c:v>
                </c:pt>
                <c:pt idx="252">
                  <c:v>49.599997999999999</c:v>
                </c:pt>
                <c:pt idx="253">
                  <c:v>47.720001000000003</c:v>
                </c:pt>
                <c:pt idx="254">
                  <c:v>49.580002</c:v>
                </c:pt>
                <c:pt idx="255">
                  <c:v>49.02</c:v>
                </c:pt>
                <c:pt idx="256">
                  <c:v>50.450001</c:v>
                </c:pt>
                <c:pt idx="257">
                  <c:v>50.790000999999997</c:v>
                </c:pt>
                <c:pt idx="258">
                  <c:v>50.91</c:v>
                </c:pt>
                <c:pt idx="259">
                  <c:v>50.810001</c:v>
                </c:pt>
                <c:pt idx="260">
                  <c:v>51.630001</c:v>
                </c:pt>
                <c:pt idx="261">
                  <c:v>51.009998000000003</c:v>
                </c:pt>
                <c:pt idx="262">
                  <c:v>49.900002000000001</c:v>
                </c:pt>
                <c:pt idx="263">
                  <c:v>50.290000999999997</c:v>
                </c:pt>
                <c:pt idx="264">
                  <c:v>50.919998</c:v>
                </c:pt>
                <c:pt idx="265">
                  <c:v>49.959999000000003</c:v>
                </c:pt>
                <c:pt idx="266">
                  <c:v>45.07</c:v>
                </c:pt>
                <c:pt idx="267">
                  <c:v>44.889999000000003</c:v>
                </c:pt>
                <c:pt idx="268">
                  <c:v>45.41</c:v>
                </c:pt>
                <c:pt idx="269">
                  <c:v>44.700001</c:v>
                </c:pt>
                <c:pt idx="270">
                  <c:v>45.880001</c:v>
                </c:pt>
                <c:pt idx="271">
                  <c:v>46.389999000000003</c:v>
                </c:pt>
                <c:pt idx="272">
                  <c:v>46.889999000000003</c:v>
                </c:pt>
                <c:pt idx="273">
                  <c:v>46.209999000000003</c:v>
                </c:pt>
                <c:pt idx="274">
                  <c:v>45.950001</c:v>
                </c:pt>
                <c:pt idx="275">
                  <c:v>44.59</c:v>
                </c:pt>
                <c:pt idx="276">
                  <c:v>44.740001999999997</c:v>
                </c:pt>
                <c:pt idx="277">
                  <c:v>43.900002000000001</c:v>
                </c:pt>
                <c:pt idx="278">
                  <c:v>42.099997999999999</c:v>
                </c:pt>
                <c:pt idx="279">
                  <c:v>43.540000999999997</c:v>
                </c:pt>
                <c:pt idx="280">
                  <c:v>43.330002</c:v>
                </c:pt>
                <c:pt idx="281">
                  <c:v>44.419998</c:v>
                </c:pt>
                <c:pt idx="282">
                  <c:v>44.009998000000003</c:v>
                </c:pt>
                <c:pt idx="283">
                  <c:v>43.25</c:v>
                </c:pt>
                <c:pt idx="284">
                  <c:v>42.700001</c:v>
                </c:pt>
                <c:pt idx="285">
                  <c:v>42.389999000000003</c:v>
                </c:pt>
                <c:pt idx="286">
                  <c:v>42.349997999999999</c:v>
                </c:pt>
                <c:pt idx="287">
                  <c:v>40.909999999999997</c:v>
                </c:pt>
                <c:pt idx="288">
                  <c:v>41.209999000000003</c:v>
                </c:pt>
                <c:pt idx="289">
                  <c:v>40.25</c:v>
                </c:pt>
                <c:pt idx="290">
                  <c:v>41.450001</c:v>
                </c:pt>
                <c:pt idx="291">
                  <c:v>40.98</c:v>
                </c:pt>
                <c:pt idx="292">
                  <c:v>41.759998000000003</c:v>
                </c:pt>
                <c:pt idx="293">
                  <c:v>41.240001999999997</c:v>
                </c:pt>
                <c:pt idx="294">
                  <c:v>41.900002000000001</c:v>
                </c:pt>
                <c:pt idx="295">
                  <c:v>41.209999000000003</c:v>
                </c:pt>
                <c:pt idx="296">
                  <c:v>40.830002</c:v>
                </c:pt>
                <c:pt idx="297">
                  <c:v>40.169998</c:v>
                </c:pt>
                <c:pt idx="298">
                  <c:v>40.700001</c:v>
                </c:pt>
                <c:pt idx="299">
                  <c:v>40.290000999999997</c:v>
                </c:pt>
                <c:pt idx="300">
                  <c:v>41.099997999999999</c:v>
                </c:pt>
                <c:pt idx="301">
                  <c:v>42.900002000000001</c:v>
                </c:pt>
                <c:pt idx="302">
                  <c:v>43.200001</c:v>
                </c:pt>
                <c:pt idx="303">
                  <c:v>40.840000000000003</c:v>
                </c:pt>
                <c:pt idx="304">
                  <c:v>40</c:v>
                </c:pt>
                <c:pt idx="305">
                  <c:v>41.02</c:v>
                </c:pt>
                <c:pt idx="306">
                  <c:v>38.25</c:v>
                </c:pt>
                <c:pt idx="307">
                  <c:v>37.610000999999997</c:v>
                </c:pt>
                <c:pt idx="308">
                  <c:v>38.479999999999997</c:v>
                </c:pt>
                <c:pt idx="309">
                  <c:v>37.32</c:v>
                </c:pt>
                <c:pt idx="310">
                  <c:v>39.099997999999999</c:v>
                </c:pt>
                <c:pt idx="311">
                  <c:v>36.880001</c:v>
                </c:pt>
                <c:pt idx="312">
                  <c:v>36.700001</c:v>
                </c:pt>
                <c:pt idx="313">
                  <c:v>36.189999</c:v>
                </c:pt>
                <c:pt idx="314">
                  <c:v>36.290000999999997</c:v>
                </c:pt>
                <c:pt idx="315">
                  <c:v>35.299999</c:v>
                </c:pt>
                <c:pt idx="316">
                  <c:v>35.07</c:v>
                </c:pt>
                <c:pt idx="317">
                  <c:v>33.509998000000003</c:v>
                </c:pt>
                <c:pt idx="318">
                  <c:v>30.200001</c:v>
                </c:pt>
                <c:pt idx="319">
                  <c:v>29.290001</c:v>
                </c:pt>
                <c:pt idx="320">
                  <c:v>27.309999000000001</c:v>
                </c:pt>
                <c:pt idx="321">
                  <c:v>27.51</c:v>
                </c:pt>
                <c:pt idx="322">
                  <c:v>28.1</c:v>
                </c:pt>
                <c:pt idx="323">
                  <c:v>29.65</c:v>
                </c:pt>
                <c:pt idx="324">
                  <c:v>29.77</c:v>
                </c:pt>
                <c:pt idx="325">
                  <c:v>32.5</c:v>
                </c:pt>
                <c:pt idx="326">
                  <c:v>33.630001</c:v>
                </c:pt>
                <c:pt idx="327">
                  <c:v>33.409999999999997</c:v>
                </c:pt>
                <c:pt idx="328">
                  <c:v>34.189999</c:v>
                </c:pt>
                <c:pt idx="329">
                  <c:v>36.150002000000001</c:v>
                </c:pt>
                <c:pt idx="330">
                  <c:v>35.200001</c:v>
                </c:pt>
                <c:pt idx="331">
                  <c:v>33.5</c:v>
                </c:pt>
                <c:pt idx="332">
                  <c:v>32.979999999999997</c:v>
                </c:pt>
                <c:pt idx="333">
                  <c:v>34.979999999999997</c:v>
                </c:pt>
                <c:pt idx="334">
                  <c:v>36.5</c:v>
                </c:pt>
                <c:pt idx="335">
                  <c:v>34</c:v>
                </c:pt>
                <c:pt idx="336">
                  <c:v>32.029998999999997</c:v>
                </c:pt>
                <c:pt idx="337">
                  <c:v>29.559999000000001</c:v>
                </c:pt>
                <c:pt idx="338">
                  <c:v>30.120000999999998</c:v>
                </c:pt>
                <c:pt idx="339">
                  <c:v>30.49</c:v>
                </c:pt>
                <c:pt idx="340">
                  <c:v>29.75</c:v>
                </c:pt>
                <c:pt idx="341">
                  <c:v>30.15</c:v>
                </c:pt>
                <c:pt idx="342">
                  <c:v>31.9</c:v>
                </c:pt>
                <c:pt idx="343">
                  <c:v>29.219999000000001</c:v>
                </c:pt>
                <c:pt idx="344">
                  <c:v>28</c:v>
                </c:pt>
                <c:pt idx="345">
                  <c:v>23.309999000000001</c:v>
                </c:pt>
                <c:pt idx="346">
                  <c:v>26.139999</c:v>
                </c:pt>
                <c:pt idx="347">
                  <c:v>23.700001</c:v>
                </c:pt>
                <c:pt idx="348">
                  <c:v>26.299999</c:v>
                </c:pt>
                <c:pt idx="349">
                  <c:v>28.700001</c:v>
                </c:pt>
                <c:pt idx="350">
                  <c:v>31.32</c:v>
                </c:pt>
                <c:pt idx="351">
                  <c:v>34.689999</c:v>
                </c:pt>
                <c:pt idx="352">
                  <c:v>34.470001000000003</c:v>
                </c:pt>
                <c:pt idx="353">
                  <c:v>27.18</c:v>
                </c:pt>
                <c:pt idx="354">
                  <c:v>24.1</c:v>
                </c:pt>
                <c:pt idx="355">
                  <c:v>27.549999</c:v>
                </c:pt>
                <c:pt idx="356">
                  <c:v>26.08</c:v>
                </c:pt>
                <c:pt idx="357">
                  <c:v>23.870000999999998</c:v>
                </c:pt>
                <c:pt idx="358">
                  <c:v>27.700001</c:v>
                </c:pt>
                <c:pt idx="359">
                  <c:v>27.5</c:v>
                </c:pt>
                <c:pt idx="360">
                  <c:v>36</c:v>
                </c:pt>
                <c:pt idx="361">
                  <c:v>33</c:v>
                </c:pt>
                <c:pt idx="362">
                  <c:v>38.959999000000003</c:v>
                </c:pt>
                <c:pt idx="363">
                  <c:v>41.950001</c:v>
                </c:pt>
                <c:pt idx="364">
                  <c:v>39.799999</c:v>
                </c:pt>
                <c:pt idx="365">
                  <c:v>45.049999</c:v>
                </c:pt>
                <c:pt idx="366">
                  <c:v>48.25</c:v>
                </c:pt>
                <c:pt idx="367">
                  <c:v>50.799999</c:v>
                </c:pt>
                <c:pt idx="368">
                  <c:v>49.66</c:v>
                </c:pt>
                <c:pt idx="369">
                  <c:v>49.849997999999999</c:v>
                </c:pt>
                <c:pt idx="370">
                  <c:v>49.540000999999997</c:v>
                </c:pt>
                <c:pt idx="371">
                  <c:v>49.349997999999999</c:v>
                </c:pt>
                <c:pt idx="372">
                  <c:v>54.400002000000001</c:v>
                </c:pt>
                <c:pt idx="373">
                  <c:v>54.720001000000003</c:v>
                </c:pt>
                <c:pt idx="374">
                  <c:v>55.049999</c:v>
                </c:pt>
                <c:pt idx="375">
                  <c:v>55.299999</c:v>
                </c:pt>
                <c:pt idx="376">
                  <c:v>55.23</c:v>
                </c:pt>
                <c:pt idx="377">
                  <c:v>55</c:v>
                </c:pt>
                <c:pt idx="378">
                  <c:v>55.02</c:v>
                </c:pt>
                <c:pt idx="379">
                  <c:v>55.48</c:v>
                </c:pt>
                <c:pt idx="380">
                  <c:v>54.099997999999999</c:v>
                </c:pt>
                <c:pt idx="381">
                  <c:v>52.32</c:v>
                </c:pt>
                <c:pt idx="382">
                  <c:v>52.93</c:v>
                </c:pt>
                <c:pt idx="383">
                  <c:v>53.84</c:v>
                </c:pt>
                <c:pt idx="384">
                  <c:v>55.52</c:v>
                </c:pt>
                <c:pt idx="385">
                  <c:v>55</c:v>
                </c:pt>
                <c:pt idx="386">
                  <c:v>54.459999000000003</c:v>
                </c:pt>
                <c:pt idx="387">
                  <c:v>53.630001</c:v>
                </c:pt>
                <c:pt idx="388">
                  <c:v>53.830002</c:v>
                </c:pt>
                <c:pt idx="389">
                  <c:v>54.25</c:v>
                </c:pt>
                <c:pt idx="390">
                  <c:v>52.900002000000001</c:v>
                </c:pt>
                <c:pt idx="391">
                  <c:v>51.439999</c:v>
                </c:pt>
                <c:pt idx="392">
                  <c:v>51.41</c:v>
                </c:pt>
                <c:pt idx="393">
                  <c:v>51.740001999999997</c:v>
                </c:pt>
                <c:pt idx="394">
                  <c:v>49.830002</c:v>
                </c:pt>
                <c:pt idx="395">
                  <c:v>49.200001</c:v>
                </c:pt>
                <c:pt idx="396">
                  <c:v>49.599997999999999</c:v>
                </c:pt>
                <c:pt idx="397">
                  <c:v>49.490001999999997</c:v>
                </c:pt>
                <c:pt idx="398">
                  <c:v>49.150002000000001</c:v>
                </c:pt>
                <c:pt idx="399">
                  <c:v>48.209999000000003</c:v>
                </c:pt>
                <c:pt idx="400">
                  <c:v>48.200001</c:v>
                </c:pt>
                <c:pt idx="401">
                  <c:v>48</c:v>
                </c:pt>
                <c:pt idx="402">
                  <c:v>47.849997999999999</c:v>
                </c:pt>
                <c:pt idx="403">
                  <c:v>48.82</c:v>
                </c:pt>
                <c:pt idx="404">
                  <c:v>48.560001</c:v>
                </c:pt>
                <c:pt idx="405">
                  <c:v>48.799999</c:v>
                </c:pt>
                <c:pt idx="406">
                  <c:v>48.330002</c:v>
                </c:pt>
                <c:pt idx="407">
                  <c:v>48.900002000000001</c:v>
                </c:pt>
                <c:pt idx="408">
                  <c:v>49.619999</c:v>
                </c:pt>
                <c:pt idx="409">
                  <c:v>47.41</c:v>
                </c:pt>
                <c:pt idx="410">
                  <c:v>47.959999000000003</c:v>
                </c:pt>
                <c:pt idx="411">
                  <c:v>48.259998000000003</c:v>
                </c:pt>
                <c:pt idx="412">
                  <c:v>46.799999</c:v>
                </c:pt>
                <c:pt idx="413">
                  <c:v>45.542858000000003</c:v>
                </c:pt>
                <c:pt idx="414">
                  <c:v>46.571426000000002</c:v>
                </c:pt>
                <c:pt idx="415">
                  <c:v>46.028571999999997</c:v>
                </c:pt>
                <c:pt idx="416">
                  <c:v>45.047618999999997</c:v>
                </c:pt>
                <c:pt idx="417">
                  <c:v>45.238093999999997</c:v>
                </c:pt>
                <c:pt idx="418">
                  <c:v>44.599997999999999</c:v>
                </c:pt>
                <c:pt idx="419">
                  <c:v>44.552379999999999</c:v>
                </c:pt>
                <c:pt idx="420">
                  <c:v>43.438094999999997</c:v>
                </c:pt>
                <c:pt idx="421">
                  <c:v>42.333331999999999</c:v>
                </c:pt>
                <c:pt idx="422">
                  <c:v>42.990475000000004</c:v>
                </c:pt>
                <c:pt idx="423">
                  <c:v>43.523808000000002</c:v>
                </c:pt>
                <c:pt idx="424">
                  <c:v>42.895237000000002</c:v>
                </c:pt>
                <c:pt idx="425">
                  <c:v>42.285713000000001</c:v>
                </c:pt>
                <c:pt idx="426">
                  <c:v>42.704762000000002</c:v>
                </c:pt>
                <c:pt idx="427">
                  <c:v>42.438094999999997</c:v>
                </c:pt>
                <c:pt idx="428">
                  <c:v>42.895237000000002</c:v>
                </c:pt>
                <c:pt idx="429">
                  <c:v>42.619045</c:v>
                </c:pt>
                <c:pt idx="430">
                  <c:v>41.209522</c:v>
                </c:pt>
                <c:pt idx="431">
                  <c:v>41.447620000000001</c:v>
                </c:pt>
                <c:pt idx="432">
                  <c:v>41.961903</c:v>
                </c:pt>
                <c:pt idx="433">
                  <c:v>42.161903000000002</c:v>
                </c:pt>
                <c:pt idx="434">
                  <c:v>41.257140999999997</c:v>
                </c:pt>
                <c:pt idx="435">
                  <c:v>39.066665999999998</c:v>
                </c:pt>
                <c:pt idx="436">
                  <c:v>39.190474999999999</c:v>
                </c:pt>
                <c:pt idx="437">
                  <c:v>39.761906000000003</c:v>
                </c:pt>
                <c:pt idx="438">
                  <c:v>39.200001</c:v>
                </c:pt>
                <c:pt idx="439">
                  <c:v>39.323810999999999</c:v>
                </c:pt>
                <c:pt idx="440">
                  <c:v>40.123809999999999</c:v>
                </c:pt>
                <c:pt idx="441">
                  <c:v>39.571426000000002</c:v>
                </c:pt>
                <c:pt idx="442">
                  <c:v>40.333331999999999</c:v>
                </c:pt>
                <c:pt idx="443">
                  <c:v>40.180950000000003</c:v>
                </c:pt>
                <c:pt idx="444">
                  <c:v>40.171429000000003</c:v>
                </c:pt>
                <c:pt idx="445">
                  <c:v>40.238093999999997</c:v>
                </c:pt>
                <c:pt idx="446">
                  <c:v>41.238093999999997</c:v>
                </c:pt>
                <c:pt idx="447">
                  <c:v>41.123809999999999</c:v>
                </c:pt>
                <c:pt idx="448">
                  <c:v>40.885714999999998</c:v>
                </c:pt>
                <c:pt idx="449">
                  <c:v>39.457141999999997</c:v>
                </c:pt>
                <c:pt idx="450">
                  <c:v>39.457141999999997</c:v>
                </c:pt>
                <c:pt idx="451">
                  <c:v>39.780951999999999</c:v>
                </c:pt>
                <c:pt idx="452">
                  <c:v>39.657142999999998</c:v>
                </c:pt>
                <c:pt idx="453">
                  <c:v>42.266666000000001</c:v>
                </c:pt>
                <c:pt idx="454">
                  <c:v>42.561905000000003</c:v>
                </c:pt>
                <c:pt idx="455">
                  <c:v>42.476188999999998</c:v>
                </c:pt>
                <c:pt idx="456">
                  <c:v>42.790478</c:v>
                </c:pt>
                <c:pt idx="457">
                  <c:v>42.133330999999998</c:v>
                </c:pt>
                <c:pt idx="458">
                  <c:v>42.180950000000003</c:v>
                </c:pt>
                <c:pt idx="459">
                  <c:v>42.771427000000003</c:v>
                </c:pt>
                <c:pt idx="460">
                  <c:v>41.961903</c:v>
                </c:pt>
                <c:pt idx="461">
                  <c:v>41.238093999999997</c:v>
                </c:pt>
                <c:pt idx="462">
                  <c:v>40.066665999999998</c:v>
                </c:pt>
                <c:pt idx="463">
                  <c:v>41.028571999999997</c:v>
                </c:pt>
                <c:pt idx="464">
                  <c:v>40.904761999999998</c:v>
                </c:pt>
                <c:pt idx="465">
                  <c:v>41.142856999999999</c:v>
                </c:pt>
                <c:pt idx="466">
                  <c:v>41.761906000000003</c:v>
                </c:pt>
                <c:pt idx="467">
                  <c:v>41.085712000000001</c:v>
                </c:pt>
                <c:pt idx="468">
                  <c:v>40.666663999999997</c:v>
                </c:pt>
                <c:pt idx="469">
                  <c:v>42.295237999999998</c:v>
                </c:pt>
                <c:pt idx="470">
                  <c:v>43.295237999999998</c:v>
                </c:pt>
                <c:pt idx="471">
                  <c:v>42.057139999999997</c:v>
                </c:pt>
                <c:pt idx="472">
                  <c:v>42.257140999999997</c:v>
                </c:pt>
                <c:pt idx="473">
                  <c:v>42.514285999999998</c:v>
                </c:pt>
                <c:pt idx="474">
                  <c:v>41.523808000000002</c:v>
                </c:pt>
                <c:pt idx="475">
                  <c:v>42.323810999999999</c:v>
                </c:pt>
                <c:pt idx="476">
                  <c:v>43.780951999999999</c:v>
                </c:pt>
                <c:pt idx="477">
                  <c:v>43.685715000000002</c:v>
                </c:pt>
                <c:pt idx="478">
                  <c:v>42.980953</c:v>
                </c:pt>
                <c:pt idx="479">
                  <c:v>42.380951000000003</c:v>
                </c:pt>
                <c:pt idx="480">
                  <c:v>42.133330999999998</c:v>
                </c:pt>
                <c:pt idx="481">
                  <c:v>41.904761999999998</c:v>
                </c:pt>
                <c:pt idx="482">
                  <c:v>43.285713000000001</c:v>
                </c:pt>
                <c:pt idx="483">
                  <c:v>43.476188999999998</c:v>
                </c:pt>
                <c:pt idx="484">
                  <c:v>42.752380000000002</c:v>
                </c:pt>
                <c:pt idx="485">
                  <c:v>43.352378999999999</c:v>
                </c:pt>
                <c:pt idx="486">
                  <c:v>44.599997999999999</c:v>
                </c:pt>
                <c:pt idx="487">
                  <c:v>45</c:v>
                </c:pt>
                <c:pt idx="488">
                  <c:v>44.933334000000002</c:v>
                </c:pt>
                <c:pt idx="489">
                  <c:v>44.342857000000002</c:v>
                </c:pt>
                <c:pt idx="490">
                  <c:v>44.666663999999997</c:v>
                </c:pt>
                <c:pt idx="491">
                  <c:v>44.799999</c:v>
                </c:pt>
              </c:numCache>
            </c:numRef>
          </c:val>
          <c:smooth val="0"/>
          <c:extLst>
            <c:ext xmlns:c16="http://schemas.microsoft.com/office/drawing/2014/chart" uri="{C3380CC4-5D6E-409C-BE32-E72D297353CC}">
              <c16:uniqueId val="{00000003-1E76-4645-A568-E48164C3911C}"/>
            </c:ext>
          </c:extLst>
        </c:ser>
        <c:ser>
          <c:idx val="4"/>
          <c:order val="4"/>
          <c:tx>
            <c:strRef>
              <c:f>Base!$K$5</c:f>
              <c:strCache>
                <c:ptCount val="1"/>
                <c:pt idx="0">
                  <c:v>Lojas Americanas</c:v>
                </c:pt>
              </c:strCache>
            </c:strRef>
          </c:tx>
          <c:spPr>
            <a:ln w="28575" cap="rnd">
              <a:solidFill>
                <a:schemeClr val="accent5"/>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Base!$K$6:$K$497</c:f>
              <c:numCache>
                <c:formatCode>#,##0.00</c:formatCode>
                <c:ptCount val="492"/>
                <c:pt idx="0">
                  <c:v>5.95</c:v>
                </c:pt>
                <c:pt idx="1">
                  <c:v>5.95</c:v>
                </c:pt>
                <c:pt idx="2">
                  <c:v>5.81</c:v>
                </c:pt>
                <c:pt idx="3">
                  <c:v>5.87</c:v>
                </c:pt>
                <c:pt idx="4">
                  <c:v>5.25</c:v>
                </c:pt>
                <c:pt idx="5">
                  <c:v>5.59</c:v>
                </c:pt>
                <c:pt idx="6">
                  <c:v>5.61</c:v>
                </c:pt>
                <c:pt idx="7">
                  <c:v>5.41</c:v>
                </c:pt>
                <c:pt idx="8">
                  <c:v>5.41</c:v>
                </c:pt>
                <c:pt idx="9">
                  <c:v>5.63</c:v>
                </c:pt>
                <c:pt idx="10">
                  <c:v>5.97</c:v>
                </c:pt>
                <c:pt idx="11">
                  <c:v>6.57</c:v>
                </c:pt>
                <c:pt idx="12">
                  <c:v>6.45</c:v>
                </c:pt>
                <c:pt idx="13">
                  <c:v>6.42</c:v>
                </c:pt>
                <c:pt idx="14">
                  <c:v>6.6</c:v>
                </c:pt>
                <c:pt idx="15">
                  <c:v>6.72</c:v>
                </c:pt>
                <c:pt idx="16">
                  <c:v>6.72</c:v>
                </c:pt>
                <c:pt idx="17">
                  <c:v>6.84</c:v>
                </c:pt>
                <c:pt idx="18">
                  <c:v>7.03</c:v>
                </c:pt>
                <c:pt idx="19">
                  <c:v>7.27</c:v>
                </c:pt>
                <c:pt idx="20">
                  <c:v>7.09</c:v>
                </c:pt>
                <c:pt idx="21">
                  <c:v>7.4</c:v>
                </c:pt>
                <c:pt idx="22">
                  <c:v>7.47</c:v>
                </c:pt>
                <c:pt idx="23">
                  <c:v>7.46</c:v>
                </c:pt>
                <c:pt idx="24">
                  <c:v>7.62</c:v>
                </c:pt>
                <c:pt idx="25">
                  <c:v>7.82</c:v>
                </c:pt>
                <c:pt idx="26">
                  <c:v>7.84</c:v>
                </c:pt>
                <c:pt idx="27">
                  <c:v>7.9</c:v>
                </c:pt>
                <c:pt idx="28">
                  <c:v>8.33</c:v>
                </c:pt>
                <c:pt idx="29">
                  <c:v>7.9</c:v>
                </c:pt>
                <c:pt idx="30">
                  <c:v>8.6599989999999991</c:v>
                </c:pt>
                <c:pt idx="31">
                  <c:v>8.531549</c:v>
                </c:pt>
                <c:pt idx="32">
                  <c:v>8.7470140000000001</c:v>
                </c:pt>
                <c:pt idx="33">
                  <c:v>8.8464589999999994</c:v>
                </c:pt>
                <c:pt idx="34">
                  <c:v>8.6682860000000002</c:v>
                </c:pt>
                <c:pt idx="35">
                  <c:v>8.5232620000000008</c:v>
                </c:pt>
                <c:pt idx="36">
                  <c:v>8.5812720000000002</c:v>
                </c:pt>
                <c:pt idx="37">
                  <c:v>8.4942580000000003</c:v>
                </c:pt>
                <c:pt idx="38">
                  <c:v>21.110001</c:v>
                </c:pt>
                <c:pt idx="39">
                  <c:v>21.370000999999998</c:v>
                </c:pt>
                <c:pt idx="40">
                  <c:v>21.09</c:v>
                </c:pt>
                <c:pt idx="41">
                  <c:v>21.58</c:v>
                </c:pt>
                <c:pt idx="42">
                  <c:v>22.219999000000001</c:v>
                </c:pt>
                <c:pt idx="43">
                  <c:v>22.35</c:v>
                </c:pt>
                <c:pt idx="44">
                  <c:v>21.940000999999999</c:v>
                </c:pt>
                <c:pt idx="45">
                  <c:v>22.379999000000002</c:v>
                </c:pt>
                <c:pt idx="46">
                  <c:v>21.42</c:v>
                </c:pt>
                <c:pt idx="47">
                  <c:v>21.76</c:v>
                </c:pt>
                <c:pt idx="48">
                  <c:v>22.1</c:v>
                </c:pt>
                <c:pt idx="49">
                  <c:v>21.75</c:v>
                </c:pt>
                <c:pt idx="50">
                  <c:v>22.139999</c:v>
                </c:pt>
                <c:pt idx="51">
                  <c:v>22.280000999999999</c:v>
                </c:pt>
                <c:pt idx="52">
                  <c:v>22.74</c:v>
                </c:pt>
                <c:pt idx="53">
                  <c:v>22.67</c:v>
                </c:pt>
                <c:pt idx="54">
                  <c:v>22.360001</c:v>
                </c:pt>
                <c:pt idx="55">
                  <c:v>22.530000999999999</c:v>
                </c:pt>
                <c:pt idx="56">
                  <c:v>22.299999</c:v>
                </c:pt>
                <c:pt idx="57">
                  <c:v>22.18</c:v>
                </c:pt>
                <c:pt idx="58">
                  <c:v>21.809999000000001</c:v>
                </c:pt>
                <c:pt idx="59">
                  <c:v>21.15</c:v>
                </c:pt>
                <c:pt idx="60">
                  <c:v>21.32</c:v>
                </c:pt>
                <c:pt idx="61">
                  <c:v>21.4</c:v>
                </c:pt>
                <c:pt idx="62">
                  <c:v>19.889999</c:v>
                </c:pt>
                <c:pt idx="63">
                  <c:v>20.049999</c:v>
                </c:pt>
                <c:pt idx="64">
                  <c:v>19.379999000000002</c:v>
                </c:pt>
                <c:pt idx="65">
                  <c:v>19.299999</c:v>
                </c:pt>
                <c:pt idx="66">
                  <c:v>19.700001</c:v>
                </c:pt>
                <c:pt idx="67">
                  <c:v>19.48</c:v>
                </c:pt>
                <c:pt idx="68">
                  <c:v>18.459999</c:v>
                </c:pt>
                <c:pt idx="69">
                  <c:v>18.82</c:v>
                </c:pt>
                <c:pt idx="70">
                  <c:v>19.059999000000001</c:v>
                </c:pt>
                <c:pt idx="71">
                  <c:v>19.52</c:v>
                </c:pt>
                <c:pt idx="72">
                  <c:v>19.540001</c:v>
                </c:pt>
                <c:pt idx="73">
                  <c:v>19.440000999999999</c:v>
                </c:pt>
                <c:pt idx="74">
                  <c:v>19.43</c:v>
                </c:pt>
                <c:pt idx="75">
                  <c:v>19.34</c:v>
                </c:pt>
                <c:pt idx="76">
                  <c:v>19.600000000000001</c:v>
                </c:pt>
                <c:pt idx="77">
                  <c:v>19.690000999999999</c:v>
                </c:pt>
                <c:pt idx="78">
                  <c:v>20.5</c:v>
                </c:pt>
                <c:pt idx="79">
                  <c:v>20.450001</c:v>
                </c:pt>
                <c:pt idx="80">
                  <c:v>20.91</c:v>
                </c:pt>
                <c:pt idx="81">
                  <c:v>21</c:v>
                </c:pt>
                <c:pt idx="82">
                  <c:v>20.950001</c:v>
                </c:pt>
                <c:pt idx="83">
                  <c:v>20.860001</c:v>
                </c:pt>
                <c:pt idx="84">
                  <c:v>21.459999</c:v>
                </c:pt>
                <c:pt idx="85">
                  <c:v>22.629999000000002</c:v>
                </c:pt>
                <c:pt idx="86">
                  <c:v>21.83</c:v>
                </c:pt>
                <c:pt idx="87">
                  <c:v>22.35</c:v>
                </c:pt>
                <c:pt idx="88">
                  <c:v>22.799999</c:v>
                </c:pt>
                <c:pt idx="89">
                  <c:v>22.120000999999998</c:v>
                </c:pt>
                <c:pt idx="90">
                  <c:v>22.85</c:v>
                </c:pt>
                <c:pt idx="91">
                  <c:v>23.35</c:v>
                </c:pt>
                <c:pt idx="92">
                  <c:v>23.6</c:v>
                </c:pt>
                <c:pt idx="93">
                  <c:v>23.26</c:v>
                </c:pt>
                <c:pt idx="94">
                  <c:v>23.309999000000001</c:v>
                </c:pt>
                <c:pt idx="95">
                  <c:v>24.07</c:v>
                </c:pt>
                <c:pt idx="96">
                  <c:v>22.02</c:v>
                </c:pt>
                <c:pt idx="97">
                  <c:v>21.91</c:v>
                </c:pt>
                <c:pt idx="98">
                  <c:v>22.389999</c:v>
                </c:pt>
                <c:pt idx="99">
                  <c:v>22.190000999999999</c:v>
                </c:pt>
                <c:pt idx="100">
                  <c:v>22.700001</c:v>
                </c:pt>
                <c:pt idx="101">
                  <c:v>22.84</c:v>
                </c:pt>
                <c:pt idx="102">
                  <c:v>22.4</c:v>
                </c:pt>
                <c:pt idx="103">
                  <c:v>22.360001</c:v>
                </c:pt>
                <c:pt idx="104">
                  <c:v>22.5</c:v>
                </c:pt>
                <c:pt idx="105">
                  <c:v>21.65</c:v>
                </c:pt>
                <c:pt idx="106">
                  <c:v>21.6</c:v>
                </c:pt>
                <c:pt idx="107">
                  <c:v>21.76</c:v>
                </c:pt>
                <c:pt idx="108">
                  <c:v>21.440000999999999</c:v>
                </c:pt>
                <c:pt idx="109">
                  <c:v>21.99</c:v>
                </c:pt>
                <c:pt idx="110">
                  <c:v>22.209999</c:v>
                </c:pt>
                <c:pt idx="111">
                  <c:v>22.139999</c:v>
                </c:pt>
                <c:pt idx="112">
                  <c:v>21.700001</c:v>
                </c:pt>
                <c:pt idx="113">
                  <c:v>22.65</c:v>
                </c:pt>
                <c:pt idx="114">
                  <c:v>22.360001</c:v>
                </c:pt>
                <c:pt idx="115">
                  <c:v>22.190000999999999</c:v>
                </c:pt>
                <c:pt idx="116">
                  <c:v>21.67</c:v>
                </c:pt>
                <c:pt idx="117">
                  <c:v>22.469999000000001</c:v>
                </c:pt>
                <c:pt idx="118">
                  <c:v>21.969999000000001</c:v>
                </c:pt>
                <c:pt idx="119">
                  <c:v>21</c:v>
                </c:pt>
                <c:pt idx="120">
                  <c:v>22.27</c:v>
                </c:pt>
                <c:pt idx="121">
                  <c:v>23.92</c:v>
                </c:pt>
                <c:pt idx="122">
                  <c:v>24.559999000000001</c:v>
                </c:pt>
                <c:pt idx="123">
                  <c:v>23.91</c:v>
                </c:pt>
                <c:pt idx="124">
                  <c:v>24.25</c:v>
                </c:pt>
                <c:pt idx="125">
                  <c:v>24.68</c:v>
                </c:pt>
                <c:pt idx="126">
                  <c:v>24.91</c:v>
                </c:pt>
                <c:pt idx="127">
                  <c:v>26.01</c:v>
                </c:pt>
                <c:pt idx="128">
                  <c:v>26.6</c:v>
                </c:pt>
                <c:pt idx="129">
                  <c:v>27.23</c:v>
                </c:pt>
                <c:pt idx="130">
                  <c:v>28.950001</c:v>
                </c:pt>
                <c:pt idx="131">
                  <c:v>24.15</c:v>
                </c:pt>
                <c:pt idx="132">
                  <c:v>23.82</c:v>
                </c:pt>
                <c:pt idx="133">
                  <c:v>24.610001</c:v>
                </c:pt>
                <c:pt idx="134">
                  <c:v>24.299999</c:v>
                </c:pt>
                <c:pt idx="135">
                  <c:v>23.82</c:v>
                </c:pt>
                <c:pt idx="136">
                  <c:v>24.27</c:v>
                </c:pt>
                <c:pt idx="137">
                  <c:v>24.52</c:v>
                </c:pt>
                <c:pt idx="138">
                  <c:v>24.799999</c:v>
                </c:pt>
                <c:pt idx="139">
                  <c:v>24.809999000000001</c:v>
                </c:pt>
                <c:pt idx="140">
                  <c:v>25.25</c:v>
                </c:pt>
                <c:pt idx="141">
                  <c:v>25.25</c:v>
                </c:pt>
                <c:pt idx="142">
                  <c:v>23.93</c:v>
                </c:pt>
                <c:pt idx="143">
                  <c:v>24.09</c:v>
                </c:pt>
                <c:pt idx="144">
                  <c:v>24.85</c:v>
                </c:pt>
                <c:pt idx="145">
                  <c:v>24.450001</c:v>
                </c:pt>
                <c:pt idx="146">
                  <c:v>24.35</c:v>
                </c:pt>
                <c:pt idx="147">
                  <c:v>24.77</c:v>
                </c:pt>
                <c:pt idx="148">
                  <c:v>25.290001</c:v>
                </c:pt>
                <c:pt idx="149">
                  <c:v>25.65</c:v>
                </c:pt>
                <c:pt idx="150">
                  <c:v>24.65</c:v>
                </c:pt>
                <c:pt idx="151">
                  <c:v>24.370000999999998</c:v>
                </c:pt>
                <c:pt idx="152">
                  <c:v>24.299999</c:v>
                </c:pt>
                <c:pt idx="153">
                  <c:v>23.98</c:v>
                </c:pt>
                <c:pt idx="154">
                  <c:v>23.6</c:v>
                </c:pt>
                <c:pt idx="155">
                  <c:v>23.66</c:v>
                </c:pt>
                <c:pt idx="156">
                  <c:v>23.379999000000002</c:v>
                </c:pt>
                <c:pt idx="157">
                  <c:v>23.84</c:v>
                </c:pt>
                <c:pt idx="158">
                  <c:v>23.18</c:v>
                </c:pt>
                <c:pt idx="159">
                  <c:v>23.469999000000001</c:v>
                </c:pt>
                <c:pt idx="160">
                  <c:v>24.93</c:v>
                </c:pt>
                <c:pt idx="161">
                  <c:v>25.442855999999999</c:v>
                </c:pt>
                <c:pt idx="162">
                  <c:v>26.231085</c:v>
                </c:pt>
                <c:pt idx="163">
                  <c:v>26.151264000000001</c:v>
                </c:pt>
                <c:pt idx="164">
                  <c:v>26.0016</c:v>
                </c:pt>
                <c:pt idx="165">
                  <c:v>25.103617</c:v>
                </c:pt>
                <c:pt idx="166">
                  <c:v>24.824244</c:v>
                </c:pt>
                <c:pt idx="167">
                  <c:v>24.874131999999999</c:v>
                </c:pt>
                <c:pt idx="168">
                  <c:v>25.472788000000001</c:v>
                </c:pt>
                <c:pt idx="169">
                  <c:v>26.141286999999998</c:v>
                </c:pt>
                <c:pt idx="170">
                  <c:v>25.562586</c:v>
                </c:pt>
                <c:pt idx="171">
                  <c:v>25.213369</c:v>
                </c:pt>
                <c:pt idx="172">
                  <c:v>23.457314</c:v>
                </c:pt>
                <c:pt idx="173">
                  <c:v>23.557091</c:v>
                </c:pt>
                <c:pt idx="174">
                  <c:v>24.924021</c:v>
                </c:pt>
                <c:pt idx="175">
                  <c:v>24.285454000000001</c:v>
                </c:pt>
                <c:pt idx="176">
                  <c:v>25.382989999999999</c:v>
                </c:pt>
                <c:pt idx="177">
                  <c:v>25.382989999999999</c:v>
                </c:pt>
                <c:pt idx="178">
                  <c:v>25.253281000000001</c:v>
                </c:pt>
                <c:pt idx="179">
                  <c:v>23.597000000000001</c:v>
                </c:pt>
                <c:pt idx="180">
                  <c:v>22.968412000000001</c:v>
                </c:pt>
                <c:pt idx="181">
                  <c:v>22.938479999999998</c:v>
                </c:pt>
                <c:pt idx="182">
                  <c:v>22.878613999999999</c:v>
                </c:pt>
                <c:pt idx="183">
                  <c:v>23.587022999999999</c:v>
                </c:pt>
                <c:pt idx="184">
                  <c:v>23.646889000000002</c:v>
                </c:pt>
                <c:pt idx="185">
                  <c:v>23.597000000000001</c:v>
                </c:pt>
                <c:pt idx="186">
                  <c:v>23.656866000000001</c:v>
                </c:pt>
                <c:pt idx="187">
                  <c:v>23.646889000000002</c:v>
                </c:pt>
                <c:pt idx="188">
                  <c:v>24.205632999999999</c:v>
                </c:pt>
                <c:pt idx="189">
                  <c:v>24.335342000000001</c:v>
                </c:pt>
                <c:pt idx="190">
                  <c:v>23.816507000000001</c:v>
                </c:pt>
                <c:pt idx="191">
                  <c:v>23.527159000000001</c:v>
                </c:pt>
                <c:pt idx="192">
                  <c:v>23.996103000000002</c:v>
                </c:pt>
                <c:pt idx="193">
                  <c:v>23.876373000000001</c:v>
                </c:pt>
                <c:pt idx="194">
                  <c:v>24.365273999999999</c:v>
                </c:pt>
                <c:pt idx="195">
                  <c:v>25.053728</c:v>
                </c:pt>
                <c:pt idx="196">
                  <c:v>25.213369</c:v>
                </c:pt>
                <c:pt idx="197">
                  <c:v>24.963930000000001</c:v>
                </c:pt>
                <c:pt idx="198">
                  <c:v>25.203393999999999</c:v>
                </c:pt>
                <c:pt idx="199">
                  <c:v>24.894086999999999</c:v>
                </c:pt>
                <c:pt idx="200">
                  <c:v>23.716732</c:v>
                </c:pt>
                <c:pt idx="201">
                  <c:v>23.177942000000002</c:v>
                </c:pt>
                <c:pt idx="202">
                  <c:v>24.63467</c:v>
                </c:pt>
                <c:pt idx="203">
                  <c:v>24.664601999999999</c:v>
                </c:pt>
                <c:pt idx="204">
                  <c:v>25.792069999999999</c:v>
                </c:pt>
                <c:pt idx="205">
                  <c:v>26.071444</c:v>
                </c:pt>
                <c:pt idx="206">
                  <c:v>25.831982</c:v>
                </c:pt>
                <c:pt idx="207">
                  <c:v>25.961690999999998</c:v>
                </c:pt>
                <c:pt idx="208">
                  <c:v>26.520434999999999</c:v>
                </c:pt>
                <c:pt idx="209">
                  <c:v>27.338595999999999</c:v>
                </c:pt>
                <c:pt idx="210">
                  <c:v>27.438374</c:v>
                </c:pt>
                <c:pt idx="211">
                  <c:v>27.298687000000001</c:v>
                </c:pt>
                <c:pt idx="212">
                  <c:v>27.757656000000001</c:v>
                </c:pt>
                <c:pt idx="213">
                  <c:v>27.188932000000001</c:v>
                </c:pt>
                <c:pt idx="214">
                  <c:v>27.737701000000001</c:v>
                </c:pt>
                <c:pt idx="215">
                  <c:v>27.139046</c:v>
                </c:pt>
                <c:pt idx="216">
                  <c:v>27.637924000000002</c:v>
                </c:pt>
                <c:pt idx="217">
                  <c:v>27.667856</c:v>
                </c:pt>
                <c:pt idx="218">
                  <c:v>28.476042</c:v>
                </c:pt>
                <c:pt idx="219">
                  <c:v>28.396221000000001</c:v>
                </c:pt>
                <c:pt idx="220">
                  <c:v>28.525929999999999</c:v>
                </c:pt>
                <c:pt idx="221">
                  <c:v>29.264272999999999</c:v>
                </c:pt>
                <c:pt idx="222">
                  <c:v>28.326377999999998</c:v>
                </c:pt>
                <c:pt idx="223">
                  <c:v>28.306422999999999</c:v>
                </c:pt>
                <c:pt idx="224">
                  <c:v>27.737701000000001</c:v>
                </c:pt>
                <c:pt idx="225">
                  <c:v>28.974921999999999</c:v>
                </c:pt>
                <c:pt idx="226">
                  <c:v>28.815280999999999</c:v>
                </c:pt>
                <c:pt idx="227">
                  <c:v>28.805304</c:v>
                </c:pt>
                <c:pt idx="228">
                  <c:v>29.074697</c:v>
                </c:pt>
                <c:pt idx="229">
                  <c:v>29.423912000000001</c:v>
                </c:pt>
                <c:pt idx="230">
                  <c:v>29.334114</c:v>
                </c:pt>
                <c:pt idx="231">
                  <c:v>30.042524</c:v>
                </c:pt>
                <c:pt idx="232">
                  <c:v>30.810798999999999</c:v>
                </c:pt>
                <c:pt idx="233">
                  <c:v>31.189947</c:v>
                </c:pt>
                <c:pt idx="234">
                  <c:v>31.080193000000001</c:v>
                </c:pt>
                <c:pt idx="235">
                  <c:v>29.423912000000001</c:v>
                </c:pt>
                <c:pt idx="236">
                  <c:v>30.082433999999999</c:v>
                </c:pt>
                <c:pt idx="237">
                  <c:v>30.840731000000002</c:v>
                </c:pt>
                <c:pt idx="238">
                  <c:v>30.900597000000001</c:v>
                </c:pt>
                <c:pt idx="239">
                  <c:v>30.770886999999998</c:v>
                </c:pt>
                <c:pt idx="240">
                  <c:v>30.790842000000001</c:v>
                </c:pt>
                <c:pt idx="241">
                  <c:v>32.487034000000001</c:v>
                </c:pt>
                <c:pt idx="242">
                  <c:v>32.926048000000002</c:v>
                </c:pt>
                <c:pt idx="243">
                  <c:v>32.197685</c:v>
                </c:pt>
                <c:pt idx="244">
                  <c:v>33.135578000000002</c:v>
                </c:pt>
                <c:pt idx="245">
                  <c:v>32.287483000000002</c:v>
                </c:pt>
                <c:pt idx="246">
                  <c:v>32.048018999999996</c:v>
                </c:pt>
                <c:pt idx="247">
                  <c:v>32.926048000000002</c:v>
                </c:pt>
                <c:pt idx="248">
                  <c:v>32.726497999999999</c:v>
                </c:pt>
                <c:pt idx="249">
                  <c:v>32.946002999999997</c:v>
                </c:pt>
                <c:pt idx="250">
                  <c:v>32.906094000000003</c:v>
                </c:pt>
                <c:pt idx="251">
                  <c:v>32.676608999999999</c:v>
                </c:pt>
                <c:pt idx="252">
                  <c:v>33.604523</c:v>
                </c:pt>
                <c:pt idx="253">
                  <c:v>33.045780000000001</c:v>
                </c:pt>
                <c:pt idx="254">
                  <c:v>34.163269</c:v>
                </c:pt>
                <c:pt idx="255">
                  <c:v>35.220894000000001</c:v>
                </c:pt>
                <c:pt idx="256">
                  <c:v>35.061253000000001</c:v>
                </c:pt>
                <c:pt idx="257">
                  <c:v>34.592303999999999</c:v>
                </c:pt>
                <c:pt idx="258">
                  <c:v>33.903851000000003</c:v>
                </c:pt>
                <c:pt idx="259">
                  <c:v>34.412708000000002</c:v>
                </c:pt>
                <c:pt idx="260">
                  <c:v>34.472572</c:v>
                </c:pt>
                <c:pt idx="261">
                  <c:v>34.113379999999999</c:v>
                </c:pt>
                <c:pt idx="262">
                  <c:v>34.023581999999998</c:v>
                </c:pt>
                <c:pt idx="263">
                  <c:v>34.312935000000003</c:v>
                </c:pt>
                <c:pt idx="264">
                  <c:v>34.023581999999998</c:v>
                </c:pt>
                <c:pt idx="265">
                  <c:v>34.941521000000002</c:v>
                </c:pt>
                <c:pt idx="266">
                  <c:v>34.741970000000002</c:v>
                </c:pt>
                <c:pt idx="267">
                  <c:v>34.642192999999999</c:v>
                </c:pt>
                <c:pt idx="268">
                  <c:v>34.991408999999997</c:v>
                </c:pt>
                <c:pt idx="269">
                  <c:v>35.450378000000001</c:v>
                </c:pt>
                <c:pt idx="270">
                  <c:v>35.679862999999997</c:v>
                </c:pt>
                <c:pt idx="271">
                  <c:v>36.517978999999997</c:v>
                </c:pt>
                <c:pt idx="272">
                  <c:v>35.560130999999998</c:v>
                </c:pt>
                <c:pt idx="273">
                  <c:v>35.250827999999998</c:v>
                </c:pt>
                <c:pt idx="274">
                  <c:v>35.320667</c:v>
                </c:pt>
                <c:pt idx="275">
                  <c:v>34.642192999999999</c:v>
                </c:pt>
                <c:pt idx="276">
                  <c:v>35.220894000000001</c:v>
                </c:pt>
                <c:pt idx="277">
                  <c:v>34.57235</c:v>
                </c:pt>
                <c:pt idx="278">
                  <c:v>34.073470999999998</c:v>
                </c:pt>
                <c:pt idx="279">
                  <c:v>35.081206999999999</c:v>
                </c:pt>
                <c:pt idx="280">
                  <c:v>35.290737</c:v>
                </c:pt>
                <c:pt idx="281">
                  <c:v>32.048018999999996</c:v>
                </c:pt>
                <c:pt idx="282">
                  <c:v>31.678847999999999</c:v>
                </c:pt>
                <c:pt idx="283">
                  <c:v>32.526943000000003</c:v>
                </c:pt>
                <c:pt idx="284">
                  <c:v>30.930530999999998</c:v>
                </c:pt>
                <c:pt idx="285">
                  <c:v>31.130081000000001</c:v>
                </c:pt>
                <c:pt idx="286">
                  <c:v>32.516967999999999</c:v>
                </c:pt>
                <c:pt idx="287">
                  <c:v>32.107883000000001</c:v>
                </c:pt>
                <c:pt idx="288">
                  <c:v>31.928288999999999</c:v>
                </c:pt>
                <c:pt idx="289">
                  <c:v>31.060237999999998</c:v>
                </c:pt>
                <c:pt idx="290">
                  <c:v>32.327393000000001</c:v>
                </c:pt>
                <c:pt idx="291">
                  <c:v>31.728736999999999</c:v>
                </c:pt>
                <c:pt idx="292">
                  <c:v>32.616740999999998</c:v>
                </c:pt>
                <c:pt idx="293">
                  <c:v>32.427169999999997</c:v>
                </c:pt>
                <c:pt idx="294">
                  <c:v>32.856205000000003</c:v>
                </c:pt>
                <c:pt idx="295">
                  <c:v>33.325150000000001</c:v>
                </c:pt>
                <c:pt idx="296">
                  <c:v>32.626719999999999</c:v>
                </c:pt>
                <c:pt idx="297">
                  <c:v>31.489274999999999</c:v>
                </c:pt>
                <c:pt idx="298">
                  <c:v>31.728736999999999</c:v>
                </c:pt>
                <c:pt idx="299">
                  <c:v>31.229856000000002</c:v>
                </c:pt>
                <c:pt idx="300">
                  <c:v>30.561358999999999</c:v>
                </c:pt>
                <c:pt idx="301">
                  <c:v>30.182210999999999</c:v>
                </c:pt>
                <c:pt idx="302">
                  <c:v>29.733218999999998</c:v>
                </c:pt>
                <c:pt idx="303">
                  <c:v>29.633444000000001</c:v>
                </c:pt>
                <c:pt idx="304">
                  <c:v>30.321898000000001</c:v>
                </c:pt>
                <c:pt idx="305">
                  <c:v>30.162254000000001</c:v>
                </c:pt>
                <c:pt idx="306">
                  <c:v>29.862926000000002</c:v>
                </c:pt>
                <c:pt idx="307">
                  <c:v>29.234338999999999</c:v>
                </c:pt>
                <c:pt idx="308">
                  <c:v>28.186691</c:v>
                </c:pt>
                <c:pt idx="309">
                  <c:v>28.645659999999999</c:v>
                </c:pt>
                <c:pt idx="310">
                  <c:v>28.835235999999998</c:v>
                </c:pt>
                <c:pt idx="311">
                  <c:v>26.839718000000001</c:v>
                </c:pt>
                <c:pt idx="312">
                  <c:v>25.692295000000001</c:v>
                </c:pt>
                <c:pt idx="313">
                  <c:v>25.293192000000001</c:v>
                </c:pt>
                <c:pt idx="314">
                  <c:v>26.789829000000001</c:v>
                </c:pt>
                <c:pt idx="315">
                  <c:v>26.779852000000002</c:v>
                </c:pt>
                <c:pt idx="316">
                  <c:v>27.747679000000002</c:v>
                </c:pt>
                <c:pt idx="317">
                  <c:v>26.829740999999999</c:v>
                </c:pt>
                <c:pt idx="318">
                  <c:v>26.450589999999998</c:v>
                </c:pt>
                <c:pt idx="319">
                  <c:v>27.109112</c:v>
                </c:pt>
                <c:pt idx="320">
                  <c:v>27.149023</c:v>
                </c:pt>
                <c:pt idx="321">
                  <c:v>26.161242000000001</c:v>
                </c:pt>
                <c:pt idx="322">
                  <c:v>26.211127999999999</c:v>
                </c:pt>
                <c:pt idx="323">
                  <c:v>26.839718000000001</c:v>
                </c:pt>
                <c:pt idx="324">
                  <c:v>26.739943</c:v>
                </c:pt>
                <c:pt idx="325">
                  <c:v>27.358553000000001</c:v>
                </c:pt>
                <c:pt idx="326">
                  <c:v>25.482765000000001</c:v>
                </c:pt>
                <c:pt idx="327">
                  <c:v>25.203393999999999</c:v>
                </c:pt>
                <c:pt idx="328">
                  <c:v>24.824244</c:v>
                </c:pt>
                <c:pt idx="329">
                  <c:v>25.712250000000001</c:v>
                </c:pt>
                <c:pt idx="330">
                  <c:v>25.133551000000001</c:v>
                </c:pt>
                <c:pt idx="331">
                  <c:v>23.946217000000001</c:v>
                </c:pt>
                <c:pt idx="332">
                  <c:v>22.449577000000001</c:v>
                </c:pt>
                <c:pt idx="333">
                  <c:v>24.405186</c:v>
                </c:pt>
                <c:pt idx="334">
                  <c:v>25.113593999999999</c:v>
                </c:pt>
                <c:pt idx="335">
                  <c:v>22.778836999999999</c:v>
                </c:pt>
                <c:pt idx="336">
                  <c:v>21.701257999999999</c:v>
                </c:pt>
                <c:pt idx="337">
                  <c:v>22.319868</c:v>
                </c:pt>
                <c:pt idx="338">
                  <c:v>21.481750000000002</c:v>
                </c:pt>
                <c:pt idx="339">
                  <c:v>20.972895000000001</c:v>
                </c:pt>
                <c:pt idx="340">
                  <c:v>20.643635</c:v>
                </c:pt>
                <c:pt idx="341">
                  <c:v>21.252268000000001</c:v>
                </c:pt>
                <c:pt idx="342">
                  <c:v>21.840944</c:v>
                </c:pt>
                <c:pt idx="343">
                  <c:v>20.414148000000001</c:v>
                </c:pt>
                <c:pt idx="344">
                  <c:v>19.456301</c:v>
                </c:pt>
                <c:pt idx="345">
                  <c:v>17.400917</c:v>
                </c:pt>
                <c:pt idx="346">
                  <c:v>18.508430000000001</c:v>
                </c:pt>
                <c:pt idx="347">
                  <c:v>17.909775</c:v>
                </c:pt>
                <c:pt idx="348">
                  <c:v>17.959661000000001</c:v>
                </c:pt>
                <c:pt idx="349">
                  <c:v>18.997332</c:v>
                </c:pt>
                <c:pt idx="350">
                  <c:v>18.957419999999999</c:v>
                </c:pt>
                <c:pt idx="351">
                  <c:v>20.803273999999998</c:v>
                </c:pt>
                <c:pt idx="352">
                  <c:v>19.985112999999998</c:v>
                </c:pt>
                <c:pt idx="353">
                  <c:v>19.246770999999999</c:v>
                </c:pt>
                <c:pt idx="354">
                  <c:v>17.450806</c:v>
                </c:pt>
                <c:pt idx="355">
                  <c:v>17.570536000000001</c:v>
                </c:pt>
                <c:pt idx="356">
                  <c:v>16.303383</c:v>
                </c:pt>
                <c:pt idx="357">
                  <c:v>16.133762000000001</c:v>
                </c:pt>
                <c:pt idx="358">
                  <c:v>18.358767</c:v>
                </c:pt>
                <c:pt idx="359">
                  <c:v>17.450806</c:v>
                </c:pt>
                <c:pt idx="360">
                  <c:v>21.421886000000001</c:v>
                </c:pt>
                <c:pt idx="361">
                  <c:v>17.700244999999999</c:v>
                </c:pt>
                <c:pt idx="362">
                  <c:v>21.601482000000001</c:v>
                </c:pt>
                <c:pt idx="363">
                  <c:v>23.497225</c:v>
                </c:pt>
                <c:pt idx="364">
                  <c:v>21.860900999999998</c:v>
                </c:pt>
                <c:pt idx="365">
                  <c:v>23.796552999999999</c:v>
                </c:pt>
                <c:pt idx="366">
                  <c:v>25.881868000000001</c:v>
                </c:pt>
                <c:pt idx="367">
                  <c:v>27.637924000000002</c:v>
                </c:pt>
                <c:pt idx="368">
                  <c:v>27.029291000000001</c:v>
                </c:pt>
                <c:pt idx="369">
                  <c:v>26.590278999999999</c:v>
                </c:pt>
                <c:pt idx="370">
                  <c:v>26.540389999999999</c:v>
                </c:pt>
                <c:pt idx="371">
                  <c:v>25.971665999999999</c:v>
                </c:pt>
                <c:pt idx="372">
                  <c:v>28.835235999999998</c:v>
                </c:pt>
                <c:pt idx="373">
                  <c:v>26.779852000000002</c:v>
                </c:pt>
                <c:pt idx="374">
                  <c:v>27.158999999999999</c:v>
                </c:pt>
                <c:pt idx="375">
                  <c:v>27.238821000000002</c:v>
                </c:pt>
                <c:pt idx="376">
                  <c:v>27.43</c:v>
                </c:pt>
                <c:pt idx="377">
                  <c:v>27.120000999999998</c:v>
                </c:pt>
                <c:pt idx="378">
                  <c:v>27.59</c:v>
                </c:pt>
                <c:pt idx="379">
                  <c:v>27.290001</c:v>
                </c:pt>
                <c:pt idx="380">
                  <c:v>27.110001</c:v>
                </c:pt>
                <c:pt idx="381">
                  <c:v>25.99</c:v>
                </c:pt>
                <c:pt idx="382">
                  <c:v>26.200001</c:v>
                </c:pt>
                <c:pt idx="383">
                  <c:v>26.690000999999999</c:v>
                </c:pt>
                <c:pt idx="384">
                  <c:v>27.450001</c:v>
                </c:pt>
                <c:pt idx="385">
                  <c:v>27.799999</c:v>
                </c:pt>
                <c:pt idx="386">
                  <c:v>27.299999</c:v>
                </c:pt>
                <c:pt idx="387">
                  <c:v>27.549999</c:v>
                </c:pt>
                <c:pt idx="388">
                  <c:v>27.709999</c:v>
                </c:pt>
                <c:pt idx="389">
                  <c:v>28.4</c:v>
                </c:pt>
                <c:pt idx="390">
                  <c:v>28.469999000000001</c:v>
                </c:pt>
                <c:pt idx="391">
                  <c:v>28.219999000000001</c:v>
                </c:pt>
                <c:pt idx="392">
                  <c:v>28.950001</c:v>
                </c:pt>
                <c:pt idx="393">
                  <c:v>29.059999000000001</c:v>
                </c:pt>
                <c:pt idx="394">
                  <c:v>28.52</c:v>
                </c:pt>
                <c:pt idx="395">
                  <c:v>29.01</c:v>
                </c:pt>
                <c:pt idx="396">
                  <c:v>29.01</c:v>
                </c:pt>
                <c:pt idx="397">
                  <c:v>28.33</c:v>
                </c:pt>
                <c:pt idx="398">
                  <c:v>27.85</c:v>
                </c:pt>
                <c:pt idx="399">
                  <c:v>27.5</c:v>
                </c:pt>
                <c:pt idx="400">
                  <c:v>27.870000999999998</c:v>
                </c:pt>
                <c:pt idx="401">
                  <c:v>26.99</c:v>
                </c:pt>
                <c:pt idx="402">
                  <c:v>26.469999000000001</c:v>
                </c:pt>
                <c:pt idx="403">
                  <c:v>26.52</c:v>
                </c:pt>
                <c:pt idx="404">
                  <c:v>25.82</c:v>
                </c:pt>
                <c:pt idx="405">
                  <c:v>26.01</c:v>
                </c:pt>
                <c:pt idx="406">
                  <c:v>26.540001</c:v>
                </c:pt>
                <c:pt idx="407">
                  <c:v>26.85</c:v>
                </c:pt>
                <c:pt idx="408">
                  <c:v>26.799999</c:v>
                </c:pt>
                <c:pt idx="409">
                  <c:v>25.91</c:v>
                </c:pt>
                <c:pt idx="410">
                  <c:v>26.09</c:v>
                </c:pt>
                <c:pt idx="411">
                  <c:v>26.65</c:v>
                </c:pt>
                <c:pt idx="412">
                  <c:v>26.4</c:v>
                </c:pt>
                <c:pt idx="413">
                  <c:v>26.139999</c:v>
                </c:pt>
                <c:pt idx="414">
                  <c:v>25.85</c:v>
                </c:pt>
                <c:pt idx="415">
                  <c:v>25.700001</c:v>
                </c:pt>
                <c:pt idx="416">
                  <c:v>25.870000999999998</c:v>
                </c:pt>
                <c:pt idx="417">
                  <c:v>26.5</c:v>
                </c:pt>
                <c:pt idx="418">
                  <c:v>26.74</c:v>
                </c:pt>
                <c:pt idx="419">
                  <c:v>26.190000999999999</c:v>
                </c:pt>
                <c:pt idx="420">
                  <c:v>24.700001</c:v>
                </c:pt>
                <c:pt idx="421">
                  <c:v>24.85</c:v>
                </c:pt>
                <c:pt idx="422">
                  <c:v>24.984452999999998</c:v>
                </c:pt>
                <c:pt idx="423">
                  <c:v>24.585816999999999</c:v>
                </c:pt>
                <c:pt idx="424">
                  <c:v>22.961379999999998</c:v>
                </c:pt>
                <c:pt idx="425">
                  <c:v>23.041107</c:v>
                </c:pt>
                <c:pt idx="426">
                  <c:v>22.921516</c:v>
                </c:pt>
                <c:pt idx="427">
                  <c:v>22.652436999999999</c:v>
                </c:pt>
                <c:pt idx="428">
                  <c:v>22.203973999999999</c:v>
                </c:pt>
                <c:pt idx="429">
                  <c:v>21.904997000000002</c:v>
                </c:pt>
                <c:pt idx="430">
                  <c:v>21.237283999999999</c:v>
                </c:pt>
                <c:pt idx="431">
                  <c:v>20.400148000000002</c:v>
                </c:pt>
                <c:pt idx="432">
                  <c:v>20.529705</c:v>
                </c:pt>
                <c:pt idx="433">
                  <c:v>20.270593999999999</c:v>
                </c:pt>
                <c:pt idx="434">
                  <c:v>20.330387000000002</c:v>
                </c:pt>
                <c:pt idx="435">
                  <c:v>19.901855000000001</c:v>
                </c:pt>
                <c:pt idx="436">
                  <c:v>19.612843999999999</c:v>
                </c:pt>
                <c:pt idx="437">
                  <c:v>19.921786999999998</c:v>
                </c:pt>
                <c:pt idx="438">
                  <c:v>19.493255999999999</c:v>
                </c:pt>
                <c:pt idx="439">
                  <c:v>19.433458000000002</c:v>
                </c:pt>
                <c:pt idx="440">
                  <c:v>19.802197</c:v>
                </c:pt>
                <c:pt idx="441">
                  <c:v>19.363696999999998</c:v>
                </c:pt>
                <c:pt idx="442">
                  <c:v>20.260628000000001</c:v>
                </c:pt>
                <c:pt idx="443">
                  <c:v>20.420079999999999</c:v>
                </c:pt>
                <c:pt idx="444">
                  <c:v>19.961651</c:v>
                </c:pt>
                <c:pt idx="445">
                  <c:v>20.131070999999999</c:v>
                </c:pt>
                <c:pt idx="446">
                  <c:v>20.320421</c:v>
                </c:pt>
                <c:pt idx="447">
                  <c:v>19.921786999999998</c:v>
                </c:pt>
                <c:pt idx="448">
                  <c:v>20.579535</c:v>
                </c:pt>
                <c:pt idx="449">
                  <c:v>20.300491000000001</c:v>
                </c:pt>
                <c:pt idx="450">
                  <c:v>20.400148000000002</c:v>
                </c:pt>
                <c:pt idx="451">
                  <c:v>20.390184000000001</c:v>
                </c:pt>
                <c:pt idx="452">
                  <c:v>20.729023000000002</c:v>
                </c:pt>
                <c:pt idx="453">
                  <c:v>20.868545999999998</c:v>
                </c:pt>
                <c:pt idx="454">
                  <c:v>20.818715999999998</c:v>
                </c:pt>
                <c:pt idx="455">
                  <c:v>21.018034</c:v>
                </c:pt>
                <c:pt idx="456">
                  <c:v>21.057898000000002</c:v>
                </c:pt>
                <c:pt idx="457">
                  <c:v>21.037966000000001</c:v>
                </c:pt>
                <c:pt idx="458">
                  <c:v>21.237283999999999</c:v>
                </c:pt>
                <c:pt idx="459">
                  <c:v>21.117692999999999</c:v>
                </c:pt>
                <c:pt idx="460">
                  <c:v>20.828682000000001</c:v>
                </c:pt>
                <c:pt idx="461">
                  <c:v>20.519739000000001</c:v>
                </c:pt>
                <c:pt idx="462">
                  <c:v>19.622810000000001</c:v>
                </c:pt>
                <c:pt idx="463">
                  <c:v>19.692571999999998</c:v>
                </c:pt>
                <c:pt idx="464">
                  <c:v>19.184313</c:v>
                </c:pt>
                <c:pt idx="465">
                  <c:v>19.493255999999999</c:v>
                </c:pt>
                <c:pt idx="466">
                  <c:v>19.712503000000002</c:v>
                </c:pt>
                <c:pt idx="467">
                  <c:v>19.114552</c:v>
                </c:pt>
                <c:pt idx="468">
                  <c:v>19.353731</c:v>
                </c:pt>
                <c:pt idx="469">
                  <c:v>19.652708000000001</c:v>
                </c:pt>
                <c:pt idx="470">
                  <c:v>19.89189</c:v>
                </c:pt>
                <c:pt idx="471">
                  <c:v>19.822127999999999</c:v>
                </c:pt>
                <c:pt idx="472">
                  <c:v>19.951685000000001</c:v>
                </c:pt>
                <c:pt idx="473">
                  <c:v>19.971616999999998</c:v>
                </c:pt>
                <c:pt idx="474">
                  <c:v>19.752367</c:v>
                </c:pt>
                <c:pt idx="475">
                  <c:v>19.48329</c:v>
                </c:pt>
                <c:pt idx="476">
                  <c:v>19.632776</c:v>
                </c:pt>
                <c:pt idx="477">
                  <c:v>19.602879000000001</c:v>
                </c:pt>
                <c:pt idx="478">
                  <c:v>19.084654</c:v>
                </c:pt>
                <c:pt idx="479">
                  <c:v>19.084654</c:v>
                </c:pt>
                <c:pt idx="480">
                  <c:v>18.616257000000001</c:v>
                </c:pt>
                <c:pt idx="481">
                  <c:v>18.377075000000001</c:v>
                </c:pt>
                <c:pt idx="482">
                  <c:v>18.795642999999998</c:v>
                </c:pt>
                <c:pt idx="483">
                  <c:v>18.725881999999999</c:v>
                </c:pt>
                <c:pt idx="484">
                  <c:v>17.799054999999999</c:v>
                </c:pt>
                <c:pt idx="485">
                  <c:v>18.387041</c:v>
                </c:pt>
                <c:pt idx="486">
                  <c:v>18.686019999999999</c:v>
                </c:pt>
                <c:pt idx="487">
                  <c:v>18.915234000000002</c:v>
                </c:pt>
                <c:pt idx="488">
                  <c:v>18.975028999999999</c:v>
                </c:pt>
                <c:pt idx="489">
                  <c:v>18.566427000000001</c:v>
                </c:pt>
                <c:pt idx="490">
                  <c:v>18.536529999999999</c:v>
                </c:pt>
                <c:pt idx="491">
                  <c:v>18.666086</c:v>
                </c:pt>
              </c:numCache>
            </c:numRef>
          </c:val>
          <c:smooth val="0"/>
          <c:extLst>
            <c:ext xmlns:c16="http://schemas.microsoft.com/office/drawing/2014/chart" uri="{C3380CC4-5D6E-409C-BE32-E72D297353CC}">
              <c16:uniqueId val="{00000004-1E76-4645-A568-E48164C3911C}"/>
            </c:ext>
          </c:extLst>
        </c:ser>
        <c:ser>
          <c:idx val="5"/>
          <c:order val="5"/>
          <c:tx>
            <c:strRef>
              <c:f>Base!$L$5</c:f>
              <c:strCache>
                <c:ptCount val="1"/>
                <c:pt idx="0">
                  <c:v>Multiplan</c:v>
                </c:pt>
              </c:strCache>
            </c:strRef>
          </c:tx>
          <c:spPr>
            <a:ln w="28575" cap="rnd">
              <a:solidFill>
                <a:schemeClr val="accent6"/>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Base!$L$6:$L$497</c:f>
              <c:numCache>
                <c:formatCode>#,##0.00</c:formatCode>
                <c:ptCount val="492"/>
                <c:pt idx="0">
                  <c:v>21.48</c:v>
                </c:pt>
                <c:pt idx="1">
                  <c:v>21.07</c:v>
                </c:pt>
                <c:pt idx="2">
                  <c:v>21.799999</c:v>
                </c:pt>
                <c:pt idx="3">
                  <c:v>21.93</c:v>
                </c:pt>
                <c:pt idx="4">
                  <c:v>21.26</c:v>
                </c:pt>
                <c:pt idx="5">
                  <c:v>21.700001</c:v>
                </c:pt>
                <c:pt idx="6">
                  <c:v>21.51</c:v>
                </c:pt>
                <c:pt idx="7">
                  <c:v>21.32</c:v>
                </c:pt>
                <c:pt idx="8">
                  <c:v>21.59</c:v>
                </c:pt>
                <c:pt idx="9">
                  <c:v>22.09</c:v>
                </c:pt>
                <c:pt idx="10">
                  <c:v>22.48</c:v>
                </c:pt>
                <c:pt idx="11">
                  <c:v>22.559999000000001</c:v>
                </c:pt>
                <c:pt idx="12">
                  <c:v>23.01</c:v>
                </c:pt>
                <c:pt idx="13">
                  <c:v>23.09</c:v>
                </c:pt>
                <c:pt idx="14">
                  <c:v>23.559999000000001</c:v>
                </c:pt>
                <c:pt idx="15">
                  <c:v>23.200001</c:v>
                </c:pt>
                <c:pt idx="16">
                  <c:v>23.23</c:v>
                </c:pt>
                <c:pt idx="17">
                  <c:v>23.51</c:v>
                </c:pt>
                <c:pt idx="18">
                  <c:v>23.799999</c:v>
                </c:pt>
                <c:pt idx="19">
                  <c:v>24.02</c:v>
                </c:pt>
                <c:pt idx="20">
                  <c:v>23.35</c:v>
                </c:pt>
                <c:pt idx="21">
                  <c:v>24.16</c:v>
                </c:pt>
                <c:pt idx="22">
                  <c:v>22.93</c:v>
                </c:pt>
                <c:pt idx="23">
                  <c:v>22.959999</c:v>
                </c:pt>
                <c:pt idx="24">
                  <c:v>23.629999000000002</c:v>
                </c:pt>
                <c:pt idx="25">
                  <c:v>23.709999</c:v>
                </c:pt>
                <c:pt idx="26">
                  <c:v>24.27</c:v>
                </c:pt>
                <c:pt idx="27">
                  <c:v>24.26</c:v>
                </c:pt>
                <c:pt idx="28">
                  <c:v>24.35</c:v>
                </c:pt>
                <c:pt idx="29">
                  <c:v>23.9</c:v>
                </c:pt>
                <c:pt idx="30">
                  <c:v>24.17</c:v>
                </c:pt>
                <c:pt idx="31">
                  <c:v>24.450001</c:v>
                </c:pt>
                <c:pt idx="32">
                  <c:v>24.940000999999999</c:v>
                </c:pt>
                <c:pt idx="33">
                  <c:v>24.48</c:v>
                </c:pt>
                <c:pt idx="34">
                  <c:v>23.799999</c:v>
                </c:pt>
                <c:pt idx="35">
                  <c:v>23.059999000000001</c:v>
                </c:pt>
                <c:pt idx="36">
                  <c:v>23.030000999999999</c:v>
                </c:pt>
                <c:pt idx="37">
                  <c:v>22.9</c:v>
                </c:pt>
                <c:pt idx="38">
                  <c:v>23.4</c:v>
                </c:pt>
                <c:pt idx="39">
                  <c:v>23.15</c:v>
                </c:pt>
                <c:pt idx="40">
                  <c:v>22.77</c:v>
                </c:pt>
                <c:pt idx="41">
                  <c:v>23.5</c:v>
                </c:pt>
                <c:pt idx="42">
                  <c:v>23.07</c:v>
                </c:pt>
                <c:pt idx="43">
                  <c:v>23.719999000000001</c:v>
                </c:pt>
                <c:pt idx="44">
                  <c:v>24.040001</c:v>
                </c:pt>
                <c:pt idx="45">
                  <c:v>25.18</c:v>
                </c:pt>
                <c:pt idx="46">
                  <c:v>25.049999</c:v>
                </c:pt>
                <c:pt idx="47">
                  <c:v>25.299999</c:v>
                </c:pt>
                <c:pt idx="48">
                  <c:v>25.99</c:v>
                </c:pt>
                <c:pt idx="49">
                  <c:v>25.76</c:v>
                </c:pt>
                <c:pt idx="50">
                  <c:v>25.68</c:v>
                </c:pt>
                <c:pt idx="51">
                  <c:v>25.940000999999999</c:v>
                </c:pt>
                <c:pt idx="52">
                  <c:v>26.26</c:v>
                </c:pt>
                <c:pt idx="53">
                  <c:v>26.629999000000002</c:v>
                </c:pt>
                <c:pt idx="54">
                  <c:v>25.75</c:v>
                </c:pt>
                <c:pt idx="55">
                  <c:v>26.559999000000001</c:v>
                </c:pt>
                <c:pt idx="56">
                  <c:v>26.42</c:v>
                </c:pt>
                <c:pt idx="57">
                  <c:v>27.18</c:v>
                </c:pt>
                <c:pt idx="58">
                  <c:v>27.74</c:v>
                </c:pt>
                <c:pt idx="59">
                  <c:v>27.51</c:v>
                </c:pt>
                <c:pt idx="60">
                  <c:v>26.25</c:v>
                </c:pt>
                <c:pt idx="61">
                  <c:v>25.959999</c:v>
                </c:pt>
                <c:pt idx="62">
                  <c:v>25.66</c:v>
                </c:pt>
                <c:pt idx="63">
                  <c:v>25.59</c:v>
                </c:pt>
                <c:pt idx="64">
                  <c:v>25.379999000000002</c:v>
                </c:pt>
                <c:pt idx="65">
                  <c:v>25.219999000000001</c:v>
                </c:pt>
                <c:pt idx="66">
                  <c:v>24.98</c:v>
                </c:pt>
                <c:pt idx="67">
                  <c:v>24.620000999999998</c:v>
                </c:pt>
                <c:pt idx="68">
                  <c:v>24.52</c:v>
                </c:pt>
                <c:pt idx="69">
                  <c:v>25.110001</c:v>
                </c:pt>
                <c:pt idx="70">
                  <c:v>24.57</c:v>
                </c:pt>
                <c:pt idx="71">
                  <c:v>24.42</c:v>
                </c:pt>
                <c:pt idx="72">
                  <c:v>24.6</c:v>
                </c:pt>
                <c:pt idx="73">
                  <c:v>24.209999</c:v>
                </c:pt>
                <c:pt idx="74">
                  <c:v>23.700001</c:v>
                </c:pt>
                <c:pt idx="75">
                  <c:v>23.27</c:v>
                </c:pt>
                <c:pt idx="76">
                  <c:v>24.83</c:v>
                </c:pt>
                <c:pt idx="77">
                  <c:v>25.040001</c:v>
                </c:pt>
                <c:pt idx="78">
                  <c:v>24.82</c:v>
                </c:pt>
                <c:pt idx="79">
                  <c:v>23.809999000000001</c:v>
                </c:pt>
                <c:pt idx="80">
                  <c:v>23.67</c:v>
                </c:pt>
                <c:pt idx="81">
                  <c:v>23.65</c:v>
                </c:pt>
                <c:pt idx="82">
                  <c:v>24</c:v>
                </c:pt>
                <c:pt idx="83">
                  <c:v>23.030000999999999</c:v>
                </c:pt>
                <c:pt idx="84">
                  <c:v>23.43</c:v>
                </c:pt>
                <c:pt idx="85">
                  <c:v>23.950001</c:v>
                </c:pt>
                <c:pt idx="86">
                  <c:v>23.629999000000002</c:v>
                </c:pt>
                <c:pt idx="87">
                  <c:v>24</c:v>
                </c:pt>
                <c:pt idx="88">
                  <c:v>23.57</c:v>
                </c:pt>
                <c:pt idx="89">
                  <c:v>23.1</c:v>
                </c:pt>
                <c:pt idx="90">
                  <c:v>23.93</c:v>
                </c:pt>
                <c:pt idx="91">
                  <c:v>23.92</c:v>
                </c:pt>
                <c:pt idx="92">
                  <c:v>23.85</c:v>
                </c:pt>
                <c:pt idx="93">
                  <c:v>23.719999000000001</c:v>
                </c:pt>
                <c:pt idx="94">
                  <c:v>23.280000999999999</c:v>
                </c:pt>
                <c:pt idx="95">
                  <c:v>23.799999</c:v>
                </c:pt>
                <c:pt idx="96">
                  <c:v>23.530000999999999</c:v>
                </c:pt>
                <c:pt idx="97">
                  <c:v>23.700001</c:v>
                </c:pt>
                <c:pt idx="98">
                  <c:v>23.379999000000002</c:v>
                </c:pt>
                <c:pt idx="99">
                  <c:v>23.99</c:v>
                </c:pt>
                <c:pt idx="100">
                  <c:v>24.27</c:v>
                </c:pt>
                <c:pt idx="101">
                  <c:v>24.549999</c:v>
                </c:pt>
                <c:pt idx="102">
                  <c:v>24.190000999999999</c:v>
                </c:pt>
                <c:pt idx="103">
                  <c:v>24.49</c:v>
                </c:pt>
                <c:pt idx="104">
                  <c:v>24.84</c:v>
                </c:pt>
                <c:pt idx="105">
                  <c:v>23.52</c:v>
                </c:pt>
                <c:pt idx="106">
                  <c:v>23.68</c:v>
                </c:pt>
                <c:pt idx="107">
                  <c:v>23.66</c:v>
                </c:pt>
                <c:pt idx="108">
                  <c:v>23.33</c:v>
                </c:pt>
                <c:pt idx="109">
                  <c:v>23.540001</c:v>
                </c:pt>
                <c:pt idx="110">
                  <c:v>23.33</c:v>
                </c:pt>
                <c:pt idx="111">
                  <c:v>23.41</c:v>
                </c:pt>
                <c:pt idx="112">
                  <c:v>22.299999</c:v>
                </c:pt>
                <c:pt idx="113">
                  <c:v>22.950001</c:v>
                </c:pt>
                <c:pt idx="114">
                  <c:v>22.67</c:v>
                </c:pt>
                <c:pt idx="115">
                  <c:v>23.620000999999998</c:v>
                </c:pt>
                <c:pt idx="116">
                  <c:v>23.209999</c:v>
                </c:pt>
                <c:pt idx="117">
                  <c:v>22.33</c:v>
                </c:pt>
                <c:pt idx="118">
                  <c:v>20.85</c:v>
                </c:pt>
                <c:pt idx="119">
                  <c:v>20.51</c:v>
                </c:pt>
                <c:pt idx="120">
                  <c:v>20.5</c:v>
                </c:pt>
                <c:pt idx="121">
                  <c:v>21.379999000000002</c:v>
                </c:pt>
                <c:pt idx="122">
                  <c:v>20.420000000000002</c:v>
                </c:pt>
                <c:pt idx="123">
                  <c:v>19.850000000000001</c:v>
                </c:pt>
                <c:pt idx="124">
                  <c:v>19.790001</c:v>
                </c:pt>
                <c:pt idx="125">
                  <c:v>19.379999000000002</c:v>
                </c:pt>
                <c:pt idx="126">
                  <c:v>19.68</c:v>
                </c:pt>
                <c:pt idx="127">
                  <c:v>20.079999999999998</c:v>
                </c:pt>
                <c:pt idx="128">
                  <c:v>19.870000999999998</c:v>
                </c:pt>
                <c:pt idx="129">
                  <c:v>20.100000000000001</c:v>
                </c:pt>
                <c:pt idx="130">
                  <c:v>20.139999</c:v>
                </c:pt>
                <c:pt idx="131">
                  <c:v>20.67</c:v>
                </c:pt>
                <c:pt idx="132">
                  <c:v>20.93</c:v>
                </c:pt>
                <c:pt idx="133">
                  <c:v>21.389999</c:v>
                </c:pt>
                <c:pt idx="134">
                  <c:v>21.35</c:v>
                </c:pt>
                <c:pt idx="135">
                  <c:v>21.25</c:v>
                </c:pt>
                <c:pt idx="136">
                  <c:v>21.379999000000002</c:v>
                </c:pt>
                <c:pt idx="137">
                  <c:v>21.6</c:v>
                </c:pt>
                <c:pt idx="138">
                  <c:v>21.84</c:v>
                </c:pt>
                <c:pt idx="139">
                  <c:v>22.129999000000002</c:v>
                </c:pt>
                <c:pt idx="140">
                  <c:v>22.5</c:v>
                </c:pt>
                <c:pt idx="141">
                  <c:v>21.299999</c:v>
                </c:pt>
                <c:pt idx="142">
                  <c:v>21.309999000000001</c:v>
                </c:pt>
                <c:pt idx="143">
                  <c:v>21.200001</c:v>
                </c:pt>
                <c:pt idx="144">
                  <c:v>21.799999</c:v>
                </c:pt>
                <c:pt idx="145">
                  <c:v>20.43</c:v>
                </c:pt>
                <c:pt idx="146">
                  <c:v>20.51</c:v>
                </c:pt>
                <c:pt idx="147">
                  <c:v>20.379999000000002</c:v>
                </c:pt>
                <c:pt idx="148">
                  <c:v>20.59</c:v>
                </c:pt>
                <c:pt idx="149">
                  <c:v>20.959999</c:v>
                </c:pt>
                <c:pt idx="150">
                  <c:v>21.190000999999999</c:v>
                </c:pt>
                <c:pt idx="151">
                  <c:v>21.42</c:v>
                </c:pt>
                <c:pt idx="152">
                  <c:v>21.35</c:v>
                </c:pt>
                <c:pt idx="153">
                  <c:v>21.940000999999999</c:v>
                </c:pt>
                <c:pt idx="154">
                  <c:v>21.48</c:v>
                </c:pt>
                <c:pt idx="155">
                  <c:v>21.639999</c:v>
                </c:pt>
                <c:pt idx="156">
                  <c:v>21.42</c:v>
                </c:pt>
                <c:pt idx="157">
                  <c:v>22.379999000000002</c:v>
                </c:pt>
                <c:pt idx="158">
                  <c:v>21.6</c:v>
                </c:pt>
                <c:pt idx="159">
                  <c:v>21.620000999999998</c:v>
                </c:pt>
                <c:pt idx="160">
                  <c:v>22.58</c:v>
                </c:pt>
                <c:pt idx="161">
                  <c:v>22.549999</c:v>
                </c:pt>
                <c:pt idx="162">
                  <c:v>23.530000999999999</c:v>
                </c:pt>
                <c:pt idx="163">
                  <c:v>23.360001</c:v>
                </c:pt>
                <c:pt idx="164">
                  <c:v>24.26</c:v>
                </c:pt>
                <c:pt idx="165">
                  <c:v>23.74</c:v>
                </c:pt>
                <c:pt idx="166">
                  <c:v>23.24</c:v>
                </c:pt>
                <c:pt idx="167">
                  <c:v>23.799999</c:v>
                </c:pt>
                <c:pt idx="168">
                  <c:v>24.370000999999998</c:v>
                </c:pt>
                <c:pt idx="169">
                  <c:v>24.91</c:v>
                </c:pt>
                <c:pt idx="170">
                  <c:v>25.299999</c:v>
                </c:pt>
                <c:pt idx="171">
                  <c:v>25.059999000000001</c:v>
                </c:pt>
                <c:pt idx="172">
                  <c:v>25.059999000000001</c:v>
                </c:pt>
                <c:pt idx="173">
                  <c:v>25.02</c:v>
                </c:pt>
                <c:pt idx="174">
                  <c:v>25.950001</c:v>
                </c:pt>
                <c:pt idx="175">
                  <c:v>24.84</c:v>
                </c:pt>
                <c:pt idx="176">
                  <c:v>24.49</c:v>
                </c:pt>
                <c:pt idx="177">
                  <c:v>24.9</c:v>
                </c:pt>
                <c:pt idx="178">
                  <c:v>24.76</c:v>
                </c:pt>
                <c:pt idx="179">
                  <c:v>25.15</c:v>
                </c:pt>
                <c:pt idx="180">
                  <c:v>24.4</c:v>
                </c:pt>
                <c:pt idx="181">
                  <c:v>24.040001</c:v>
                </c:pt>
                <c:pt idx="182">
                  <c:v>22.67</c:v>
                </c:pt>
                <c:pt idx="183">
                  <c:v>23.5</c:v>
                </c:pt>
                <c:pt idx="184">
                  <c:v>23.440000999999999</c:v>
                </c:pt>
                <c:pt idx="185">
                  <c:v>23.74</c:v>
                </c:pt>
                <c:pt idx="186">
                  <c:v>23.5</c:v>
                </c:pt>
                <c:pt idx="187">
                  <c:v>21.93</c:v>
                </c:pt>
                <c:pt idx="188">
                  <c:v>22</c:v>
                </c:pt>
                <c:pt idx="189">
                  <c:v>22.120000999999998</c:v>
                </c:pt>
                <c:pt idx="190">
                  <c:v>23.09</c:v>
                </c:pt>
                <c:pt idx="191">
                  <c:v>22.719999000000001</c:v>
                </c:pt>
                <c:pt idx="192">
                  <c:v>22.450001</c:v>
                </c:pt>
                <c:pt idx="193">
                  <c:v>22.99</c:v>
                </c:pt>
                <c:pt idx="194">
                  <c:v>23.629999000000002</c:v>
                </c:pt>
                <c:pt idx="195">
                  <c:v>24.040001</c:v>
                </c:pt>
                <c:pt idx="196">
                  <c:v>24.52</c:v>
                </c:pt>
                <c:pt idx="197">
                  <c:v>21.5</c:v>
                </c:pt>
                <c:pt idx="198">
                  <c:v>20.709999</c:v>
                </c:pt>
                <c:pt idx="199">
                  <c:v>19.389999</c:v>
                </c:pt>
                <c:pt idx="200">
                  <c:v>18.649999999999999</c:v>
                </c:pt>
                <c:pt idx="201">
                  <c:v>18.969999000000001</c:v>
                </c:pt>
                <c:pt idx="202">
                  <c:v>19.100000000000001</c:v>
                </c:pt>
                <c:pt idx="203">
                  <c:v>19.02</c:v>
                </c:pt>
                <c:pt idx="204">
                  <c:v>20.09</c:v>
                </c:pt>
                <c:pt idx="205">
                  <c:v>20.299999</c:v>
                </c:pt>
                <c:pt idx="206">
                  <c:v>21.209999</c:v>
                </c:pt>
                <c:pt idx="207">
                  <c:v>21.59</c:v>
                </c:pt>
                <c:pt idx="208">
                  <c:v>21.969999000000001</c:v>
                </c:pt>
                <c:pt idx="209">
                  <c:v>21.18</c:v>
                </c:pt>
                <c:pt idx="210">
                  <c:v>21.059999000000001</c:v>
                </c:pt>
                <c:pt idx="211">
                  <c:v>20.9</c:v>
                </c:pt>
                <c:pt idx="212">
                  <c:v>21.200001</c:v>
                </c:pt>
                <c:pt idx="213">
                  <c:v>21.17</c:v>
                </c:pt>
                <c:pt idx="214">
                  <c:v>21.15</c:v>
                </c:pt>
                <c:pt idx="215">
                  <c:v>21.360001</c:v>
                </c:pt>
                <c:pt idx="216">
                  <c:v>21.59</c:v>
                </c:pt>
                <c:pt idx="217">
                  <c:v>21.6</c:v>
                </c:pt>
                <c:pt idx="218">
                  <c:v>21.15</c:v>
                </c:pt>
                <c:pt idx="219">
                  <c:v>20.68</c:v>
                </c:pt>
                <c:pt idx="220">
                  <c:v>20.260000000000002</c:v>
                </c:pt>
                <c:pt idx="221">
                  <c:v>20.549999</c:v>
                </c:pt>
                <c:pt idx="222">
                  <c:v>19.43</c:v>
                </c:pt>
                <c:pt idx="223">
                  <c:v>19.209999</c:v>
                </c:pt>
                <c:pt idx="224">
                  <c:v>19.420000000000002</c:v>
                </c:pt>
                <c:pt idx="225">
                  <c:v>20.120000999999998</c:v>
                </c:pt>
                <c:pt idx="226">
                  <c:v>20.74</c:v>
                </c:pt>
                <c:pt idx="227">
                  <c:v>20.809999000000001</c:v>
                </c:pt>
                <c:pt idx="228">
                  <c:v>21.360001</c:v>
                </c:pt>
                <c:pt idx="229">
                  <c:v>21.440000999999999</c:v>
                </c:pt>
                <c:pt idx="230">
                  <c:v>22.07</c:v>
                </c:pt>
                <c:pt idx="231">
                  <c:v>22.91</c:v>
                </c:pt>
                <c:pt idx="232">
                  <c:v>23.120000999999998</c:v>
                </c:pt>
                <c:pt idx="233">
                  <c:v>22.59</c:v>
                </c:pt>
                <c:pt idx="234">
                  <c:v>22.700001</c:v>
                </c:pt>
                <c:pt idx="235">
                  <c:v>21.77</c:v>
                </c:pt>
                <c:pt idx="236">
                  <c:v>22.32</c:v>
                </c:pt>
                <c:pt idx="237">
                  <c:v>22.799999</c:v>
                </c:pt>
                <c:pt idx="238">
                  <c:v>23.15</c:v>
                </c:pt>
                <c:pt idx="239">
                  <c:v>22.25</c:v>
                </c:pt>
                <c:pt idx="240">
                  <c:v>21.67</c:v>
                </c:pt>
                <c:pt idx="241">
                  <c:v>21.950001</c:v>
                </c:pt>
                <c:pt idx="242">
                  <c:v>22.07</c:v>
                </c:pt>
                <c:pt idx="243">
                  <c:v>20.82</c:v>
                </c:pt>
                <c:pt idx="244">
                  <c:v>21.610001</c:v>
                </c:pt>
                <c:pt idx="245">
                  <c:v>21.5</c:v>
                </c:pt>
                <c:pt idx="246">
                  <c:v>21.51</c:v>
                </c:pt>
                <c:pt idx="247">
                  <c:v>21.629999000000002</c:v>
                </c:pt>
                <c:pt idx="248">
                  <c:v>22.09</c:v>
                </c:pt>
                <c:pt idx="249">
                  <c:v>22.15</c:v>
                </c:pt>
                <c:pt idx="250">
                  <c:v>22.4</c:v>
                </c:pt>
                <c:pt idx="251">
                  <c:v>21.559999000000001</c:v>
                </c:pt>
                <c:pt idx="252">
                  <c:v>21.84</c:v>
                </c:pt>
                <c:pt idx="253">
                  <c:v>21.85</c:v>
                </c:pt>
                <c:pt idx="254">
                  <c:v>22.67</c:v>
                </c:pt>
                <c:pt idx="255">
                  <c:v>22.030000999999999</c:v>
                </c:pt>
                <c:pt idx="256">
                  <c:v>23.42</c:v>
                </c:pt>
                <c:pt idx="257">
                  <c:v>23.690000999999999</c:v>
                </c:pt>
                <c:pt idx="258">
                  <c:v>22.780000999999999</c:v>
                </c:pt>
                <c:pt idx="259">
                  <c:v>22.799999</c:v>
                </c:pt>
                <c:pt idx="260">
                  <c:v>23.610001</c:v>
                </c:pt>
                <c:pt idx="261">
                  <c:v>21.93</c:v>
                </c:pt>
                <c:pt idx="262">
                  <c:v>20.299999</c:v>
                </c:pt>
                <c:pt idx="263">
                  <c:v>20.58</c:v>
                </c:pt>
                <c:pt idx="264">
                  <c:v>21.139999</c:v>
                </c:pt>
                <c:pt idx="265">
                  <c:v>21.6</c:v>
                </c:pt>
                <c:pt idx="266">
                  <c:v>21.9</c:v>
                </c:pt>
                <c:pt idx="267">
                  <c:v>21.59</c:v>
                </c:pt>
                <c:pt idx="268">
                  <c:v>21.26</c:v>
                </c:pt>
                <c:pt idx="269">
                  <c:v>21.370000999999998</c:v>
                </c:pt>
                <c:pt idx="270">
                  <c:v>21.809999000000001</c:v>
                </c:pt>
                <c:pt idx="271">
                  <c:v>22.17</c:v>
                </c:pt>
                <c:pt idx="272">
                  <c:v>23.030000999999999</c:v>
                </c:pt>
                <c:pt idx="273">
                  <c:v>23.190000999999999</c:v>
                </c:pt>
                <c:pt idx="274">
                  <c:v>22.77</c:v>
                </c:pt>
                <c:pt idx="275">
                  <c:v>22.530000999999999</c:v>
                </c:pt>
                <c:pt idx="276">
                  <c:v>22.75</c:v>
                </c:pt>
                <c:pt idx="277">
                  <c:v>22.870000999999998</c:v>
                </c:pt>
                <c:pt idx="278">
                  <c:v>22.92</c:v>
                </c:pt>
                <c:pt idx="279">
                  <c:v>23.4</c:v>
                </c:pt>
                <c:pt idx="280">
                  <c:v>23.370000999999998</c:v>
                </c:pt>
                <c:pt idx="281">
                  <c:v>22.85</c:v>
                </c:pt>
                <c:pt idx="282">
                  <c:v>22.4</c:v>
                </c:pt>
                <c:pt idx="283">
                  <c:v>22.799999</c:v>
                </c:pt>
                <c:pt idx="284">
                  <c:v>21.35</c:v>
                </c:pt>
                <c:pt idx="285">
                  <c:v>20.75</c:v>
                </c:pt>
                <c:pt idx="286">
                  <c:v>20.950001</c:v>
                </c:pt>
                <c:pt idx="287">
                  <c:v>20.5</c:v>
                </c:pt>
                <c:pt idx="288">
                  <c:v>20.719999000000001</c:v>
                </c:pt>
                <c:pt idx="289">
                  <c:v>20.23</c:v>
                </c:pt>
                <c:pt idx="290">
                  <c:v>21.299999</c:v>
                </c:pt>
                <c:pt idx="291">
                  <c:v>21.4</c:v>
                </c:pt>
                <c:pt idx="292">
                  <c:v>21.91</c:v>
                </c:pt>
                <c:pt idx="293">
                  <c:v>22</c:v>
                </c:pt>
                <c:pt idx="294">
                  <c:v>22.030000999999999</c:v>
                </c:pt>
                <c:pt idx="295">
                  <c:v>21.809999000000001</c:v>
                </c:pt>
                <c:pt idx="296">
                  <c:v>22.59</c:v>
                </c:pt>
                <c:pt idx="297">
                  <c:v>21.42</c:v>
                </c:pt>
                <c:pt idx="298">
                  <c:v>21.68</c:v>
                </c:pt>
                <c:pt idx="299">
                  <c:v>22</c:v>
                </c:pt>
                <c:pt idx="300">
                  <c:v>22.700001</c:v>
                </c:pt>
                <c:pt idx="301">
                  <c:v>23.93</c:v>
                </c:pt>
                <c:pt idx="302">
                  <c:v>22.85</c:v>
                </c:pt>
                <c:pt idx="303">
                  <c:v>23.09</c:v>
                </c:pt>
                <c:pt idx="304">
                  <c:v>22.99</c:v>
                </c:pt>
                <c:pt idx="305">
                  <c:v>23.559999000000001</c:v>
                </c:pt>
                <c:pt idx="306">
                  <c:v>22.709999</c:v>
                </c:pt>
                <c:pt idx="307">
                  <c:v>22.280000999999999</c:v>
                </c:pt>
                <c:pt idx="308">
                  <c:v>20.690000999999999</c:v>
                </c:pt>
                <c:pt idx="309">
                  <c:v>21.299999</c:v>
                </c:pt>
                <c:pt idx="310">
                  <c:v>22.540001</c:v>
                </c:pt>
                <c:pt idx="311">
                  <c:v>21.780000999999999</c:v>
                </c:pt>
                <c:pt idx="312">
                  <c:v>22.639999</c:v>
                </c:pt>
                <c:pt idx="313">
                  <c:v>21.190000999999999</c:v>
                </c:pt>
                <c:pt idx="314">
                  <c:v>21.700001</c:v>
                </c:pt>
                <c:pt idx="315">
                  <c:v>20.620000999999998</c:v>
                </c:pt>
                <c:pt idx="316">
                  <c:v>19.670000000000002</c:v>
                </c:pt>
                <c:pt idx="317">
                  <c:v>19.389999</c:v>
                </c:pt>
                <c:pt idx="318">
                  <c:v>18.100000000000001</c:v>
                </c:pt>
                <c:pt idx="319">
                  <c:v>18.670000000000002</c:v>
                </c:pt>
                <c:pt idx="320">
                  <c:v>18.200001</c:v>
                </c:pt>
                <c:pt idx="321">
                  <c:v>17.989999999999998</c:v>
                </c:pt>
                <c:pt idx="322">
                  <c:v>18.379999000000002</c:v>
                </c:pt>
                <c:pt idx="323">
                  <c:v>18.84</c:v>
                </c:pt>
                <c:pt idx="324">
                  <c:v>18.440000999999999</c:v>
                </c:pt>
                <c:pt idx="325">
                  <c:v>19.299999</c:v>
                </c:pt>
                <c:pt idx="326">
                  <c:v>19.690000999999999</c:v>
                </c:pt>
                <c:pt idx="327">
                  <c:v>19.98</c:v>
                </c:pt>
                <c:pt idx="328">
                  <c:v>20.889999</c:v>
                </c:pt>
                <c:pt idx="329">
                  <c:v>22.370000999999998</c:v>
                </c:pt>
                <c:pt idx="330">
                  <c:v>21.76</c:v>
                </c:pt>
                <c:pt idx="331">
                  <c:v>21.059999000000001</c:v>
                </c:pt>
                <c:pt idx="332">
                  <c:v>20.58</c:v>
                </c:pt>
                <c:pt idx="333">
                  <c:v>22.98</c:v>
                </c:pt>
                <c:pt idx="334">
                  <c:v>23.200001</c:v>
                </c:pt>
                <c:pt idx="335">
                  <c:v>21.6</c:v>
                </c:pt>
                <c:pt idx="336">
                  <c:v>20.950001</c:v>
                </c:pt>
                <c:pt idx="337">
                  <c:v>18.799999</c:v>
                </c:pt>
                <c:pt idx="338">
                  <c:v>19.040001</c:v>
                </c:pt>
                <c:pt idx="339">
                  <c:v>19.600000000000001</c:v>
                </c:pt>
                <c:pt idx="340">
                  <c:v>19.700001</c:v>
                </c:pt>
                <c:pt idx="341">
                  <c:v>19.559999000000001</c:v>
                </c:pt>
                <c:pt idx="342">
                  <c:v>20.170000000000002</c:v>
                </c:pt>
                <c:pt idx="343">
                  <c:v>20.120000999999998</c:v>
                </c:pt>
                <c:pt idx="344">
                  <c:v>19.68</c:v>
                </c:pt>
                <c:pt idx="345">
                  <c:v>18.139999</c:v>
                </c:pt>
                <c:pt idx="346">
                  <c:v>18.620000999999998</c:v>
                </c:pt>
                <c:pt idx="347">
                  <c:v>18.530000999999999</c:v>
                </c:pt>
                <c:pt idx="348">
                  <c:v>19.079999999999998</c:v>
                </c:pt>
                <c:pt idx="349">
                  <c:v>20.950001</c:v>
                </c:pt>
                <c:pt idx="350">
                  <c:v>21.309999000000001</c:v>
                </c:pt>
                <c:pt idx="351">
                  <c:v>23.809999000000001</c:v>
                </c:pt>
                <c:pt idx="352">
                  <c:v>23.09</c:v>
                </c:pt>
                <c:pt idx="353">
                  <c:v>20.540001</c:v>
                </c:pt>
                <c:pt idx="354">
                  <c:v>17.510000000000002</c:v>
                </c:pt>
                <c:pt idx="355">
                  <c:v>19.030000999999999</c:v>
                </c:pt>
                <c:pt idx="356">
                  <c:v>19.98</c:v>
                </c:pt>
                <c:pt idx="357">
                  <c:v>17.200001</c:v>
                </c:pt>
                <c:pt idx="358">
                  <c:v>19.5</c:v>
                </c:pt>
                <c:pt idx="359">
                  <c:v>18.510000000000002</c:v>
                </c:pt>
                <c:pt idx="360">
                  <c:v>23.85</c:v>
                </c:pt>
                <c:pt idx="361">
                  <c:v>22.440000999999999</c:v>
                </c:pt>
                <c:pt idx="362">
                  <c:v>25.969999000000001</c:v>
                </c:pt>
                <c:pt idx="363">
                  <c:v>28.030000999999999</c:v>
                </c:pt>
                <c:pt idx="364">
                  <c:v>26.889999</c:v>
                </c:pt>
                <c:pt idx="365">
                  <c:v>29.459999</c:v>
                </c:pt>
                <c:pt idx="366">
                  <c:v>30.219999000000001</c:v>
                </c:pt>
                <c:pt idx="367">
                  <c:v>32.240001999999997</c:v>
                </c:pt>
                <c:pt idx="368">
                  <c:v>31.219999000000001</c:v>
                </c:pt>
                <c:pt idx="369">
                  <c:v>31.68</c:v>
                </c:pt>
                <c:pt idx="370">
                  <c:v>30.52</c:v>
                </c:pt>
                <c:pt idx="371">
                  <c:v>30.690000999999999</c:v>
                </c:pt>
                <c:pt idx="372">
                  <c:v>33.799999</c:v>
                </c:pt>
                <c:pt idx="373">
                  <c:v>33.599997999999999</c:v>
                </c:pt>
                <c:pt idx="374">
                  <c:v>34.07</c:v>
                </c:pt>
                <c:pt idx="375">
                  <c:v>33.82</c:v>
                </c:pt>
                <c:pt idx="376">
                  <c:v>33.200001</c:v>
                </c:pt>
                <c:pt idx="377">
                  <c:v>33.540000999999997</c:v>
                </c:pt>
                <c:pt idx="378">
                  <c:v>33.439999</c:v>
                </c:pt>
                <c:pt idx="379">
                  <c:v>34</c:v>
                </c:pt>
                <c:pt idx="380">
                  <c:v>33.659999999999997</c:v>
                </c:pt>
                <c:pt idx="381">
                  <c:v>32.700001</c:v>
                </c:pt>
                <c:pt idx="382">
                  <c:v>33.240001999999997</c:v>
                </c:pt>
                <c:pt idx="383">
                  <c:v>33.779998999999997</c:v>
                </c:pt>
                <c:pt idx="384">
                  <c:v>34.770000000000003</c:v>
                </c:pt>
                <c:pt idx="385">
                  <c:v>35.18</c:v>
                </c:pt>
                <c:pt idx="386">
                  <c:v>35.220001000000003</c:v>
                </c:pt>
                <c:pt idx="387">
                  <c:v>34.68</c:v>
                </c:pt>
                <c:pt idx="388">
                  <c:v>35.009998000000003</c:v>
                </c:pt>
                <c:pt idx="389">
                  <c:v>35.029998999999997</c:v>
                </c:pt>
                <c:pt idx="390">
                  <c:v>34.650002000000001</c:v>
                </c:pt>
                <c:pt idx="391">
                  <c:v>34.080002</c:v>
                </c:pt>
                <c:pt idx="392">
                  <c:v>35.130001</c:v>
                </c:pt>
                <c:pt idx="393">
                  <c:v>35.520000000000003</c:v>
                </c:pt>
                <c:pt idx="394">
                  <c:v>34.729999999999997</c:v>
                </c:pt>
                <c:pt idx="395">
                  <c:v>34.25</c:v>
                </c:pt>
                <c:pt idx="396">
                  <c:v>34.479999999999997</c:v>
                </c:pt>
                <c:pt idx="397">
                  <c:v>34.560001</c:v>
                </c:pt>
                <c:pt idx="398">
                  <c:v>34.150002000000001</c:v>
                </c:pt>
                <c:pt idx="399">
                  <c:v>33.970001000000003</c:v>
                </c:pt>
                <c:pt idx="400">
                  <c:v>34</c:v>
                </c:pt>
                <c:pt idx="401">
                  <c:v>33.5</c:v>
                </c:pt>
                <c:pt idx="402">
                  <c:v>33.150002000000001</c:v>
                </c:pt>
                <c:pt idx="403">
                  <c:v>33.5</c:v>
                </c:pt>
                <c:pt idx="404">
                  <c:v>33.709999000000003</c:v>
                </c:pt>
                <c:pt idx="405">
                  <c:v>33.580002</c:v>
                </c:pt>
                <c:pt idx="406">
                  <c:v>33.490001999999997</c:v>
                </c:pt>
                <c:pt idx="407">
                  <c:v>33.549999</c:v>
                </c:pt>
                <c:pt idx="408">
                  <c:v>33.549999</c:v>
                </c:pt>
                <c:pt idx="409">
                  <c:v>33.099997999999999</c:v>
                </c:pt>
                <c:pt idx="410">
                  <c:v>33.040000999999997</c:v>
                </c:pt>
                <c:pt idx="411">
                  <c:v>33.270000000000003</c:v>
                </c:pt>
                <c:pt idx="412">
                  <c:v>32.169998</c:v>
                </c:pt>
                <c:pt idx="413">
                  <c:v>32.009998000000003</c:v>
                </c:pt>
                <c:pt idx="414">
                  <c:v>31.66</c:v>
                </c:pt>
                <c:pt idx="415">
                  <c:v>31.1</c:v>
                </c:pt>
                <c:pt idx="416">
                  <c:v>30.73</c:v>
                </c:pt>
                <c:pt idx="417">
                  <c:v>31.08</c:v>
                </c:pt>
                <c:pt idx="418">
                  <c:v>30.85</c:v>
                </c:pt>
                <c:pt idx="419">
                  <c:v>30.799999</c:v>
                </c:pt>
                <c:pt idx="420">
                  <c:v>30.450001</c:v>
                </c:pt>
                <c:pt idx="421">
                  <c:v>30.549999</c:v>
                </c:pt>
                <c:pt idx="422">
                  <c:v>30.49</c:v>
                </c:pt>
                <c:pt idx="423">
                  <c:v>30.530000999999999</c:v>
                </c:pt>
                <c:pt idx="424">
                  <c:v>30.209999</c:v>
                </c:pt>
                <c:pt idx="425">
                  <c:v>29.780000999999999</c:v>
                </c:pt>
                <c:pt idx="426">
                  <c:v>29.219999000000001</c:v>
                </c:pt>
                <c:pt idx="427">
                  <c:v>29.34</c:v>
                </c:pt>
                <c:pt idx="428">
                  <c:v>28.92</c:v>
                </c:pt>
                <c:pt idx="429">
                  <c:v>29.040001</c:v>
                </c:pt>
                <c:pt idx="430">
                  <c:v>28.5</c:v>
                </c:pt>
                <c:pt idx="431">
                  <c:v>28.5</c:v>
                </c:pt>
                <c:pt idx="432">
                  <c:v>29.24</c:v>
                </c:pt>
                <c:pt idx="433">
                  <c:v>29.5</c:v>
                </c:pt>
                <c:pt idx="434">
                  <c:v>29.549999</c:v>
                </c:pt>
                <c:pt idx="435">
                  <c:v>28.709999</c:v>
                </c:pt>
                <c:pt idx="436">
                  <c:v>29.309999000000001</c:v>
                </c:pt>
                <c:pt idx="437">
                  <c:v>29.360001</c:v>
                </c:pt>
                <c:pt idx="438">
                  <c:v>28.57</c:v>
                </c:pt>
                <c:pt idx="439">
                  <c:v>28.790001</c:v>
                </c:pt>
                <c:pt idx="440">
                  <c:v>29.120000999999998</c:v>
                </c:pt>
                <c:pt idx="441">
                  <c:v>28.76</c:v>
                </c:pt>
                <c:pt idx="442">
                  <c:v>29.469999000000001</c:v>
                </c:pt>
                <c:pt idx="443">
                  <c:v>29.18</c:v>
                </c:pt>
                <c:pt idx="444">
                  <c:v>28.540001</c:v>
                </c:pt>
                <c:pt idx="445">
                  <c:v>29.32</c:v>
                </c:pt>
                <c:pt idx="446">
                  <c:v>29.040001</c:v>
                </c:pt>
                <c:pt idx="447">
                  <c:v>29.209999</c:v>
                </c:pt>
                <c:pt idx="448">
                  <c:v>29.23</c:v>
                </c:pt>
                <c:pt idx="449">
                  <c:v>28.18</c:v>
                </c:pt>
                <c:pt idx="450">
                  <c:v>28.9</c:v>
                </c:pt>
                <c:pt idx="451">
                  <c:v>28.559999000000001</c:v>
                </c:pt>
                <c:pt idx="452">
                  <c:v>28.629999000000002</c:v>
                </c:pt>
                <c:pt idx="453">
                  <c:v>28.68</c:v>
                </c:pt>
                <c:pt idx="454">
                  <c:v>28.93</c:v>
                </c:pt>
                <c:pt idx="455">
                  <c:v>29.200001</c:v>
                </c:pt>
                <c:pt idx="456">
                  <c:v>29.299999</c:v>
                </c:pt>
                <c:pt idx="457">
                  <c:v>29.190000999999999</c:v>
                </c:pt>
                <c:pt idx="458">
                  <c:v>29.440000999999999</c:v>
                </c:pt>
                <c:pt idx="459">
                  <c:v>28.83</c:v>
                </c:pt>
                <c:pt idx="460">
                  <c:v>28.389999</c:v>
                </c:pt>
                <c:pt idx="461">
                  <c:v>27.950001</c:v>
                </c:pt>
                <c:pt idx="462">
                  <c:v>27.5</c:v>
                </c:pt>
                <c:pt idx="463">
                  <c:v>27.530000999999999</c:v>
                </c:pt>
                <c:pt idx="464">
                  <c:v>27.049999</c:v>
                </c:pt>
                <c:pt idx="465">
                  <c:v>27.059999000000001</c:v>
                </c:pt>
                <c:pt idx="466">
                  <c:v>28.02</c:v>
                </c:pt>
                <c:pt idx="467">
                  <c:v>27.5</c:v>
                </c:pt>
                <c:pt idx="468">
                  <c:v>27.27</c:v>
                </c:pt>
                <c:pt idx="469">
                  <c:v>27.99</c:v>
                </c:pt>
                <c:pt idx="470">
                  <c:v>28.85</c:v>
                </c:pt>
                <c:pt idx="471">
                  <c:v>28.58</c:v>
                </c:pt>
                <c:pt idx="472">
                  <c:v>28.700001</c:v>
                </c:pt>
                <c:pt idx="473">
                  <c:v>28.43</c:v>
                </c:pt>
                <c:pt idx="474">
                  <c:v>28.57</c:v>
                </c:pt>
                <c:pt idx="475">
                  <c:v>28.700001</c:v>
                </c:pt>
                <c:pt idx="476">
                  <c:v>28.700001</c:v>
                </c:pt>
                <c:pt idx="477">
                  <c:v>28.17</c:v>
                </c:pt>
                <c:pt idx="478">
                  <c:v>27.209999</c:v>
                </c:pt>
                <c:pt idx="479">
                  <c:v>26.959999</c:v>
                </c:pt>
                <c:pt idx="480">
                  <c:v>26.33</c:v>
                </c:pt>
                <c:pt idx="481">
                  <c:v>25.950001</c:v>
                </c:pt>
                <c:pt idx="482">
                  <c:v>26.860001</c:v>
                </c:pt>
                <c:pt idx="483">
                  <c:v>27.049999</c:v>
                </c:pt>
                <c:pt idx="484">
                  <c:v>26.07</c:v>
                </c:pt>
                <c:pt idx="485">
                  <c:v>25.540001</c:v>
                </c:pt>
                <c:pt idx="486">
                  <c:v>26.299999</c:v>
                </c:pt>
                <c:pt idx="487">
                  <c:v>26.57</c:v>
                </c:pt>
                <c:pt idx="488">
                  <c:v>26.299999</c:v>
                </c:pt>
                <c:pt idx="489">
                  <c:v>26.040001</c:v>
                </c:pt>
                <c:pt idx="490">
                  <c:v>26.200001</c:v>
                </c:pt>
                <c:pt idx="491">
                  <c:v>25.99</c:v>
                </c:pt>
              </c:numCache>
            </c:numRef>
          </c:val>
          <c:smooth val="0"/>
          <c:extLst>
            <c:ext xmlns:c16="http://schemas.microsoft.com/office/drawing/2014/chart" uri="{C3380CC4-5D6E-409C-BE32-E72D297353CC}">
              <c16:uniqueId val="{00000005-1E76-4645-A568-E48164C3911C}"/>
            </c:ext>
          </c:extLst>
        </c:ser>
        <c:ser>
          <c:idx val="6"/>
          <c:order val="6"/>
          <c:tx>
            <c:strRef>
              <c:f>Base!$M$5</c:f>
              <c:strCache>
                <c:ptCount val="1"/>
                <c:pt idx="0">
                  <c:v>Petrobras</c:v>
                </c:pt>
              </c:strCache>
            </c:strRef>
          </c:tx>
          <c:spPr>
            <a:ln w="28575" cap="rnd">
              <a:solidFill>
                <a:schemeClr val="accent1">
                  <a:lumMod val="6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Base!$M$6:$M$497</c:f>
              <c:numCache>
                <c:formatCode>#,##0.00</c:formatCode>
                <c:ptCount val="492"/>
                <c:pt idx="0">
                  <c:v>28.49</c:v>
                </c:pt>
                <c:pt idx="1">
                  <c:v>27.49</c:v>
                </c:pt>
                <c:pt idx="2">
                  <c:v>27.73</c:v>
                </c:pt>
                <c:pt idx="3">
                  <c:v>27.58</c:v>
                </c:pt>
                <c:pt idx="4">
                  <c:v>27.02</c:v>
                </c:pt>
                <c:pt idx="5">
                  <c:v>26.6</c:v>
                </c:pt>
                <c:pt idx="6">
                  <c:v>26.639999</c:v>
                </c:pt>
                <c:pt idx="7">
                  <c:v>26.790001</c:v>
                </c:pt>
                <c:pt idx="8">
                  <c:v>27.030000999999999</c:v>
                </c:pt>
                <c:pt idx="9">
                  <c:v>28.639999</c:v>
                </c:pt>
                <c:pt idx="10">
                  <c:v>29.35</c:v>
                </c:pt>
                <c:pt idx="11">
                  <c:v>29.1</c:v>
                </c:pt>
                <c:pt idx="12">
                  <c:v>28.67</c:v>
                </c:pt>
                <c:pt idx="13">
                  <c:v>28.280000999999999</c:v>
                </c:pt>
                <c:pt idx="14">
                  <c:v>28.190000999999999</c:v>
                </c:pt>
                <c:pt idx="15">
                  <c:v>28.389999</c:v>
                </c:pt>
                <c:pt idx="16">
                  <c:v>28.35</c:v>
                </c:pt>
                <c:pt idx="17">
                  <c:v>26.280000999999999</c:v>
                </c:pt>
                <c:pt idx="18">
                  <c:v>26.85</c:v>
                </c:pt>
                <c:pt idx="19">
                  <c:v>26.41</c:v>
                </c:pt>
                <c:pt idx="20">
                  <c:v>26.91</c:v>
                </c:pt>
                <c:pt idx="21">
                  <c:v>27.809999000000001</c:v>
                </c:pt>
                <c:pt idx="22">
                  <c:v>27.709999</c:v>
                </c:pt>
                <c:pt idx="23">
                  <c:v>27.15</c:v>
                </c:pt>
                <c:pt idx="24">
                  <c:v>27.469999000000001</c:v>
                </c:pt>
                <c:pt idx="25">
                  <c:v>26.74</c:v>
                </c:pt>
                <c:pt idx="26">
                  <c:v>26.9</c:v>
                </c:pt>
                <c:pt idx="27">
                  <c:v>26.959999</c:v>
                </c:pt>
                <c:pt idx="28">
                  <c:v>26.59</c:v>
                </c:pt>
                <c:pt idx="29">
                  <c:v>26.24</c:v>
                </c:pt>
                <c:pt idx="30">
                  <c:v>26.68</c:v>
                </c:pt>
                <c:pt idx="31">
                  <c:v>27.08</c:v>
                </c:pt>
                <c:pt idx="32">
                  <c:v>27.67</c:v>
                </c:pt>
                <c:pt idx="33">
                  <c:v>27.9</c:v>
                </c:pt>
                <c:pt idx="34">
                  <c:v>27.73</c:v>
                </c:pt>
                <c:pt idx="35">
                  <c:v>27.49</c:v>
                </c:pt>
                <c:pt idx="36">
                  <c:v>28.049999</c:v>
                </c:pt>
                <c:pt idx="37">
                  <c:v>27.67</c:v>
                </c:pt>
                <c:pt idx="38">
                  <c:v>28.85</c:v>
                </c:pt>
                <c:pt idx="39">
                  <c:v>29.18</c:v>
                </c:pt>
                <c:pt idx="40">
                  <c:v>29.059999000000001</c:v>
                </c:pt>
                <c:pt idx="41">
                  <c:v>29.43</c:v>
                </c:pt>
                <c:pt idx="42">
                  <c:v>29.18</c:v>
                </c:pt>
                <c:pt idx="43">
                  <c:v>29.049999</c:v>
                </c:pt>
                <c:pt idx="44">
                  <c:v>29.1</c:v>
                </c:pt>
                <c:pt idx="45">
                  <c:v>29.65</c:v>
                </c:pt>
                <c:pt idx="46">
                  <c:v>29.299999</c:v>
                </c:pt>
                <c:pt idx="47">
                  <c:v>29.1</c:v>
                </c:pt>
                <c:pt idx="48">
                  <c:v>28.950001</c:v>
                </c:pt>
                <c:pt idx="49">
                  <c:v>28.32</c:v>
                </c:pt>
                <c:pt idx="50">
                  <c:v>28.129999000000002</c:v>
                </c:pt>
                <c:pt idx="51">
                  <c:v>29.139999</c:v>
                </c:pt>
                <c:pt idx="52">
                  <c:v>29.030000999999999</c:v>
                </c:pt>
                <c:pt idx="53">
                  <c:v>28.75</c:v>
                </c:pt>
                <c:pt idx="54">
                  <c:v>28.57</c:v>
                </c:pt>
                <c:pt idx="55">
                  <c:v>28.68</c:v>
                </c:pt>
                <c:pt idx="56">
                  <c:v>28.66</c:v>
                </c:pt>
                <c:pt idx="57">
                  <c:v>28.66</c:v>
                </c:pt>
                <c:pt idx="58">
                  <c:v>28.290001</c:v>
                </c:pt>
                <c:pt idx="59">
                  <c:v>28.5</c:v>
                </c:pt>
                <c:pt idx="60">
                  <c:v>27.870000999999998</c:v>
                </c:pt>
                <c:pt idx="61">
                  <c:v>27.290001</c:v>
                </c:pt>
                <c:pt idx="62">
                  <c:v>26.870000999999998</c:v>
                </c:pt>
                <c:pt idx="63">
                  <c:v>26.99</c:v>
                </c:pt>
                <c:pt idx="64">
                  <c:v>25.91</c:v>
                </c:pt>
                <c:pt idx="65">
                  <c:v>26.09</c:v>
                </c:pt>
                <c:pt idx="66">
                  <c:v>25.84</c:v>
                </c:pt>
                <c:pt idx="67">
                  <c:v>26.389999</c:v>
                </c:pt>
                <c:pt idx="68">
                  <c:v>25.950001</c:v>
                </c:pt>
                <c:pt idx="69">
                  <c:v>25.93</c:v>
                </c:pt>
                <c:pt idx="70">
                  <c:v>26.15</c:v>
                </c:pt>
                <c:pt idx="71">
                  <c:v>26.35</c:v>
                </c:pt>
                <c:pt idx="72">
                  <c:v>26.66</c:v>
                </c:pt>
                <c:pt idx="73">
                  <c:v>26.299999</c:v>
                </c:pt>
                <c:pt idx="74">
                  <c:v>24.99</c:v>
                </c:pt>
                <c:pt idx="75">
                  <c:v>24.780000999999999</c:v>
                </c:pt>
                <c:pt idx="76">
                  <c:v>25.15</c:v>
                </c:pt>
                <c:pt idx="77">
                  <c:v>24.700001</c:v>
                </c:pt>
                <c:pt idx="78">
                  <c:v>24.379999000000002</c:v>
                </c:pt>
                <c:pt idx="79">
                  <c:v>23.5</c:v>
                </c:pt>
                <c:pt idx="80">
                  <c:v>23.83</c:v>
                </c:pt>
                <c:pt idx="81">
                  <c:v>22.889999</c:v>
                </c:pt>
                <c:pt idx="82">
                  <c:v>23.43</c:v>
                </c:pt>
                <c:pt idx="83">
                  <c:v>23.620000999999998</c:v>
                </c:pt>
                <c:pt idx="84">
                  <c:v>23.620000999999998</c:v>
                </c:pt>
                <c:pt idx="85">
                  <c:v>23.940000999999999</c:v>
                </c:pt>
                <c:pt idx="86">
                  <c:v>23.1</c:v>
                </c:pt>
                <c:pt idx="87">
                  <c:v>23.780000999999999</c:v>
                </c:pt>
                <c:pt idx="88">
                  <c:v>23.690000999999999</c:v>
                </c:pt>
                <c:pt idx="89">
                  <c:v>23.709999</c:v>
                </c:pt>
                <c:pt idx="90">
                  <c:v>23.82</c:v>
                </c:pt>
                <c:pt idx="91">
                  <c:v>24.280000999999999</c:v>
                </c:pt>
                <c:pt idx="92">
                  <c:v>22.950001</c:v>
                </c:pt>
                <c:pt idx="93">
                  <c:v>23.09</c:v>
                </c:pt>
                <c:pt idx="94">
                  <c:v>24.35</c:v>
                </c:pt>
                <c:pt idx="95">
                  <c:v>23.969999000000001</c:v>
                </c:pt>
                <c:pt idx="96">
                  <c:v>23.889999</c:v>
                </c:pt>
                <c:pt idx="97">
                  <c:v>23.65</c:v>
                </c:pt>
                <c:pt idx="98">
                  <c:v>23.700001</c:v>
                </c:pt>
                <c:pt idx="99">
                  <c:v>24</c:v>
                </c:pt>
                <c:pt idx="100">
                  <c:v>24.02</c:v>
                </c:pt>
                <c:pt idx="101">
                  <c:v>24.040001</c:v>
                </c:pt>
                <c:pt idx="102">
                  <c:v>23.889999</c:v>
                </c:pt>
                <c:pt idx="103">
                  <c:v>24.1</c:v>
                </c:pt>
                <c:pt idx="104">
                  <c:v>23.83</c:v>
                </c:pt>
                <c:pt idx="105">
                  <c:v>23.83</c:v>
                </c:pt>
                <c:pt idx="106">
                  <c:v>23.459999</c:v>
                </c:pt>
                <c:pt idx="107">
                  <c:v>23.200001</c:v>
                </c:pt>
                <c:pt idx="108">
                  <c:v>22.82</c:v>
                </c:pt>
                <c:pt idx="109">
                  <c:v>22.799999</c:v>
                </c:pt>
                <c:pt idx="110">
                  <c:v>23.52</c:v>
                </c:pt>
                <c:pt idx="111">
                  <c:v>24</c:v>
                </c:pt>
                <c:pt idx="112">
                  <c:v>23.24</c:v>
                </c:pt>
                <c:pt idx="113">
                  <c:v>24.08</c:v>
                </c:pt>
                <c:pt idx="114">
                  <c:v>23.280000999999999</c:v>
                </c:pt>
                <c:pt idx="115">
                  <c:v>23.65</c:v>
                </c:pt>
                <c:pt idx="116">
                  <c:v>23.17</c:v>
                </c:pt>
                <c:pt idx="117">
                  <c:v>23.290001</c:v>
                </c:pt>
                <c:pt idx="118">
                  <c:v>22.34</c:v>
                </c:pt>
                <c:pt idx="119">
                  <c:v>21.59</c:v>
                </c:pt>
                <c:pt idx="120">
                  <c:v>21.1</c:v>
                </c:pt>
                <c:pt idx="121">
                  <c:v>22.389999</c:v>
                </c:pt>
                <c:pt idx="122">
                  <c:v>22.219999000000001</c:v>
                </c:pt>
                <c:pt idx="123">
                  <c:v>21.190000999999999</c:v>
                </c:pt>
                <c:pt idx="124">
                  <c:v>21.99</c:v>
                </c:pt>
                <c:pt idx="125">
                  <c:v>22</c:v>
                </c:pt>
                <c:pt idx="126">
                  <c:v>22.24</c:v>
                </c:pt>
                <c:pt idx="127">
                  <c:v>23.190000999999999</c:v>
                </c:pt>
                <c:pt idx="128">
                  <c:v>24.4</c:v>
                </c:pt>
                <c:pt idx="129">
                  <c:v>24.059999000000001</c:v>
                </c:pt>
                <c:pt idx="130">
                  <c:v>21.67</c:v>
                </c:pt>
                <c:pt idx="131">
                  <c:v>27.33</c:v>
                </c:pt>
                <c:pt idx="132">
                  <c:v>29.27</c:v>
                </c:pt>
                <c:pt idx="133">
                  <c:v>28.440000999999999</c:v>
                </c:pt>
                <c:pt idx="134">
                  <c:v>28.08</c:v>
                </c:pt>
                <c:pt idx="135">
                  <c:v>27.799999</c:v>
                </c:pt>
                <c:pt idx="136">
                  <c:v>27.540001</c:v>
                </c:pt>
                <c:pt idx="137">
                  <c:v>28.110001</c:v>
                </c:pt>
                <c:pt idx="138">
                  <c:v>28.84</c:v>
                </c:pt>
                <c:pt idx="139">
                  <c:v>28.82</c:v>
                </c:pt>
                <c:pt idx="140">
                  <c:v>28.940000999999999</c:v>
                </c:pt>
                <c:pt idx="141">
                  <c:v>28.66</c:v>
                </c:pt>
                <c:pt idx="142">
                  <c:v>27.530000999999999</c:v>
                </c:pt>
                <c:pt idx="143">
                  <c:v>26.690000999999999</c:v>
                </c:pt>
                <c:pt idx="144">
                  <c:v>27.76</c:v>
                </c:pt>
                <c:pt idx="145">
                  <c:v>27.4</c:v>
                </c:pt>
                <c:pt idx="146">
                  <c:v>27</c:v>
                </c:pt>
                <c:pt idx="147">
                  <c:v>27.09</c:v>
                </c:pt>
                <c:pt idx="148">
                  <c:v>27.549999</c:v>
                </c:pt>
                <c:pt idx="149">
                  <c:v>28.209999</c:v>
                </c:pt>
                <c:pt idx="150">
                  <c:v>28.690000999999999</c:v>
                </c:pt>
                <c:pt idx="151">
                  <c:v>28.07</c:v>
                </c:pt>
                <c:pt idx="152">
                  <c:v>28.120000999999998</c:v>
                </c:pt>
                <c:pt idx="153">
                  <c:v>29.450001</c:v>
                </c:pt>
                <c:pt idx="154">
                  <c:v>29.15</c:v>
                </c:pt>
                <c:pt idx="155">
                  <c:v>30.629999000000002</c:v>
                </c:pt>
                <c:pt idx="156">
                  <c:v>30.860001</c:v>
                </c:pt>
                <c:pt idx="157">
                  <c:v>31.120000999999998</c:v>
                </c:pt>
                <c:pt idx="158">
                  <c:v>31</c:v>
                </c:pt>
                <c:pt idx="159">
                  <c:v>30.1</c:v>
                </c:pt>
                <c:pt idx="160">
                  <c:v>30.040001</c:v>
                </c:pt>
                <c:pt idx="161">
                  <c:v>28.91</c:v>
                </c:pt>
                <c:pt idx="162">
                  <c:v>28.34</c:v>
                </c:pt>
                <c:pt idx="163">
                  <c:v>28.27</c:v>
                </c:pt>
                <c:pt idx="164">
                  <c:v>28.18</c:v>
                </c:pt>
                <c:pt idx="165">
                  <c:v>27.950001</c:v>
                </c:pt>
                <c:pt idx="166">
                  <c:v>27.280000999999999</c:v>
                </c:pt>
                <c:pt idx="167">
                  <c:v>27.02</c:v>
                </c:pt>
                <c:pt idx="168">
                  <c:v>28.1</c:v>
                </c:pt>
                <c:pt idx="169">
                  <c:v>28.24</c:v>
                </c:pt>
                <c:pt idx="170">
                  <c:v>28.190000999999999</c:v>
                </c:pt>
                <c:pt idx="171">
                  <c:v>27.85</c:v>
                </c:pt>
                <c:pt idx="172">
                  <c:v>27.620000999999998</c:v>
                </c:pt>
                <c:pt idx="173">
                  <c:v>27.57</c:v>
                </c:pt>
                <c:pt idx="174">
                  <c:v>27.82</c:v>
                </c:pt>
                <c:pt idx="175">
                  <c:v>26.940000999999999</c:v>
                </c:pt>
                <c:pt idx="176">
                  <c:v>26.66</c:v>
                </c:pt>
                <c:pt idx="177">
                  <c:v>27</c:v>
                </c:pt>
                <c:pt idx="178">
                  <c:v>27.530000999999999</c:v>
                </c:pt>
                <c:pt idx="179">
                  <c:v>26.639999</c:v>
                </c:pt>
                <c:pt idx="180">
                  <c:v>25.91</c:v>
                </c:pt>
                <c:pt idx="181">
                  <c:v>25.6</c:v>
                </c:pt>
                <c:pt idx="182">
                  <c:v>24.9</c:v>
                </c:pt>
                <c:pt idx="183">
                  <c:v>25.5</c:v>
                </c:pt>
                <c:pt idx="184">
                  <c:v>25.82</c:v>
                </c:pt>
                <c:pt idx="185">
                  <c:v>26.25</c:v>
                </c:pt>
                <c:pt idx="186">
                  <c:v>26.219999000000001</c:v>
                </c:pt>
                <c:pt idx="187">
                  <c:v>25.1</c:v>
                </c:pt>
                <c:pt idx="188">
                  <c:v>23.82</c:v>
                </c:pt>
                <c:pt idx="189">
                  <c:v>23.549999</c:v>
                </c:pt>
                <c:pt idx="190">
                  <c:v>23.690000999999999</c:v>
                </c:pt>
                <c:pt idx="191">
                  <c:v>23.290001</c:v>
                </c:pt>
                <c:pt idx="192">
                  <c:v>22.629999000000002</c:v>
                </c:pt>
                <c:pt idx="193">
                  <c:v>21.91</c:v>
                </c:pt>
                <c:pt idx="194">
                  <c:v>22.879999000000002</c:v>
                </c:pt>
                <c:pt idx="195">
                  <c:v>23.08</c:v>
                </c:pt>
                <c:pt idx="196">
                  <c:v>21.610001</c:v>
                </c:pt>
                <c:pt idx="197">
                  <c:v>19.75</c:v>
                </c:pt>
                <c:pt idx="198">
                  <c:v>19.889999</c:v>
                </c:pt>
                <c:pt idx="199">
                  <c:v>19.719999000000001</c:v>
                </c:pt>
                <c:pt idx="200">
                  <c:v>19.649999999999999</c:v>
                </c:pt>
                <c:pt idx="201">
                  <c:v>18.940000999999999</c:v>
                </c:pt>
                <c:pt idx="202">
                  <c:v>19.290001</c:v>
                </c:pt>
                <c:pt idx="203">
                  <c:v>18.670000000000002</c:v>
                </c:pt>
                <c:pt idx="204">
                  <c:v>19.879999000000002</c:v>
                </c:pt>
                <c:pt idx="205">
                  <c:v>20.25</c:v>
                </c:pt>
                <c:pt idx="206">
                  <c:v>20.57</c:v>
                </c:pt>
                <c:pt idx="207">
                  <c:v>20.84</c:v>
                </c:pt>
                <c:pt idx="208">
                  <c:v>20.16</c:v>
                </c:pt>
                <c:pt idx="209">
                  <c:v>20.18</c:v>
                </c:pt>
                <c:pt idx="210">
                  <c:v>19.52</c:v>
                </c:pt>
                <c:pt idx="211">
                  <c:v>19.329999999999998</c:v>
                </c:pt>
                <c:pt idx="212">
                  <c:v>19.75</c:v>
                </c:pt>
                <c:pt idx="213">
                  <c:v>19.969999000000001</c:v>
                </c:pt>
                <c:pt idx="214">
                  <c:v>20.129999000000002</c:v>
                </c:pt>
                <c:pt idx="215">
                  <c:v>19.799999</c:v>
                </c:pt>
                <c:pt idx="216">
                  <c:v>20.440000999999999</c:v>
                </c:pt>
                <c:pt idx="217">
                  <c:v>19.790001</c:v>
                </c:pt>
                <c:pt idx="218">
                  <c:v>19.93</c:v>
                </c:pt>
                <c:pt idx="219">
                  <c:v>20.030000999999999</c:v>
                </c:pt>
                <c:pt idx="220">
                  <c:v>19.02</c:v>
                </c:pt>
                <c:pt idx="221">
                  <c:v>19.850000000000001</c:v>
                </c:pt>
                <c:pt idx="222">
                  <c:v>19.610001</c:v>
                </c:pt>
                <c:pt idx="223">
                  <c:v>19.309999000000001</c:v>
                </c:pt>
                <c:pt idx="224">
                  <c:v>19.629999000000002</c:v>
                </c:pt>
                <c:pt idx="225">
                  <c:v>20.129999000000002</c:v>
                </c:pt>
                <c:pt idx="226">
                  <c:v>20.399999999999999</c:v>
                </c:pt>
                <c:pt idx="227">
                  <c:v>20.23</c:v>
                </c:pt>
                <c:pt idx="228">
                  <c:v>20.799999</c:v>
                </c:pt>
                <c:pt idx="229">
                  <c:v>20.9</c:v>
                </c:pt>
                <c:pt idx="230">
                  <c:v>21.65</c:v>
                </c:pt>
                <c:pt idx="231">
                  <c:v>22.15</c:v>
                </c:pt>
                <c:pt idx="232">
                  <c:v>21.73</c:v>
                </c:pt>
                <c:pt idx="233">
                  <c:v>21.67</c:v>
                </c:pt>
                <c:pt idx="234">
                  <c:v>21.68</c:v>
                </c:pt>
                <c:pt idx="235">
                  <c:v>21.879999000000002</c:v>
                </c:pt>
                <c:pt idx="236">
                  <c:v>22.120000999999998</c:v>
                </c:pt>
                <c:pt idx="237">
                  <c:v>22.73</c:v>
                </c:pt>
                <c:pt idx="238">
                  <c:v>22.26</c:v>
                </c:pt>
                <c:pt idx="239">
                  <c:v>22.92</c:v>
                </c:pt>
                <c:pt idx="240">
                  <c:v>22.879999000000002</c:v>
                </c:pt>
                <c:pt idx="241">
                  <c:v>22.799999</c:v>
                </c:pt>
                <c:pt idx="242">
                  <c:v>22.870000999999998</c:v>
                </c:pt>
                <c:pt idx="243">
                  <c:v>21.889999</c:v>
                </c:pt>
                <c:pt idx="244">
                  <c:v>22.540001</c:v>
                </c:pt>
                <c:pt idx="245">
                  <c:v>22.15</c:v>
                </c:pt>
                <c:pt idx="246">
                  <c:v>22.219999000000001</c:v>
                </c:pt>
                <c:pt idx="247">
                  <c:v>22.870000999999998</c:v>
                </c:pt>
                <c:pt idx="248">
                  <c:v>22.969999000000001</c:v>
                </c:pt>
                <c:pt idx="249">
                  <c:v>22.559999000000001</c:v>
                </c:pt>
                <c:pt idx="250">
                  <c:v>22.73</c:v>
                </c:pt>
                <c:pt idx="251">
                  <c:v>22.889999</c:v>
                </c:pt>
                <c:pt idx="252">
                  <c:v>23.02</c:v>
                </c:pt>
                <c:pt idx="253">
                  <c:v>22.6</c:v>
                </c:pt>
                <c:pt idx="254">
                  <c:v>22.67</c:v>
                </c:pt>
                <c:pt idx="255">
                  <c:v>22.84</c:v>
                </c:pt>
                <c:pt idx="256">
                  <c:v>23.48</c:v>
                </c:pt>
                <c:pt idx="257">
                  <c:v>23.08</c:v>
                </c:pt>
                <c:pt idx="258">
                  <c:v>23.450001</c:v>
                </c:pt>
                <c:pt idx="259">
                  <c:v>22.790001</c:v>
                </c:pt>
                <c:pt idx="260">
                  <c:v>23.219999000000001</c:v>
                </c:pt>
                <c:pt idx="261">
                  <c:v>23.18</c:v>
                </c:pt>
                <c:pt idx="262">
                  <c:v>21.780000999999999</c:v>
                </c:pt>
                <c:pt idx="263">
                  <c:v>21.799999</c:v>
                </c:pt>
                <c:pt idx="264">
                  <c:v>22.200001</c:v>
                </c:pt>
                <c:pt idx="265">
                  <c:v>22.82</c:v>
                </c:pt>
                <c:pt idx="266">
                  <c:v>23.17</c:v>
                </c:pt>
                <c:pt idx="267">
                  <c:v>22.799999</c:v>
                </c:pt>
                <c:pt idx="268">
                  <c:v>23.200001</c:v>
                </c:pt>
                <c:pt idx="269">
                  <c:v>22.73</c:v>
                </c:pt>
                <c:pt idx="270">
                  <c:v>22.57</c:v>
                </c:pt>
                <c:pt idx="271">
                  <c:v>23.049999</c:v>
                </c:pt>
                <c:pt idx="272">
                  <c:v>23.370000999999998</c:v>
                </c:pt>
                <c:pt idx="273">
                  <c:v>22.74</c:v>
                </c:pt>
                <c:pt idx="274">
                  <c:v>22.74</c:v>
                </c:pt>
                <c:pt idx="275">
                  <c:v>22.719999000000001</c:v>
                </c:pt>
                <c:pt idx="276">
                  <c:v>23.34</c:v>
                </c:pt>
                <c:pt idx="277">
                  <c:v>22.9</c:v>
                </c:pt>
                <c:pt idx="278">
                  <c:v>22.16</c:v>
                </c:pt>
                <c:pt idx="279">
                  <c:v>22.51</c:v>
                </c:pt>
                <c:pt idx="280">
                  <c:v>22.139999</c:v>
                </c:pt>
                <c:pt idx="281">
                  <c:v>22.65</c:v>
                </c:pt>
                <c:pt idx="282">
                  <c:v>22.23</c:v>
                </c:pt>
                <c:pt idx="283">
                  <c:v>22.51</c:v>
                </c:pt>
                <c:pt idx="284">
                  <c:v>21.98</c:v>
                </c:pt>
                <c:pt idx="285">
                  <c:v>22.059999000000001</c:v>
                </c:pt>
                <c:pt idx="286">
                  <c:v>21.709999</c:v>
                </c:pt>
                <c:pt idx="287">
                  <c:v>21.549999</c:v>
                </c:pt>
                <c:pt idx="288">
                  <c:v>21.66</c:v>
                </c:pt>
                <c:pt idx="289">
                  <c:v>20.84</c:v>
                </c:pt>
                <c:pt idx="290">
                  <c:v>21.469999000000001</c:v>
                </c:pt>
                <c:pt idx="291">
                  <c:v>21</c:v>
                </c:pt>
                <c:pt idx="292">
                  <c:v>21.65</c:v>
                </c:pt>
                <c:pt idx="293">
                  <c:v>20.950001</c:v>
                </c:pt>
                <c:pt idx="294">
                  <c:v>21.469999000000001</c:v>
                </c:pt>
                <c:pt idx="295">
                  <c:v>21.6</c:v>
                </c:pt>
                <c:pt idx="296">
                  <c:v>21.440000999999999</c:v>
                </c:pt>
                <c:pt idx="297">
                  <c:v>21.370000999999998</c:v>
                </c:pt>
                <c:pt idx="298">
                  <c:v>20.700001</c:v>
                </c:pt>
                <c:pt idx="299">
                  <c:v>20.6</c:v>
                </c:pt>
                <c:pt idx="300">
                  <c:v>21.4</c:v>
                </c:pt>
                <c:pt idx="301">
                  <c:v>21.719999000000001</c:v>
                </c:pt>
                <c:pt idx="302">
                  <c:v>22.530000999999999</c:v>
                </c:pt>
                <c:pt idx="303">
                  <c:v>22.1</c:v>
                </c:pt>
                <c:pt idx="304">
                  <c:v>21.43</c:v>
                </c:pt>
                <c:pt idx="305">
                  <c:v>21.469999000000001</c:v>
                </c:pt>
                <c:pt idx="306">
                  <c:v>21.4</c:v>
                </c:pt>
                <c:pt idx="307">
                  <c:v>20.329999999999998</c:v>
                </c:pt>
                <c:pt idx="308">
                  <c:v>20.34</c:v>
                </c:pt>
                <c:pt idx="309">
                  <c:v>19.77</c:v>
                </c:pt>
                <c:pt idx="310">
                  <c:v>19.93</c:v>
                </c:pt>
                <c:pt idx="311">
                  <c:v>19.670000000000002</c:v>
                </c:pt>
                <c:pt idx="312">
                  <c:v>19.48</c:v>
                </c:pt>
                <c:pt idx="313">
                  <c:v>18.670000000000002</c:v>
                </c:pt>
                <c:pt idx="314">
                  <c:v>19.190000999999999</c:v>
                </c:pt>
                <c:pt idx="315">
                  <c:v>19.299999</c:v>
                </c:pt>
                <c:pt idx="316">
                  <c:v>18.68</c:v>
                </c:pt>
                <c:pt idx="317">
                  <c:v>18.540001</c:v>
                </c:pt>
                <c:pt idx="318">
                  <c:v>17.149999999999999</c:v>
                </c:pt>
                <c:pt idx="319">
                  <c:v>17.399999999999999</c:v>
                </c:pt>
                <c:pt idx="320">
                  <c:v>17.59</c:v>
                </c:pt>
                <c:pt idx="321">
                  <c:v>18.139999</c:v>
                </c:pt>
                <c:pt idx="322">
                  <c:v>18.149999999999999</c:v>
                </c:pt>
                <c:pt idx="323">
                  <c:v>18.48</c:v>
                </c:pt>
                <c:pt idx="324">
                  <c:v>17.440000999999999</c:v>
                </c:pt>
                <c:pt idx="325">
                  <c:v>17.280000999999999</c:v>
                </c:pt>
                <c:pt idx="326">
                  <c:v>17.940000999999999</c:v>
                </c:pt>
                <c:pt idx="327">
                  <c:v>17.379999000000002</c:v>
                </c:pt>
                <c:pt idx="328">
                  <c:v>18.049999</c:v>
                </c:pt>
                <c:pt idx="329">
                  <c:v>18.200001</c:v>
                </c:pt>
                <c:pt idx="330">
                  <c:v>17.25</c:v>
                </c:pt>
                <c:pt idx="331">
                  <c:v>16.450001</c:v>
                </c:pt>
                <c:pt idx="332">
                  <c:v>15.95</c:v>
                </c:pt>
                <c:pt idx="333">
                  <c:v>16.950001</c:v>
                </c:pt>
                <c:pt idx="334">
                  <c:v>16.75</c:v>
                </c:pt>
                <c:pt idx="335">
                  <c:v>15.95</c:v>
                </c:pt>
                <c:pt idx="336">
                  <c:v>16.129999000000002</c:v>
                </c:pt>
                <c:pt idx="337">
                  <c:v>15.72</c:v>
                </c:pt>
                <c:pt idx="338">
                  <c:v>16.379999000000002</c:v>
                </c:pt>
                <c:pt idx="339">
                  <c:v>16.73</c:v>
                </c:pt>
                <c:pt idx="340">
                  <c:v>16.93</c:v>
                </c:pt>
                <c:pt idx="341">
                  <c:v>16.82</c:v>
                </c:pt>
                <c:pt idx="342">
                  <c:v>17.32</c:v>
                </c:pt>
                <c:pt idx="343">
                  <c:v>16.399999999999999</c:v>
                </c:pt>
                <c:pt idx="344">
                  <c:v>15.77</c:v>
                </c:pt>
                <c:pt idx="345">
                  <c:v>15.34</c:v>
                </c:pt>
                <c:pt idx="346">
                  <c:v>15.51</c:v>
                </c:pt>
                <c:pt idx="347">
                  <c:v>14.3</c:v>
                </c:pt>
                <c:pt idx="348">
                  <c:v>13.99</c:v>
                </c:pt>
                <c:pt idx="349">
                  <c:v>13.38</c:v>
                </c:pt>
                <c:pt idx="350">
                  <c:v>13.3</c:v>
                </c:pt>
                <c:pt idx="351">
                  <c:v>14.39</c:v>
                </c:pt>
                <c:pt idx="352">
                  <c:v>14.32</c:v>
                </c:pt>
                <c:pt idx="353">
                  <c:v>13.25</c:v>
                </c:pt>
                <c:pt idx="354">
                  <c:v>11.5</c:v>
                </c:pt>
                <c:pt idx="355">
                  <c:v>12</c:v>
                </c:pt>
                <c:pt idx="356">
                  <c:v>12.21</c:v>
                </c:pt>
                <c:pt idx="357">
                  <c:v>11.29</c:v>
                </c:pt>
                <c:pt idx="358">
                  <c:v>13</c:v>
                </c:pt>
                <c:pt idx="359">
                  <c:v>13.09</c:v>
                </c:pt>
                <c:pt idx="360">
                  <c:v>15.4</c:v>
                </c:pt>
                <c:pt idx="361">
                  <c:v>12.6</c:v>
                </c:pt>
                <c:pt idx="362">
                  <c:v>15.85</c:v>
                </c:pt>
                <c:pt idx="363">
                  <c:v>17.559999000000001</c:v>
                </c:pt>
                <c:pt idx="364">
                  <c:v>16.049999</c:v>
                </c:pt>
                <c:pt idx="365">
                  <c:v>22.83</c:v>
                </c:pt>
                <c:pt idx="366">
                  <c:v>25.290001</c:v>
                </c:pt>
                <c:pt idx="367">
                  <c:v>26.889999</c:v>
                </c:pt>
                <c:pt idx="368">
                  <c:v>26.049999</c:v>
                </c:pt>
                <c:pt idx="369">
                  <c:v>26.530000999999999</c:v>
                </c:pt>
                <c:pt idx="370">
                  <c:v>25.34</c:v>
                </c:pt>
                <c:pt idx="371">
                  <c:v>25.299999</c:v>
                </c:pt>
                <c:pt idx="372">
                  <c:v>29.139999</c:v>
                </c:pt>
                <c:pt idx="373">
                  <c:v>29.92</c:v>
                </c:pt>
                <c:pt idx="374">
                  <c:v>30.549999</c:v>
                </c:pt>
                <c:pt idx="375">
                  <c:v>29.75</c:v>
                </c:pt>
                <c:pt idx="376">
                  <c:v>29.360001</c:v>
                </c:pt>
                <c:pt idx="377">
                  <c:v>29.42</c:v>
                </c:pt>
                <c:pt idx="378">
                  <c:v>29.719999000000001</c:v>
                </c:pt>
                <c:pt idx="379">
                  <c:v>30.129999000000002</c:v>
                </c:pt>
                <c:pt idx="380">
                  <c:v>29.48</c:v>
                </c:pt>
                <c:pt idx="381">
                  <c:v>29.129999000000002</c:v>
                </c:pt>
                <c:pt idx="382">
                  <c:v>28.93</c:v>
                </c:pt>
                <c:pt idx="383">
                  <c:v>29.18</c:v>
                </c:pt>
                <c:pt idx="384">
                  <c:v>28.389999</c:v>
                </c:pt>
                <c:pt idx="385">
                  <c:v>28.629999000000002</c:v>
                </c:pt>
                <c:pt idx="386">
                  <c:v>28.18</c:v>
                </c:pt>
                <c:pt idx="387">
                  <c:v>28.450001</c:v>
                </c:pt>
                <c:pt idx="388">
                  <c:v>28.940000999999999</c:v>
                </c:pt>
                <c:pt idx="389">
                  <c:v>28.85</c:v>
                </c:pt>
                <c:pt idx="390">
                  <c:v>28.799999</c:v>
                </c:pt>
                <c:pt idx="391">
                  <c:v>28.030000999999999</c:v>
                </c:pt>
                <c:pt idx="392">
                  <c:v>29.299999</c:v>
                </c:pt>
                <c:pt idx="393">
                  <c:v>29.65</c:v>
                </c:pt>
                <c:pt idx="394">
                  <c:v>29.290001</c:v>
                </c:pt>
                <c:pt idx="395">
                  <c:v>29.620000999999998</c:v>
                </c:pt>
                <c:pt idx="396">
                  <c:v>30</c:v>
                </c:pt>
                <c:pt idx="397">
                  <c:v>29.85</c:v>
                </c:pt>
                <c:pt idx="398">
                  <c:v>29.52</c:v>
                </c:pt>
                <c:pt idx="399">
                  <c:v>29.549999</c:v>
                </c:pt>
                <c:pt idx="400">
                  <c:v>30</c:v>
                </c:pt>
                <c:pt idx="401">
                  <c:v>30.33</c:v>
                </c:pt>
                <c:pt idx="402">
                  <c:v>30.27</c:v>
                </c:pt>
                <c:pt idx="403">
                  <c:v>30.4</c:v>
                </c:pt>
                <c:pt idx="404">
                  <c:v>30.5</c:v>
                </c:pt>
                <c:pt idx="405">
                  <c:v>30.690000999999999</c:v>
                </c:pt>
                <c:pt idx="406">
                  <c:v>30.809999000000001</c:v>
                </c:pt>
                <c:pt idx="407">
                  <c:v>30.450001</c:v>
                </c:pt>
                <c:pt idx="408">
                  <c:v>30.700001</c:v>
                </c:pt>
                <c:pt idx="409">
                  <c:v>30.18</c:v>
                </c:pt>
                <c:pt idx="410">
                  <c:v>30.52</c:v>
                </c:pt>
                <c:pt idx="411">
                  <c:v>30.91</c:v>
                </c:pt>
                <c:pt idx="412">
                  <c:v>30.5</c:v>
                </c:pt>
                <c:pt idx="413">
                  <c:v>30.26</c:v>
                </c:pt>
                <c:pt idx="414">
                  <c:v>30.610001</c:v>
                </c:pt>
                <c:pt idx="415">
                  <c:v>30.540001</c:v>
                </c:pt>
                <c:pt idx="416">
                  <c:v>29.85</c:v>
                </c:pt>
                <c:pt idx="417">
                  <c:v>29.41</c:v>
                </c:pt>
                <c:pt idx="418">
                  <c:v>29.98</c:v>
                </c:pt>
                <c:pt idx="419">
                  <c:v>30.969999000000001</c:v>
                </c:pt>
                <c:pt idx="420">
                  <c:v>30.4</c:v>
                </c:pt>
                <c:pt idx="421">
                  <c:v>30.440000999999999</c:v>
                </c:pt>
                <c:pt idx="422">
                  <c:v>30.209999</c:v>
                </c:pt>
                <c:pt idx="423">
                  <c:v>30.35</c:v>
                </c:pt>
                <c:pt idx="424">
                  <c:v>30.049999</c:v>
                </c:pt>
                <c:pt idx="425">
                  <c:v>29.66</c:v>
                </c:pt>
                <c:pt idx="426">
                  <c:v>28.98</c:v>
                </c:pt>
                <c:pt idx="427">
                  <c:v>29.07</c:v>
                </c:pt>
                <c:pt idx="428">
                  <c:v>29.15</c:v>
                </c:pt>
                <c:pt idx="429">
                  <c:v>29.530000999999999</c:v>
                </c:pt>
                <c:pt idx="430">
                  <c:v>29.33</c:v>
                </c:pt>
                <c:pt idx="431">
                  <c:v>29.190000999999999</c:v>
                </c:pt>
                <c:pt idx="432">
                  <c:v>29.73</c:v>
                </c:pt>
                <c:pt idx="433">
                  <c:v>29.98</c:v>
                </c:pt>
                <c:pt idx="434">
                  <c:v>29.85</c:v>
                </c:pt>
                <c:pt idx="435">
                  <c:v>28.780000999999999</c:v>
                </c:pt>
                <c:pt idx="436">
                  <c:v>29.08</c:v>
                </c:pt>
                <c:pt idx="437">
                  <c:v>29.299999</c:v>
                </c:pt>
                <c:pt idx="438">
                  <c:v>29.9</c:v>
                </c:pt>
                <c:pt idx="439">
                  <c:v>30.02</c:v>
                </c:pt>
                <c:pt idx="440">
                  <c:v>30.450001</c:v>
                </c:pt>
                <c:pt idx="441">
                  <c:v>30.02</c:v>
                </c:pt>
                <c:pt idx="442">
                  <c:v>30.9</c:v>
                </c:pt>
                <c:pt idx="443">
                  <c:v>29.709999</c:v>
                </c:pt>
                <c:pt idx="444">
                  <c:v>29.65</c:v>
                </c:pt>
                <c:pt idx="445">
                  <c:v>30.360001</c:v>
                </c:pt>
                <c:pt idx="446">
                  <c:v>30.43</c:v>
                </c:pt>
                <c:pt idx="447">
                  <c:v>30.389999</c:v>
                </c:pt>
                <c:pt idx="448">
                  <c:v>30.08</c:v>
                </c:pt>
                <c:pt idx="449">
                  <c:v>29.82</c:v>
                </c:pt>
                <c:pt idx="450">
                  <c:v>29.6</c:v>
                </c:pt>
                <c:pt idx="451">
                  <c:v>29.25</c:v>
                </c:pt>
                <c:pt idx="452">
                  <c:v>28.32</c:v>
                </c:pt>
                <c:pt idx="453">
                  <c:v>28.950001</c:v>
                </c:pt>
                <c:pt idx="454">
                  <c:v>28.57</c:v>
                </c:pt>
                <c:pt idx="455">
                  <c:v>27.77</c:v>
                </c:pt>
                <c:pt idx="456">
                  <c:v>27.6</c:v>
                </c:pt>
                <c:pt idx="457">
                  <c:v>27.66</c:v>
                </c:pt>
                <c:pt idx="458">
                  <c:v>27.93</c:v>
                </c:pt>
                <c:pt idx="459">
                  <c:v>27.6</c:v>
                </c:pt>
                <c:pt idx="460">
                  <c:v>27.309999000000001</c:v>
                </c:pt>
                <c:pt idx="461">
                  <c:v>27.26</c:v>
                </c:pt>
                <c:pt idx="462">
                  <c:v>26.74</c:v>
                </c:pt>
                <c:pt idx="463">
                  <c:v>26.52</c:v>
                </c:pt>
                <c:pt idx="464">
                  <c:v>26.02</c:v>
                </c:pt>
                <c:pt idx="465">
                  <c:v>26.17</c:v>
                </c:pt>
                <c:pt idx="466">
                  <c:v>26.51</c:v>
                </c:pt>
                <c:pt idx="467">
                  <c:v>26.74</c:v>
                </c:pt>
                <c:pt idx="468">
                  <c:v>26.719999000000001</c:v>
                </c:pt>
                <c:pt idx="469">
                  <c:v>27.51</c:v>
                </c:pt>
                <c:pt idx="470">
                  <c:v>27.549999</c:v>
                </c:pt>
                <c:pt idx="471">
                  <c:v>27.66</c:v>
                </c:pt>
                <c:pt idx="472">
                  <c:v>27.700001</c:v>
                </c:pt>
                <c:pt idx="473">
                  <c:v>27.34</c:v>
                </c:pt>
                <c:pt idx="474">
                  <c:v>27.27</c:v>
                </c:pt>
                <c:pt idx="475">
                  <c:v>27.48</c:v>
                </c:pt>
                <c:pt idx="476">
                  <c:v>27</c:v>
                </c:pt>
                <c:pt idx="477">
                  <c:v>27.290001</c:v>
                </c:pt>
                <c:pt idx="478">
                  <c:v>27.219999000000001</c:v>
                </c:pt>
                <c:pt idx="479">
                  <c:v>27.690000999999999</c:v>
                </c:pt>
                <c:pt idx="480">
                  <c:v>28.059999000000001</c:v>
                </c:pt>
                <c:pt idx="481">
                  <c:v>26.879999000000002</c:v>
                </c:pt>
                <c:pt idx="482">
                  <c:v>27.059999000000001</c:v>
                </c:pt>
                <c:pt idx="483">
                  <c:v>26.870000999999998</c:v>
                </c:pt>
                <c:pt idx="484">
                  <c:v>27.1</c:v>
                </c:pt>
                <c:pt idx="485">
                  <c:v>26.93</c:v>
                </c:pt>
                <c:pt idx="486">
                  <c:v>26.52</c:v>
                </c:pt>
                <c:pt idx="487">
                  <c:v>26.389999</c:v>
                </c:pt>
                <c:pt idx="488">
                  <c:v>26.26</c:v>
                </c:pt>
                <c:pt idx="489">
                  <c:v>25.6</c:v>
                </c:pt>
                <c:pt idx="490">
                  <c:v>25.299999</c:v>
                </c:pt>
                <c:pt idx="491">
                  <c:v>25.5</c:v>
                </c:pt>
              </c:numCache>
            </c:numRef>
          </c:val>
          <c:smooth val="0"/>
          <c:extLst>
            <c:ext xmlns:c16="http://schemas.microsoft.com/office/drawing/2014/chart" uri="{C3380CC4-5D6E-409C-BE32-E72D297353CC}">
              <c16:uniqueId val="{00000006-1E76-4645-A568-E48164C3911C}"/>
            </c:ext>
          </c:extLst>
        </c:ser>
        <c:ser>
          <c:idx val="7"/>
          <c:order val="7"/>
          <c:tx>
            <c:strRef>
              <c:f>Base!$N$5</c:f>
              <c:strCache>
                <c:ptCount val="1"/>
                <c:pt idx="0">
                  <c:v>Rede Atacadao</c:v>
                </c:pt>
              </c:strCache>
            </c:strRef>
          </c:tx>
          <c:spPr>
            <a:ln w="28575" cap="rnd">
              <a:solidFill>
                <a:schemeClr val="accent2">
                  <a:lumMod val="6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Base!$N$6:$N$497</c:f>
              <c:numCache>
                <c:formatCode>#,##0.00</c:formatCode>
                <c:ptCount val="492"/>
                <c:pt idx="0">
                  <c:v>18.75</c:v>
                </c:pt>
                <c:pt idx="1">
                  <c:v>18.450001</c:v>
                </c:pt>
                <c:pt idx="2">
                  <c:v>18.889999</c:v>
                </c:pt>
                <c:pt idx="3">
                  <c:v>18.870000999999998</c:v>
                </c:pt>
                <c:pt idx="4">
                  <c:v>18.799999</c:v>
                </c:pt>
                <c:pt idx="5">
                  <c:v>19.209999</c:v>
                </c:pt>
                <c:pt idx="6">
                  <c:v>18.879999000000002</c:v>
                </c:pt>
                <c:pt idx="7">
                  <c:v>18.100000000000001</c:v>
                </c:pt>
                <c:pt idx="8">
                  <c:v>18.110001</c:v>
                </c:pt>
                <c:pt idx="9">
                  <c:v>18.559999000000001</c:v>
                </c:pt>
                <c:pt idx="10">
                  <c:v>18.84</c:v>
                </c:pt>
                <c:pt idx="11">
                  <c:v>18.950001</c:v>
                </c:pt>
                <c:pt idx="12">
                  <c:v>18.969999000000001</c:v>
                </c:pt>
                <c:pt idx="13">
                  <c:v>18.829999999999998</c:v>
                </c:pt>
                <c:pt idx="14">
                  <c:v>18.950001</c:v>
                </c:pt>
                <c:pt idx="15">
                  <c:v>19.149999999999999</c:v>
                </c:pt>
                <c:pt idx="16">
                  <c:v>18.860001</c:v>
                </c:pt>
                <c:pt idx="17">
                  <c:v>19.059999000000001</c:v>
                </c:pt>
                <c:pt idx="18">
                  <c:v>19.120000999999998</c:v>
                </c:pt>
                <c:pt idx="19">
                  <c:v>18.870000999999998</c:v>
                </c:pt>
                <c:pt idx="20">
                  <c:v>18.989999999999998</c:v>
                </c:pt>
                <c:pt idx="21">
                  <c:v>19.239999999999998</c:v>
                </c:pt>
                <c:pt idx="22">
                  <c:v>19.540001</c:v>
                </c:pt>
                <c:pt idx="23">
                  <c:v>19.799999</c:v>
                </c:pt>
                <c:pt idx="24">
                  <c:v>19.879999000000002</c:v>
                </c:pt>
                <c:pt idx="25">
                  <c:v>19.709999</c:v>
                </c:pt>
                <c:pt idx="26">
                  <c:v>20</c:v>
                </c:pt>
                <c:pt idx="27">
                  <c:v>20.07</c:v>
                </c:pt>
                <c:pt idx="28">
                  <c:v>20.190000999999999</c:v>
                </c:pt>
                <c:pt idx="29">
                  <c:v>20.280000999999999</c:v>
                </c:pt>
                <c:pt idx="30">
                  <c:v>20.65</c:v>
                </c:pt>
                <c:pt idx="31">
                  <c:v>20.67</c:v>
                </c:pt>
                <c:pt idx="32">
                  <c:v>20.969999000000001</c:v>
                </c:pt>
                <c:pt idx="33">
                  <c:v>20.690000999999999</c:v>
                </c:pt>
                <c:pt idx="34">
                  <c:v>20.549999</c:v>
                </c:pt>
                <c:pt idx="35">
                  <c:v>20.77</c:v>
                </c:pt>
                <c:pt idx="36">
                  <c:v>20.9</c:v>
                </c:pt>
                <c:pt idx="37">
                  <c:v>20.639999</c:v>
                </c:pt>
                <c:pt idx="38">
                  <c:v>21.01</c:v>
                </c:pt>
                <c:pt idx="39">
                  <c:v>21.32</c:v>
                </c:pt>
                <c:pt idx="40">
                  <c:v>20.9</c:v>
                </c:pt>
                <c:pt idx="41">
                  <c:v>21</c:v>
                </c:pt>
                <c:pt idx="42">
                  <c:v>21.15</c:v>
                </c:pt>
                <c:pt idx="43">
                  <c:v>21.42</c:v>
                </c:pt>
                <c:pt idx="44">
                  <c:v>21.389999</c:v>
                </c:pt>
                <c:pt idx="45">
                  <c:v>21.629999000000002</c:v>
                </c:pt>
                <c:pt idx="46">
                  <c:v>21.280000999999999</c:v>
                </c:pt>
                <c:pt idx="47">
                  <c:v>21.469999000000001</c:v>
                </c:pt>
                <c:pt idx="48">
                  <c:v>21.65</c:v>
                </c:pt>
                <c:pt idx="49">
                  <c:v>22.16</c:v>
                </c:pt>
                <c:pt idx="50">
                  <c:v>21.879999000000002</c:v>
                </c:pt>
                <c:pt idx="51">
                  <c:v>22.08</c:v>
                </c:pt>
                <c:pt idx="52">
                  <c:v>22.450001</c:v>
                </c:pt>
                <c:pt idx="53">
                  <c:v>22.6</c:v>
                </c:pt>
                <c:pt idx="54">
                  <c:v>22.65</c:v>
                </c:pt>
                <c:pt idx="55">
                  <c:v>23.59</c:v>
                </c:pt>
                <c:pt idx="56">
                  <c:v>22.85</c:v>
                </c:pt>
                <c:pt idx="57">
                  <c:v>22.84</c:v>
                </c:pt>
                <c:pt idx="58">
                  <c:v>23.030000999999999</c:v>
                </c:pt>
                <c:pt idx="59">
                  <c:v>22.799999</c:v>
                </c:pt>
                <c:pt idx="60">
                  <c:v>22.83</c:v>
                </c:pt>
                <c:pt idx="61">
                  <c:v>22.41</c:v>
                </c:pt>
                <c:pt idx="62">
                  <c:v>22.4</c:v>
                </c:pt>
                <c:pt idx="63">
                  <c:v>21.91</c:v>
                </c:pt>
                <c:pt idx="64">
                  <c:v>21.65</c:v>
                </c:pt>
                <c:pt idx="65">
                  <c:v>21.5</c:v>
                </c:pt>
                <c:pt idx="66">
                  <c:v>21.42</c:v>
                </c:pt>
                <c:pt idx="67">
                  <c:v>21.700001</c:v>
                </c:pt>
                <c:pt idx="68">
                  <c:v>21.200001</c:v>
                </c:pt>
                <c:pt idx="69">
                  <c:v>20.68</c:v>
                </c:pt>
                <c:pt idx="70">
                  <c:v>20.440000999999999</c:v>
                </c:pt>
                <c:pt idx="71">
                  <c:v>20.49</c:v>
                </c:pt>
                <c:pt idx="72">
                  <c:v>20.299999</c:v>
                </c:pt>
                <c:pt idx="73">
                  <c:v>20.57</c:v>
                </c:pt>
                <c:pt idx="74">
                  <c:v>20.719999000000001</c:v>
                </c:pt>
                <c:pt idx="75">
                  <c:v>20.379999000000002</c:v>
                </c:pt>
                <c:pt idx="76">
                  <c:v>21.5</c:v>
                </c:pt>
                <c:pt idx="77">
                  <c:v>21.379999000000002</c:v>
                </c:pt>
                <c:pt idx="78">
                  <c:v>21.49</c:v>
                </c:pt>
                <c:pt idx="79">
                  <c:v>21.1</c:v>
                </c:pt>
                <c:pt idx="80">
                  <c:v>21.65</c:v>
                </c:pt>
                <c:pt idx="81">
                  <c:v>21.129999000000002</c:v>
                </c:pt>
                <c:pt idx="82">
                  <c:v>21.27</c:v>
                </c:pt>
                <c:pt idx="83">
                  <c:v>21.719999000000001</c:v>
                </c:pt>
                <c:pt idx="84">
                  <c:v>22.18</c:v>
                </c:pt>
                <c:pt idx="85">
                  <c:v>21.91</c:v>
                </c:pt>
                <c:pt idx="86">
                  <c:v>21.74</c:v>
                </c:pt>
                <c:pt idx="87">
                  <c:v>22.09</c:v>
                </c:pt>
                <c:pt idx="88">
                  <c:v>22.59</c:v>
                </c:pt>
                <c:pt idx="89">
                  <c:v>22.209999</c:v>
                </c:pt>
                <c:pt idx="90">
                  <c:v>22.93</c:v>
                </c:pt>
                <c:pt idx="91">
                  <c:v>22.200001</c:v>
                </c:pt>
                <c:pt idx="92">
                  <c:v>23.190000999999999</c:v>
                </c:pt>
                <c:pt idx="93">
                  <c:v>23.030000999999999</c:v>
                </c:pt>
                <c:pt idx="94">
                  <c:v>22.709999</c:v>
                </c:pt>
                <c:pt idx="95">
                  <c:v>23.02</c:v>
                </c:pt>
                <c:pt idx="96">
                  <c:v>23.200001</c:v>
                </c:pt>
                <c:pt idx="97">
                  <c:v>23.1</c:v>
                </c:pt>
                <c:pt idx="98">
                  <c:v>23.620000999999998</c:v>
                </c:pt>
                <c:pt idx="99">
                  <c:v>23.25</c:v>
                </c:pt>
                <c:pt idx="100">
                  <c:v>23.379999000000002</c:v>
                </c:pt>
                <c:pt idx="101">
                  <c:v>23.66</c:v>
                </c:pt>
                <c:pt idx="102">
                  <c:v>22.809999000000001</c:v>
                </c:pt>
                <c:pt idx="103">
                  <c:v>23.219999000000001</c:v>
                </c:pt>
                <c:pt idx="104">
                  <c:v>22.889999</c:v>
                </c:pt>
                <c:pt idx="105">
                  <c:v>22.32</c:v>
                </c:pt>
                <c:pt idx="106">
                  <c:v>22.219999000000001</c:v>
                </c:pt>
                <c:pt idx="107">
                  <c:v>22.139999</c:v>
                </c:pt>
                <c:pt idx="108">
                  <c:v>21.73</c:v>
                </c:pt>
                <c:pt idx="109">
                  <c:v>19.27</c:v>
                </c:pt>
                <c:pt idx="110">
                  <c:v>19.27</c:v>
                </c:pt>
                <c:pt idx="111">
                  <c:v>19.219999000000001</c:v>
                </c:pt>
                <c:pt idx="112">
                  <c:v>18.84</c:v>
                </c:pt>
                <c:pt idx="113">
                  <c:v>19.129999000000002</c:v>
                </c:pt>
                <c:pt idx="114">
                  <c:v>18.879999000000002</c:v>
                </c:pt>
                <c:pt idx="115">
                  <c:v>19.07</c:v>
                </c:pt>
                <c:pt idx="116">
                  <c:v>19.23</c:v>
                </c:pt>
                <c:pt idx="117">
                  <c:v>19.27</c:v>
                </c:pt>
                <c:pt idx="118">
                  <c:v>19.139999</c:v>
                </c:pt>
                <c:pt idx="119">
                  <c:v>19.02</c:v>
                </c:pt>
                <c:pt idx="120">
                  <c:v>18.790001</c:v>
                </c:pt>
                <c:pt idx="121">
                  <c:v>19.59</c:v>
                </c:pt>
                <c:pt idx="122">
                  <c:v>19.399999999999999</c:v>
                </c:pt>
                <c:pt idx="123">
                  <c:v>18.790001</c:v>
                </c:pt>
                <c:pt idx="124">
                  <c:v>18.91</c:v>
                </c:pt>
                <c:pt idx="125">
                  <c:v>19.059999000000001</c:v>
                </c:pt>
                <c:pt idx="126">
                  <c:v>19.010000000000002</c:v>
                </c:pt>
                <c:pt idx="127">
                  <c:v>19.68</c:v>
                </c:pt>
                <c:pt idx="128">
                  <c:v>19.799999</c:v>
                </c:pt>
                <c:pt idx="129">
                  <c:v>20.329999999999998</c:v>
                </c:pt>
                <c:pt idx="130">
                  <c:v>20.25</c:v>
                </c:pt>
                <c:pt idx="131">
                  <c:v>20.66</c:v>
                </c:pt>
                <c:pt idx="132">
                  <c:v>20.6</c:v>
                </c:pt>
                <c:pt idx="133">
                  <c:v>20.149999999999999</c:v>
                </c:pt>
                <c:pt idx="134">
                  <c:v>20.280000999999999</c:v>
                </c:pt>
                <c:pt idx="135">
                  <c:v>19.41</c:v>
                </c:pt>
                <c:pt idx="136">
                  <c:v>19.489999999999998</c:v>
                </c:pt>
                <c:pt idx="137">
                  <c:v>19.68</c:v>
                </c:pt>
                <c:pt idx="138">
                  <c:v>19.52</c:v>
                </c:pt>
                <c:pt idx="139">
                  <c:v>19.389999</c:v>
                </c:pt>
                <c:pt idx="140">
                  <c:v>19.639999</c:v>
                </c:pt>
                <c:pt idx="141">
                  <c:v>19.48</c:v>
                </c:pt>
                <c:pt idx="142">
                  <c:v>19.440000999999999</c:v>
                </c:pt>
                <c:pt idx="143">
                  <c:v>19.040001</c:v>
                </c:pt>
                <c:pt idx="144">
                  <c:v>19.48</c:v>
                </c:pt>
                <c:pt idx="145">
                  <c:v>19.329999999999998</c:v>
                </c:pt>
                <c:pt idx="146">
                  <c:v>19.25</c:v>
                </c:pt>
                <c:pt idx="147">
                  <c:v>19.040001</c:v>
                </c:pt>
                <c:pt idx="148">
                  <c:v>19.149999999999999</c:v>
                </c:pt>
                <c:pt idx="149">
                  <c:v>19.540001</c:v>
                </c:pt>
                <c:pt idx="150">
                  <c:v>19.940000999999999</c:v>
                </c:pt>
                <c:pt idx="151">
                  <c:v>20</c:v>
                </c:pt>
                <c:pt idx="152">
                  <c:v>20.290001</c:v>
                </c:pt>
                <c:pt idx="153">
                  <c:v>20.57</c:v>
                </c:pt>
                <c:pt idx="154">
                  <c:v>20.360001</c:v>
                </c:pt>
                <c:pt idx="155">
                  <c:v>20.149999999999999</c:v>
                </c:pt>
                <c:pt idx="156">
                  <c:v>19</c:v>
                </c:pt>
                <c:pt idx="157">
                  <c:v>19.5</c:v>
                </c:pt>
                <c:pt idx="158">
                  <c:v>18.809999000000001</c:v>
                </c:pt>
                <c:pt idx="159">
                  <c:v>18.950001</c:v>
                </c:pt>
                <c:pt idx="160">
                  <c:v>19.02</c:v>
                </c:pt>
                <c:pt idx="161">
                  <c:v>19.149999999999999</c:v>
                </c:pt>
                <c:pt idx="162">
                  <c:v>19.389999</c:v>
                </c:pt>
                <c:pt idx="163">
                  <c:v>19.600000000000001</c:v>
                </c:pt>
                <c:pt idx="164">
                  <c:v>19.469999000000001</c:v>
                </c:pt>
                <c:pt idx="165">
                  <c:v>19.219999000000001</c:v>
                </c:pt>
                <c:pt idx="166">
                  <c:v>19.190000999999999</c:v>
                </c:pt>
                <c:pt idx="167">
                  <c:v>18.969999000000001</c:v>
                </c:pt>
                <c:pt idx="168">
                  <c:v>19.48</c:v>
                </c:pt>
                <c:pt idx="169">
                  <c:v>19.879999000000002</c:v>
                </c:pt>
                <c:pt idx="170">
                  <c:v>19.799999</c:v>
                </c:pt>
                <c:pt idx="171">
                  <c:v>19.790001</c:v>
                </c:pt>
                <c:pt idx="172">
                  <c:v>19.450001</c:v>
                </c:pt>
                <c:pt idx="173">
                  <c:v>19.579999999999998</c:v>
                </c:pt>
                <c:pt idx="174">
                  <c:v>19.100000000000001</c:v>
                </c:pt>
                <c:pt idx="175">
                  <c:v>19.27</c:v>
                </c:pt>
                <c:pt idx="176">
                  <c:v>19.25</c:v>
                </c:pt>
                <c:pt idx="177">
                  <c:v>19.07</c:v>
                </c:pt>
                <c:pt idx="178">
                  <c:v>19.389999</c:v>
                </c:pt>
                <c:pt idx="179">
                  <c:v>19.440000999999999</c:v>
                </c:pt>
                <c:pt idx="180">
                  <c:v>19.399999999999999</c:v>
                </c:pt>
                <c:pt idx="181">
                  <c:v>19.84</c:v>
                </c:pt>
                <c:pt idx="182">
                  <c:v>20.110001</c:v>
                </c:pt>
                <c:pt idx="183">
                  <c:v>19.41</c:v>
                </c:pt>
                <c:pt idx="184">
                  <c:v>19.469999000000001</c:v>
                </c:pt>
                <c:pt idx="185">
                  <c:v>19.049999</c:v>
                </c:pt>
                <c:pt idx="186">
                  <c:v>19.200001</c:v>
                </c:pt>
                <c:pt idx="187">
                  <c:v>19.299999</c:v>
                </c:pt>
                <c:pt idx="188">
                  <c:v>20.290001</c:v>
                </c:pt>
                <c:pt idx="189">
                  <c:v>20</c:v>
                </c:pt>
                <c:pt idx="190">
                  <c:v>19.889999</c:v>
                </c:pt>
                <c:pt idx="191">
                  <c:v>19.780000999999999</c:v>
                </c:pt>
                <c:pt idx="192">
                  <c:v>19.41</c:v>
                </c:pt>
                <c:pt idx="193">
                  <c:v>19.010000000000002</c:v>
                </c:pt>
                <c:pt idx="194">
                  <c:v>19.200001</c:v>
                </c:pt>
                <c:pt idx="195">
                  <c:v>19.639999</c:v>
                </c:pt>
                <c:pt idx="196">
                  <c:v>19.93</c:v>
                </c:pt>
                <c:pt idx="197">
                  <c:v>19.84</c:v>
                </c:pt>
                <c:pt idx="198">
                  <c:v>19.370000999999998</c:v>
                </c:pt>
                <c:pt idx="199">
                  <c:v>19.049999</c:v>
                </c:pt>
                <c:pt idx="200">
                  <c:v>18.73</c:v>
                </c:pt>
                <c:pt idx="201">
                  <c:v>18.450001</c:v>
                </c:pt>
                <c:pt idx="202">
                  <c:v>19.200001</c:v>
                </c:pt>
                <c:pt idx="203">
                  <c:v>19.700001</c:v>
                </c:pt>
                <c:pt idx="204">
                  <c:v>20.129999000000002</c:v>
                </c:pt>
                <c:pt idx="205">
                  <c:v>20.25</c:v>
                </c:pt>
                <c:pt idx="206">
                  <c:v>20.149999999999999</c:v>
                </c:pt>
                <c:pt idx="207">
                  <c:v>20.450001</c:v>
                </c:pt>
                <c:pt idx="208">
                  <c:v>20.5</c:v>
                </c:pt>
                <c:pt idx="209">
                  <c:v>20.700001</c:v>
                </c:pt>
                <c:pt idx="210">
                  <c:v>20.389999</c:v>
                </c:pt>
                <c:pt idx="211">
                  <c:v>20.74</c:v>
                </c:pt>
                <c:pt idx="212">
                  <c:v>20.700001</c:v>
                </c:pt>
                <c:pt idx="213">
                  <c:v>20.98</c:v>
                </c:pt>
                <c:pt idx="214">
                  <c:v>20.889999</c:v>
                </c:pt>
                <c:pt idx="215">
                  <c:v>20.870000999999998</c:v>
                </c:pt>
                <c:pt idx="216">
                  <c:v>20.860001</c:v>
                </c:pt>
                <c:pt idx="217">
                  <c:v>20.49</c:v>
                </c:pt>
                <c:pt idx="218">
                  <c:v>20.639999</c:v>
                </c:pt>
                <c:pt idx="219">
                  <c:v>20.52</c:v>
                </c:pt>
                <c:pt idx="220">
                  <c:v>20.360001</c:v>
                </c:pt>
                <c:pt idx="221">
                  <c:v>20.719999000000001</c:v>
                </c:pt>
                <c:pt idx="222">
                  <c:v>20.49</c:v>
                </c:pt>
                <c:pt idx="223">
                  <c:v>20.059999000000001</c:v>
                </c:pt>
                <c:pt idx="224">
                  <c:v>20.23</c:v>
                </c:pt>
                <c:pt idx="225">
                  <c:v>20.889999</c:v>
                </c:pt>
                <c:pt idx="226">
                  <c:v>21.07</c:v>
                </c:pt>
                <c:pt idx="227">
                  <c:v>20.5</c:v>
                </c:pt>
                <c:pt idx="228">
                  <c:v>21.33</c:v>
                </c:pt>
                <c:pt idx="229">
                  <c:v>21.02</c:v>
                </c:pt>
                <c:pt idx="230">
                  <c:v>21.18</c:v>
                </c:pt>
                <c:pt idx="231">
                  <c:v>21.48</c:v>
                </c:pt>
                <c:pt idx="232">
                  <c:v>21.049999</c:v>
                </c:pt>
                <c:pt idx="233">
                  <c:v>20.92</c:v>
                </c:pt>
                <c:pt idx="234">
                  <c:v>20.58</c:v>
                </c:pt>
                <c:pt idx="235">
                  <c:v>20.48</c:v>
                </c:pt>
                <c:pt idx="236">
                  <c:v>20.549999</c:v>
                </c:pt>
                <c:pt idx="237">
                  <c:v>20.870000999999998</c:v>
                </c:pt>
                <c:pt idx="238">
                  <c:v>20.77</c:v>
                </c:pt>
                <c:pt idx="239">
                  <c:v>20.620000999999998</c:v>
                </c:pt>
                <c:pt idx="240">
                  <c:v>20.75</c:v>
                </c:pt>
                <c:pt idx="241">
                  <c:v>20.52</c:v>
                </c:pt>
                <c:pt idx="242">
                  <c:v>20.200001</c:v>
                </c:pt>
                <c:pt idx="243">
                  <c:v>19.549999</c:v>
                </c:pt>
                <c:pt idx="244">
                  <c:v>19.77</c:v>
                </c:pt>
                <c:pt idx="245">
                  <c:v>19.399999999999999</c:v>
                </c:pt>
                <c:pt idx="246">
                  <c:v>19.200001</c:v>
                </c:pt>
                <c:pt idx="247">
                  <c:v>19.799999</c:v>
                </c:pt>
                <c:pt idx="248">
                  <c:v>19.360001</c:v>
                </c:pt>
                <c:pt idx="249">
                  <c:v>19.389999</c:v>
                </c:pt>
                <c:pt idx="250">
                  <c:v>19.860001</c:v>
                </c:pt>
                <c:pt idx="251">
                  <c:v>19.649999999999999</c:v>
                </c:pt>
                <c:pt idx="252">
                  <c:v>20.07</c:v>
                </c:pt>
                <c:pt idx="253">
                  <c:v>19.700001</c:v>
                </c:pt>
                <c:pt idx="254">
                  <c:v>20.190000999999999</c:v>
                </c:pt>
                <c:pt idx="255">
                  <c:v>19.77</c:v>
                </c:pt>
                <c:pt idx="256">
                  <c:v>20.32</c:v>
                </c:pt>
                <c:pt idx="257">
                  <c:v>20.85</c:v>
                </c:pt>
                <c:pt idx="258">
                  <c:v>21.299999</c:v>
                </c:pt>
                <c:pt idx="259">
                  <c:v>21.25</c:v>
                </c:pt>
                <c:pt idx="260">
                  <c:v>21.299999</c:v>
                </c:pt>
                <c:pt idx="261">
                  <c:v>21.4</c:v>
                </c:pt>
                <c:pt idx="262">
                  <c:v>21.6</c:v>
                </c:pt>
                <c:pt idx="263">
                  <c:v>21.92</c:v>
                </c:pt>
                <c:pt idx="264">
                  <c:v>22.440000999999999</c:v>
                </c:pt>
                <c:pt idx="265">
                  <c:v>22.65</c:v>
                </c:pt>
                <c:pt idx="266">
                  <c:v>22.309999000000001</c:v>
                </c:pt>
                <c:pt idx="267">
                  <c:v>22.5</c:v>
                </c:pt>
                <c:pt idx="268">
                  <c:v>21.360001</c:v>
                </c:pt>
                <c:pt idx="269">
                  <c:v>20.629999000000002</c:v>
                </c:pt>
                <c:pt idx="270">
                  <c:v>20.5</c:v>
                </c:pt>
                <c:pt idx="271">
                  <c:v>20.85</c:v>
                </c:pt>
                <c:pt idx="272">
                  <c:v>20.9</c:v>
                </c:pt>
                <c:pt idx="273">
                  <c:v>20.329999999999998</c:v>
                </c:pt>
                <c:pt idx="274">
                  <c:v>20.219999000000001</c:v>
                </c:pt>
                <c:pt idx="275">
                  <c:v>19.440000999999999</c:v>
                </c:pt>
                <c:pt idx="276">
                  <c:v>19.670000000000002</c:v>
                </c:pt>
                <c:pt idx="277">
                  <c:v>19.889999</c:v>
                </c:pt>
                <c:pt idx="278">
                  <c:v>19.850000000000001</c:v>
                </c:pt>
                <c:pt idx="279">
                  <c:v>20.200001</c:v>
                </c:pt>
                <c:pt idx="280">
                  <c:v>20.149999999999999</c:v>
                </c:pt>
                <c:pt idx="281">
                  <c:v>20.700001</c:v>
                </c:pt>
                <c:pt idx="282">
                  <c:v>19.899999999999999</c:v>
                </c:pt>
                <c:pt idx="283">
                  <c:v>20.059999000000001</c:v>
                </c:pt>
                <c:pt idx="284">
                  <c:v>20.200001</c:v>
                </c:pt>
                <c:pt idx="285">
                  <c:v>20.120000999999998</c:v>
                </c:pt>
                <c:pt idx="286">
                  <c:v>19.940000999999999</c:v>
                </c:pt>
                <c:pt idx="287">
                  <c:v>19.75</c:v>
                </c:pt>
                <c:pt idx="288">
                  <c:v>19.84</c:v>
                </c:pt>
                <c:pt idx="289">
                  <c:v>19.5</c:v>
                </c:pt>
                <c:pt idx="290">
                  <c:v>20</c:v>
                </c:pt>
                <c:pt idx="291">
                  <c:v>19.629999000000002</c:v>
                </c:pt>
                <c:pt idx="292">
                  <c:v>19.73</c:v>
                </c:pt>
                <c:pt idx="293">
                  <c:v>19.399999999999999</c:v>
                </c:pt>
                <c:pt idx="294">
                  <c:v>19.809999000000001</c:v>
                </c:pt>
                <c:pt idx="295">
                  <c:v>19.16</c:v>
                </c:pt>
                <c:pt idx="296">
                  <c:v>19.040001</c:v>
                </c:pt>
                <c:pt idx="297">
                  <c:v>19</c:v>
                </c:pt>
                <c:pt idx="298">
                  <c:v>18.299999</c:v>
                </c:pt>
                <c:pt idx="299">
                  <c:v>18.5</c:v>
                </c:pt>
                <c:pt idx="300">
                  <c:v>18.010000000000002</c:v>
                </c:pt>
                <c:pt idx="301">
                  <c:v>18.370000999999998</c:v>
                </c:pt>
                <c:pt idx="302">
                  <c:v>18.399999999999999</c:v>
                </c:pt>
                <c:pt idx="303">
                  <c:v>18.25</c:v>
                </c:pt>
                <c:pt idx="304">
                  <c:v>18.5</c:v>
                </c:pt>
                <c:pt idx="305">
                  <c:v>18.850000000000001</c:v>
                </c:pt>
                <c:pt idx="306">
                  <c:v>18.700001</c:v>
                </c:pt>
                <c:pt idx="307">
                  <c:v>18.399999999999999</c:v>
                </c:pt>
                <c:pt idx="308">
                  <c:v>18.489999999999998</c:v>
                </c:pt>
                <c:pt idx="309">
                  <c:v>17.98</c:v>
                </c:pt>
                <c:pt idx="310">
                  <c:v>18.469999000000001</c:v>
                </c:pt>
                <c:pt idx="311">
                  <c:v>17.790001</c:v>
                </c:pt>
                <c:pt idx="312">
                  <c:v>17.989999999999998</c:v>
                </c:pt>
                <c:pt idx="313">
                  <c:v>17.610001</c:v>
                </c:pt>
                <c:pt idx="314">
                  <c:v>17.799999</c:v>
                </c:pt>
                <c:pt idx="315">
                  <c:v>17.399999999999999</c:v>
                </c:pt>
                <c:pt idx="316">
                  <c:v>17.129999000000002</c:v>
                </c:pt>
                <c:pt idx="317">
                  <c:v>17.18</c:v>
                </c:pt>
                <c:pt idx="318">
                  <c:v>17.379999000000002</c:v>
                </c:pt>
                <c:pt idx="319">
                  <c:v>17.899999999999999</c:v>
                </c:pt>
                <c:pt idx="320">
                  <c:v>18.120000999999998</c:v>
                </c:pt>
                <c:pt idx="321">
                  <c:v>18.540001</c:v>
                </c:pt>
                <c:pt idx="322">
                  <c:v>19.379999000000002</c:v>
                </c:pt>
                <c:pt idx="323">
                  <c:v>19.75</c:v>
                </c:pt>
                <c:pt idx="324">
                  <c:v>19.620000999999998</c:v>
                </c:pt>
                <c:pt idx="325">
                  <c:v>19.879999000000002</c:v>
                </c:pt>
                <c:pt idx="326">
                  <c:v>19.860001</c:v>
                </c:pt>
                <c:pt idx="327">
                  <c:v>20.040001</c:v>
                </c:pt>
                <c:pt idx="328">
                  <c:v>20</c:v>
                </c:pt>
                <c:pt idx="329">
                  <c:v>20.200001</c:v>
                </c:pt>
                <c:pt idx="330">
                  <c:v>19.82</c:v>
                </c:pt>
                <c:pt idx="331">
                  <c:v>20.129999000000002</c:v>
                </c:pt>
                <c:pt idx="332">
                  <c:v>19.989999999999998</c:v>
                </c:pt>
                <c:pt idx="333">
                  <c:v>20.6</c:v>
                </c:pt>
                <c:pt idx="334">
                  <c:v>20.950001</c:v>
                </c:pt>
                <c:pt idx="335">
                  <c:v>20.09</c:v>
                </c:pt>
                <c:pt idx="336">
                  <c:v>20.399999999999999</c:v>
                </c:pt>
                <c:pt idx="337">
                  <c:v>20.530000999999999</c:v>
                </c:pt>
                <c:pt idx="338">
                  <c:v>19.920000000000002</c:v>
                </c:pt>
                <c:pt idx="339">
                  <c:v>20.309999000000001</c:v>
                </c:pt>
                <c:pt idx="340">
                  <c:v>20.700001</c:v>
                </c:pt>
                <c:pt idx="341">
                  <c:v>20</c:v>
                </c:pt>
                <c:pt idx="342">
                  <c:v>20.85</c:v>
                </c:pt>
                <c:pt idx="343">
                  <c:v>20.860001</c:v>
                </c:pt>
                <c:pt idx="344">
                  <c:v>21.27</c:v>
                </c:pt>
                <c:pt idx="345">
                  <c:v>21.18</c:v>
                </c:pt>
                <c:pt idx="346">
                  <c:v>21.469999000000001</c:v>
                </c:pt>
                <c:pt idx="347">
                  <c:v>19.719999000000001</c:v>
                </c:pt>
                <c:pt idx="348">
                  <c:v>20.629999000000002</c:v>
                </c:pt>
                <c:pt idx="349">
                  <c:v>21.58</c:v>
                </c:pt>
                <c:pt idx="350">
                  <c:v>21.25</c:v>
                </c:pt>
                <c:pt idx="351">
                  <c:v>21.6</c:v>
                </c:pt>
                <c:pt idx="352">
                  <c:v>20.85</c:v>
                </c:pt>
                <c:pt idx="353">
                  <c:v>21.799999</c:v>
                </c:pt>
                <c:pt idx="354">
                  <c:v>22.42</c:v>
                </c:pt>
                <c:pt idx="355">
                  <c:v>22.799999</c:v>
                </c:pt>
                <c:pt idx="356">
                  <c:v>21.75</c:v>
                </c:pt>
                <c:pt idx="357">
                  <c:v>20.190000999999999</c:v>
                </c:pt>
                <c:pt idx="358">
                  <c:v>19.799999</c:v>
                </c:pt>
                <c:pt idx="359">
                  <c:v>17.600000000000001</c:v>
                </c:pt>
                <c:pt idx="360">
                  <c:v>19.32</c:v>
                </c:pt>
                <c:pt idx="361">
                  <c:v>18</c:v>
                </c:pt>
                <c:pt idx="362">
                  <c:v>20.440000999999999</c:v>
                </c:pt>
                <c:pt idx="363">
                  <c:v>21.15</c:v>
                </c:pt>
                <c:pt idx="364">
                  <c:v>20.239999999999998</c:v>
                </c:pt>
                <c:pt idx="365">
                  <c:v>21.32</c:v>
                </c:pt>
                <c:pt idx="366">
                  <c:v>21.280000999999999</c:v>
                </c:pt>
                <c:pt idx="367">
                  <c:v>22.299999</c:v>
                </c:pt>
                <c:pt idx="368">
                  <c:v>21.9</c:v>
                </c:pt>
                <c:pt idx="369">
                  <c:v>21.5</c:v>
                </c:pt>
                <c:pt idx="370">
                  <c:v>20.690000999999999</c:v>
                </c:pt>
                <c:pt idx="371">
                  <c:v>19.610001</c:v>
                </c:pt>
                <c:pt idx="372">
                  <c:v>21.5</c:v>
                </c:pt>
                <c:pt idx="373">
                  <c:v>21.469999000000001</c:v>
                </c:pt>
                <c:pt idx="374">
                  <c:v>21.799999</c:v>
                </c:pt>
                <c:pt idx="375">
                  <c:v>22.040001</c:v>
                </c:pt>
                <c:pt idx="376">
                  <c:v>22.4</c:v>
                </c:pt>
                <c:pt idx="377">
                  <c:v>21.65</c:v>
                </c:pt>
                <c:pt idx="378">
                  <c:v>22.02</c:v>
                </c:pt>
                <c:pt idx="379">
                  <c:v>22.139999</c:v>
                </c:pt>
                <c:pt idx="380">
                  <c:v>22.049999</c:v>
                </c:pt>
                <c:pt idx="381">
                  <c:v>22.15</c:v>
                </c:pt>
                <c:pt idx="382">
                  <c:v>22.540001</c:v>
                </c:pt>
                <c:pt idx="383">
                  <c:v>22.620000999999998</c:v>
                </c:pt>
                <c:pt idx="384">
                  <c:v>22.940000999999999</c:v>
                </c:pt>
                <c:pt idx="385">
                  <c:v>23.08</c:v>
                </c:pt>
                <c:pt idx="386">
                  <c:v>22.549999</c:v>
                </c:pt>
                <c:pt idx="387">
                  <c:v>22.59</c:v>
                </c:pt>
                <c:pt idx="388">
                  <c:v>23.120000999999998</c:v>
                </c:pt>
                <c:pt idx="389">
                  <c:v>23.6</c:v>
                </c:pt>
                <c:pt idx="390">
                  <c:v>23.389999</c:v>
                </c:pt>
                <c:pt idx="391">
                  <c:v>22.66</c:v>
                </c:pt>
                <c:pt idx="392">
                  <c:v>23.66</c:v>
                </c:pt>
                <c:pt idx="393">
                  <c:v>23.75</c:v>
                </c:pt>
                <c:pt idx="394">
                  <c:v>23.280000999999999</c:v>
                </c:pt>
                <c:pt idx="395">
                  <c:v>22.969999000000001</c:v>
                </c:pt>
                <c:pt idx="396">
                  <c:v>23.540001</c:v>
                </c:pt>
                <c:pt idx="397">
                  <c:v>23.389999</c:v>
                </c:pt>
                <c:pt idx="398">
                  <c:v>23.440000999999999</c:v>
                </c:pt>
                <c:pt idx="399">
                  <c:v>22.85</c:v>
                </c:pt>
                <c:pt idx="400">
                  <c:v>23.4</c:v>
                </c:pt>
                <c:pt idx="401">
                  <c:v>23.43</c:v>
                </c:pt>
                <c:pt idx="402">
                  <c:v>23.639999</c:v>
                </c:pt>
                <c:pt idx="403">
                  <c:v>23.4</c:v>
                </c:pt>
                <c:pt idx="404">
                  <c:v>22.9</c:v>
                </c:pt>
                <c:pt idx="405">
                  <c:v>23.34</c:v>
                </c:pt>
                <c:pt idx="406">
                  <c:v>23.48</c:v>
                </c:pt>
                <c:pt idx="407">
                  <c:v>24.549999</c:v>
                </c:pt>
                <c:pt idx="408">
                  <c:v>23.93</c:v>
                </c:pt>
                <c:pt idx="409">
                  <c:v>23.35</c:v>
                </c:pt>
                <c:pt idx="410">
                  <c:v>23.299999</c:v>
                </c:pt>
                <c:pt idx="411">
                  <c:v>23.35</c:v>
                </c:pt>
                <c:pt idx="412">
                  <c:v>23.23</c:v>
                </c:pt>
                <c:pt idx="413">
                  <c:v>23</c:v>
                </c:pt>
                <c:pt idx="414">
                  <c:v>22.33</c:v>
                </c:pt>
                <c:pt idx="415">
                  <c:v>22.309999000000001</c:v>
                </c:pt>
                <c:pt idx="416">
                  <c:v>21.469999000000001</c:v>
                </c:pt>
                <c:pt idx="417">
                  <c:v>21.02</c:v>
                </c:pt>
                <c:pt idx="418">
                  <c:v>20.799999</c:v>
                </c:pt>
                <c:pt idx="419">
                  <c:v>20.98</c:v>
                </c:pt>
                <c:pt idx="420">
                  <c:v>20.07</c:v>
                </c:pt>
                <c:pt idx="421">
                  <c:v>19.530000999999999</c:v>
                </c:pt>
                <c:pt idx="422">
                  <c:v>19.639999</c:v>
                </c:pt>
                <c:pt idx="423">
                  <c:v>19.73</c:v>
                </c:pt>
                <c:pt idx="424">
                  <c:v>19.09</c:v>
                </c:pt>
                <c:pt idx="425">
                  <c:v>18.969999000000001</c:v>
                </c:pt>
                <c:pt idx="426">
                  <c:v>18.989999999999998</c:v>
                </c:pt>
                <c:pt idx="427">
                  <c:v>18.799999</c:v>
                </c:pt>
                <c:pt idx="428">
                  <c:v>18.809999000000001</c:v>
                </c:pt>
                <c:pt idx="429">
                  <c:v>18.709999</c:v>
                </c:pt>
                <c:pt idx="430">
                  <c:v>18.43</c:v>
                </c:pt>
                <c:pt idx="431">
                  <c:v>18.510000000000002</c:v>
                </c:pt>
                <c:pt idx="432">
                  <c:v>18.889999</c:v>
                </c:pt>
                <c:pt idx="433">
                  <c:v>18.709999</c:v>
                </c:pt>
                <c:pt idx="434">
                  <c:v>18.860001</c:v>
                </c:pt>
                <c:pt idx="435">
                  <c:v>18.420000000000002</c:v>
                </c:pt>
                <c:pt idx="436">
                  <c:v>18.790001</c:v>
                </c:pt>
                <c:pt idx="437">
                  <c:v>18.170000000000002</c:v>
                </c:pt>
                <c:pt idx="438">
                  <c:v>18.02</c:v>
                </c:pt>
                <c:pt idx="439">
                  <c:v>18.399999999999999</c:v>
                </c:pt>
                <c:pt idx="440">
                  <c:v>18.799999</c:v>
                </c:pt>
                <c:pt idx="441">
                  <c:v>18.870000999999998</c:v>
                </c:pt>
                <c:pt idx="442">
                  <c:v>19.170000000000002</c:v>
                </c:pt>
                <c:pt idx="443">
                  <c:v>19.079999999999998</c:v>
                </c:pt>
                <c:pt idx="444">
                  <c:v>19.260000000000002</c:v>
                </c:pt>
                <c:pt idx="445">
                  <c:v>19.489999999999998</c:v>
                </c:pt>
                <c:pt idx="446">
                  <c:v>19.52</c:v>
                </c:pt>
                <c:pt idx="447">
                  <c:v>19.110001</c:v>
                </c:pt>
                <c:pt idx="448">
                  <c:v>19.200001</c:v>
                </c:pt>
                <c:pt idx="449">
                  <c:v>19.16</c:v>
                </c:pt>
                <c:pt idx="450">
                  <c:v>19.489999999999998</c:v>
                </c:pt>
                <c:pt idx="451">
                  <c:v>19.700001</c:v>
                </c:pt>
                <c:pt idx="452">
                  <c:v>19.559999000000001</c:v>
                </c:pt>
                <c:pt idx="453">
                  <c:v>19.219999000000001</c:v>
                </c:pt>
                <c:pt idx="454">
                  <c:v>19.579999999999998</c:v>
                </c:pt>
                <c:pt idx="455">
                  <c:v>19.91</c:v>
                </c:pt>
                <c:pt idx="456">
                  <c:v>19.690000999999999</c:v>
                </c:pt>
                <c:pt idx="457">
                  <c:v>19.540001</c:v>
                </c:pt>
                <c:pt idx="458">
                  <c:v>19.469999000000001</c:v>
                </c:pt>
                <c:pt idx="459">
                  <c:v>19.399999999999999</c:v>
                </c:pt>
                <c:pt idx="460">
                  <c:v>19.32</c:v>
                </c:pt>
                <c:pt idx="461">
                  <c:v>19.370000999999998</c:v>
                </c:pt>
                <c:pt idx="462">
                  <c:v>18.899999999999999</c:v>
                </c:pt>
                <c:pt idx="463">
                  <c:v>19.209999</c:v>
                </c:pt>
                <c:pt idx="464">
                  <c:v>19.190000999999999</c:v>
                </c:pt>
                <c:pt idx="465">
                  <c:v>19.98</c:v>
                </c:pt>
                <c:pt idx="466">
                  <c:v>20.469999000000001</c:v>
                </c:pt>
                <c:pt idx="467">
                  <c:v>20.200001</c:v>
                </c:pt>
                <c:pt idx="468">
                  <c:v>20.399999999999999</c:v>
                </c:pt>
                <c:pt idx="469">
                  <c:v>20.639999</c:v>
                </c:pt>
                <c:pt idx="470">
                  <c:v>21.049999</c:v>
                </c:pt>
                <c:pt idx="471">
                  <c:v>21.25</c:v>
                </c:pt>
                <c:pt idx="472">
                  <c:v>21.43</c:v>
                </c:pt>
                <c:pt idx="473">
                  <c:v>21.200001</c:v>
                </c:pt>
                <c:pt idx="474">
                  <c:v>21.27</c:v>
                </c:pt>
                <c:pt idx="475">
                  <c:v>21.389999</c:v>
                </c:pt>
                <c:pt idx="476">
                  <c:v>22.200001</c:v>
                </c:pt>
                <c:pt idx="477">
                  <c:v>22.040001</c:v>
                </c:pt>
                <c:pt idx="478">
                  <c:v>21.780000999999999</c:v>
                </c:pt>
                <c:pt idx="479">
                  <c:v>21.85</c:v>
                </c:pt>
                <c:pt idx="480">
                  <c:v>21.139999</c:v>
                </c:pt>
                <c:pt idx="481">
                  <c:v>21.110001</c:v>
                </c:pt>
                <c:pt idx="482">
                  <c:v>21.530000999999999</c:v>
                </c:pt>
                <c:pt idx="483">
                  <c:v>21.799999</c:v>
                </c:pt>
                <c:pt idx="484">
                  <c:v>21.1</c:v>
                </c:pt>
                <c:pt idx="485">
                  <c:v>20.74</c:v>
                </c:pt>
                <c:pt idx="486">
                  <c:v>21.549999</c:v>
                </c:pt>
                <c:pt idx="487">
                  <c:v>21.860001</c:v>
                </c:pt>
                <c:pt idx="488">
                  <c:v>22.1</c:v>
                </c:pt>
                <c:pt idx="489">
                  <c:v>22.139999</c:v>
                </c:pt>
                <c:pt idx="490">
                  <c:v>22.25</c:v>
                </c:pt>
                <c:pt idx="491">
                  <c:v>22.299999</c:v>
                </c:pt>
              </c:numCache>
            </c:numRef>
          </c:val>
          <c:smooth val="0"/>
          <c:extLst>
            <c:ext xmlns:c16="http://schemas.microsoft.com/office/drawing/2014/chart" uri="{C3380CC4-5D6E-409C-BE32-E72D297353CC}">
              <c16:uniqueId val="{00000007-1E76-4645-A568-E48164C3911C}"/>
            </c:ext>
          </c:extLst>
        </c:ser>
        <c:ser>
          <c:idx val="8"/>
          <c:order val="8"/>
          <c:tx>
            <c:strRef>
              <c:f>Base!$O$5</c:f>
              <c:strCache>
                <c:ptCount val="1"/>
                <c:pt idx="0">
                  <c:v>SulAmerica</c:v>
                </c:pt>
              </c:strCache>
            </c:strRef>
          </c:tx>
          <c:spPr>
            <a:ln w="28575" cap="rnd">
              <a:solidFill>
                <a:schemeClr val="accent3">
                  <a:lumMod val="6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Base!$O$6:$O$497</c:f>
              <c:numCache>
                <c:formatCode>#,##0.00</c:formatCode>
                <c:ptCount val="492"/>
                <c:pt idx="0">
                  <c:v>29.58</c:v>
                </c:pt>
                <c:pt idx="1">
                  <c:v>29.280000999999999</c:v>
                </c:pt>
                <c:pt idx="2">
                  <c:v>30</c:v>
                </c:pt>
                <c:pt idx="3">
                  <c:v>30.26</c:v>
                </c:pt>
                <c:pt idx="4">
                  <c:v>29.32</c:v>
                </c:pt>
                <c:pt idx="5">
                  <c:v>29.65</c:v>
                </c:pt>
                <c:pt idx="6">
                  <c:v>28.5</c:v>
                </c:pt>
                <c:pt idx="7">
                  <c:v>28.200001</c:v>
                </c:pt>
                <c:pt idx="8">
                  <c:v>28.4</c:v>
                </c:pt>
                <c:pt idx="9">
                  <c:v>29</c:v>
                </c:pt>
                <c:pt idx="10">
                  <c:v>29.68</c:v>
                </c:pt>
                <c:pt idx="11">
                  <c:v>29.02</c:v>
                </c:pt>
                <c:pt idx="12">
                  <c:v>28.23</c:v>
                </c:pt>
                <c:pt idx="13">
                  <c:v>28.5</c:v>
                </c:pt>
                <c:pt idx="14">
                  <c:v>29.07</c:v>
                </c:pt>
                <c:pt idx="15">
                  <c:v>29.15</c:v>
                </c:pt>
                <c:pt idx="16">
                  <c:v>28.98</c:v>
                </c:pt>
                <c:pt idx="17">
                  <c:v>29.030000999999999</c:v>
                </c:pt>
                <c:pt idx="18">
                  <c:v>29.799999</c:v>
                </c:pt>
                <c:pt idx="19">
                  <c:v>30.690000999999999</c:v>
                </c:pt>
                <c:pt idx="20">
                  <c:v>30.09</c:v>
                </c:pt>
                <c:pt idx="21">
                  <c:v>30.790001</c:v>
                </c:pt>
                <c:pt idx="22">
                  <c:v>31.110001</c:v>
                </c:pt>
                <c:pt idx="23">
                  <c:v>30.950001</c:v>
                </c:pt>
                <c:pt idx="24">
                  <c:v>31.709999</c:v>
                </c:pt>
                <c:pt idx="25">
                  <c:v>31.66</c:v>
                </c:pt>
                <c:pt idx="26">
                  <c:v>31.719999000000001</c:v>
                </c:pt>
                <c:pt idx="27">
                  <c:v>32.029998999999997</c:v>
                </c:pt>
                <c:pt idx="28">
                  <c:v>32.270000000000003</c:v>
                </c:pt>
                <c:pt idx="29">
                  <c:v>31.940000999999999</c:v>
                </c:pt>
                <c:pt idx="30">
                  <c:v>32.220001000000003</c:v>
                </c:pt>
                <c:pt idx="31">
                  <c:v>32.93</c:v>
                </c:pt>
                <c:pt idx="32">
                  <c:v>33.880001</c:v>
                </c:pt>
                <c:pt idx="33">
                  <c:v>33.740001999999997</c:v>
                </c:pt>
                <c:pt idx="34">
                  <c:v>33.200001</c:v>
                </c:pt>
                <c:pt idx="35">
                  <c:v>32.369999</c:v>
                </c:pt>
                <c:pt idx="36">
                  <c:v>33.689999</c:v>
                </c:pt>
                <c:pt idx="37">
                  <c:v>33.139999000000003</c:v>
                </c:pt>
                <c:pt idx="38">
                  <c:v>33.599997999999999</c:v>
                </c:pt>
                <c:pt idx="39">
                  <c:v>34.110000999999997</c:v>
                </c:pt>
                <c:pt idx="40">
                  <c:v>34.229999999999997</c:v>
                </c:pt>
                <c:pt idx="41">
                  <c:v>34.659999999999997</c:v>
                </c:pt>
                <c:pt idx="42">
                  <c:v>35.419998</c:v>
                </c:pt>
                <c:pt idx="43">
                  <c:v>35.040000999999997</c:v>
                </c:pt>
                <c:pt idx="44">
                  <c:v>34.599997999999999</c:v>
                </c:pt>
                <c:pt idx="45">
                  <c:v>35.990001999999997</c:v>
                </c:pt>
                <c:pt idx="46">
                  <c:v>35.520000000000003</c:v>
                </c:pt>
                <c:pt idx="47">
                  <c:v>35.950001</c:v>
                </c:pt>
                <c:pt idx="48">
                  <c:v>36.029998999999997</c:v>
                </c:pt>
                <c:pt idx="49">
                  <c:v>36</c:v>
                </c:pt>
                <c:pt idx="50">
                  <c:v>36.189999</c:v>
                </c:pt>
                <c:pt idx="51">
                  <c:v>36.470001000000003</c:v>
                </c:pt>
                <c:pt idx="52">
                  <c:v>35.330002</c:v>
                </c:pt>
                <c:pt idx="53">
                  <c:v>33.700001</c:v>
                </c:pt>
                <c:pt idx="54">
                  <c:v>33.869999</c:v>
                </c:pt>
                <c:pt idx="55">
                  <c:v>34.450001</c:v>
                </c:pt>
                <c:pt idx="56">
                  <c:v>33.900002000000001</c:v>
                </c:pt>
                <c:pt idx="57">
                  <c:v>33.580002</c:v>
                </c:pt>
                <c:pt idx="58">
                  <c:v>33.82</c:v>
                </c:pt>
                <c:pt idx="59">
                  <c:v>33.729999999999997</c:v>
                </c:pt>
                <c:pt idx="60">
                  <c:v>33.709999000000003</c:v>
                </c:pt>
                <c:pt idx="61">
                  <c:v>34.959999000000003</c:v>
                </c:pt>
                <c:pt idx="62">
                  <c:v>34.700001</c:v>
                </c:pt>
                <c:pt idx="63">
                  <c:v>34.68</c:v>
                </c:pt>
                <c:pt idx="64">
                  <c:v>33.900002000000001</c:v>
                </c:pt>
                <c:pt idx="65">
                  <c:v>32.799999</c:v>
                </c:pt>
                <c:pt idx="66">
                  <c:v>32.090000000000003</c:v>
                </c:pt>
                <c:pt idx="67">
                  <c:v>32</c:v>
                </c:pt>
                <c:pt idx="68">
                  <c:v>31.629999000000002</c:v>
                </c:pt>
                <c:pt idx="69">
                  <c:v>32.020000000000003</c:v>
                </c:pt>
                <c:pt idx="70">
                  <c:v>31.799999</c:v>
                </c:pt>
                <c:pt idx="71">
                  <c:v>31.99</c:v>
                </c:pt>
                <c:pt idx="72">
                  <c:v>32.82</c:v>
                </c:pt>
                <c:pt idx="73">
                  <c:v>33.240001999999997</c:v>
                </c:pt>
                <c:pt idx="74">
                  <c:v>33.07</c:v>
                </c:pt>
                <c:pt idx="75">
                  <c:v>33</c:v>
                </c:pt>
                <c:pt idx="76">
                  <c:v>34.580002</c:v>
                </c:pt>
                <c:pt idx="77">
                  <c:v>33.909999999999997</c:v>
                </c:pt>
                <c:pt idx="78">
                  <c:v>34.590000000000003</c:v>
                </c:pt>
                <c:pt idx="79">
                  <c:v>33.830002</c:v>
                </c:pt>
                <c:pt idx="80">
                  <c:v>33.950001</c:v>
                </c:pt>
                <c:pt idx="81">
                  <c:v>32.919998</c:v>
                </c:pt>
                <c:pt idx="82">
                  <c:v>33.150002000000001</c:v>
                </c:pt>
                <c:pt idx="83">
                  <c:v>32.560001</c:v>
                </c:pt>
                <c:pt idx="84">
                  <c:v>33.389999000000003</c:v>
                </c:pt>
                <c:pt idx="85">
                  <c:v>32.909999999999997</c:v>
                </c:pt>
                <c:pt idx="86">
                  <c:v>32.650002000000001</c:v>
                </c:pt>
                <c:pt idx="87">
                  <c:v>33.400002000000001</c:v>
                </c:pt>
                <c:pt idx="88">
                  <c:v>33.240001999999997</c:v>
                </c:pt>
                <c:pt idx="89">
                  <c:v>32.130001</c:v>
                </c:pt>
                <c:pt idx="90">
                  <c:v>32.650002000000001</c:v>
                </c:pt>
                <c:pt idx="91">
                  <c:v>32.5</c:v>
                </c:pt>
                <c:pt idx="92">
                  <c:v>32.279998999999997</c:v>
                </c:pt>
                <c:pt idx="93">
                  <c:v>31.959999</c:v>
                </c:pt>
                <c:pt idx="94">
                  <c:v>32.599997999999999</c:v>
                </c:pt>
                <c:pt idx="95">
                  <c:v>33.759998000000003</c:v>
                </c:pt>
                <c:pt idx="96">
                  <c:v>33.759998000000003</c:v>
                </c:pt>
                <c:pt idx="97">
                  <c:v>34.18</c:v>
                </c:pt>
                <c:pt idx="98">
                  <c:v>34.270000000000003</c:v>
                </c:pt>
                <c:pt idx="99">
                  <c:v>34.770000000000003</c:v>
                </c:pt>
                <c:pt idx="100">
                  <c:v>34.919998</c:v>
                </c:pt>
                <c:pt idx="101">
                  <c:v>33.490001999999997</c:v>
                </c:pt>
                <c:pt idx="102">
                  <c:v>33.389999000000003</c:v>
                </c:pt>
                <c:pt idx="103">
                  <c:v>34.169998</c:v>
                </c:pt>
                <c:pt idx="104">
                  <c:v>35.159999999999997</c:v>
                </c:pt>
                <c:pt idx="105">
                  <c:v>33.315826000000001</c:v>
                </c:pt>
                <c:pt idx="106">
                  <c:v>34.362541</c:v>
                </c:pt>
                <c:pt idx="107">
                  <c:v>34.739738000000003</c:v>
                </c:pt>
                <c:pt idx="108">
                  <c:v>35.814746999999997</c:v>
                </c:pt>
                <c:pt idx="109">
                  <c:v>37.219802999999999</c:v>
                </c:pt>
                <c:pt idx="110">
                  <c:v>37.078353999999997</c:v>
                </c:pt>
                <c:pt idx="111">
                  <c:v>37.040633999999997</c:v>
                </c:pt>
                <c:pt idx="112">
                  <c:v>34.305965</c:v>
                </c:pt>
                <c:pt idx="113">
                  <c:v>33.447842000000001</c:v>
                </c:pt>
                <c:pt idx="114">
                  <c:v>30.750893000000001</c:v>
                </c:pt>
                <c:pt idx="115">
                  <c:v>30.835761999999999</c:v>
                </c:pt>
                <c:pt idx="116">
                  <c:v>30.071939</c:v>
                </c:pt>
                <c:pt idx="117">
                  <c:v>30.109659000000001</c:v>
                </c:pt>
                <c:pt idx="118">
                  <c:v>30.04365</c:v>
                </c:pt>
                <c:pt idx="119">
                  <c:v>29.675884</c:v>
                </c:pt>
                <c:pt idx="120">
                  <c:v>30.06251</c:v>
                </c:pt>
                <c:pt idx="121">
                  <c:v>31.646732</c:v>
                </c:pt>
                <c:pt idx="122">
                  <c:v>30.496286000000001</c:v>
                </c:pt>
                <c:pt idx="123">
                  <c:v>30.722602999999999</c:v>
                </c:pt>
                <c:pt idx="124">
                  <c:v>31.137519999999999</c:v>
                </c:pt>
                <c:pt idx="125">
                  <c:v>31.062078</c:v>
                </c:pt>
                <c:pt idx="126">
                  <c:v>31.165807999999998</c:v>
                </c:pt>
                <c:pt idx="127">
                  <c:v>32.929198999999997</c:v>
                </c:pt>
                <c:pt idx="128">
                  <c:v>34.305965</c:v>
                </c:pt>
                <c:pt idx="129">
                  <c:v>34.079647000000001</c:v>
                </c:pt>
                <c:pt idx="130">
                  <c:v>34.654868999999998</c:v>
                </c:pt>
                <c:pt idx="131">
                  <c:v>34.909477000000003</c:v>
                </c:pt>
                <c:pt idx="132">
                  <c:v>35.380974000000002</c:v>
                </c:pt>
                <c:pt idx="133">
                  <c:v>35.682727999999997</c:v>
                </c:pt>
                <c:pt idx="134">
                  <c:v>36.173084000000003</c:v>
                </c:pt>
                <c:pt idx="135">
                  <c:v>36.078785000000003</c:v>
                </c:pt>
                <c:pt idx="136">
                  <c:v>36.776595999999998</c:v>
                </c:pt>
                <c:pt idx="137">
                  <c:v>37.521560999999998</c:v>
                </c:pt>
                <c:pt idx="138">
                  <c:v>37.823315000000001</c:v>
                </c:pt>
                <c:pt idx="139">
                  <c:v>37.323532</c:v>
                </c:pt>
                <c:pt idx="140">
                  <c:v>38.162792000000003</c:v>
                </c:pt>
                <c:pt idx="141">
                  <c:v>37.116073999999998</c:v>
                </c:pt>
                <c:pt idx="142">
                  <c:v>37.314101999999998</c:v>
                </c:pt>
                <c:pt idx="143">
                  <c:v>38.181652</c:v>
                </c:pt>
                <c:pt idx="144">
                  <c:v>38.681435</c:v>
                </c:pt>
                <c:pt idx="145">
                  <c:v>38.021343000000002</c:v>
                </c:pt>
                <c:pt idx="146">
                  <c:v>37.804454999999997</c:v>
                </c:pt>
                <c:pt idx="147">
                  <c:v>37.766734999999997</c:v>
                </c:pt>
                <c:pt idx="148">
                  <c:v>38.228802000000002</c:v>
                </c:pt>
                <c:pt idx="149">
                  <c:v>38.568275</c:v>
                </c:pt>
                <c:pt idx="150">
                  <c:v>38.756874000000003</c:v>
                </c:pt>
                <c:pt idx="151">
                  <c:v>39.350960000000001</c:v>
                </c:pt>
                <c:pt idx="152">
                  <c:v>39.765872999999999</c:v>
                </c:pt>
                <c:pt idx="153">
                  <c:v>40.397677999999999</c:v>
                </c:pt>
                <c:pt idx="154">
                  <c:v>40.218510000000002</c:v>
                </c:pt>
                <c:pt idx="155">
                  <c:v>40.001621</c:v>
                </c:pt>
                <c:pt idx="156">
                  <c:v>39.992190999999998</c:v>
                </c:pt>
                <c:pt idx="157">
                  <c:v>40.293948999999998</c:v>
                </c:pt>
                <c:pt idx="158">
                  <c:v>38.709724000000001</c:v>
                </c:pt>
                <c:pt idx="159">
                  <c:v>39.31324</c:v>
                </c:pt>
                <c:pt idx="160">
                  <c:v>40.161929999999998</c:v>
                </c:pt>
                <c:pt idx="161">
                  <c:v>40.293948999999998</c:v>
                </c:pt>
                <c:pt idx="162">
                  <c:v>41.585842</c:v>
                </c:pt>
                <c:pt idx="163">
                  <c:v>42.236507000000003</c:v>
                </c:pt>
                <c:pt idx="164">
                  <c:v>40.793731999999999</c:v>
                </c:pt>
                <c:pt idx="165">
                  <c:v>40.623997000000003</c:v>
                </c:pt>
                <c:pt idx="166">
                  <c:v>40.444828000000001</c:v>
                </c:pt>
                <c:pt idx="167">
                  <c:v>41.218079000000003</c:v>
                </c:pt>
                <c:pt idx="168">
                  <c:v>41.708430999999997</c:v>
                </c:pt>
                <c:pt idx="169">
                  <c:v>42.189357999999999</c:v>
                </c:pt>
                <c:pt idx="170">
                  <c:v>42.575980999999999</c:v>
                </c:pt>
                <c:pt idx="171">
                  <c:v>42.019618999999999</c:v>
                </c:pt>
                <c:pt idx="172">
                  <c:v>42.293087</c:v>
                </c:pt>
                <c:pt idx="173">
                  <c:v>42.472256000000002</c:v>
                </c:pt>
                <c:pt idx="174">
                  <c:v>41.915889999999997</c:v>
                </c:pt>
                <c:pt idx="175">
                  <c:v>39.963901999999997</c:v>
                </c:pt>
                <c:pt idx="176">
                  <c:v>40.407108000000001</c:v>
                </c:pt>
                <c:pt idx="177">
                  <c:v>40.642853000000002</c:v>
                </c:pt>
                <c:pt idx="178">
                  <c:v>41.548126000000003</c:v>
                </c:pt>
                <c:pt idx="179">
                  <c:v>41.774441000000003</c:v>
                </c:pt>
                <c:pt idx="180">
                  <c:v>41.453826999999997</c:v>
                </c:pt>
                <c:pt idx="181">
                  <c:v>40.859741</c:v>
                </c:pt>
                <c:pt idx="182">
                  <c:v>40.237369999999999</c:v>
                </c:pt>
                <c:pt idx="183">
                  <c:v>41.133209000000001</c:v>
                </c:pt>
                <c:pt idx="184">
                  <c:v>40.947758</c:v>
                </c:pt>
                <c:pt idx="185">
                  <c:v>40.540500999999999</c:v>
                </c:pt>
                <c:pt idx="186">
                  <c:v>39.809291999999999</c:v>
                </c:pt>
                <c:pt idx="187">
                  <c:v>38.892966999999999</c:v>
                </c:pt>
                <c:pt idx="188">
                  <c:v>38.606032999999996</c:v>
                </c:pt>
                <c:pt idx="189">
                  <c:v>38.633803999999998</c:v>
                </c:pt>
                <c:pt idx="190">
                  <c:v>39.772269999999999</c:v>
                </c:pt>
                <c:pt idx="191">
                  <c:v>39.707478000000002</c:v>
                </c:pt>
                <c:pt idx="192">
                  <c:v>38.874454</c:v>
                </c:pt>
                <c:pt idx="193">
                  <c:v>37.532359999999997</c:v>
                </c:pt>
                <c:pt idx="194">
                  <c:v>38.698593000000002</c:v>
                </c:pt>
                <c:pt idx="195">
                  <c:v>39.587150999999999</c:v>
                </c:pt>
                <c:pt idx="196">
                  <c:v>38.439430000000002</c:v>
                </c:pt>
                <c:pt idx="197">
                  <c:v>38.559756999999998</c:v>
                </c:pt>
                <c:pt idx="198">
                  <c:v>38.365383000000001</c:v>
                </c:pt>
                <c:pt idx="199">
                  <c:v>37.004779999999997</c:v>
                </c:pt>
                <c:pt idx="200">
                  <c:v>36.162497999999999</c:v>
                </c:pt>
                <c:pt idx="201">
                  <c:v>36.62529</c:v>
                </c:pt>
                <c:pt idx="202">
                  <c:v>36.893706999999999</c:v>
                </c:pt>
                <c:pt idx="203">
                  <c:v>37.273197000000003</c:v>
                </c:pt>
                <c:pt idx="204">
                  <c:v>38.133986999999998</c:v>
                </c:pt>
                <c:pt idx="205">
                  <c:v>38.328361999999998</c:v>
                </c:pt>
                <c:pt idx="206">
                  <c:v>38.189521999999997</c:v>
                </c:pt>
                <c:pt idx="207">
                  <c:v>39.050316000000002</c:v>
                </c:pt>
                <c:pt idx="208">
                  <c:v>39.624175999999999</c:v>
                </c:pt>
                <c:pt idx="209">
                  <c:v>38.800407</c:v>
                </c:pt>
                <c:pt idx="210">
                  <c:v>37.837803000000001</c:v>
                </c:pt>
                <c:pt idx="211">
                  <c:v>37.004779999999997</c:v>
                </c:pt>
                <c:pt idx="212">
                  <c:v>37.310218999999996</c:v>
                </c:pt>
                <c:pt idx="213">
                  <c:v>37.856312000000003</c:v>
                </c:pt>
                <c:pt idx="214">
                  <c:v>37.680453999999997</c:v>
                </c:pt>
                <c:pt idx="215">
                  <c:v>37.263942999999998</c:v>
                </c:pt>
                <c:pt idx="216">
                  <c:v>37.902591999999999</c:v>
                </c:pt>
                <c:pt idx="217">
                  <c:v>37.661942000000003</c:v>
                </c:pt>
                <c:pt idx="218">
                  <c:v>38.115475000000004</c:v>
                </c:pt>
                <c:pt idx="219">
                  <c:v>38.041431000000003</c:v>
                </c:pt>
                <c:pt idx="220">
                  <c:v>37.865569999999998</c:v>
                </c:pt>
                <c:pt idx="221">
                  <c:v>38.041431000000003</c:v>
                </c:pt>
                <c:pt idx="222">
                  <c:v>36.532730000000001</c:v>
                </c:pt>
                <c:pt idx="223">
                  <c:v>36.458683000000001</c:v>
                </c:pt>
                <c:pt idx="224">
                  <c:v>36.828918000000002</c:v>
                </c:pt>
                <c:pt idx="225">
                  <c:v>38.263568999999997</c:v>
                </c:pt>
                <c:pt idx="226">
                  <c:v>38.161754999999999</c:v>
                </c:pt>
                <c:pt idx="227">
                  <c:v>37.467567000000003</c:v>
                </c:pt>
                <c:pt idx="228">
                  <c:v>37.865569999999998</c:v>
                </c:pt>
                <c:pt idx="229">
                  <c:v>37.930359000000003</c:v>
                </c:pt>
                <c:pt idx="230">
                  <c:v>37.15287</c:v>
                </c:pt>
                <c:pt idx="231">
                  <c:v>38.189521999999997</c:v>
                </c:pt>
                <c:pt idx="232">
                  <c:v>38.180267000000001</c:v>
                </c:pt>
                <c:pt idx="233">
                  <c:v>38.208035000000002</c:v>
                </c:pt>
                <c:pt idx="234">
                  <c:v>38.763385999999997</c:v>
                </c:pt>
                <c:pt idx="235">
                  <c:v>38.337615999999997</c:v>
                </c:pt>
                <c:pt idx="236">
                  <c:v>38.874454</c:v>
                </c:pt>
                <c:pt idx="237">
                  <c:v>40.253571000000001</c:v>
                </c:pt>
                <c:pt idx="238">
                  <c:v>40.262829000000004</c:v>
                </c:pt>
                <c:pt idx="239">
                  <c:v>40.799664</c:v>
                </c:pt>
                <c:pt idx="240">
                  <c:v>40.63306</c:v>
                </c:pt>
                <c:pt idx="241">
                  <c:v>40.882969000000003</c:v>
                </c:pt>
                <c:pt idx="242">
                  <c:v>40.901477999999997</c:v>
                </c:pt>
                <c:pt idx="243">
                  <c:v>40.401665000000001</c:v>
                </c:pt>
                <c:pt idx="244">
                  <c:v>41.466084000000002</c:v>
                </c:pt>
                <c:pt idx="245">
                  <c:v>40.836689</c:v>
                </c:pt>
                <c:pt idx="246">
                  <c:v>41.373528</c:v>
                </c:pt>
                <c:pt idx="247">
                  <c:v>42.160271000000002</c:v>
                </c:pt>
                <c:pt idx="248">
                  <c:v>42.447201</c:v>
                </c:pt>
                <c:pt idx="249">
                  <c:v>42.761898000000002</c:v>
                </c:pt>
                <c:pt idx="250">
                  <c:v>43.270969000000001</c:v>
                </c:pt>
                <c:pt idx="251">
                  <c:v>42.956271999999998</c:v>
                </c:pt>
                <c:pt idx="252">
                  <c:v>44.853713999999997</c:v>
                </c:pt>
                <c:pt idx="253">
                  <c:v>43.437572000000003</c:v>
                </c:pt>
                <c:pt idx="254">
                  <c:v>44.057715999999999</c:v>
                </c:pt>
                <c:pt idx="255">
                  <c:v>43.548645</c:v>
                </c:pt>
                <c:pt idx="256">
                  <c:v>44.307620999999997</c:v>
                </c:pt>
                <c:pt idx="257">
                  <c:v>45.760784000000001</c:v>
                </c:pt>
                <c:pt idx="258">
                  <c:v>45.446086999999999</c:v>
                </c:pt>
                <c:pt idx="259">
                  <c:v>45.723762999999998</c:v>
                </c:pt>
                <c:pt idx="260">
                  <c:v>47.093623999999998</c:v>
                </c:pt>
                <c:pt idx="261">
                  <c:v>47.001064</c:v>
                </c:pt>
                <c:pt idx="262">
                  <c:v>46.408690999999997</c:v>
                </c:pt>
                <c:pt idx="263">
                  <c:v>46.325389999999999</c:v>
                </c:pt>
                <c:pt idx="264">
                  <c:v>47.093623999999998</c:v>
                </c:pt>
                <c:pt idx="265">
                  <c:v>47.065857000000001</c:v>
                </c:pt>
                <c:pt idx="266">
                  <c:v>47.602694999999997</c:v>
                </c:pt>
                <c:pt idx="267">
                  <c:v>45.899624000000003</c:v>
                </c:pt>
                <c:pt idx="268">
                  <c:v>46.436461999999999</c:v>
                </c:pt>
                <c:pt idx="269">
                  <c:v>46.991810000000001</c:v>
                </c:pt>
                <c:pt idx="270">
                  <c:v>46.547530999999999</c:v>
                </c:pt>
                <c:pt idx="271">
                  <c:v>47.371299999999998</c:v>
                </c:pt>
                <c:pt idx="272">
                  <c:v>47.213951000000002</c:v>
                </c:pt>
                <c:pt idx="273">
                  <c:v>47.565669999999997</c:v>
                </c:pt>
                <c:pt idx="274">
                  <c:v>45.372039999999998</c:v>
                </c:pt>
                <c:pt idx="275">
                  <c:v>43.113621000000002</c:v>
                </c:pt>
                <c:pt idx="276">
                  <c:v>43.456085000000002</c:v>
                </c:pt>
                <c:pt idx="277">
                  <c:v>44.066971000000002</c:v>
                </c:pt>
                <c:pt idx="278">
                  <c:v>43.483851999999999</c:v>
                </c:pt>
                <c:pt idx="279">
                  <c:v>44.113250999999998</c:v>
                </c:pt>
                <c:pt idx="280">
                  <c:v>43.502364999999998</c:v>
                </c:pt>
                <c:pt idx="281">
                  <c:v>43.807808000000001</c:v>
                </c:pt>
                <c:pt idx="282">
                  <c:v>43.983668999999999</c:v>
                </c:pt>
                <c:pt idx="283">
                  <c:v>44.483482000000002</c:v>
                </c:pt>
                <c:pt idx="284">
                  <c:v>44.946274000000003</c:v>
                </c:pt>
                <c:pt idx="285">
                  <c:v>42.761898000000002</c:v>
                </c:pt>
                <c:pt idx="286">
                  <c:v>42.947018</c:v>
                </c:pt>
                <c:pt idx="287">
                  <c:v>41.715992</c:v>
                </c:pt>
                <c:pt idx="288">
                  <c:v>42.530501999999998</c:v>
                </c:pt>
                <c:pt idx="289">
                  <c:v>42.215805000000003</c:v>
                </c:pt>
                <c:pt idx="290">
                  <c:v>43.011806</c:v>
                </c:pt>
                <c:pt idx="291">
                  <c:v>40.966270000000002</c:v>
                </c:pt>
                <c:pt idx="292">
                  <c:v>41.280968000000001</c:v>
                </c:pt>
                <c:pt idx="293">
                  <c:v>41.308734999999999</c:v>
                </c:pt>
                <c:pt idx="294">
                  <c:v>41.706738000000001</c:v>
                </c:pt>
                <c:pt idx="295">
                  <c:v>40.484966</c:v>
                </c:pt>
                <c:pt idx="296">
                  <c:v>38.874454</c:v>
                </c:pt>
                <c:pt idx="297">
                  <c:v>39.022548999999998</c:v>
                </c:pt>
                <c:pt idx="298">
                  <c:v>40.309105000000002</c:v>
                </c:pt>
                <c:pt idx="299">
                  <c:v>41.429062000000002</c:v>
                </c:pt>
                <c:pt idx="300">
                  <c:v>41.715992</c:v>
                </c:pt>
                <c:pt idx="301">
                  <c:v>42.410178999999999</c:v>
                </c:pt>
                <c:pt idx="302">
                  <c:v>42.854458000000001</c:v>
                </c:pt>
                <c:pt idx="303">
                  <c:v>42.761898000000002</c:v>
                </c:pt>
                <c:pt idx="304">
                  <c:v>43.317248999999997</c:v>
                </c:pt>
                <c:pt idx="305">
                  <c:v>43.687480999999998</c:v>
                </c:pt>
                <c:pt idx="306">
                  <c:v>42.576782000000001</c:v>
                </c:pt>
                <c:pt idx="307">
                  <c:v>42.308365000000002</c:v>
                </c:pt>
                <c:pt idx="308">
                  <c:v>41.373528</c:v>
                </c:pt>
                <c:pt idx="309">
                  <c:v>40.716361999999997</c:v>
                </c:pt>
                <c:pt idx="310">
                  <c:v>40.734875000000002</c:v>
                </c:pt>
                <c:pt idx="311">
                  <c:v>40.808922000000003</c:v>
                </c:pt>
                <c:pt idx="312">
                  <c:v>40.031433</c:v>
                </c:pt>
                <c:pt idx="313">
                  <c:v>38.180267000000001</c:v>
                </c:pt>
                <c:pt idx="314">
                  <c:v>39.494594999999997</c:v>
                </c:pt>
                <c:pt idx="315">
                  <c:v>37.634174000000002</c:v>
                </c:pt>
                <c:pt idx="316">
                  <c:v>37.004779999999997</c:v>
                </c:pt>
                <c:pt idx="317">
                  <c:v>36.097706000000002</c:v>
                </c:pt>
                <c:pt idx="318">
                  <c:v>34.200263999999997</c:v>
                </c:pt>
                <c:pt idx="319">
                  <c:v>35.0518</c:v>
                </c:pt>
                <c:pt idx="320">
                  <c:v>37.652683000000003</c:v>
                </c:pt>
                <c:pt idx="321">
                  <c:v>37.652683000000003</c:v>
                </c:pt>
                <c:pt idx="322">
                  <c:v>38.735619</c:v>
                </c:pt>
                <c:pt idx="323">
                  <c:v>40.179523000000003</c:v>
                </c:pt>
                <c:pt idx="324">
                  <c:v>40.697848999999998</c:v>
                </c:pt>
                <c:pt idx="325">
                  <c:v>41.317988999999997</c:v>
                </c:pt>
                <c:pt idx="326">
                  <c:v>40.707107999999998</c:v>
                </c:pt>
                <c:pt idx="327">
                  <c:v>39.707478000000002</c:v>
                </c:pt>
                <c:pt idx="328">
                  <c:v>41.512363000000001</c:v>
                </c:pt>
                <c:pt idx="329">
                  <c:v>44.094738</c:v>
                </c:pt>
                <c:pt idx="330">
                  <c:v>43.382038000000001</c:v>
                </c:pt>
                <c:pt idx="331">
                  <c:v>41.604922999999999</c:v>
                </c:pt>
                <c:pt idx="332">
                  <c:v>40.753386999999996</c:v>
                </c:pt>
                <c:pt idx="333">
                  <c:v>41.817805999999997</c:v>
                </c:pt>
                <c:pt idx="334">
                  <c:v>44.057715999999999</c:v>
                </c:pt>
                <c:pt idx="335">
                  <c:v>42.391666000000001</c:v>
                </c:pt>
                <c:pt idx="336">
                  <c:v>40.290596000000001</c:v>
                </c:pt>
                <c:pt idx="337">
                  <c:v>39.198405999999999</c:v>
                </c:pt>
                <c:pt idx="338">
                  <c:v>40.457199000000003</c:v>
                </c:pt>
                <c:pt idx="339">
                  <c:v>40.984779000000003</c:v>
                </c:pt>
                <c:pt idx="340">
                  <c:v>37.717475999999998</c:v>
                </c:pt>
                <c:pt idx="341">
                  <c:v>36.375380999999997</c:v>
                </c:pt>
                <c:pt idx="342">
                  <c:v>37.717475999999998</c:v>
                </c:pt>
                <c:pt idx="343">
                  <c:v>36.764125999999997</c:v>
                </c:pt>
                <c:pt idx="344">
                  <c:v>35.616405</c:v>
                </c:pt>
                <c:pt idx="345">
                  <c:v>31.756724999999999</c:v>
                </c:pt>
                <c:pt idx="346">
                  <c:v>32.904449</c:v>
                </c:pt>
                <c:pt idx="347">
                  <c:v>31.784493999999999</c:v>
                </c:pt>
                <c:pt idx="348">
                  <c:v>31.284679000000001</c:v>
                </c:pt>
                <c:pt idx="349">
                  <c:v>33.089565</c:v>
                </c:pt>
                <c:pt idx="350">
                  <c:v>33.320960999999997</c:v>
                </c:pt>
                <c:pt idx="351">
                  <c:v>35.625660000000003</c:v>
                </c:pt>
                <c:pt idx="352">
                  <c:v>33.283935999999997</c:v>
                </c:pt>
                <c:pt idx="353">
                  <c:v>30.183236999999998</c:v>
                </c:pt>
                <c:pt idx="354">
                  <c:v>26.952954999999999</c:v>
                </c:pt>
                <c:pt idx="355">
                  <c:v>28.008118</c:v>
                </c:pt>
                <c:pt idx="356">
                  <c:v>26.564211</c:v>
                </c:pt>
                <c:pt idx="357">
                  <c:v>24.527929</c:v>
                </c:pt>
                <c:pt idx="358">
                  <c:v>28.304303999999998</c:v>
                </c:pt>
                <c:pt idx="359">
                  <c:v>29.387236000000001</c:v>
                </c:pt>
                <c:pt idx="360">
                  <c:v>35.634914000000002</c:v>
                </c:pt>
                <c:pt idx="361">
                  <c:v>32.395378000000001</c:v>
                </c:pt>
                <c:pt idx="362">
                  <c:v>38.133986999999998</c:v>
                </c:pt>
                <c:pt idx="363">
                  <c:v>42.243572</c:v>
                </c:pt>
                <c:pt idx="364">
                  <c:v>38.883709000000003</c:v>
                </c:pt>
                <c:pt idx="365">
                  <c:v>44.492736999999998</c:v>
                </c:pt>
                <c:pt idx="366">
                  <c:v>46.519764000000002</c:v>
                </c:pt>
                <c:pt idx="367">
                  <c:v>48.528278</c:v>
                </c:pt>
                <c:pt idx="368">
                  <c:v>48.787441000000001</c:v>
                </c:pt>
                <c:pt idx="369">
                  <c:v>48.352417000000003</c:v>
                </c:pt>
                <c:pt idx="370">
                  <c:v>48.852229999999999</c:v>
                </c:pt>
                <c:pt idx="371">
                  <c:v>50.879257000000003</c:v>
                </c:pt>
                <c:pt idx="372">
                  <c:v>55.340561000000001</c:v>
                </c:pt>
                <c:pt idx="373">
                  <c:v>55.877398999999997</c:v>
                </c:pt>
                <c:pt idx="374">
                  <c:v>57.275027999999999</c:v>
                </c:pt>
                <c:pt idx="375">
                  <c:v>56.312424</c:v>
                </c:pt>
                <c:pt idx="376">
                  <c:v>56.247635000000002</c:v>
                </c:pt>
                <c:pt idx="377">
                  <c:v>56.673400999999998</c:v>
                </c:pt>
                <c:pt idx="378">
                  <c:v>56.867770999999998</c:v>
                </c:pt>
                <c:pt idx="379">
                  <c:v>57.219493999999997</c:v>
                </c:pt>
                <c:pt idx="380">
                  <c:v>56.192096999999997</c:v>
                </c:pt>
                <c:pt idx="381">
                  <c:v>53.720795000000003</c:v>
                </c:pt>
                <c:pt idx="382">
                  <c:v>55.497909999999997</c:v>
                </c:pt>
                <c:pt idx="383">
                  <c:v>57.182471999999997</c:v>
                </c:pt>
                <c:pt idx="384">
                  <c:v>57.756332</c:v>
                </c:pt>
                <c:pt idx="385">
                  <c:v>57.136192000000001</c:v>
                </c:pt>
                <c:pt idx="386">
                  <c:v>58.487541</c:v>
                </c:pt>
                <c:pt idx="387">
                  <c:v>58.598613999999998</c:v>
                </c:pt>
                <c:pt idx="388">
                  <c:v>57.395355000000002</c:v>
                </c:pt>
                <c:pt idx="389">
                  <c:v>59.237262999999999</c:v>
                </c:pt>
                <c:pt idx="390">
                  <c:v>59.709308999999998</c:v>
                </c:pt>
                <c:pt idx="391">
                  <c:v>59.218753999999997</c:v>
                </c:pt>
                <c:pt idx="392">
                  <c:v>61.449406000000003</c:v>
                </c:pt>
                <c:pt idx="393">
                  <c:v>62.032519999999998</c:v>
                </c:pt>
                <c:pt idx="394">
                  <c:v>61.902939000000003</c:v>
                </c:pt>
                <c:pt idx="395">
                  <c:v>61.227263999999998</c:v>
                </c:pt>
                <c:pt idx="396">
                  <c:v>61.162475999999998</c:v>
                </c:pt>
                <c:pt idx="397">
                  <c:v>59.774101000000002</c:v>
                </c:pt>
                <c:pt idx="398">
                  <c:v>58.654147999999999</c:v>
                </c:pt>
                <c:pt idx="399">
                  <c:v>59.237262999999999</c:v>
                </c:pt>
                <c:pt idx="400">
                  <c:v>58.681914999999996</c:v>
                </c:pt>
                <c:pt idx="401">
                  <c:v>58.163589000000002</c:v>
                </c:pt>
                <c:pt idx="402">
                  <c:v>59.820380999999998</c:v>
                </c:pt>
                <c:pt idx="403">
                  <c:v>59.857402999999998</c:v>
                </c:pt>
                <c:pt idx="404">
                  <c:v>57.904426999999998</c:v>
                </c:pt>
                <c:pt idx="405">
                  <c:v>58.320937999999998</c:v>
                </c:pt>
                <c:pt idx="406">
                  <c:v>59.487170999999996</c:v>
                </c:pt>
                <c:pt idx="407">
                  <c:v>59.246516999999997</c:v>
                </c:pt>
                <c:pt idx="408">
                  <c:v>57.126938000000003</c:v>
                </c:pt>
                <c:pt idx="409">
                  <c:v>55.849632</c:v>
                </c:pt>
                <c:pt idx="410">
                  <c:v>53.878143000000001</c:v>
                </c:pt>
                <c:pt idx="411">
                  <c:v>53.683768999999998</c:v>
                </c:pt>
                <c:pt idx="412">
                  <c:v>52.822978999999997</c:v>
                </c:pt>
                <c:pt idx="413">
                  <c:v>52.258372999999999</c:v>
                </c:pt>
                <c:pt idx="414">
                  <c:v>52.036231999999998</c:v>
                </c:pt>
                <c:pt idx="415">
                  <c:v>50.712649999999996</c:v>
                </c:pt>
                <c:pt idx="416">
                  <c:v>50.499766999999999</c:v>
                </c:pt>
                <c:pt idx="417">
                  <c:v>50.351672999999998</c:v>
                </c:pt>
                <c:pt idx="418">
                  <c:v>49.546416999999998</c:v>
                </c:pt>
                <c:pt idx="419">
                  <c:v>49.518650000000001</c:v>
                </c:pt>
                <c:pt idx="420">
                  <c:v>48.389439000000003</c:v>
                </c:pt>
                <c:pt idx="421">
                  <c:v>47.426833999999999</c:v>
                </c:pt>
                <c:pt idx="422">
                  <c:v>48.648601999999997</c:v>
                </c:pt>
                <c:pt idx="423">
                  <c:v>49.583443000000003</c:v>
                </c:pt>
                <c:pt idx="424">
                  <c:v>48.741160999999998</c:v>
                </c:pt>
                <c:pt idx="425">
                  <c:v>49.583443000000003</c:v>
                </c:pt>
                <c:pt idx="426">
                  <c:v>50.194324000000002</c:v>
                </c:pt>
                <c:pt idx="427">
                  <c:v>49.962929000000003</c:v>
                </c:pt>
                <c:pt idx="428">
                  <c:v>48.852229999999999</c:v>
                </c:pt>
                <c:pt idx="429">
                  <c:v>49.277999999999999</c:v>
                </c:pt>
                <c:pt idx="430">
                  <c:v>48.491253</c:v>
                </c:pt>
                <c:pt idx="431">
                  <c:v>48.250602999999998</c:v>
                </c:pt>
                <c:pt idx="432">
                  <c:v>48.657859999999999</c:v>
                </c:pt>
                <c:pt idx="433">
                  <c:v>47.676743000000002</c:v>
                </c:pt>
                <c:pt idx="434">
                  <c:v>47.065857000000001</c:v>
                </c:pt>
                <c:pt idx="435">
                  <c:v>47.648975</c:v>
                </c:pt>
                <c:pt idx="436">
                  <c:v>46.908507999999998</c:v>
                </c:pt>
                <c:pt idx="437">
                  <c:v>47.260227</c:v>
                </c:pt>
                <c:pt idx="438">
                  <c:v>46.621578</c:v>
                </c:pt>
                <c:pt idx="439">
                  <c:v>47.121391000000003</c:v>
                </c:pt>
                <c:pt idx="440">
                  <c:v>47.61195</c:v>
                </c:pt>
                <c:pt idx="441">
                  <c:v>47.010323</c:v>
                </c:pt>
                <c:pt idx="442">
                  <c:v>46.177298999999998</c:v>
                </c:pt>
                <c:pt idx="443">
                  <c:v>45.436832000000003</c:v>
                </c:pt>
                <c:pt idx="444">
                  <c:v>44.705624</c:v>
                </c:pt>
                <c:pt idx="445">
                  <c:v>45.214691000000002</c:v>
                </c:pt>
                <c:pt idx="446">
                  <c:v>45.325763999999999</c:v>
                </c:pt>
                <c:pt idx="447">
                  <c:v>45.186923999999998</c:v>
                </c:pt>
                <c:pt idx="448">
                  <c:v>45.492367000000002</c:v>
                </c:pt>
                <c:pt idx="449">
                  <c:v>45.566414000000002</c:v>
                </c:pt>
                <c:pt idx="450">
                  <c:v>45.992179999999998</c:v>
                </c:pt>
                <c:pt idx="451">
                  <c:v>46.649344999999997</c:v>
                </c:pt>
                <c:pt idx="452">
                  <c:v>46.575297999999997</c:v>
                </c:pt>
                <c:pt idx="453">
                  <c:v>46.741900999999999</c:v>
                </c:pt>
                <c:pt idx="454">
                  <c:v>46.908507999999998</c:v>
                </c:pt>
                <c:pt idx="455">
                  <c:v>47.149158</c:v>
                </c:pt>
                <c:pt idx="456">
                  <c:v>46.751159999999999</c:v>
                </c:pt>
                <c:pt idx="457">
                  <c:v>44.585296999999997</c:v>
                </c:pt>
                <c:pt idx="458">
                  <c:v>44.344645999999997</c:v>
                </c:pt>
                <c:pt idx="459">
                  <c:v>44.761158000000002</c:v>
                </c:pt>
                <c:pt idx="460">
                  <c:v>45.260970999999998</c:v>
                </c:pt>
                <c:pt idx="461">
                  <c:v>44.520508</c:v>
                </c:pt>
                <c:pt idx="462">
                  <c:v>43.983668999999999</c:v>
                </c:pt>
                <c:pt idx="463">
                  <c:v>43.872596999999999</c:v>
                </c:pt>
                <c:pt idx="464">
                  <c:v>43.039574000000002</c:v>
                </c:pt>
                <c:pt idx="465">
                  <c:v>43.594920999999999</c:v>
                </c:pt>
                <c:pt idx="466">
                  <c:v>43.345016000000001</c:v>
                </c:pt>
                <c:pt idx="467">
                  <c:v>42.891478999999997</c:v>
                </c:pt>
                <c:pt idx="468">
                  <c:v>42.956271999999998</c:v>
                </c:pt>
                <c:pt idx="469">
                  <c:v>44.103991999999998</c:v>
                </c:pt>
                <c:pt idx="470">
                  <c:v>44.159531000000001</c:v>
                </c:pt>
                <c:pt idx="471">
                  <c:v>43.687480999999998</c:v>
                </c:pt>
                <c:pt idx="472">
                  <c:v>42.678595999999999</c:v>
                </c:pt>
                <c:pt idx="473">
                  <c:v>42.215805000000003</c:v>
                </c:pt>
                <c:pt idx="474">
                  <c:v>41.123618999999998</c:v>
                </c:pt>
                <c:pt idx="475">
                  <c:v>41.651198999999998</c:v>
                </c:pt>
                <c:pt idx="476">
                  <c:v>42.474967999999997</c:v>
                </c:pt>
                <c:pt idx="477">
                  <c:v>42.493481000000003</c:v>
                </c:pt>
                <c:pt idx="478">
                  <c:v>42.715617999999999</c:v>
                </c:pt>
                <c:pt idx="479">
                  <c:v>42.845202999999998</c:v>
                </c:pt>
                <c:pt idx="480">
                  <c:v>42.549014999999997</c:v>
                </c:pt>
                <c:pt idx="481">
                  <c:v>42.576782000000001</c:v>
                </c:pt>
                <c:pt idx="482">
                  <c:v>42.391666000000001</c:v>
                </c:pt>
                <c:pt idx="483">
                  <c:v>42.511992999999997</c:v>
                </c:pt>
                <c:pt idx="484">
                  <c:v>41.651198999999998</c:v>
                </c:pt>
                <c:pt idx="485">
                  <c:v>41.419803999999999</c:v>
                </c:pt>
                <c:pt idx="486">
                  <c:v>42.613807999999999</c:v>
                </c:pt>
                <c:pt idx="487">
                  <c:v>43.502364999999998</c:v>
                </c:pt>
                <c:pt idx="488">
                  <c:v>43.317248999999997</c:v>
                </c:pt>
                <c:pt idx="489">
                  <c:v>42.715617999999999</c:v>
                </c:pt>
                <c:pt idx="490">
                  <c:v>44.585296999999997</c:v>
                </c:pt>
                <c:pt idx="491">
                  <c:v>44.844459999999998</c:v>
                </c:pt>
              </c:numCache>
            </c:numRef>
          </c:val>
          <c:smooth val="0"/>
          <c:extLst>
            <c:ext xmlns:c16="http://schemas.microsoft.com/office/drawing/2014/chart" uri="{C3380CC4-5D6E-409C-BE32-E72D297353CC}">
              <c16:uniqueId val="{00000008-1E76-4645-A568-E48164C3911C}"/>
            </c:ext>
          </c:extLst>
        </c:ser>
        <c:ser>
          <c:idx val="9"/>
          <c:order val="9"/>
          <c:tx>
            <c:strRef>
              <c:f>Base!$P$5</c:f>
              <c:strCache>
                <c:ptCount val="1"/>
                <c:pt idx="0">
                  <c:v>Vale</c:v>
                </c:pt>
              </c:strCache>
            </c:strRef>
          </c:tx>
          <c:spPr>
            <a:ln w="28575" cap="rnd">
              <a:solidFill>
                <a:schemeClr val="accent4">
                  <a:lumMod val="6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Base!$P$6:$P$497</c:f>
              <c:numCache>
                <c:formatCode>#,##0.00</c:formatCode>
                <c:ptCount val="492"/>
                <c:pt idx="0">
                  <c:v>100.69000200000001</c:v>
                </c:pt>
                <c:pt idx="1">
                  <c:v>98.230002999999996</c:v>
                </c:pt>
                <c:pt idx="2">
                  <c:v>99.5</c:v>
                </c:pt>
                <c:pt idx="3">
                  <c:v>99.709998999999996</c:v>
                </c:pt>
                <c:pt idx="4">
                  <c:v>96.199996999999996</c:v>
                </c:pt>
                <c:pt idx="5">
                  <c:v>97.550003000000004</c:v>
                </c:pt>
                <c:pt idx="6">
                  <c:v>97.510002</c:v>
                </c:pt>
                <c:pt idx="7">
                  <c:v>103.410004</c:v>
                </c:pt>
                <c:pt idx="8">
                  <c:v>107</c:v>
                </c:pt>
                <c:pt idx="9">
                  <c:v>108.800003</c:v>
                </c:pt>
                <c:pt idx="10">
                  <c:v>108.300003</c:v>
                </c:pt>
                <c:pt idx="11">
                  <c:v>109.199997</c:v>
                </c:pt>
                <c:pt idx="12">
                  <c:v>109.269997</c:v>
                </c:pt>
                <c:pt idx="13">
                  <c:v>110.05999799999999</c:v>
                </c:pt>
                <c:pt idx="14">
                  <c:v>109.010002</c:v>
                </c:pt>
                <c:pt idx="15">
                  <c:v>109.699997</c:v>
                </c:pt>
                <c:pt idx="16">
                  <c:v>109.08000199999999</c:v>
                </c:pt>
                <c:pt idx="17">
                  <c:v>112.519997</c:v>
                </c:pt>
                <c:pt idx="18">
                  <c:v>112.639999</c:v>
                </c:pt>
                <c:pt idx="19">
                  <c:v>108.93</c:v>
                </c:pt>
                <c:pt idx="20">
                  <c:v>108.760002</c:v>
                </c:pt>
                <c:pt idx="21">
                  <c:v>115.57</c:v>
                </c:pt>
                <c:pt idx="22">
                  <c:v>117.300003</c:v>
                </c:pt>
                <c:pt idx="23">
                  <c:v>114.18</c:v>
                </c:pt>
                <c:pt idx="24">
                  <c:v>116.599998</c:v>
                </c:pt>
                <c:pt idx="25">
                  <c:v>114.120003</c:v>
                </c:pt>
                <c:pt idx="26">
                  <c:v>114.699997</c:v>
                </c:pt>
                <c:pt idx="27">
                  <c:v>114.400002</c:v>
                </c:pt>
                <c:pt idx="28">
                  <c:v>113.099998</c:v>
                </c:pt>
                <c:pt idx="29">
                  <c:v>112.160004</c:v>
                </c:pt>
                <c:pt idx="30">
                  <c:v>113.400002</c:v>
                </c:pt>
                <c:pt idx="31">
                  <c:v>115.480003</c:v>
                </c:pt>
                <c:pt idx="32">
                  <c:v>115.120003</c:v>
                </c:pt>
                <c:pt idx="33">
                  <c:v>115.75</c:v>
                </c:pt>
                <c:pt idx="34">
                  <c:v>115.07</c:v>
                </c:pt>
                <c:pt idx="35">
                  <c:v>113.660004</c:v>
                </c:pt>
                <c:pt idx="36">
                  <c:v>114.099998</c:v>
                </c:pt>
                <c:pt idx="37">
                  <c:v>113.769997</c:v>
                </c:pt>
                <c:pt idx="38">
                  <c:v>113.16999800000001</c:v>
                </c:pt>
                <c:pt idx="39">
                  <c:v>113.58000199999999</c:v>
                </c:pt>
                <c:pt idx="40">
                  <c:v>111.279999</c:v>
                </c:pt>
                <c:pt idx="41">
                  <c:v>113.25</c:v>
                </c:pt>
                <c:pt idx="42">
                  <c:v>112.510002</c:v>
                </c:pt>
                <c:pt idx="43">
                  <c:v>110.599998</c:v>
                </c:pt>
                <c:pt idx="44">
                  <c:v>112.400002</c:v>
                </c:pt>
                <c:pt idx="45">
                  <c:v>111.029999</c:v>
                </c:pt>
                <c:pt idx="46">
                  <c:v>113.07</c:v>
                </c:pt>
                <c:pt idx="47">
                  <c:v>111.400002</c:v>
                </c:pt>
                <c:pt idx="48">
                  <c:v>110.110001</c:v>
                </c:pt>
                <c:pt idx="49">
                  <c:v>109.089996</c:v>
                </c:pt>
                <c:pt idx="50">
                  <c:v>105.900002</c:v>
                </c:pt>
                <c:pt idx="51">
                  <c:v>108.150002</c:v>
                </c:pt>
                <c:pt idx="52">
                  <c:v>111.5</c:v>
                </c:pt>
                <c:pt idx="53">
                  <c:v>113.720001</c:v>
                </c:pt>
                <c:pt idx="54">
                  <c:v>114.339996</c:v>
                </c:pt>
                <c:pt idx="55">
                  <c:v>111.83000199999999</c:v>
                </c:pt>
                <c:pt idx="56">
                  <c:v>112.199997</c:v>
                </c:pt>
                <c:pt idx="57">
                  <c:v>109.91999800000001</c:v>
                </c:pt>
                <c:pt idx="58">
                  <c:v>111.800003</c:v>
                </c:pt>
                <c:pt idx="59">
                  <c:v>112.900002</c:v>
                </c:pt>
                <c:pt idx="60">
                  <c:v>114.800003</c:v>
                </c:pt>
                <c:pt idx="61">
                  <c:v>113.199997</c:v>
                </c:pt>
                <c:pt idx="62">
                  <c:v>114.779999</c:v>
                </c:pt>
                <c:pt idx="63">
                  <c:v>111.589996</c:v>
                </c:pt>
                <c:pt idx="64">
                  <c:v>110.989998</c:v>
                </c:pt>
                <c:pt idx="65">
                  <c:v>110.199997</c:v>
                </c:pt>
                <c:pt idx="66">
                  <c:v>107.050003</c:v>
                </c:pt>
                <c:pt idx="67">
                  <c:v>109.779999</c:v>
                </c:pt>
                <c:pt idx="68">
                  <c:v>109.400002</c:v>
                </c:pt>
                <c:pt idx="69">
                  <c:v>111.110001</c:v>
                </c:pt>
                <c:pt idx="70">
                  <c:v>112.25</c:v>
                </c:pt>
                <c:pt idx="71">
                  <c:v>114.599998</c:v>
                </c:pt>
                <c:pt idx="72">
                  <c:v>113.459999</c:v>
                </c:pt>
                <c:pt idx="73">
                  <c:v>110.55999799999999</c:v>
                </c:pt>
                <c:pt idx="74">
                  <c:v>112.489998</c:v>
                </c:pt>
                <c:pt idx="75">
                  <c:v>114.33000199999999</c:v>
                </c:pt>
                <c:pt idx="76">
                  <c:v>118.720001</c:v>
                </c:pt>
                <c:pt idx="77">
                  <c:v>114.69000200000001</c:v>
                </c:pt>
                <c:pt idx="78">
                  <c:v>115.449997</c:v>
                </c:pt>
                <c:pt idx="79">
                  <c:v>115.050003</c:v>
                </c:pt>
                <c:pt idx="80">
                  <c:v>110.709999</c:v>
                </c:pt>
                <c:pt idx="81">
                  <c:v>110.099998</c:v>
                </c:pt>
                <c:pt idx="82">
                  <c:v>108.459999</c:v>
                </c:pt>
                <c:pt idx="83">
                  <c:v>109.019997</c:v>
                </c:pt>
                <c:pt idx="84">
                  <c:v>111.949997</c:v>
                </c:pt>
                <c:pt idx="85">
                  <c:v>111.91999800000001</c:v>
                </c:pt>
                <c:pt idx="86">
                  <c:v>110.120003</c:v>
                </c:pt>
                <c:pt idx="87">
                  <c:v>108.57</c:v>
                </c:pt>
                <c:pt idx="88">
                  <c:v>107.989998</c:v>
                </c:pt>
                <c:pt idx="89">
                  <c:v>106.230003</c:v>
                </c:pt>
                <c:pt idx="90">
                  <c:v>106.160004</c:v>
                </c:pt>
                <c:pt idx="91">
                  <c:v>107.730003</c:v>
                </c:pt>
                <c:pt idx="92">
                  <c:v>108.66999800000001</c:v>
                </c:pt>
                <c:pt idx="93">
                  <c:v>108.209999</c:v>
                </c:pt>
                <c:pt idx="94">
                  <c:v>107</c:v>
                </c:pt>
                <c:pt idx="95">
                  <c:v>103.58000199999999</c:v>
                </c:pt>
                <c:pt idx="96">
                  <c:v>103.400002</c:v>
                </c:pt>
                <c:pt idx="97">
                  <c:v>103</c:v>
                </c:pt>
                <c:pt idx="98">
                  <c:v>104.5</c:v>
                </c:pt>
                <c:pt idx="99">
                  <c:v>104.55999799999999</c:v>
                </c:pt>
                <c:pt idx="100">
                  <c:v>102.050003</c:v>
                </c:pt>
                <c:pt idx="101">
                  <c:v>103.389999</c:v>
                </c:pt>
                <c:pt idx="102">
                  <c:v>97.389999000000003</c:v>
                </c:pt>
                <c:pt idx="103">
                  <c:v>97.970000999999996</c:v>
                </c:pt>
                <c:pt idx="104">
                  <c:v>97.07</c:v>
                </c:pt>
                <c:pt idx="105">
                  <c:v>97.980002999999996</c:v>
                </c:pt>
                <c:pt idx="106">
                  <c:v>95.529999000000004</c:v>
                </c:pt>
                <c:pt idx="107">
                  <c:v>92.440002000000007</c:v>
                </c:pt>
                <c:pt idx="108">
                  <c:v>93.150002000000001</c:v>
                </c:pt>
                <c:pt idx="109">
                  <c:v>91.059997999999993</c:v>
                </c:pt>
                <c:pt idx="110">
                  <c:v>93.209998999999996</c:v>
                </c:pt>
                <c:pt idx="111">
                  <c:v>94.779999000000004</c:v>
                </c:pt>
                <c:pt idx="112">
                  <c:v>96.160004000000001</c:v>
                </c:pt>
                <c:pt idx="113">
                  <c:v>97.900002000000001</c:v>
                </c:pt>
                <c:pt idx="114">
                  <c:v>96.510002</c:v>
                </c:pt>
                <c:pt idx="115">
                  <c:v>96.82</c:v>
                </c:pt>
                <c:pt idx="116">
                  <c:v>97.400002000000001</c:v>
                </c:pt>
                <c:pt idx="117">
                  <c:v>99.699996999999996</c:v>
                </c:pt>
                <c:pt idx="118">
                  <c:v>97.150002000000001</c:v>
                </c:pt>
                <c:pt idx="119">
                  <c:v>98.669998000000007</c:v>
                </c:pt>
                <c:pt idx="120">
                  <c:v>99.669998000000007</c:v>
                </c:pt>
                <c:pt idx="121">
                  <c:v>100.209999</c:v>
                </c:pt>
                <c:pt idx="122">
                  <c:v>98.860000999999997</c:v>
                </c:pt>
                <c:pt idx="123">
                  <c:v>100.349998</c:v>
                </c:pt>
                <c:pt idx="124">
                  <c:v>101.599998</c:v>
                </c:pt>
                <c:pt idx="125">
                  <c:v>98.57</c:v>
                </c:pt>
                <c:pt idx="126">
                  <c:v>94.519997000000004</c:v>
                </c:pt>
                <c:pt idx="127">
                  <c:v>95.709998999999996</c:v>
                </c:pt>
                <c:pt idx="128">
                  <c:v>97.93</c:v>
                </c:pt>
                <c:pt idx="129">
                  <c:v>96.949996999999996</c:v>
                </c:pt>
                <c:pt idx="130">
                  <c:v>95.349997999999999</c:v>
                </c:pt>
                <c:pt idx="131">
                  <c:v>97.769997000000004</c:v>
                </c:pt>
                <c:pt idx="132">
                  <c:v>97.400002000000001</c:v>
                </c:pt>
                <c:pt idx="133">
                  <c:v>93.889999000000003</c:v>
                </c:pt>
                <c:pt idx="134">
                  <c:v>93.099997999999999</c:v>
                </c:pt>
                <c:pt idx="135">
                  <c:v>94.699996999999996</c:v>
                </c:pt>
                <c:pt idx="136">
                  <c:v>94.25</c:v>
                </c:pt>
                <c:pt idx="137">
                  <c:v>94.010002</c:v>
                </c:pt>
                <c:pt idx="138">
                  <c:v>92.690002000000007</c:v>
                </c:pt>
                <c:pt idx="139">
                  <c:v>89.290001000000004</c:v>
                </c:pt>
                <c:pt idx="140">
                  <c:v>90.43</c:v>
                </c:pt>
                <c:pt idx="141">
                  <c:v>87.660004000000001</c:v>
                </c:pt>
                <c:pt idx="142">
                  <c:v>91.269997000000004</c:v>
                </c:pt>
                <c:pt idx="143">
                  <c:v>87.949996999999996</c:v>
                </c:pt>
                <c:pt idx="144">
                  <c:v>91.099997999999999</c:v>
                </c:pt>
                <c:pt idx="145">
                  <c:v>89.199996999999996</c:v>
                </c:pt>
                <c:pt idx="146">
                  <c:v>91.75</c:v>
                </c:pt>
                <c:pt idx="147">
                  <c:v>93.169998000000007</c:v>
                </c:pt>
                <c:pt idx="148">
                  <c:v>93.360000999999997</c:v>
                </c:pt>
                <c:pt idx="149">
                  <c:v>92.32</c:v>
                </c:pt>
                <c:pt idx="150">
                  <c:v>94.059997999999993</c:v>
                </c:pt>
                <c:pt idx="151">
                  <c:v>94.309997999999993</c:v>
                </c:pt>
                <c:pt idx="152">
                  <c:v>93.550003000000004</c:v>
                </c:pt>
                <c:pt idx="153">
                  <c:v>97.800003000000004</c:v>
                </c:pt>
                <c:pt idx="154">
                  <c:v>96.220000999999996</c:v>
                </c:pt>
                <c:pt idx="155">
                  <c:v>99.190002000000007</c:v>
                </c:pt>
                <c:pt idx="156">
                  <c:v>101.980003</c:v>
                </c:pt>
                <c:pt idx="157">
                  <c:v>102</c:v>
                </c:pt>
                <c:pt idx="158">
                  <c:v>102.32</c:v>
                </c:pt>
                <c:pt idx="159">
                  <c:v>96.050003000000004</c:v>
                </c:pt>
                <c:pt idx="160">
                  <c:v>93</c:v>
                </c:pt>
                <c:pt idx="161">
                  <c:v>91.459998999999996</c:v>
                </c:pt>
                <c:pt idx="162">
                  <c:v>87.449996999999996</c:v>
                </c:pt>
                <c:pt idx="163">
                  <c:v>87.07</c:v>
                </c:pt>
                <c:pt idx="164">
                  <c:v>87.309997999999993</c:v>
                </c:pt>
                <c:pt idx="165">
                  <c:v>87.360000999999997</c:v>
                </c:pt>
                <c:pt idx="166">
                  <c:v>86.940002000000007</c:v>
                </c:pt>
                <c:pt idx="167">
                  <c:v>86.860000999999997</c:v>
                </c:pt>
                <c:pt idx="168">
                  <c:v>87.800003000000004</c:v>
                </c:pt>
                <c:pt idx="169">
                  <c:v>87.199996999999996</c:v>
                </c:pt>
                <c:pt idx="170">
                  <c:v>86.220000999999996</c:v>
                </c:pt>
                <c:pt idx="171">
                  <c:v>84.5</c:v>
                </c:pt>
                <c:pt idx="172">
                  <c:v>83.550003000000004</c:v>
                </c:pt>
                <c:pt idx="173">
                  <c:v>84.860000999999997</c:v>
                </c:pt>
                <c:pt idx="174">
                  <c:v>85</c:v>
                </c:pt>
                <c:pt idx="175">
                  <c:v>82.699996999999996</c:v>
                </c:pt>
                <c:pt idx="176">
                  <c:v>82.900002000000001</c:v>
                </c:pt>
                <c:pt idx="177">
                  <c:v>82.949996999999996</c:v>
                </c:pt>
                <c:pt idx="178">
                  <c:v>81.980002999999996</c:v>
                </c:pt>
                <c:pt idx="179">
                  <c:v>78.959998999999996</c:v>
                </c:pt>
                <c:pt idx="180">
                  <c:v>79.839995999999999</c:v>
                </c:pt>
                <c:pt idx="181">
                  <c:v>81.25</c:v>
                </c:pt>
                <c:pt idx="182">
                  <c:v>78</c:v>
                </c:pt>
                <c:pt idx="183">
                  <c:v>78.440002000000007</c:v>
                </c:pt>
                <c:pt idx="184">
                  <c:v>76.569999999999993</c:v>
                </c:pt>
                <c:pt idx="185">
                  <c:v>75.5</c:v>
                </c:pt>
                <c:pt idx="186">
                  <c:v>74.800003000000004</c:v>
                </c:pt>
                <c:pt idx="187">
                  <c:v>71.290001000000004</c:v>
                </c:pt>
                <c:pt idx="188">
                  <c:v>67.720000999999996</c:v>
                </c:pt>
                <c:pt idx="189">
                  <c:v>66.449996999999996</c:v>
                </c:pt>
                <c:pt idx="190">
                  <c:v>66.970000999999996</c:v>
                </c:pt>
                <c:pt idx="191">
                  <c:v>64.919998000000007</c:v>
                </c:pt>
                <c:pt idx="192">
                  <c:v>63.25</c:v>
                </c:pt>
                <c:pt idx="193">
                  <c:v>62.669998</c:v>
                </c:pt>
                <c:pt idx="194">
                  <c:v>63.599997999999999</c:v>
                </c:pt>
                <c:pt idx="195">
                  <c:v>63.16</c:v>
                </c:pt>
                <c:pt idx="196">
                  <c:v>63.189999</c:v>
                </c:pt>
                <c:pt idx="197">
                  <c:v>63.189999</c:v>
                </c:pt>
                <c:pt idx="198">
                  <c:v>62.549999</c:v>
                </c:pt>
                <c:pt idx="199">
                  <c:v>61.580002</c:v>
                </c:pt>
                <c:pt idx="200">
                  <c:v>63.34</c:v>
                </c:pt>
                <c:pt idx="201">
                  <c:v>60.549999</c:v>
                </c:pt>
                <c:pt idx="202">
                  <c:v>62.02</c:v>
                </c:pt>
                <c:pt idx="203">
                  <c:v>60.259998000000003</c:v>
                </c:pt>
                <c:pt idx="204">
                  <c:v>62.529998999999997</c:v>
                </c:pt>
                <c:pt idx="205">
                  <c:v>62.5</c:v>
                </c:pt>
                <c:pt idx="206">
                  <c:v>63.450001</c:v>
                </c:pt>
                <c:pt idx="207">
                  <c:v>63.099997999999999</c:v>
                </c:pt>
                <c:pt idx="208">
                  <c:v>62.849997999999999</c:v>
                </c:pt>
                <c:pt idx="209">
                  <c:v>61.84</c:v>
                </c:pt>
                <c:pt idx="210">
                  <c:v>61.950001</c:v>
                </c:pt>
                <c:pt idx="211">
                  <c:v>62.240001999999997</c:v>
                </c:pt>
                <c:pt idx="212">
                  <c:v>62.470001000000003</c:v>
                </c:pt>
                <c:pt idx="213">
                  <c:v>63</c:v>
                </c:pt>
                <c:pt idx="214">
                  <c:v>62.139999000000003</c:v>
                </c:pt>
                <c:pt idx="215">
                  <c:v>61.599997999999999</c:v>
                </c:pt>
                <c:pt idx="216">
                  <c:v>61.290000999999997</c:v>
                </c:pt>
                <c:pt idx="217">
                  <c:v>60.169998</c:v>
                </c:pt>
                <c:pt idx="218">
                  <c:v>58.619999</c:v>
                </c:pt>
                <c:pt idx="219">
                  <c:v>59.59</c:v>
                </c:pt>
                <c:pt idx="220">
                  <c:v>58.32</c:v>
                </c:pt>
                <c:pt idx="221">
                  <c:v>58.860000999999997</c:v>
                </c:pt>
                <c:pt idx="222">
                  <c:v>59.110000999999997</c:v>
                </c:pt>
                <c:pt idx="223">
                  <c:v>58.349997999999999</c:v>
                </c:pt>
                <c:pt idx="224">
                  <c:v>58.779998999999997</c:v>
                </c:pt>
                <c:pt idx="225">
                  <c:v>59.25</c:v>
                </c:pt>
                <c:pt idx="226">
                  <c:v>58.66</c:v>
                </c:pt>
                <c:pt idx="227">
                  <c:v>59.099997999999999</c:v>
                </c:pt>
                <c:pt idx="228">
                  <c:v>57.810001</c:v>
                </c:pt>
                <c:pt idx="229">
                  <c:v>60</c:v>
                </c:pt>
                <c:pt idx="230">
                  <c:v>61.66</c:v>
                </c:pt>
                <c:pt idx="231">
                  <c:v>62.080002</c:v>
                </c:pt>
                <c:pt idx="232">
                  <c:v>60.970001000000003</c:v>
                </c:pt>
                <c:pt idx="233">
                  <c:v>62.599997999999999</c:v>
                </c:pt>
                <c:pt idx="234">
                  <c:v>61.91</c:v>
                </c:pt>
                <c:pt idx="235">
                  <c:v>61.950001</c:v>
                </c:pt>
                <c:pt idx="236">
                  <c:v>58.529998999999997</c:v>
                </c:pt>
                <c:pt idx="237">
                  <c:v>60</c:v>
                </c:pt>
                <c:pt idx="238">
                  <c:v>59.27</c:v>
                </c:pt>
                <c:pt idx="239">
                  <c:v>60.490001999999997</c:v>
                </c:pt>
                <c:pt idx="240">
                  <c:v>59.32</c:v>
                </c:pt>
                <c:pt idx="241">
                  <c:v>61.32</c:v>
                </c:pt>
                <c:pt idx="242">
                  <c:v>61.759998000000003</c:v>
                </c:pt>
                <c:pt idx="243">
                  <c:v>59.68</c:v>
                </c:pt>
                <c:pt idx="244">
                  <c:v>61.099997999999999</c:v>
                </c:pt>
                <c:pt idx="245">
                  <c:v>60.790000999999997</c:v>
                </c:pt>
                <c:pt idx="246">
                  <c:v>61.75</c:v>
                </c:pt>
                <c:pt idx="247">
                  <c:v>61.619999</c:v>
                </c:pt>
                <c:pt idx="248">
                  <c:v>62.959999000000003</c:v>
                </c:pt>
                <c:pt idx="249">
                  <c:v>62.200001</c:v>
                </c:pt>
                <c:pt idx="250">
                  <c:v>62.950001</c:v>
                </c:pt>
                <c:pt idx="251">
                  <c:v>62.389999000000003</c:v>
                </c:pt>
                <c:pt idx="252">
                  <c:v>63.060001</c:v>
                </c:pt>
                <c:pt idx="253">
                  <c:v>62.23</c:v>
                </c:pt>
                <c:pt idx="254">
                  <c:v>61.349997999999999</c:v>
                </c:pt>
                <c:pt idx="255">
                  <c:v>60.349997999999999</c:v>
                </c:pt>
                <c:pt idx="256">
                  <c:v>61.5</c:v>
                </c:pt>
                <c:pt idx="257">
                  <c:v>60.279998999999997</c:v>
                </c:pt>
                <c:pt idx="258">
                  <c:v>62.200001</c:v>
                </c:pt>
                <c:pt idx="259">
                  <c:v>60.450001</c:v>
                </c:pt>
                <c:pt idx="260">
                  <c:v>61.830002</c:v>
                </c:pt>
                <c:pt idx="261">
                  <c:v>62.189999</c:v>
                </c:pt>
                <c:pt idx="262">
                  <c:v>60.700001</c:v>
                </c:pt>
                <c:pt idx="263">
                  <c:v>60.259998000000003</c:v>
                </c:pt>
                <c:pt idx="264">
                  <c:v>60.709999000000003</c:v>
                </c:pt>
                <c:pt idx="265">
                  <c:v>61.27</c:v>
                </c:pt>
                <c:pt idx="266">
                  <c:v>62.950001</c:v>
                </c:pt>
                <c:pt idx="267">
                  <c:v>60.34</c:v>
                </c:pt>
                <c:pt idx="268">
                  <c:v>61.369999</c:v>
                </c:pt>
                <c:pt idx="269">
                  <c:v>58.599997999999999</c:v>
                </c:pt>
                <c:pt idx="270">
                  <c:v>58.849997999999999</c:v>
                </c:pt>
                <c:pt idx="271">
                  <c:v>59.240001999999997</c:v>
                </c:pt>
                <c:pt idx="272">
                  <c:v>59.700001</c:v>
                </c:pt>
                <c:pt idx="273">
                  <c:v>60.799999</c:v>
                </c:pt>
                <c:pt idx="274">
                  <c:v>61.040000999999997</c:v>
                </c:pt>
                <c:pt idx="275">
                  <c:v>60.119999</c:v>
                </c:pt>
                <c:pt idx="276">
                  <c:v>61.790000999999997</c:v>
                </c:pt>
                <c:pt idx="277">
                  <c:v>61.700001</c:v>
                </c:pt>
                <c:pt idx="278">
                  <c:v>57.650002000000001</c:v>
                </c:pt>
                <c:pt idx="279">
                  <c:v>56.970001000000003</c:v>
                </c:pt>
                <c:pt idx="280">
                  <c:v>56.419998</c:v>
                </c:pt>
                <c:pt idx="281">
                  <c:v>57.32</c:v>
                </c:pt>
                <c:pt idx="282">
                  <c:v>56.369999</c:v>
                </c:pt>
                <c:pt idx="283">
                  <c:v>56.57</c:v>
                </c:pt>
                <c:pt idx="284">
                  <c:v>55.259998000000003</c:v>
                </c:pt>
                <c:pt idx="285">
                  <c:v>55.490001999999997</c:v>
                </c:pt>
                <c:pt idx="286">
                  <c:v>54.540000999999997</c:v>
                </c:pt>
                <c:pt idx="287">
                  <c:v>55.919998</c:v>
                </c:pt>
                <c:pt idx="288">
                  <c:v>55.630001</c:v>
                </c:pt>
                <c:pt idx="289">
                  <c:v>55.619999</c:v>
                </c:pt>
                <c:pt idx="290">
                  <c:v>56</c:v>
                </c:pt>
                <c:pt idx="291">
                  <c:v>55.389999000000003</c:v>
                </c:pt>
                <c:pt idx="292">
                  <c:v>55.59</c:v>
                </c:pt>
                <c:pt idx="293">
                  <c:v>55</c:v>
                </c:pt>
                <c:pt idx="294">
                  <c:v>55.169998</c:v>
                </c:pt>
                <c:pt idx="295">
                  <c:v>56.169998</c:v>
                </c:pt>
                <c:pt idx="296">
                  <c:v>56.200001</c:v>
                </c:pt>
                <c:pt idx="297">
                  <c:v>55.389999000000003</c:v>
                </c:pt>
                <c:pt idx="298">
                  <c:v>53.880001</c:v>
                </c:pt>
                <c:pt idx="299">
                  <c:v>53.400002000000001</c:v>
                </c:pt>
                <c:pt idx="300">
                  <c:v>54.200001</c:v>
                </c:pt>
                <c:pt idx="301">
                  <c:v>54.990001999999997</c:v>
                </c:pt>
                <c:pt idx="302">
                  <c:v>54.779998999999997</c:v>
                </c:pt>
                <c:pt idx="303">
                  <c:v>54.610000999999997</c:v>
                </c:pt>
                <c:pt idx="304">
                  <c:v>55.66</c:v>
                </c:pt>
                <c:pt idx="305">
                  <c:v>53.66</c:v>
                </c:pt>
                <c:pt idx="306">
                  <c:v>53.419998</c:v>
                </c:pt>
                <c:pt idx="307">
                  <c:v>53.419998</c:v>
                </c:pt>
                <c:pt idx="308">
                  <c:v>53</c:v>
                </c:pt>
                <c:pt idx="309">
                  <c:v>50.09</c:v>
                </c:pt>
                <c:pt idx="310">
                  <c:v>50.639999000000003</c:v>
                </c:pt>
                <c:pt idx="311">
                  <c:v>49.200001</c:v>
                </c:pt>
                <c:pt idx="312">
                  <c:v>50.099997999999999</c:v>
                </c:pt>
                <c:pt idx="313">
                  <c:v>50.27</c:v>
                </c:pt>
                <c:pt idx="314">
                  <c:v>51.130001</c:v>
                </c:pt>
                <c:pt idx="315">
                  <c:v>52.5</c:v>
                </c:pt>
                <c:pt idx="316">
                  <c:v>52.299999</c:v>
                </c:pt>
                <c:pt idx="317">
                  <c:v>51.259998000000003</c:v>
                </c:pt>
                <c:pt idx="318">
                  <c:v>48.049999</c:v>
                </c:pt>
                <c:pt idx="319">
                  <c:v>48.09</c:v>
                </c:pt>
                <c:pt idx="320">
                  <c:v>48.540000999999997</c:v>
                </c:pt>
                <c:pt idx="321">
                  <c:v>47.459999000000003</c:v>
                </c:pt>
                <c:pt idx="322">
                  <c:v>47.73</c:v>
                </c:pt>
                <c:pt idx="323">
                  <c:v>48.849997999999999</c:v>
                </c:pt>
                <c:pt idx="324">
                  <c:v>46.049999</c:v>
                </c:pt>
                <c:pt idx="325">
                  <c:v>44.330002</c:v>
                </c:pt>
                <c:pt idx="326">
                  <c:v>43.700001</c:v>
                </c:pt>
                <c:pt idx="327">
                  <c:v>43.93</c:v>
                </c:pt>
                <c:pt idx="328">
                  <c:v>44.860000999999997</c:v>
                </c:pt>
                <c:pt idx="329">
                  <c:v>46.73</c:v>
                </c:pt>
                <c:pt idx="330">
                  <c:v>44.610000999999997</c:v>
                </c:pt>
                <c:pt idx="331">
                  <c:v>44.549999</c:v>
                </c:pt>
                <c:pt idx="332">
                  <c:v>43.759998000000003</c:v>
                </c:pt>
                <c:pt idx="333">
                  <c:v>43.509998000000003</c:v>
                </c:pt>
                <c:pt idx="334">
                  <c:v>42.900002000000001</c:v>
                </c:pt>
                <c:pt idx="335">
                  <c:v>42.459999000000003</c:v>
                </c:pt>
                <c:pt idx="336">
                  <c:v>44</c:v>
                </c:pt>
                <c:pt idx="337">
                  <c:v>42.759998000000003</c:v>
                </c:pt>
                <c:pt idx="338">
                  <c:v>43.189999</c:v>
                </c:pt>
                <c:pt idx="339">
                  <c:v>44.529998999999997</c:v>
                </c:pt>
                <c:pt idx="340">
                  <c:v>44.57</c:v>
                </c:pt>
                <c:pt idx="341">
                  <c:v>43.279998999999997</c:v>
                </c:pt>
                <c:pt idx="342">
                  <c:v>43.509998000000003</c:v>
                </c:pt>
                <c:pt idx="343">
                  <c:v>43.779998999999997</c:v>
                </c:pt>
                <c:pt idx="344">
                  <c:v>43.130001</c:v>
                </c:pt>
                <c:pt idx="345">
                  <c:v>40.5</c:v>
                </c:pt>
                <c:pt idx="346">
                  <c:v>42.779998999999997</c:v>
                </c:pt>
                <c:pt idx="347">
                  <c:v>43.369999</c:v>
                </c:pt>
                <c:pt idx="348">
                  <c:v>43.220001000000003</c:v>
                </c:pt>
                <c:pt idx="349">
                  <c:v>41.77</c:v>
                </c:pt>
                <c:pt idx="350">
                  <c:v>40.099997999999999</c:v>
                </c:pt>
                <c:pt idx="351">
                  <c:v>42</c:v>
                </c:pt>
                <c:pt idx="352">
                  <c:v>40.849997999999999</c:v>
                </c:pt>
                <c:pt idx="353">
                  <c:v>37.639999000000003</c:v>
                </c:pt>
                <c:pt idx="354">
                  <c:v>34.099997999999999</c:v>
                </c:pt>
                <c:pt idx="355">
                  <c:v>35.189999</c:v>
                </c:pt>
                <c:pt idx="356">
                  <c:v>36.400002000000001</c:v>
                </c:pt>
                <c:pt idx="357">
                  <c:v>38.650002000000001</c:v>
                </c:pt>
                <c:pt idx="358">
                  <c:v>41.509998000000003</c:v>
                </c:pt>
                <c:pt idx="359">
                  <c:v>39.040000999999997</c:v>
                </c:pt>
                <c:pt idx="360">
                  <c:v>42.900002000000001</c:v>
                </c:pt>
                <c:pt idx="361">
                  <c:v>35.349997999999999</c:v>
                </c:pt>
                <c:pt idx="362">
                  <c:v>40.740001999999997</c:v>
                </c:pt>
                <c:pt idx="363">
                  <c:v>44.810001</c:v>
                </c:pt>
                <c:pt idx="364">
                  <c:v>37.830002</c:v>
                </c:pt>
                <c:pt idx="365">
                  <c:v>44.610000999999997</c:v>
                </c:pt>
                <c:pt idx="366">
                  <c:v>46.849997999999999</c:v>
                </c:pt>
                <c:pt idx="367">
                  <c:v>48.57</c:v>
                </c:pt>
                <c:pt idx="368">
                  <c:v>46.349997999999999</c:v>
                </c:pt>
                <c:pt idx="369">
                  <c:v>46.360000999999997</c:v>
                </c:pt>
                <c:pt idx="370">
                  <c:v>44.310001</c:v>
                </c:pt>
                <c:pt idx="371">
                  <c:v>44.470001000000003</c:v>
                </c:pt>
                <c:pt idx="372">
                  <c:v>50.130001</c:v>
                </c:pt>
                <c:pt idx="373">
                  <c:v>52.200001</c:v>
                </c:pt>
                <c:pt idx="374">
                  <c:v>52.810001</c:v>
                </c:pt>
                <c:pt idx="375">
                  <c:v>52.799999</c:v>
                </c:pt>
                <c:pt idx="376">
                  <c:v>53.41</c:v>
                </c:pt>
                <c:pt idx="377">
                  <c:v>51</c:v>
                </c:pt>
                <c:pt idx="378">
                  <c:v>52.139999000000003</c:v>
                </c:pt>
                <c:pt idx="379">
                  <c:v>53.07</c:v>
                </c:pt>
                <c:pt idx="380">
                  <c:v>52.049999</c:v>
                </c:pt>
                <c:pt idx="381">
                  <c:v>50.189999</c:v>
                </c:pt>
                <c:pt idx="382">
                  <c:v>52.099997999999999</c:v>
                </c:pt>
                <c:pt idx="383">
                  <c:v>53.279998999999997</c:v>
                </c:pt>
                <c:pt idx="384">
                  <c:v>52.990001999999997</c:v>
                </c:pt>
                <c:pt idx="385">
                  <c:v>52.27</c:v>
                </c:pt>
                <c:pt idx="386">
                  <c:v>50.91</c:v>
                </c:pt>
                <c:pt idx="387">
                  <c:v>50.27</c:v>
                </c:pt>
                <c:pt idx="388">
                  <c:v>51.5</c:v>
                </c:pt>
                <c:pt idx="389">
                  <c:v>50.75</c:v>
                </c:pt>
                <c:pt idx="390">
                  <c:v>51.200001</c:v>
                </c:pt>
                <c:pt idx="391">
                  <c:v>50.509998000000003</c:v>
                </c:pt>
                <c:pt idx="392">
                  <c:v>53.799999</c:v>
                </c:pt>
                <c:pt idx="393">
                  <c:v>55.5</c:v>
                </c:pt>
                <c:pt idx="394">
                  <c:v>56.299999</c:v>
                </c:pt>
                <c:pt idx="395">
                  <c:v>56.029998999999997</c:v>
                </c:pt>
                <c:pt idx="396">
                  <c:v>57.360000999999997</c:v>
                </c:pt>
                <c:pt idx="397">
                  <c:v>57</c:v>
                </c:pt>
                <c:pt idx="398">
                  <c:v>55.169998</c:v>
                </c:pt>
                <c:pt idx="399">
                  <c:v>55.459999000000003</c:v>
                </c:pt>
                <c:pt idx="400">
                  <c:v>55.639999000000003</c:v>
                </c:pt>
                <c:pt idx="401">
                  <c:v>55.299999</c:v>
                </c:pt>
                <c:pt idx="402">
                  <c:v>53.360000999999997</c:v>
                </c:pt>
                <c:pt idx="403">
                  <c:v>53.299999</c:v>
                </c:pt>
                <c:pt idx="404">
                  <c:v>54.009998000000003</c:v>
                </c:pt>
                <c:pt idx="405">
                  <c:v>54</c:v>
                </c:pt>
                <c:pt idx="406">
                  <c:v>53.610000999999997</c:v>
                </c:pt>
                <c:pt idx="407">
                  <c:v>53.93</c:v>
                </c:pt>
                <c:pt idx="408">
                  <c:v>54.330002</c:v>
                </c:pt>
                <c:pt idx="409">
                  <c:v>53.299999</c:v>
                </c:pt>
                <c:pt idx="410">
                  <c:v>53.599997999999999</c:v>
                </c:pt>
                <c:pt idx="411">
                  <c:v>54.790000999999997</c:v>
                </c:pt>
                <c:pt idx="412">
                  <c:v>54.580002</c:v>
                </c:pt>
                <c:pt idx="413">
                  <c:v>54.790000999999997</c:v>
                </c:pt>
                <c:pt idx="414">
                  <c:v>54</c:v>
                </c:pt>
                <c:pt idx="415">
                  <c:v>53.470001000000003</c:v>
                </c:pt>
                <c:pt idx="416">
                  <c:v>53.419998</c:v>
                </c:pt>
                <c:pt idx="417">
                  <c:v>53.34</c:v>
                </c:pt>
                <c:pt idx="418">
                  <c:v>53.759998000000003</c:v>
                </c:pt>
                <c:pt idx="419">
                  <c:v>52.950001</c:v>
                </c:pt>
                <c:pt idx="420">
                  <c:v>51.830002</c:v>
                </c:pt>
                <c:pt idx="421">
                  <c:v>51.200001</c:v>
                </c:pt>
                <c:pt idx="422">
                  <c:v>51.439999</c:v>
                </c:pt>
                <c:pt idx="423">
                  <c:v>51.349997999999999</c:v>
                </c:pt>
                <c:pt idx="424">
                  <c:v>50.950001</c:v>
                </c:pt>
                <c:pt idx="425">
                  <c:v>50.919998</c:v>
                </c:pt>
                <c:pt idx="426">
                  <c:v>50.419998</c:v>
                </c:pt>
                <c:pt idx="427">
                  <c:v>51.34</c:v>
                </c:pt>
                <c:pt idx="428">
                  <c:v>49.98</c:v>
                </c:pt>
                <c:pt idx="429">
                  <c:v>50.369999</c:v>
                </c:pt>
                <c:pt idx="430">
                  <c:v>50.580002</c:v>
                </c:pt>
                <c:pt idx="431">
                  <c:v>51.220001000000003</c:v>
                </c:pt>
                <c:pt idx="432">
                  <c:v>50.860000999999997</c:v>
                </c:pt>
                <c:pt idx="433">
                  <c:v>50.029998999999997</c:v>
                </c:pt>
                <c:pt idx="434">
                  <c:v>48.419998</c:v>
                </c:pt>
                <c:pt idx="435">
                  <c:v>48.169998</c:v>
                </c:pt>
                <c:pt idx="436">
                  <c:v>47.610000999999997</c:v>
                </c:pt>
                <c:pt idx="437">
                  <c:v>47</c:v>
                </c:pt>
                <c:pt idx="438">
                  <c:v>47.119999</c:v>
                </c:pt>
                <c:pt idx="439">
                  <c:v>47.900002000000001</c:v>
                </c:pt>
                <c:pt idx="440">
                  <c:v>48.130001</c:v>
                </c:pt>
                <c:pt idx="441">
                  <c:v>49.18</c:v>
                </c:pt>
                <c:pt idx="442">
                  <c:v>50.110000999999997</c:v>
                </c:pt>
                <c:pt idx="443">
                  <c:v>49.689999</c:v>
                </c:pt>
                <c:pt idx="444">
                  <c:v>49.869999</c:v>
                </c:pt>
                <c:pt idx="445">
                  <c:v>49.82</c:v>
                </c:pt>
                <c:pt idx="446">
                  <c:v>48.439999</c:v>
                </c:pt>
                <c:pt idx="447">
                  <c:v>47.200001</c:v>
                </c:pt>
                <c:pt idx="448">
                  <c:v>48.59</c:v>
                </c:pt>
                <c:pt idx="449">
                  <c:v>48.650002000000001</c:v>
                </c:pt>
                <c:pt idx="450">
                  <c:v>48.700001</c:v>
                </c:pt>
                <c:pt idx="451">
                  <c:v>48.560001</c:v>
                </c:pt>
                <c:pt idx="452">
                  <c:v>46.75</c:v>
                </c:pt>
                <c:pt idx="453">
                  <c:v>47.110000999999997</c:v>
                </c:pt>
                <c:pt idx="454">
                  <c:v>47.299999</c:v>
                </c:pt>
                <c:pt idx="455">
                  <c:v>47.209999000000003</c:v>
                </c:pt>
                <c:pt idx="456">
                  <c:v>46.029998999999997</c:v>
                </c:pt>
                <c:pt idx="457">
                  <c:v>46.709999000000003</c:v>
                </c:pt>
                <c:pt idx="458">
                  <c:v>46.799999</c:v>
                </c:pt>
                <c:pt idx="459">
                  <c:v>47.91</c:v>
                </c:pt>
                <c:pt idx="460">
                  <c:v>47.990001999999997</c:v>
                </c:pt>
                <c:pt idx="461">
                  <c:v>48.639999000000003</c:v>
                </c:pt>
                <c:pt idx="462">
                  <c:v>47.240001999999997</c:v>
                </c:pt>
                <c:pt idx="463">
                  <c:v>45.669998</c:v>
                </c:pt>
                <c:pt idx="464">
                  <c:v>45.32</c:v>
                </c:pt>
                <c:pt idx="465">
                  <c:v>46.040000999999997</c:v>
                </c:pt>
                <c:pt idx="466">
                  <c:v>46.59</c:v>
                </c:pt>
                <c:pt idx="467">
                  <c:v>45.439999</c:v>
                </c:pt>
                <c:pt idx="468">
                  <c:v>45.099997999999999</c:v>
                </c:pt>
                <c:pt idx="469">
                  <c:v>47.709999000000003</c:v>
                </c:pt>
                <c:pt idx="470">
                  <c:v>47.75</c:v>
                </c:pt>
                <c:pt idx="471">
                  <c:v>47.66</c:v>
                </c:pt>
                <c:pt idx="472">
                  <c:v>47.860000999999997</c:v>
                </c:pt>
                <c:pt idx="473">
                  <c:v>47.860000999999997</c:v>
                </c:pt>
                <c:pt idx="474">
                  <c:v>46.93</c:v>
                </c:pt>
                <c:pt idx="475">
                  <c:v>48.099997999999999</c:v>
                </c:pt>
                <c:pt idx="476">
                  <c:v>48.419998</c:v>
                </c:pt>
                <c:pt idx="477">
                  <c:v>48.32</c:v>
                </c:pt>
                <c:pt idx="478">
                  <c:v>48.400002000000001</c:v>
                </c:pt>
                <c:pt idx="479">
                  <c:v>48.900002000000001</c:v>
                </c:pt>
                <c:pt idx="480">
                  <c:v>48.59</c:v>
                </c:pt>
                <c:pt idx="481">
                  <c:v>49.790000999999997</c:v>
                </c:pt>
                <c:pt idx="482">
                  <c:v>49.689999</c:v>
                </c:pt>
                <c:pt idx="483">
                  <c:v>47.950001</c:v>
                </c:pt>
                <c:pt idx="484">
                  <c:v>48.240001999999997</c:v>
                </c:pt>
                <c:pt idx="485">
                  <c:v>47.889999000000003</c:v>
                </c:pt>
                <c:pt idx="486">
                  <c:v>46.450001</c:v>
                </c:pt>
                <c:pt idx="487">
                  <c:v>46.52</c:v>
                </c:pt>
                <c:pt idx="488">
                  <c:v>46.52</c:v>
                </c:pt>
                <c:pt idx="489">
                  <c:v>45.52</c:v>
                </c:pt>
                <c:pt idx="490">
                  <c:v>46.009998000000003</c:v>
                </c:pt>
                <c:pt idx="491">
                  <c:v>45.57</c:v>
                </c:pt>
              </c:numCache>
            </c:numRef>
          </c:val>
          <c:smooth val="0"/>
          <c:extLst>
            <c:ext xmlns:c16="http://schemas.microsoft.com/office/drawing/2014/chart" uri="{C3380CC4-5D6E-409C-BE32-E72D297353CC}">
              <c16:uniqueId val="{00000009-1E76-4645-A568-E48164C3911C}"/>
            </c:ext>
          </c:extLst>
        </c:ser>
        <c:dLbls>
          <c:showLegendKey val="0"/>
          <c:showVal val="0"/>
          <c:showCatName val="0"/>
          <c:showSerName val="0"/>
          <c:showPercent val="0"/>
          <c:showBubbleSize val="0"/>
        </c:dLbls>
        <c:smooth val="0"/>
        <c:axId val="1046766927"/>
        <c:axId val="1464255584"/>
      </c:lineChart>
      <c:dateAx>
        <c:axId val="104676692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64255584"/>
        <c:crosses val="autoZero"/>
        <c:auto val="1"/>
        <c:lblOffset val="100"/>
        <c:baseTimeUnit val="days"/>
      </c:dateAx>
      <c:valAx>
        <c:axId val="14642555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046766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Base!$G$5</c:f>
              <c:strCache>
                <c:ptCount val="1"/>
                <c:pt idx="0">
                  <c:v>Arezzo&amp;Co</c:v>
                </c:pt>
              </c:strCache>
            </c:strRef>
          </c:tx>
          <c:spPr>
            <a:ln w="19050" cap="rnd">
              <a:solidFill>
                <a:schemeClr val="accent1"/>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Base!$G$6:$G$497</c:f>
              <c:numCache>
                <c:formatCode>#,##0.00</c:formatCode>
                <c:ptCount val="492"/>
                <c:pt idx="0">
                  <c:v>92.389999000000003</c:v>
                </c:pt>
                <c:pt idx="1">
                  <c:v>91.32</c:v>
                </c:pt>
                <c:pt idx="2">
                  <c:v>92.629997000000003</c:v>
                </c:pt>
                <c:pt idx="3">
                  <c:v>91.739998</c:v>
                </c:pt>
                <c:pt idx="4">
                  <c:v>90.25</c:v>
                </c:pt>
                <c:pt idx="5">
                  <c:v>90.400002000000001</c:v>
                </c:pt>
                <c:pt idx="6">
                  <c:v>89.199996999999996</c:v>
                </c:pt>
                <c:pt idx="7">
                  <c:v>87.800003000000004</c:v>
                </c:pt>
                <c:pt idx="8">
                  <c:v>87.580001999999993</c:v>
                </c:pt>
                <c:pt idx="9">
                  <c:v>89.699996999999996</c:v>
                </c:pt>
                <c:pt idx="10">
                  <c:v>91.440002000000007</c:v>
                </c:pt>
                <c:pt idx="11">
                  <c:v>92.779999000000004</c:v>
                </c:pt>
                <c:pt idx="12">
                  <c:v>91.980002999999996</c:v>
                </c:pt>
                <c:pt idx="13">
                  <c:v>92.099997999999999</c:v>
                </c:pt>
                <c:pt idx="14">
                  <c:v>92.900002000000001</c:v>
                </c:pt>
                <c:pt idx="15">
                  <c:v>93.599997999999999</c:v>
                </c:pt>
                <c:pt idx="16">
                  <c:v>92</c:v>
                </c:pt>
                <c:pt idx="17">
                  <c:v>91.790001000000004</c:v>
                </c:pt>
                <c:pt idx="18">
                  <c:v>92.029999000000004</c:v>
                </c:pt>
                <c:pt idx="19">
                  <c:v>92.080001999999993</c:v>
                </c:pt>
                <c:pt idx="20">
                  <c:v>90.519997000000004</c:v>
                </c:pt>
                <c:pt idx="21">
                  <c:v>92.550003000000004</c:v>
                </c:pt>
                <c:pt idx="22">
                  <c:v>93.339995999999999</c:v>
                </c:pt>
                <c:pt idx="23">
                  <c:v>93.860000999999997</c:v>
                </c:pt>
                <c:pt idx="24">
                  <c:v>96.269997000000004</c:v>
                </c:pt>
                <c:pt idx="25">
                  <c:v>97.730002999999996</c:v>
                </c:pt>
                <c:pt idx="26">
                  <c:v>98.120002999999997</c:v>
                </c:pt>
                <c:pt idx="27">
                  <c:v>96.809997999999993</c:v>
                </c:pt>
                <c:pt idx="28">
                  <c:v>97.230002999999996</c:v>
                </c:pt>
                <c:pt idx="29">
                  <c:v>98.160004000000001</c:v>
                </c:pt>
                <c:pt idx="30">
                  <c:v>99.57</c:v>
                </c:pt>
                <c:pt idx="31">
                  <c:v>100.80999799999999</c:v>
                </c:pt>
                <c:pt idx="32">
                  <c:v>99.459998999999996</c:v>
                </c:pt>
                <c:pt idx="33">
                  <c:v>97.129997000000003</c:v>
                </c:pt>
                <c:pt idx="34">
                  <c:v>96.620002999999997</c:v>
                </c:pt>
                <c:pt idx="35">
                  <c:v>96.040001000000004</c:v>
                </c:pt>
                <c:pt idx="36">
                  <c:v>96.470000999999996</c:v>
                </c:pt>
                <c:pt idx="37">
                  <c:v>95.809997999999993</c:v>
                </c:pt>
                <c:pt idx="38">
                  <c:v>96.050003000000004</c:v>
                </c:pt>
                <c:pt idx="39">
                  <c:v>95.419998000000007</c:v>
                </c:pt>
                <c:pt idx="40">
                  <c:v>93.510002</c:v>
                </c:pt>
                <c:pt idx="41">
                  <c:v>94.5</c:v>
                </c:pt>
                <c:pt idx="42">
                  <c:v>95.080001999999993</c:v>
                </c:pt>
                <c:pt idx="43">
                  <c:v>94.949996999999996</c:v>
                </c:pt>
                <c:pt idx="44">
                  <c:v>92.790001000000004</c:v>
                </c:pt>
                <c:pt idx="45">
                  <c:v>94.300003000000004</c:v>
                </c:pt>
                <c:pt idx="46">
                  <c:v>93.709998999999996</c:v>
                </c:pt>
                <c:pt idx="47">
                  <c:v>95</c:v>
                </c:pt>
                <c:pt idx="48">
                  <c:v>95.93</c:v>
                </c:pt>
                <c:pt idx="49">
                  <c:v>94.269997000000004</c:v>
                </c:pt>
                <c:pt idx="50">
                  <c:v>92.629997000000003</c:v>
                </c:pt>
                <c:pt idx="51">
                  <c:v>91.379997000000003</c:v>
                </c:pt>
                <c:pt idx="52">
                  <c:v>91.349997999999999</c:v>
                </c:pt>
                <c:pt idx="53">
                  <c:v>92.190002000000007</c:v>
                </c:pt>
                <c:pt idx="54">
                  <c:v>88.199996999999996</c:v>
                </c:pt>
                <c:pt idx="55">
                  <c:v>88.110000999999997</c:v>
                </c:pt>
                <c:pt idx="56">
                  <c:v>88.360000999999997</c:v>
                </c:pt>
                <c:pt idx="57">
                  <c:v>87.599997999999999</c:v>
                </c:pt>
                <c:pt idx="58">
                  <c:v>85.510002</c:v>
                </c:pt>
                <c:pt idx="59">
                  <c:v>85.800003000000004</c:v>
                </c:pt>
                <c:pt idx="60">
                  <c:v>87.349997999999999</c:v>
                </c:pt>
                <c:pt idx="61">
                  <c:v>88.300003000000004</c:v>
                </c:pt>
                <c:pt idx="62">
                  <c:v>88.629997000000003</c:v>
                </c:pt>
                <c:pt idx="63">
                  <c:v>89.029999000000004</c:v>
                </c:pt>
                <c:pt idx="64">
                  <c:v>87.510002</c:v>
                </c:pt>
                <c:pt idx="65">
                  <c:v>86.099997999999999</c:v>
                </c:pt>
                <c:pt idx="66">
                  <c:v>85.82</c:v>
                </c:pt>
                <c:pt idx="67">
                  <c:v>85.760002</c:v>
                </c:pt>
                <c:pt idx="68">
                  <c:v>84.839995999999999</c:v>
                </c:pt>
                <c:pt idx="69">
                  <c:v>84.709998999999996</c:v>
                </c:pt>
                <c:pt idx="70">
                  <c:v>84.800003000000004</c:v>
                </c:pt>
                <c:pt idx="71">
                  <c:v>85</c:v>
                </c:pt>
                <c:pt idx="72">
                  <c:v>85.459998999999996</c:v>
                </c:pt>
                <c:pt idx="73">
                  <c:v>83.839995999999999</c:v>
                </c:pt>
                <c:pt idx="74">
                  <c:v>81.180000000000007</c:v>
                </c:pt>
                <c:pt idx="75">
                  <c:v>80.400002000000001</c:v>
                </c:pt>
                <c:pt idx="76">
                  <c:v>82</c:v>
                </c:pt>
                <c:pt idx="77">
                  <c:v>81.680000000000007</c:v>
                </c:pt>
                <c:pt idx="78">
                  <c:v>81.089995999999999</c:v>
                </c:pt>
                <c:pt idx="79">
                  <c:v>80</c:v>
                </c:pt>
                <c:pt idx="80">
                  <c:v>79.449996999999996</c:v>
                </c:pt>
                <c:pt idx="81">
                  <c:v>76</c:v>
                </c:pt>
                <c:pt idx="82">
                  <c:v>75.620002999999997</c:v>
                </c:pt>
                <c:pt idx="83">
                  <c:v>75.650002000000001</c:v>
                </c:pt>
                <c:pt idx="84">
                  <c:v>76.169998000000007</c:v>
                </c:pt>
                <c:pt idx="85">
                  <c:v>76.819999999999993</c:v>
                </c:pt>
                <c:pt idx="86">
                  <c:v>76.470000999999996</c:v>
                </c:pt>
                <c:pt idx="87">
                  <c:v>76.910004000000001</c:v>
                </c:pt>
                <c:pt idx="88">
                  <c:v>79.5</c:v>
                </c:pt>
                <c:pt idx="89">
                  <c:v>78.919998000000007</c:v>
                </c:pt>
                <c:pt idx="90">
                  <c:v>78.830001999999993</c:v>
                </c:pt>
                <c:pt idx="91">
                  <c:v>78.559997999999993</c:v>
                </c:pt>
                <c:pt idx="92">
                  <c:v>79.580001999999993</c:v>
                </c:pt>
                <c:pt idx="93">
                  <c:v>80.949996999999996</c:v>
                </c:pt>
                <c:pt idx="94">
                  <c:v>74.709998999999996</c:v>
                </c:pt>
                <c:pt idx="95">
                  <c:v>74.389999000000003</c:v>
                </c:pt>
                <c:pt idx="96">
                  <c:v>74.379997000000003</c:v>
                </c:pt>
                <c:pt idx="97">
                  <c:v>74.489998</c:v>
                </c:pt>
                <c:pt idx="98">
                  <c:v>73.129997000000003</c:v>
                </c:pt>
                <c:pt idx="99">
                  <c:v>71.699996999999996</c:v>
                </c:pt>
                <c:pt idx="100">
                  <c:v>72.989998</c:v>
                </c:pt>
                <c:pt idx="101">
                  <c:v>71.029999000000004</c:v>
                </c:pt>
                <c:pt idx="102">
                  <c:v>69.910004000000001</c:v>
                </c:pt>
                <c:pt idx="103">
                  <c:v>70.349997999999999</c:v>
                </c:pt>
                <c:pt idx="104">
                  <c:v>70.800003000000004</c:v>
                </c:pt>
                <c:pt idx="105">
                  <c:v>69.110000999999997</c:v>
                </c:pt>
                <c:pt idx="106">
                  <c:v>70.5</c:v>
                </c:pt>
                <c:pt idx="107">
                  <c:v>69.830001999999993</c:v>
                </c:pt>
                <c:pt idx="108">
                  <c:v>69.080001999999993</c:v>
                </c:pt>
                <c:pt idx="109">
                  <c:v>73.430000000000007</c:v>
                </c:pt>
                <c:pt idx="110">
                  <c:v>72.330001999999993</c:v>
                </c:pt>
                <c:pt idx="111">
                  <c:v>72.830001999999993</c:v>
                </c:pt>
                <c:pt idx="112">
                  <c:v>72.970000999999996</c:v>
                </c:pt>
                <c:pt idx="113">
                  <c:v>74.459998999999996</c:v>
                </c:pt>
                <c:pt idx="114">
                  <c:v>73.339995999999999</c:v>
                </c:pt>
                <c:pt idx="115">
                  <c:v>73.569999999999993</c:v>
                </c:pt>
                <c:pt idx="116">
                  <c:v>72.989998</c:v>
                </c:pt>
                <c:pt idx="117">
                  <c:v>73.970000999999996</c:v>
                </c:pt>
                <c:pt idx="118">
                  <c:v>72.360000999999997</c:v>
                </c:pt>
                <c:pt idx="119">
                  <c:v>70.669998000000007</c:v>
                </c:pt>
                <c:pt idx="120">
                  <c:v>72.360000999999997</c:v>
                </c:pt>
                <c:pt idx="121">
                  <c:v>78.489998</c:v>
                </c:pt>
                <c:pt idx="122">
                  <c:v>73</c:v>
                </c:pt>
                <c:pt idx="123">
                  <c:v>70.900002000000001</c:v>
                </c:pt>
                <c:pt idx="124">
                  <c:v>71.830001999999993</c:v>
                </c:pt>
                <c:pt idx="125">
                  <c:v>71.199996999999996</c:v>
                </c:pt>
                <c:pt idx="126">
                  <c:v>71.319999999999993</c:v>
                </c:pt>
                <c:pt idx="127">
                  <c:v>72.309997999999993</c:v>
                </c:pt>
                <c:pt idx="128">
                  <c:v>74.559997999999993</c:v>
                </c:pt>
                <c:pt idx="129">
                  <c:v>75.330001999999993</c:v>
                </c:pt>
                <c:pt idx="130">
                  <c:v>77.279999000000004</c:v>
                </c:pt>
                <c:pt idx="131">
                  <c:v>77</c:v>
                </c:pt>
                <c:pt idx="132">
                  <c:v>75.5</c:v>
                </c:pt>
                <c:pt idx="133">
                  <c:v>76</c:v>
                </c:pt>
                <c:pt idx="134">
                  <c:v>74.529999000000004</c:v>
                </c:pt>
                <c:pt idx="135">
                  <c:v>74</c:v>
                </c:pt>
                <c:pt idx="136">
                  <c:v>75.050003000000004</c:v>
                </c:pt>
                <c:pt idx="137">
                  <c:v>74.559997999999993</c:v>
                </c:pt>
                <c:pt idx="138">
                  <c:v>74</c:v>
                </c:pt>
                <c:pt idx="139">
                  <c:v>74.510002</c:v>
                </c:pt>
                <c:pt idx="140">
                  <c:v>72.5</c:v>
                </c:pt>
                <c:pt idx="141">
                  <c:v>72.5</c:v>
                </c:pt>
                <c:pt idx="142">
                  <c:v>71.900002000000001</c:v>
                </c:pt>
                <c:pt idx="143">
                  <c:v>70.569999999999993</c:v>
                </c:pt>
                <c:pt idx="144">
                  <c:v>72.589995999999999</c:v>
                </c:pt>
                <c:pt idx="145">
                  <c:v>71.029999000000004</c:v>
                </c:pt>
                <c:pt idx="146">
                  <c:v>69.010002</c:v>
                </c:pt>
                <c:pt idx="147">
                  <c:v>69.480002999999996</c:v>
                </c:pt>
                <c:pt idx="148">
                  <c:v>70</c:v>
                </c:pt>
                <c:pt idx="149">
                  <c:v>70</c:v>
                </c:pt>
                <c:pt idx="150">
                  <c:v>70.25</c:v>
                </c:pt>
                <c:pt idx="151">
                  <c:v>68.709998999999996</c:v>
                </c:pt>
                <c:pt idx="152">
                  <c:v>67.410004000000001</c:v>
                </c:pt>
                <c:pt idx="153">
                  <c:v>66.209998999999996</c:v>
                </c:pt>
                <c:pt idx="154">
                  <c:v>63.799999</c:v>
                </c:pt>
                <c:pt idx="155">
                  <c:v>63.810001</c:v>
                </c:pt>
                <c:pt idx="156">
                  <c:v>63.099997999999999</c:v>
                </c:pt>
                <c:pt idx="157">
                  <c:v>64.099997999999999</c:v>
                </c:pt>
                <c:pt idx="158">
                  <c:v>62.919998</c:v>
                </c:pt>
                <c:pt idx="159">
                  <c:v>63</c:v>
                </c:pt>
                <c:pt idx="160">
                  <c:v>66.959998999999996</c:v>
                </c:pt>
                <c:pt idx="161">
                  <c:v>68</c:v>
                </c:pt>
                <c:pt idx="162">
                  <c:v>68.180000000000007</c:v>
                </c:pt>
                <c:pt idx="163">
                  <c:v>68.139999000000003</c:v>
                </c:pt>
                <c:pt idx="164">
                  <c:v>68.599997999999999</c:v>
                </c:pt>
                <c:pt idx="165">
                  <c:v>67.459998999999996</c:v>
                </c:pt>
                <c:pt idx="166">
                  <c:v>67.900002000000001</c:v>
                </c:pt>
                <c:pt idx="167">
                  <c:v>67.959998999999996</c:v>
                </c:pt>
                <c:pt idx="168">
                  <c:v>68.440002000000007</c:v>
                </c:pt>
                <c:pt idx="169">
                  <c:v>70.220000999999996</c:v>
                </c:pt>
                <c:pt idx="170">
                  <c:v>70.839995999999999</c:v>
                </c:pt>
                <c:pt idx="171">
                  <c:v>70.419998000000007</c:v>
                </c:pt>
                <c:pt idx="172">
                  <c:v>70.180000000000007</c:v>
                </c:pt>
                <c:pt idx="173">
                  <c:v>69.610000999999997</c:v>
                </c:pt>
                <c:pt idx="174">
                  <c:v>69.599997999999999</c:v>
                </c:pt>
                <c:pt idx="175">
                  <c:v>69.949996999999996</c:v>
                </c:pt>
                <c:pt idx="176">
                  <c:v>70.139999000000003</c:v>
                </c:pt>
                <c:pt idx="177">
                  <c:v>70.190002000000007</c:v>
                </c:pt>
                <c:pt idx="178">
                  <c:v>70.900002000000001</c:v>
                </c:pt>
                <c:pt idx="179">
                  <c:v>69.410004000000001</c:v>
                </c:pt>
                <c:pt idx="180">
                  <c:v>70.849997999999999</c:v>
                </c:pt>
                <c:pt idx="181">
                  <c:v>69.160004000000001</c:v>
                </c:pt>
                <c:pt idx="182">
                  <c:v>69.449996999999996</c:v>
                </c:pt>
                <c:pt idx="183">
                  <c:v>71</c:v>
                </c:pt>
                <c:pt idx="184">
                  <c:v>71.199996999999996</c:v>
                </c:pt>
                <c:pt idx="185">
                  <c:v>71.519997000000004</c:v>
                </c:pt>
                <c:pt idx="186">
                  <c:v>71.930000000000007</c:v>
                </c:pt>
                <c:pt idx="187">
                  <c:v>71.879997000000003</c:v>
                </c:pt>
                <c:pt idx="188">
                  <c:v>69.209998999999996</c:v>
                </c:pt>
                <c:pt idx="189">
                  <c:v>68.699996999999996</c:v>
                </c:pt>
                <c:pt idx="190">
                  <c:v>69.220000999999996</c:v>
                </c:pt>
                <c:pt idx="191">
                  <c:v>70.419998000000007</c:v>
                </c:pt>
                <c:pt idx="192">
                  <c:v>67.989998</c:v>
                </c:pt>
                <c:pt idx="193">
                  <c:v>64.150002000000001</c:v>
                </c:pt>
                <c:pt idx="194">
                  <c:v>65.489998</c:v>
                </c:pt>
                <c:pt idx="195">
                  <c:v>65.699996999999996</c:v>
                </c:pt>
                <c:pt idx="196">
                  <c:v>64.949996999999996</c:v>
                </c:pt>
                <c:pt idx="197">
                  <c:v>63.209999000000003</c:v>
                </c:pt>
                <c:pt idx="198">
                  <c:v>64.139999000000003</c:v>
                </c:pt>
                <c:pt idx="199">
                  <c:v>64.089995999999999</c:v>
                </c:pt>
                <c:pt idx="200">
                  <c:v>59.799999</c:v>
                </c:pt>
                <c:pt idx="201">
                  <c:v>60.299999</c:v>
                </c:pt>
                <c:pt idx="202">
                  <c:v>62.130001</c:v>
                </c:pt>
                <c:pt idx="203">
                  <c:v>60.200001</c:v>
                </c:pt>
                <c:pt idx="204">
                  <c:v>61.25</c:v>
                </c:pt>
                <c:pt idx="205">
                  <c:v>62.16</c:v>
                </c:pt>
                <c:pt idx="206">
                  <c:v>61</c:v>
                </c:pt>
                <c:pt idx="207">
                  <c:v>52.57</c:v>
                </c:pt>
                <c:pt idx="208">
                  <c:v>54.18</c:v>
                </c:pt>
                <c:pt idx="209">
                  <c:v>55.099997999999999</c:v>
                </c:pt>
                <c:pt idx="210">
                  <c:v>54.630001</c:v>
                </c:pt>
                <c:pt idx="211">
                  <c:v>53.73</c:v>
                </c:pt>
                <c:pt idx="212">
                  <c:v>53.790000999999997</c:v>
                </c:pt>
                <c:pt idx="213">
                  <c:v>54.709999000000003</c:v>
                </c:pt>
                <c:pt idx="214">
                  <c:v>54.75</c:v>
                </c:pt>
                <c:pt idx="215">
                  <c:v>54.860000999999997</c:v>
                </c:pt>
                <c:pt idx="216">
                  <c:v>56.799999</c:v>
                </c:pt>
                <c:pt idx="217">
                  <c:v>55.580002</c:v>
                </c:pt>
                <c:pt idx="218">
                  <c:v>55.369999</c:v>
                </c:pt>
                <c:pt idx="219">
                  <c:v>56.290000999999997</c:v>
                </c:pt>
                <c:pt idx="220">
                  <c:v>54.93</c:v>
                </c:pt>
                <c:pt idx="221">
                  <c:v>55.43</c:v>
                </c:pt>
                <c:pt idx="222">
                  <c:v>54.34</c:v>
                </c:pt>
                <c:pt idx="223">
                  <c:v>53.349997999999999</c:v>
                </c:pt>
                <c:pt idx="224">
                  <c:v>52.900002000000001</c:v>
                </c:pt>
                <c:pt idx="225">
                  <c:v>54.540000999999997</c:v>
                </c:pt>
                <c:pt idx="226">
                  <c:v>53.900002000000001</c:v>
                </c:pt>
                <c:pt idx="227">
                  <c:v>53.650002000000001</c:v>
                </c:pt>
                <c:pt idx="228">
                  <c:v>55.150002000000001</c:v>
                </c:pt>
                <c:pt idx="229">
                  <c:v>54.099997999999999</c:v>
                </c:pt>
                <c:pt idx="230">
                  <c:v>54.5</c:v>
                </c:pt>
                <c:pt idx="231">
                  <c:v>56.200001</c:v>
                </c:pt>
                <c:pt idx="232">
                  <c:v>56.709999000000003</c:v>
                </c:pt>
                <c:pt idx="233">
                  <c:v>57.549999</c:v>
                </c:pt>
                <c:pt idx="234">
                  <c:v>57.169998</c:v>
                </c:pt>
                <c:pt idx="235">
                  <c:v>55.75</c:v>
                </c:pt>
                <c:pt idx="236">
                  <c:v>56.959999000000003</c:v>
                </c:pt>
                <c:pt idx="237">
                  <c:v>60.220001000000003</c:v>
                </c:pt>
                <c:pt idx="238">
                  <c:v>58.619999</c:v>
                </c:pt>
                <c:pt idx="239">
                  <c:v>58.830002</c:v>
                </c:pt>
                <c:pt idx="240">
                  <c:v>58.169998</c:v>
                </c:pt>
                <c:pt idx="241">
                  <c:v>59.389999000000003</c:v>
                </c:pt>
                <c:pt idx="242">
                  <c:v>58.869999</c:v>
                </c:pt>
                <c:pt idx="243">
                  <c:v>56.119999</c:v>
                </c:pt>
                <c:pt idx="244">
                  <c:v>57.060001</c:v>
                </c:pt>
                <c:pt idx="245">
                  <c:v>54.799999</c:v>
                </c:pt>
                <c:pt idx="246">
                  <c:v>54.169998</c:v>
                </c:pt>
                <c:pt idx="247">
                  <c:v>54</c:v>
                </c:pt>
                <c:pt idx="248">
                  <c:v>53</c:v>
                </c:pt>
                <c:pt idx="249">
                  <c:v>53.200001</c:v>
                </c:pt>
                <c:pt idx="250">
                  <c:v>53.130001</c:v>
                </c:pt>
                <c:pt idx="251">
                  <c:v>54</c:v>
                </c:pt>
                <c:pt idx="252">
                  <c:v>56.139999000000003</c:v>
                </c:pt>
                <c:pt idx="253">
                  <c:v>52.869999</c:v>
                </c:pt>
                <c:pt idx="254">
                  <c:v>55.5</c:v>
                </c:pt>
                <c:pt idx="255">
                  <c:v>55.5</c:v>
                </c:pt>
                <c:pt idx="256">
                  <c:v>54.91</c:v>
                </c:pt>
                <c:pt idx="257">
                  <c:v>55.720001000000003</c:v>
                </c:pt>
                <c:pt idx="258">
                  <c:v>53.970001000000003</c:v>
                </c:pt>
                <c:pt idx="259">
                  <c:v>54.799999</c:v>
                </c:pt>
                <c:pt idx="260">
                  <c:v>54.799999</c:v>
                </c:pt>
                <c:pt idx="261">
                  <c:v>53.060001</c:v>
                </c:pt>
                <c:pt idx="262">
                  <c:v>51.599997999999999</c:v>
                </c:pt>
                <c:pt idx="263">
                  <c:v>53.400002000000001</c:v>
                </c:pt>
                <c:pt idx="264">
                  <c:v>52.759998000000003</c:v>
                </c:pt>
                <c:pt idx="265">
                  <c:v>51.990001999999997</c:v>
                </c:pt>
                <c:pt idx="266">
                  <c:v>52.139999000000003</c:v>
                </c:pt>
                <c:pt idx="267">
                  <c:v>50.5</c:v>
                </c:pt>
                <c:pt idx="268">
                  <c:v>50.799999</c:v>
                </c:pt>
                <c:pt idx="269">
                  <c:v>51.299999</c:v>
                </c:pt>
                <c:pt idx="270">
                  <c:v>51.849997999999999</c:v>
                </c:pt>
                <c:pt idx="271">
                  <c:v>53.889999000000003</c:v>
                </c:pt>
                <c:pt idx="272">
                  <c:v>54.759998000000003</c:v>
                </c:pt>
                <c:pt idx="273">
                  <c:v>55.299999</c:v>
                </c:pt>
                <c:pt idx="274">
                  <c:v>52.549999</c:v>
                </c:pt>
                <c:pt idx="275">
                  <c:v>53.5</c:v>
                </c:pt>
                <c:pt idx="276">
                  <c:v>52.959999000000003</c:v>
                </c:pt>
                <c:pt idx="277">
                  <c:v>52.5</c:v>
                </c:pt>
                <c:pt idx="278">
                  <c:v>52.970001000000003</c:v>
                </c:pt>
                <c:pt idx="279">
                  <c:v>52.299999</c:v>
                </c:pt>
                <c:pt idx="280">
                  <c:v>52.099997999999999</c:v>
                </c:pt>
                <c:pt idx="281">
                  <c:v>51.93</c:v>
                </c:pt>
                <c:pt idx="282">
                  <c:v>50.869999</c:v>
                </c:pt>
                <c:pt idx="283">
                  <c:v>50</c:v>
                </c:pt>
                <c:pt idx="284">
                  <c:v>48.75</c:v>
                </c:pt>
                <c:pt idx="285">
                  <c:v>48.330002</c:v>
                </c:pt>
                <c:pt idx="286">
                  <c:v>47.990001999999997</c:v>
                </c:pt>
                <c:pt idx="287">
                  <c:v>47.900002000000001</c:v>
                </c:pt>
                <c:pt idx="288">
                  <c:v>47.450001</c:v>
                </c:pt>
                <c:pt idx="289">
                  <c:v>46.290000999999997</c:v>
                </c:pt>
                <c:pt idx="290">
                  <c:v>47.900002000000001</c:v>
                </c:pt>
                <c:pt idx="291">
                  <c:v>45.439999</c:v>
                </c:pt>
                <c:pt idx="292">
                  <c:v>47.669998</c:v>
                </c:pt>
                <c:pt idx="293">
                  <c:v>46.290000999999997</c:v>
                </c:pt>
                <c:pt idx="294">
                  <c:v>44.580002</c:v>
                </c:pt>
                <c:pt idx="295">
                  <c:v>43.950001</c:v>
                </c:pt>
                <c:pt idx="296">
                  <c:v>44.139999000000003</c:v>
                </c:pt>
                <c:pt idx="297">
                  <c:v>43</c:v>
                </c:pt>
                <c:pt idx="298">
                  <c:v>44.279998999999997</c:v>
                </c:pt>
                <c:pt idx="299">
                  <c:v>43.709999000000003</c:v>
                </c:pt>
                <c:pt idx="300">
                  <c:v>44.880001</c:v>
                </c:pt>
                <c:pt idx="301">
                  <c:v>46.700001</c:v>
                </c:pt>
                <c:pt idx="302">
                  <c:v>47.299999</c:v>
                </c:pt>
                <c:pt idx="303">
                  <c:v>46.099997999999999</c:v>
                </c:pt>
                <c:pt idx="304">
                  <c:v>45.360000999999997</c:v>
                </c:pt>
                <c:pt idx="305">
                  <c:v>46.740001999999997</c:v>
                </c:pt>
                <c:pt idx="306">
                  <c:v>47</c:v>
                </c:pt>
                <c:pt idx="307">
                  <c:v>42.799999</c:v>
                </c:pt>
                <c:pt idx="308">
                  <c:v>42.099997999999999</c:v>
                </c:pt>
                <c:pt idx="309">
                  <c:v>43.59</c:v>
                </c:pt>
                <c:pt idx="310">
                  <c:v>43.900002000000001</c:v>
                </c:pt>
                <c:pt idx="311">
                  <c:v>41.540000999999997</c:v>
                </c:pt>
                <c:pt idx="312">
                  <c:v>42.799999</c:v>
                </c:pt>
                <c:pt idx="313">
                  <c:v>41.709999000000003</c:v>
                </c:pt>
                <c:pt idx="314">
                  <c:v>43.619999</c:v>
                </c:pt>
                <c:pt idx="315">
                  <c:v>40.5</c:v>
                </c:pt>
                <c:pt idx="316">
                  <c:v>41.689999</c:v>
                </c:pt>
                <c:pt idx="317">
                  <c:v>39.650002000000001</c:v>
                </c:pt>
                <c:pt idx="318">
                  <c:v>38.75</c:v>
                </c:pt>
                <c:pt idx="319">
                  <c:v>38.330002</c:v>
                </c:pt>
                <c:pt idx="320">
                  <c:v>39.389999000000003</c:v>
                </c:pt>
                <c:pt idx="321">
                  <c:v>40.450001</c:v>
                </c:pt>
                <c:pt idx="322">
                  <c:v>42.299999</c:v>
                </c:pt>
                <c:pt idx="323">
                  <c:v>41.700001</c:v>
                </c:pt>
                <c:pt idx="324">
                  <c:v>41.66</c:v>
                </c:pt>
                <c:pt idx="325">
                  <c:v>42.830002</c:v>
                </c:pt>
                <c:pt idx="326">
                  <c:v>41.599997999999999</c:v>
                </c:pt>
                <c:pt idx="327">
                  <c:v>40.900002000000001</c:v>
                </c:pt>
                <c:pt idx="328">
                  <c:v>42.5</c:v>
                </c:pt>
                <c:pt idx="329">
                  <c:v>46.080002</c:v>
                </c:pt>
                <c:pt idx="330">
                  <c:v>45.59</c:v>
                </c:pt>
                <c:pt idx="331">
                  <c:v>42.599997999999999</c:v>
                </c:pt>
                <c:pt idx="332">
                  <c:v>42.990001999999997</c:v>
                </c:pt>
                <c:pt idx="333">
                  <c:v>44.470001000000003</c:v>
                </c:pt>
                <c:pt idx="334">
                  <c:v>47.790000999999997</c:v>
                </c:pt>
                <c:pt idx="335">
                  <c:v>44.93</c:v>
                </c:pt>
                <c:pt idx="336">
                  <c:v>42.299999</c:v>
                </c:pt>
                <c:pt idx="337">
                  <c:v>40.099997999999999</c:v>
                </c:pt>
                <c:pt idx="338">
                  <c:v>38.380001</c:v>
                </c:pt>
                <c:pt idx="339">
                  <c:v>37.400002000000001</c:v>
                </c:pt>
                <c:pt idx="340">
                  <c:v>36.549999</c:v>
                </c:pt>
                <c:pt idx="341">
                  <c:v>37.599997999999999</c:v>
                </c:pt>
                <c:pt idx="342">
                  <c:v>39.57</c:v>
                </c:pt>
                <c:pt idx="343">
                  <c:v>38.889999000000003</c:v>
                </c:pt>
                <c:pt idx="344">
                  <c:v>37.5</c:v>
                </c:pt>
                <c:pt idx="345">
                  <c:v>33.029998999999997</c:v>
                </c:pt>
                <c:pt idx="346">
                  <c:v>36.090000000000003</c:v>
                </c:pt>
                <c:pt idx="347">
                  <c:v>36.099997999999999</c:v>
                </c:pt>
                <c:pt idx="348">
                  <c:v>36.869999</c:v>
                </c:pt>
                <c:pt idx="349">
                  <c:v>37.450001</c:v>
                </c:pt>
                <c:pt idx="350">
                  <c:v>39.630001</c:v>
                </c:pt>
                <c:pt idx="351">
                  <c:v>42.150002000000001</c:v>
                </c:pt>
                <c:pt idx="352">
                  <c:v>41.049999</c:v>
                </c:pt>
                <c:pt idx="353">
                  <c:v>35.200001</c:v>
                </c:pt>
                <c:pt idx="354">
                  <c:v>33.540000999999997</c:v>
                </c:pt>
                <c:pt idx="355">
                  <c:v>35.240001999999997</c:v>
                </c:pt>
                <c:pt idx="356">
                  <c:v>37.5</c:v>
                </c:pt>
                <c:pt idx="357">
                  <c:v>35</c:v>
                </c:pt>
                <c:pt idx="358">
                  <c:v>42</c:v>
                </c:pt>
                <c:pt idx="359">
                  <c:v>42</c:v>
                </c:pt>
                <c:pt idx="360">
                  <c:v>48.869999</c:v>
                </c:pt>
                <c:pt idx="361">
                  <c:v>45.139999000000003</c:v>
                </c:pt>
                <c:pt idx="362">
                  <c:v>52.790000999999997</c:v>
                </c:pt>
                <c:pt idx="363">
                  <c:v>55.709999000000003</c:v>
                </c:pt>
                <c:pt idx="364">
                  <c:v>51.57</c:v>
                </c:pt>
                <c:pt idx="365">
                  <c:v>56.5</c:v>
                </c:pt>
                <c:pt idx="366">
                  <c:v>56.799999</c:v>
                </c:pt>
                <c:pt idx="367">
                  <c:v>58</c:v>
                </c:pt>
                <c:pt idx="368">
                  <c:v>58.560001</c:v>
                </c:pt>
                <c:pt idx="369">
                  <c:v>59.849997999999999</c:v>
                </c:pt>
                <c:pt idx="370">
                  <c:v>60.099997999999999</c:v>
                </c:pt>
                <c:pt idx="371">
                  <c:v>59.880001</c:v>
                </c:pt>
                <c:pt idx="372">
                  <c:v>64.209998999999996</c:v>
                </c:pt>
                <c:pt idx="373">
                  <c:v>65.559997999999993</c:v>
                </c:pt>
                <c:pt idx="374">
                  <c:v>65.680000000000007</c:v>
                </c:pt>
                <c:pt idx="375">
                  <c:v>64.879997000000003</c:v>
                </c:pt>
                <c:pt idx="376">
                  <c:v>63.82</c:v>
                </c:pt>
                <c:pt idx="377">
                  <c:v>62.5</c:v>
                </c:pt>
                <c:pt idx="378">
                  <c:v>63.630001</c:v>
                </c:pt>
                <c:pt idx="379">
                  <c:v>61.799999</c:v>
                </c:pt>
                <c:pt idx="380">
                  <c:v>59.689999</c:v>
                </c:pt>
                <c:pt idx="381">
                  <c:v>58.48</c:v>
                </c:pt>
                <c:pt idx="382">
                  <c:v>60.68</c:v>
                </c:pt>
                <c:pt idx="383">
                  <c:v>61</c:v>
                </c:pt>
                <c:pt idx="384">
                  <c:v>62.740001999999997</c:v>
                </c:pt>
                <c:pt idx="385">
                  <c:v>62</c:v>
                </c:pt>
                <c:pt idx="386">
                  <c:v>61.389999000000003</c:v>
                </c:pt>
                <c:pt idx="387">
                  <c:v>60.299999</c:v>
                </c:pt>
                <c:pt idx="388">
                  <c:v>62.84</c:v>
                </c:pt>
                <c:pt idx="389">
                  <c:v>64.239998</c:v>
                </c:pt>
                <c:pt idx="390">
                  <c:v>63.639999000000003</c:v>
                </c:pt>
                <c:pt idx="391">
                  <c:v>62.689999</c:v>
                </c:pt>
                <c:pt idx="392">
                  <c:v>63.790000999999997</c:v>
                </c:pt>
                <c:pt idx="393">
                  <c:v>63.700001</c:v>
                </c:pt>
                <c:pt idx="394">
                  <c:v>64.709998999999996</c:v>
                </c:pt>
                <c:pt idx="395">
                  <c:v>66.029999000000004</c:v>
                </c:pt>
                <c:pt idx="396">
                  <c:v>63.189999</c:v>
                </c:pt>
                <c:pt idx="397">
                  <c:v>62.82</c:v>
                </c:pt>
                <c:pt idx="398">
                  <c:v>62.5</c:v>
                </c:pt>
                <c:pt idx="399">
                  <c:v>62.68</c:v>
                </c:pt>
                <c:pt idx="400">
                  <c:v>63</c:v>
                </c:pt>
                <c:pt idx="401">
                  <c:v>62.799999</c:v>
                </c:pt>
                <c:pt idx="402">
                  <c:v>60.860000999999997</c:v>
                </c:pt>
                <c:pt idx="403">
                  <c:v>61.299999</c:v>
                </c:pt>
                <c:pt idx="404">
                  <c:v>62</c:v>
                </c:pt>
                <c:pt idx="405">
                  <c:v>62.900002000000001</c:v>
                </c:pt>
                <c:pt idx="406">
                  <c:v>62.610000999999997</c:v>
                </c:pt>
                <c:pt idx="407">
                  <c:v>63</c:v>
                </c:pt>
                <c:pt idx="408">
                  <c:v>63.91</c:v>
                </c:pt>
                <c:pt idx="409">
                  <c:v>64</c:v>
                </c:pt>
                <c:pt idx="410">
                  <c:v>63.98</c:v>
                </c:pt>
                <c:pt idx="411">
                  <c:v>64.769997000000004</c:v>
                </c:pt>
                <c:pt idx="412">
                  <c:v>65.800003000000004</c:v>
                </c:pt>
                <c:pt idx="413">
                  <c:v>64.739998</c:v>
                </c:pt>
                <c:pt idx="414">
                  <c:v>64.739998</c:v>
                </c:pt>
                <c:pt idx="415">
                  <c:v>64</c:v>
                </c:pt>
                <c:pt idx="416">
                  <c:v>64.5</c:v>
                </c:pt>
                <c:pt idx="417">
                  <c:v>64.699996999999996</c:v>
                </c:pt>
                <c:pt idx="418">
                  <c:v>65.599997999999999</c:v>
                </c:pt>
                <c:pt idx="419">
                  <c:v>65.629997000000003</c:v>
                </c:pt>
                <c:pt idx="420">
                  <c:v>66</c:v>
                </c:pt>
                <c:pt idx="421">
                  <c:v>66.599997999999999</c:v>
                </c:pt>
                <c:pt idx="422">
                  <c:v>68.5</c:v>
                </c:pt>
                <c:pt idx="423">
                  <c:v>68.099997999999999</c:v>
                </c:pt>
                <c:pt idx="424">
                  <c:v>65.400002000000001</c:v>
                </c:pt>
                <c:pt idx="425">
                  <c:v>64.599997999999999</c:v>
                </c:pt>
                <c:pt idx="426">
                  <c:v>64.430000000000007</c:v>
                </c:pt>
                <c:pt idx="427">
                  <c:v>62.599997999999999</c:v>
                </c:pt>
                <c:pt idx="428">
                  <c:v>62.5</c:v>
                </c:pt>
                <c:pt idx="429">
                  <c:v>62.279998999999997</c:v>
                </c:pt>
                <c:pt idx="430">
                  <c:v>62.200001</c:v>
                </c:pt>
                <c:pt idx="431">
                  <c:v>62.700001</c:v>
                </c:pt>
                <c:pt idx="432">
                  <c:v>63</c:v>
                </c:pt>
                <c:pt idx="433">
                  <c:v>64.699996999999996</c:v>
                </c:pt>
                <c:pt idx="434">
                  <c:v>63.139999000000003</c:v>
                </c:pt>
                <c:pt idx="435">
                  <c:v>60.009998000000003</c:v>
                </c:pt>
                <c:pt idx="436">
                  <c:v>60.279998999999997</c:v>
                </c:pt>
                <c:pt idx="437">
                  <c:v>60.669998</c:v>
                </c:pt>
                <c:pt idx="438">
                  <c:v>59.400002000000001</c:v>
                </c:pt>
                <c:pt idx="439">
                  <c:v>58.950001</c:v>
                </c:pt>
                <c:pt idx="440">
                  <c:v>59.900002000000001</c:v>
                </c:pt>
                <c:pt idx="441">
                  <c:v>59.5</c:v>
                </c:pt>
                <c:pt idx="442">
                  <c:v>59.950001</c:v>
                </c:pt>
                <c:pt idx="443">
                  <c:v>60.68</c:v>
                </c:pt>
                <c:pt idx="444">
                  <c:v>60.299999</c:v>
                </c:pt>
                <c:pt idx="445">
                  <c:v>60.950001</c:v>
                </c:pt>
                <c:pt idx="446">
                  <c:v>62.119999</c:v>
                </c:pt>
                <c:pt idx="447">
                  <c:v>59.099997999999999</c:v>
                </c:pt>
                <c:pt idx="448">
                  <c:v>58.5</c:v>
                </c:pt>
                <c:pt idx="449">
                  <c:v>57.799999</c:v>
                </c:pt>
                <c:pt idx="450">
                  <c:v>57.400002000000001</c:v>
                </c:pt>
                <c:pt idx="451">
                  <c:v>57.52</c:v>
                </c:pt>
                <c:pt idx="452">
                  <c:v>56.799999</c:v>
                </c:pt>
                <c:pt idx="453">
                  <c:v>57.049999</c:v>
                </c:pt>
                <c:pt idx="454">
                  <c:v>57.799999</c:v>
                </c:pt>
                <c:pt idx="455">
                  <c:v>56.91</c:v>
                </c:pt>
                <c:pt idx="456">
                  <c:v>57.189999</c:v>
                </c:pt>
                <c:pt idx="457">
                  <c:v>56.650002000000001</c:v>
                </c:pt>
                <c:pt idx="458">
                  <c:v>55.130001</c:v>
                </c:pt>
                <c:pt idx="459">
                  <c:v>54.639999000000003</c:v>
                </c:pt>
                <c:pt idx="460">
                  <c:v>55.169998</c:v>
                </c:pt>
                <c:pt idx="461">
                  <c:v>55.580002</c:v>
                </c:pt>
                <c:pt idx="462">
                  <c:v>54.98</c:v>
                </c:pt>
                <c:pt idx="463">
                  <c:v>54.799999</c:v>
                </c:pt>
                <c:pt idx="464">
                  <c:v>55.200001</c:v>
                </c:pt>
                <c:pt idx="465">
                  <c:v>56</c:v>
                </c:pt>
                <c:pt idx="466">
                  <c:v>55.52</c:v>
                </c:pt>
                <c:pt idx="467">
                  <c:v>53</c:v>
                </c:pt>
                <c:pt idx="468">
                  <c:v>51.150002000000001</c:v>
                </c:pt>
                <c:pt idx="469">
                  <c:v>49.68</c:v>
                </c:pt>
                <c:pt idx="470">
                  <c:v>49.52</c:v>
                </c:pt>
                <c:pt idx="471">
                  <c:v>49.380001</c:v>
                </c:pt>
                <c:pt idx="472">
                  <c:v>49.490001999999997</c:v>
                </c:pt>
                <c:pt idx="473">
                  <c:v>48.919998</c:v>
                </c:pt>
                <c:pt idx="474">
                  <c:v>49</c:v>
                </c:pt>
                <c:pt idx="475">
                  <c:v>49.009998000000003</c:v>
                </c:pt>
                <c:pt idx="476">
                  <c:v>50.259998000000003</c:v>
                </c:pt>
                <c:pt idx="477">
                  <c:v>49.75</c:v>
                </c:pt>
                <c:pt idx="478">
                  <c:v>49.299999</c:v>
                </c:pt>
                <c:pt idx="479">
                  <c:v>49.080002</c:v>
                </c:pt>
                <c:pt idx="480">
                  <c:v>48.209999000000003</c:v>
                </c:pt>
                <c:pt idx="481">
                  <c:v>48.099997999999999</c:v>
                </c:pt>
                <c:pt idx="482">
                  <c:v>48.700001</c:v>
                </c:pt>
                <c:pt idx="483">
                  <c:v>49.459999000000003</c:v>
                </c:pt>
                <c:pt idx="484">
                  <c:v>47.810001</c:v>
                </c:pt>
                <c:pt idx="485">
                  <c:v>47.93</c:v>
                </c:pt>
                <c:pt idx="486">
                  <c:v>47.990001999999997</c:v>
                </c:pt>
                <c:pt idx="487">
                  <c:v>48.43</c:v>
                </c:pt>
                <c:pt idx="488">
                  <c:v>48.09</c:v>
                </c:pt>
                <c:pt idx="489">
                  <c:v>47.599997999999999</c:v>
                </c:pt>
                <c:pt idx="490">
                  <c:v>48.200001</c:v>
                </c:pt>
                <c:pt idx="491">
                  <c:v>49.48</c:v>
                </c:pt>
              </c:numCache>
            </c:numRef>
          </c:val>
          <c:smooth val="0"/>
          <c:extLst>
            <c:ext xmlns:c16="http://schemas.microsoft.com/office/drawing/2014/chart" uri="{C3380CC4-5D6E-409C-BE32-E72D297353CC}">
              <c16:uniqueId val="{00000000-FFDC-43B1-B84C-64872582874A}"/>
            </c:ext>
          </c:extLst>
        </c:ser>
        <c:dLbls>
          <c:showLegendKey val="0"/>
          <c:showVal val="0"/>
          <c:showCatName val="0"/>
          <c:showSerName val="0"/>
          <c:showPercent val="0"/>
          <c:showBubbleSize val="0"/>
        </c:dLbls>
        <c:smooth val="0"/>
        <c:axId val="1040140175"/>
        <c:axId val="1502784768"/>
      </c:lineChart>
      <c:dateAx>
        <c:axId val="104014017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02784768"/>
        <c:crosses val="autoZero"/>
        <c:auto val="1"/>
        <c:lblOffset val="100"/>
        <c:baseTimeUnit val="days"/>
      </c:dateAx>
      <c:valAx>
        <c:axId val="1502784768"/>
        <c:scaling>
          <c:orientation val="minMax"/>
          <c:max val="105"/>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04014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Base!$H$5</c:f>
              <c:strCache>
                <c:ptCount val="1"/>
                <c:pt idx="0">
                  <c:v>B3</c:v>
                </c:pt>
              </c:strCache>
            </c:strRef>
          </c:tx>
          <c:spPr>
            <a:ln w="28575" cap="rnd">
              <a:solidFill>
                <a:schemeClr val="accent2"/>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Base!$H$6:$H$497</c:f>
              <c:numCache>
                <c:formatCode>#,##0.00</c:formatCode>
                <c:ptCount val="492"/>
                <c:pt idx="0">
                  <c:v>13.94</c:v>
                </c:pt>
                <c:pt idx="1">
                  <c:v>13.66</c:v>
                </c:pt>
                <c:pt idx="2">
                  <c:v>13.99</c:v>
                </c:pt>
                <c:pt idx="3">
                  <c:v>13.9</c:v>
                </c:pt>
                <c:pt idx="4">
                  <c:v>13.65</c:v>
                </c:pt>
                <c:pt idx="5">
                  <c:v>14.2</c:v>
                </c:pt>
                <c:pt idx="6">
                  <c:v>14.18</c:v>
                </c:pt>
                <c:pt idx="7">
                  <c:v>13.54</c:v>
                </c:pt>
                <c:pt idx="8">
                  <c:v>13.82</c:v>
                </c:pt>
                <c:pt idx="9">
                  <c:v>13.98</c:v>
                </c:pt>
                <c:pt idx="10">
                  <c:v>14.64</c:v>
                </c:pt>
                <c:pt idx="11">
                  <c:v>13.89</c:v>
                </c:pt>
                <c:pt idx="12">
                  <c:v>15.05</c:v>
                </c:pt>
                <c:pt idx="13">
                  <c:v>15.51</c:v>
                </c:pt>
                <c:pt idx="14">
                  <c:v>15.77</c:v>
                </c:pt>
                <c:pt idx="15">
                  <c:v>15.9</c:v>
                </c:pt>
                <c:pt idx="16">
                  <c:v>15.71</c:v>
                </c:pt>
                <c:pt idx="17">
                  <c:v>15.94</c:v>
                </c:pt>
                <c:pt idx="18">
                  <c:v>16.010000000000002</c:v>
                </c:pt>
                <c:pt idx="19">
                  <c:v>15.62</c:v>
                </c:pt>
                <c:pt idx="20">
                  <c:v>15.25</c:v>
                </c:pt>
                <c:pt idx="21">
                  <c:v>15.81</c:v>
                </c:pt>
                <c:pt idx="22">
                  <c:v>15.84</c:v>
                </c:pt>
                <c:pt idx="23">
                  <c:v>16.100000000000001</c:v>
                </c:pt>
                <c:pt idx="24">
                  <c:v>16.41</c:v>
                </c:pt>
                <c:pt idx="25">
                  <c:v>16.350000000000001</c:v>
                </c:pt>
                <c:pt idx="26">
                  <c:v>16.5</c:v>
                </c:pt>
                <c:pt idx="27">
                  <c:v>16.350000000000001</c:v>
                </c:pt>
                <c:pt idx="28">
                  <c:v>16.420000000000002</c:v>
                </c:pt>
                <c:pt idx="29">
                  <c:v>16.41</c:v>
                </c:pt>
                <c:pt idx="30">
                  <c:v>16.59</c:v>
                </c:pt>
                <c:pt idx="31">
                  <c:v>17</c:v>
                </c:pt>
                <c:pt idx="32">
                  <c:v>17.120000999999998</c:v>
                </c:pt>
                <c:pt idx="33">
                  <c:v>16.950001</c:v>
                </c:pt>
                <c:pt idx="34">
                  <c:v>16.709999</c:v>
                </c:pt>
                <c:pt idx="35">
                  <c:v>16.149999999999999</c:v>
                </c:pt>
                <c:pt idx="36">
                  <c:v>16.27</c:v>
                </c:pt>
                <c:pt idx="37">
                  <c:v>15.92</c:v>
                </c:pt>
                <c:pt idx="38">
                  <c:v>16.110001</c:v>
                </c:pt>
                <c:pt idx="39">
                  <c:v>16.420000000000002</c:v>
                </c:pt>
                <c:pt idx="40">
                  <c:v>16.32</c:v>
                </c:pt>
                <c:pt idx="41">
                  <c:v>16.82</c:v>
                </c:pt>
                <c:pt idx="42">
                  <c:v>17.040001</c:v>
                </c:pt>
                <c:pt idx="43">
                  <c:v>16.989999999999998</c:v>
                </c:pt>
                <c:pt idx="44">
                  <c:v>16.690000999999999</c:v>
                </c:pt>
                <c:pt idx="45">
                  <c:v>16.989999999999998</c:v>
                </c:pt>
                <c:pt idx="46">
                  <c:v>17.02</c:v>
                </c:pt>
                <c:pt idx="47">
                  <c:v>16.989999999999998</c:v>
                </c:pt>
                <c:pt idx="48">
                  <c:v>17.07</c:v>
                </c:pt>
                <c:pt idx="49">
                  <c:v>17.379999000000002</c:v>
                </c:pt>
                <c:pt idx="50">
                  <c:v>17.170000000000002</c:v>
                </c:pt>
                <c:pt idx="51">
                  <c:v>16.91</c:v>
                </c:pt>
                <c:pt idx="52">
                  <c:v>16.670000000000002</c:v>
                </c:pt>
                <c:pt idx="53">
                  <c:v>16.32</c:v>
                </c:pt>
                <c:pt idx="54">
                  <c:v>16.129999000000002</c:v>
                </c:pt>
                <c:pt idx="55">
                  <c:v>16</c:v>
                </c:pt>
                <c:pt idx="56">
                  <c:v>16.399999999999999</c:v>
                </c:pt>
                <c:pt idx="57">
                  <c:v>16.329999999999998</c:v>
                </c:pt>
                <c:pt idx="58">
                  <c:v>17.290001</c:v>
                </c:pt>
                <c:pt idx="59">
                  <c:v>17.239999999999998</c:v>
                </c:pt>
                <c:pt idx="60">
                  <c:v>17.010000000000002</c:v>
                </c:pt>
                <c:pt idx="61">
                  <c:v>17.700001</c:v>
                </c:pt>
                <c:pt idx="62">
                  <c:v>17.540001</c:v>
                </c:pt>
                <c:pt idx="63">
                  <c:v>17.48</c:v>
                </c:pt>
                <c:pt idx="64">
                  <c:v>16.98</c:v>
                </c:pt>
                <c:pt idx="65">
                  <c:v>17.100000000000001</c:v>
                </c:pt>
                <c:pt idx="66">
                  <c:v>17</c:v>
                </c:pt>
                <c:pt idx="67">
                  <c:v>17.450001</c:v>
                </c:pt>
                <c:pt idx="68">
                  <c:v>17.350000000000001</c:v>
                </c:pt>
                <c:pt idx="69">
                  <c:v>17.25</c:v>
                </c:pt>
                <c:pt idx="70">
                  <c:v>17.219999000000001</c:v>
                </c:pt>
                <c:pt idx="71">
                  <c:v>17.299999</c:v>
                </c:pt>
                <c:pt idx="72">
                  <c:v>17.579999999999998</c:v>
                </c:pt>
                <c:pt idx="73">
                  <c:v>17.850000000000001</c:v>
                </c:pt>
                <c:pt idx="74">
                  <c:v>17.25</c:v>
                </c:pt>
                <c:pt idx="75">
                  <c:v>17.166665999999999</c:v>
                </c:pt>
                <c:pt idx="76">
                  <c:v>17.616667</c:v>
                </c:pt>
                <c:pt idx="77">
                  <c:v>17.766666000000001</c:v>
                </c:pt>
                <c:pt idx="78">
                  <c:v>17.780000999999999</c:v>
                </c:pt>
                <c:pt idx="79">
                  <c:v>16.933332</c:v>
                </c:pt>
                <c:pt idx="80">
                  <c:v>17.166665999999999</c:v>
                </c:pt>
                <c:pt idx="81">
                  <c:v>16.889999</c:v>
                </c:pt>
                <c:pt idx="82">
                  <c:v>17.163333999999999</c:v>
                </c:pt>
                <c:pt idx="83">
                  <c:v>17.166665999999999</c:v>
                </c:pt>
                <c:pt idx="84">
                  <c:v>17.516666000000001</c:v>
                </c:pt>
                <c:pt idx="85">
                  <c:v>17.866667</c:v>
                </c:pt>
                <c:pt idx="86">
                  <c:v>17.649999999999999</c:v>
                </c:pt>
                <c:pt idx="87">
                  <c:v>17.670000000000002</c:v>
                </c:pt>
                <c:pt idx="88">
                  <c:v>17.906666000000001</c:v>
                </c:pt>
                <c:pt idx="89">
                  <c:v>17.783332999999999</c:v>
                </c:pt>
                <c:pt idx="90">
                  <c:v>17.906666000000001</c:v>
                </c:pt>
                <c:pt idx="91">
                  <c:v>18.120000999999998</c:v>
                </c:pt>
                <c:pt idx="92">
                  <c:v>18.466664999999999</c:v>
                </c:pt>
                <c:pt idx="93">
                  <c:v>18.186665999999999</c:v>
                </c:pt>
                <c:pt idx="94">
                  <c:v>18.343332</c:v>
                </c:pt>
                <c:pt idx="95">
                  <c:v>18.433332</c:v>
                </c:pt>
                <c:pt idx="96">
                  <c:v>18.59</c:v>
                </c:pt>
                <c:pt idx="97">
                  <c:v>18.406666000000001</c:v>
                </c:pt>
                <c:pt idx="98">
                  <c:v>18.616667</c:v>
                </c:pt>
                <c:pt idx="99">
                  <c:v>18.316666000000001</c:v>
                </c:pt>
                <c:pt idx="100">
                  <c:v>18.356667000000002</c:v>
                </c:pt>
                <c:pt idx="101">
                  <c:v>18.106667000000002</c:v>
                </c:pt>
                <c:pt idx="102">
                  <c:v>17.870000999999998</c:v>
                </c:pt>
                <c:pt idx="103">
                  <c:v>18.206666999999999</c:v>
                </c:pt>
                <c:pt idx="104">
                  <c:v>17.833331999999999</c:v>
                </c:pt>
                <c:pt idx="105">
                  <c:v>17.866667</c:v>
                </c:pt>
                <c:pt idx="106">
                  <c:v>18.003332</c:v>
                </c:pt>
                <c:pt idx="107">
                  <c:v>17.926666000000001</c:v>
                </c:pt>
                <c:pt idx="108">
                  <c:v>17.93</c:v>
                </c:pt>
                <c:pt idx="109">
                  <c:v>18.056664999999999</c:v>
                </c:pt>
                <c:pt idx="110">
                  <c:v>18.34</c:v>
                </c:pt>
                <c:pt idx="111">
                  <c:v>18.546665000000001</c:v>
                </c:pt>
                <c:pt idx="112">
                  <c:v>17.91</c:v>
                </c:pt>
                <c:pt idx="113">
                  <c:v>17.649999999999999</c:v>
                </c:pt>
                <c:pt idx="114">
                  <c:v>17.483333999999999</c:v>
                </c:pt>
                <c:pt idx="115">
                  <c:v>17.933332</c:v>
                </c:pt>
                <c:pt idx="116">
                  <c:v>18.446667000000001</c:v>
                </c:pt>
                <c:pt idx="117">
                  <c:v>18.899999999999999</c:v>
                </c:pt>
                <c:pt idx="118">
                  <c:v>18.436665999999999</c:v>
                </c:pt>
                <c:pt idx="119">
                  <c:v>17.833331999999999</c:v>
                </c:pt>
                <c:pt idx="120">
                  <c:v>17.563334000000001</c:v>
                </c:pt>
                <c:pt idx="121">
                  <c:v>18.829999999999998</c:v>
                </c:pt>
                <c:pt idx="122">
                  <c:v>18.496666000000001</c:v>
                </c:pt>
                <c:pt idx="123">
                  <c:v>18.863333000000001</c:v>
                </c:pt>
                <c:pt idx="124">
                  <c:v>18.670000000000002</c:v>
                </c:pt>
                <c:pt idx="125">
                  <c:v>18.116667</c:v>
                </c:pt>
                <c:pt idx="126">
                  <c:v>18.100000000000001</c:v>
                </c:pt>
                <c:pt idx="127">
                  <c:v>18.296665000000001</c:v>
                </c:pt>
                <c:pt idx="128">
                  <c:v>18.540001</c:v>
                </c:pt>
                <c:pt idx="129">
                  <c:v>18.446667000000001</c:v>
                </c:pt>
                <c:pt idx="130">
                  <c:v>18.579999999999998</c:v>
                </c:pt>
                <c:pt idx="131">
                  <c:v>19.350000000000001</c:v>
                </c:pt>
                <c:pt idx="132">
                  <c:v>19.34</c:v>
                </c:pt>
                <c:pt idx="133">
                  <c:v>19.953333000000001</c:v>
                </c:pt>
                <c:pt idx="134">
                  <c:v>20.106667000000002</c:v>
                </c:pt>
                <c:pt idx="135">
                  <c:v>20.016666000000001</c:v>
                </c:pt>
                <c:pt idx="136">
                  <c:v>20.74</c:v>
                </c:pt>
                <c:pt idx="137">
                  <c:v>20.836666000000001</c:v>
                </c:pt>
                <c:pt idx="138">
                  <c:v>21.15</c:v>
                </c:pt>
                <c:pt idx="139">
                  <c:v>20.813334000000001</c:v>
                </c:pt>
                <c:pt idx="140">
                  <c:v>20.986666</c:v>
                </c:pt>
                <c:pt idx="141">
                  <c:v>20.896666</c:v>
                </c:pt>
                <c:pt idx="142">
                  <c:v>20.416665999999999</c:v>
                </c:pt>
                <c:pt idx="143">
                  <c:v>19.933332</c:v>
                </c:pt>
                <c:pt idx="144">
                  <c:v>20.43</c:v>
                </c:pt>
                <c:pt idx="145">
                  <c:v>19.670000000000002</c:v>
                </c:pt>
                <c:pt idx="146">
                  <c:v>19.766666000000001</c:v>
                </c:pt>
                <c:pt idx="147">
                  <c:v>19.516666000000001</c:v>
                </c:pt>
                <c:pt idx="148">
                  <c:v>19.366667</c:v>
                </c:pt>
                <c:pt idx="149">
                  <c:v>20</c:v>
                </c:pt>
                <c:pt idx="150">
                  <c:v>20.196667000000001</c:v>
                </c:pt>
                <c:pt idx="151">
                  <c:v>20.266666000000001</c:v>
                </c:pt>
                <c:pt idx="152">
                  <c:v>19.940000999999999</c:v>
                </c:pt>
                <c:pt idx="153">
                  <c:v>20.553332999999999</c:v>
                </c:pt>
                <c:pt idx="154">
                  <c:v>20.700001</c:v>
                </c:pt>
                <c:pt idx="155">
                  <c:v>20.616667</c:v>
                </c:pt>
                <c:pt idx="156">
                  <c:v>20.036667000000001</c:v>
                </c:pt>
                <c:pt idx="157">
                  <c:v>20.896666</c:v>
                </c:pt>
                <c:pt idx="158">
                  <c:v>20.593332</c:v>
                </c:pt>
                <c:pt idx="159">
                  <c:v>20.033332999999999</c:v>
                </c:pt>
                <c:pt idx="160">
                  <c:v>20.366667</c:v>
                </c:pt>
                <c:pt idx="161">
                  <c:v>20.326665999999999</c:v>
                </c:pt>
                <c:pt idx="162">
                  <c:v>20.66</c:v>
                </c:pt>
                <c:pt idx="163">
                  <c:v>20.606667000000002</c:v>
                </c:pt>
                <c:pt idx="164">
                  <c:v>20.5</c:v>
                </c:pt>
                <c:pt idx="165">
                  <c:v>19.996666000000001</c:v>
                </c:pt>
                <c:pt idx="166">
                  <c:v>20.093332</c:v>
                </c:pt>
                <c:pt idx="167">
                  <c:v>19.666665999999999</c:v>
                </c:pt>
                <c:pt idx="168">
                  <c:v>19.933332</c:v>
                </c:pt>
                <c:pt idx="169">
                  <c:v>20.149999999999999</c:v>
                </c:pt>
                <c:pt idx="170">
                  <c:v>20.183332</c:v>
                </c:pt>
                <c:pt idx="171">
                  <c:v>19.626664999999999</c:v>
                </c:pt>
                <c:pt idx="172">
                  <c:v>19.426666000000001</c:v>
                </c:pt>
                <c:pt idx="173">
                  <c:v>19.613333000000001</c:v>
                </c:pt>
                <c:pt idx="174">
                  <c:v>19.403334000000001</c:v>
                </c:pt>
                <c:pt idx="175">
                  <c:v>18.883333</c:v>
                </c:pt>
                <c:pt idx="176">
                  <c:v>19.373332999999999</c:v>
                </c:pt>
                <c:pt idx="177">
                  <c:v>19.486666</c:v>
                </c:pt>
                <c:pt idx="178">
                  <c:v>19.59</c:v>
                </c:pt>
                <c:pt idx="179">
                  <c:v>19.629999000000002</c:v>
                </c:pt>
                <c:pt idx="180">
                  <c:v>19.866667</c:v>
                </c:pt>
                <c:pt idx="181">
                  <c:v>18.926666000000001</c:v>
                </c:pt>
                <c:pt idx="182">
                  <c:v>18.709999</c:v>
                </c:pt>
                <c:pt idx="183">
                  <c:v>18.966664999999999</c:v>
                </c:pt>
                <c:pt idx="184">
                  <c:v>19</c:v>
                </c:pt>
                <c:pt idx="185">
                  <c:v>18.870000999999998</c:v>
                </c:pt>
                <c:pt idx="186">
                  <c:v>18.566666000000001</c:v>
                </c:pt>
                <c:pt idx="187">
                  <c:v>18.030000999999999</c:v>
                </c:pt>
                <c:pt idx="188">
                  <c:v>18.440000999999999</c:v>
                </c:pt>
                <c:pt idx="189">
                  <c:v>18.016666000000001</c:v>
                </c:pt>
                <c:pt idx="190">
                  <c:v>17.850000000000001</c:v>
                </c:pt>
                <c:pt idx="191">
                  <c:v>17.799999</c:v>
                </c:pt>
                <c:pt idx="192">
                  <c:v>17.899999999999999</c:v>
                </c:pt>
                <c:pt idx="193">
                  <c:v>17.926666000000001</c:v>
                </c:pt>
                <c:pt idx="194">
                  <c:v>18.466664999999999</c:v>
                </c:pt>
                <c:pt idx="195">
                  <c:v>18.033332999999999</c:v>
                </c:pt>
                <c:pt idx="196">
                  <c:v>17.950001</c:v>
                </c:pt>
                <c:pt idx="197">
                  <c:v>18.873332999999999</c:v>
                </c:pt>
                <c:pt idx="198">
                  <c:v>18.870000999999998</c:v>
                </c:pt>
                <c:pt idx="199">
                  <c:v>18.033332999999999</c:v>
                </c:pt>
                <c:pt idx="200">
                  <c:v>16.989999999999998</c:v>
                </c:pt>
                <c:pt idx="201">
                  <c:v>17.016666000000001</c:v>
                </c:pt>
                <c:pt idx="202">
                  <c:v>17.66</c:v>
                </c:pt>
                <c:pt idx="203">
                  <c:v>17.110001</c:v>
                </c:pt>
                <c:pt idx="204">
                  <c:v>17.583331999999999</c:v>
                </c:pt>
                <c:pt idx="205">
                  <c:v>18.326665999999999</c:v>
                </c:pt>
                <c:pt idx="206">
                  <c:v>18.266666000000001</c:v>
                </c:pt>
                <c:pt idx="207">
                  <c:v>18.690000999999999</c:v>
                </c:pt>
                <c:pt idx="208">
                  <c:v>19.123332999999999</c:v>
                </c:pt>
                <c:pt idx="209">
                  <c:v>19.299999</c:v>
                </c:pt>
                <c:pt idx="210">
                  <c:v>18.713332999999999</c:v>
                </c:pt>
                <c:pt idx="211">
                  <c:v>18.113333000000001</c:v>
                </c:pt>
                <c:pt idx="212">
                  <c:v>18.536667000000001</c:v>
                </c:pt>
                <c:pt idx="213">
                  <c:v>18.793333000000001</c:v>
                </c:pt>
                <c:pt idx="214">
                  <c:v>18.266666000000001</c:v>
                </c:pt>
                <c:pt idx="215">
                  <c:v>18.236666</c:v>
                </c:pt>
                <c:pt idx="216">
                  <c:v>18.283332999999999</c:v>
                </c:pt>
                <c:pt idx="217">
                  <c:v>17.903334000000001</c:v>
                </c:pt>
                <c:pt idx="218">
                  <c:v>17.920000000000002</c:v>
                </c:pt>
                <c:pt idx="219">
                  <c:v>18.583331999999999</c:v>
                </c:pt>
                <c:pt idx="220">
                  <c:v>17.753332</c:v>
                </c:pt>
                <c:pt idx="221">
                  <c:v>18.176666000000001</c:v>
                </c:pt>
                <c:pt idx="222">
                  <c:v>18.336666000000001</c:v>
                </c:pt>
                <c:pt idx="223">
                  <c:v>17.883333</c:v>
                </c:pt>
                <c:pt idx="224">
                  <c:v>18.336666000000001</c:v>
                </c:pt>
                <c:pt idx="225">
                  <c:v>19.116667</c:v>
                </c:pt>
                <c:pt idx="226">
                  <c:v>19.656666000000001</c:v>
                </c:pt>
                <c:pt idx="227">
                  <c:v>18.629999000000002</c:v>
                </c:pt>
                <c:pt idx="228">
                  <c:v>19.120000999999998</c:v>
                </c:pt>
                <c:pt idx="229">
                  <c:v>18.700001</c:v>
                </c:pt>
                <c:pt idx="230">
                  <c:v>18.709999</c:v>
                </c:pt>
                <c:pt idx="231">
                  <c:v>18.893332999999998</c:v>
                </c:pt>
                <c:pt idx="232">
                  <c:v>19.006665999999999</c:v>
                </c:pt>
                <c:pt idx="233">
                  <c:v>19.093332</c:v>
                </c:pt>
                <c:pt idx="234">
                  <c:v>19.576665999999999</c:v>
                </c:pt>
                <c:pt idx="235">
                  <c:v>18.673331999999998</c:v>
                </c:pt>
                <c:pt idx="236">
                  <c:v>18.666665999999999</c:v>
                </c:pt>
                <c:pt idx="237">
                  <c:v>19.420000000000002</c:v>
                </c:pt>
                <c:pt idx="238">
                  <c:v>19.013331999999998</c:v>
                </c:pt>
                <c:pt idx="239">
                  <c:v>19.443332999999999</c:v>
                </c:pt>
                <c:pt idx="240">
                  <c:v>19.273333000000001</c:v>
                </c:pt>
                <c:pt idx="241">
                  <c:v>19.989999999999998</c:v>
                </c:pt>
                <c:pt idx="242">
                  <c:v>20.016666000000001</c:v>
                </c:pt>
                <c:pt idx="243">
                  <c:v>19.600000000000001</c:v>
                </c:pt>
                <c:pt idx="244">
                  <c:v>20.34</c:v>
                </c:pt>
                <c:pt idx="245">
                  <c:v>20.093332</c:v>
                </c:pt>
                <c:pt idx="246">
                  <c:v>20.166665999999999</c:v>
                </c:pt>
                <c:pt idx="247">
                  <c:v>20.616667</c:v>
                </c:pt>
                <c:pt idx="248">
                  <c:v>20.299999</c:v>
                </c:pt>
                <c:pt idx="249">
                  <c:v>20.323333999999999</c:v>
                </c:pt>
                <c:pt idx="250">
                  <c:v>20.780000999999999</c:v>
                </c:pt>
                <c:pt idx="251">
                  <c:v>19.856667000000002</c:v>
                </c:pt>
                <c:pt idx="252">
                  <c:v>20.6</c:v>
                </c:pt>
                <c:pt idx="253">
                  <c:v>19.366667</c:v>
                </c:pt>
                <c:pt idx="254">
                  <c:v>20.190000999999999</c:v>
                </c:pt>
                <c:pt idx="255">
                  <c:v>20.216664999999999</c:v>
                </c:pt>
                <c:pt idx="256">
                  <c:v>20.5</c:v>
                </c:pt>
                <c:pt idx="257">
                  <c:v>20.280000999999999</c:v>
                </c:pt>
                <c:pt idx="258">
                  <c:v>20.75</c:v>
                </c:pt>
                <c:pt idx="259">
                  <c:v>20.85</c:v>
                </c:pt>
                <c:pt idx="260">
                  <c:v>21.35</c:v>
                </c:pt>
                <c:pt idx="261">
                  <c:v>21.166665999999999</c:v>
                </c:pt>
                <c:pt idx="262">
                  <c:v>21.073333999999999</c:v>
                </c:pt>
                <c:pt idx="263">
                  <c:v>21.296665000000001</c:v>
                </c:pt>
                <c:pt idx="264">
                  <c:v>21.146666</c:v>
                </c:pt>
                <c:pt idx="265">
                  <c:v>21.536667000000001</c:v>
                </c:pt>
                <c:pt idx="266">
                  <c:v>21.543333000000001</c:v>
                </c:pt>
                <c:pt idx="267">
                  <c:v>21.743334000000001</c:v>
                </c:pt>
                <c:pt idx="268">
                  <c:v>22.076665999999999</c:v>
                </c:pt>
                <c:pt idx="269">
                  <c:v>21.783332999999999</c:v>
                </c:pt>
                <c:pt idx="270">
                  <c:v>21.84</c:v>
                </c:pt>
                <c:pt idx="271">
                  <c:v>22.233333999999999</c:v>
                </c:pt>
                <c:pt idx="272">
                  <c:v>22.043333000000001</c:v>
                </c:pt>
                <c:pt idx="273">
                  <c:v>22.466664999999999</c:v>
                </c:pt>
                <c:pt idx="274">
                  <c:v>21.296665000000001</c:v>
                </c:pt>
                <c:pt idx="275">
                  <c:v>20.5</c:v>
                </c:pt>
                <c:pt idx="276">
                  <c:v>20.629999000000002</c:v>
                </c:pt>
                <c:pt idx="277">
                  <c:v>20.379999000000002</c:v>
                </c:pt>
                <c:pt idx="278">
                  <c:v>19.963332999999999</c:v>
                </c:pt>
                <c:pt idx="279">
                  <c:v>19.983333999999999</c:v>
                </c:pt>
                <c:pt idx="280">
                  <c:v>19.629999000000002</c:v>
                </c:pt>
                <c:pt idx="281">
                  <c:v>20.216664999999999</c:v>
                </c:pt>
                <c:pt idx="282">
                  <c:v>19.056664999999999</c:v>
                </c:pt>
                <c:pt idx="283">
                  <c:v>18.84</c:v>
                </c:pt>
                <c:pt idx="284">
                  <c:v>18.833331999999999</c:v>
                </c:pt>
                <c:pt idx="285">
                  <c:v>18.733333999999999</c:v>
                </c:pt>
                <c:pt idx="286">
                  <c:v>18.676666000000001</c:v>
                </c:pt>
                <c:pt idx="287">
                  <c:v>18.363333000000001</c:v>
                </c:pt>
                <c:pt idx="288">
                  <c:v>18.32</c:v>
                </c:pt>
                <c:pt idx="289">
                  <c:v>17.816666000000001</c:v>
                </c:pt>
                <c:pt idx="290">
                  <c:v>18.333331999999999</c:v>
                </c:pt>
                <c:pt idx="291">
                  <c:v>17.549999</c:v>
                </c:pt>
                <c:pt idx="292">
                  <c:v>17.426666000000001</c:v>
                </c:pt>
                <c:pt idx="293">
                  <c:v>16.776667</c:v>
                </c:pt>
                <c:pt idx="294">
                  <c:v>17</c:v>
                </c:pt>
                <c:pt idx="295">
                  <c:v>16.786667000000001</c:v>
                </c:pt>
                <c:pt idx="296">
                  <c:v>17.066666000000001</c:v>
                </c:pt>
                <c:pt idx="297">
                  <c:v>16.5</c:v>
                </c:pt>
                <c:pt idx="298">
                  <c:v>16.503332</c:v>
                </c:pt>
                <c:pt idx="299">
                  <c:v>16.616667</c:v>
                </c:pt>
                <c:pt idx="300">
                  <c:v>16.913333999999999</c:v>
                </c:pt>
                <c:pt idx="301">
                  <c:v>17.023333000000001</c:v>
                </c:pt>
                <c:pt idx="302">
                  <c:v>17.239999999999998</c:v>
                </c:pt>
                <c:pt idx="303">
                  <c:v>16.356667000000002</c:v>
                </c:pt>
                <c:pt idx="304">
                  <c:v>16.526667</c:v>
                </c:pt>
                <c:pt idx="305">
                  <c:v>16.273333000000001</c:v>
                </c:pt>
                <c:pt idx="306">
                  <c:v>15.486666</c:v>
                </c:pt>
                <c:pt idx="307">
                  <c:v>15.176666000000001</c:v>
                </c:pt>
                <c:pt idx="308">
                  <c:v>15.183332999999999</c:v>
                </c:pt>
                <c:pt idx="309">
                  <c:v>15.316666</c:v>
                </c:pt>
                <c:pt idx="310">
                  <c:v>15.53</c:v>
                </c:pt>
                <c:pt idx="311">
                  <c:v>15.5</c:v>
                </c:pt>
                <c:pt idx="312">
                  <c:v>15.5</c:v>
                </c:pt>
                <c:pt idx="313">
                  <c:v>14.626666</c:v>
                </c:pt>
                <c:pt idx="314">
                  <c:v>14.54</c:v>
                </c:pt>
                <c:pt idx="315">
                  <c:v>13.546666</c:v>
                </c:pt>
                <c:pt idx="316">
                  <c:v>13.573333</c:v>
                </c:pt>
                <c:pt idx="317">
                  <c:v>13.996665999999999</c:v>
                </c:pt>
                <c:pt idx="318">
                  <c:v>13.18</c:v>
                </c:pt>
                <c:pt idx="319">
                  <c:v>12.606666000000001</c:v>
                </c:pt>
                <c:pt idx="320">
                  <c:v>12.053333</c:v>
                </c:pt>
                <c:pt idx="321">
                  <c:v>11.91</c:v>
                </c:pt>
                <c:pt idx="322">
                  <c:v>12.266666000000001</c:v>
                </c:pt>
                <c:pt idx="323">
                  <c:v>12.586665999999999</c:v>
                </c:pt>
                <c:pt idx="324">
                  <c:v>12.283333000000001</c:v>
                </c:pt>
                <c:pt idx="325">
                  <c:v>12.813333</c:v>
                </c:pt>
                <c:pt idx="326">
                  <c:v>12.913333</c:v>
                </c:pt>
                <c:pt idx="327">
                  <c:v>12.793333000000001</c:v>
                </c:pt>
                <c:pt idx="328">
                  <c:v>12.806666</c:v>
                </c:pt>
                <c:pt idx="329">
                  <c:v>13.3</c:v>
                </c:pt>
                <c:pt idx="330">
                  <c:v>13.266666000000001</c:v>
                </c:pt>
                <c:pt idx="331">
                  <c:v>13.076665999999999</c:v>
                </c:pt>
                <c:pt idx="332">
                  <c:v>12.333333</c:v>
                </c:pt>
                <c:pt idx="333">
                  <c:v>13.75</c:v>
                </c:pt>
                <c:pt idx="334">
                  <c:v>14.003333</c:v>
                </c:pt>
                <c:pt idx="335">
                  <c:v>13.53</c:v>
                </c:pt>
                <c:pt idx="336">
                  <c:v>13.176666000000001</c:v>
                </c:pt>
                <c:pt idx="337">
                  <c:v>13.103332999999999</c:v>
                </c:pt>
                <c:pt idx="338">
                  <c:v>13.306666</c:v>
                </c:pt>
                <c:pt idx="339">
                  <c:v>13.186666000000001</c:v>
                </c:pt>
                <c:pt idx="340">
                  <c:v>13.113333000000001</c:v>
                </c:pt>
                <c:pt idx="341">
                  <c:v>13.003333</c:v>
                </c:pt>
                <c:pt idx="342">
                  <c:v>13.103332999999999</c:v>
                </c:pt>
                <c:pt idx="343">
                  <c:v>12.833333</c:v>
                </c:pt>
                <c:pt idx="344">
                  <c:v>12.403333</c:v>
                </c:pt>
                <c:pt idx="345">
                  <c:v>11.95</c:v>
                </c:pt>
                <c:pt idx="346">
                  <c:v>12.266666000000001</c:v>
                </c:pt>
                <c:pt idx="347">
                  <c:v>11.55</c:v>
                </c:pt>
                <c:pt idx="348">
                  <c:v>11.966666</c:v>
                </c:pt>
                <c:pt idx="349">
                  <c:v>12.333333</c:v>
                </c:pt>
                <c:pt idx="350">
                  <c:v>12.303333</c:v>
                </c:pt>
                <c:pt idx="351">
                  <c:v>12.88</c:v>
                </c:pt>
                <c:pt idx="352">
                  <c:v>12.93</c:v>
                </c:pt>
                <c:pt idx="353">
                  <c:v>12.103332999999999</c:v>
                </c:pt>
                <c:pt idx="354">
                  <c:v>10.15</c:v>
                </c:pt>
                <c:pt idx="355">
                  <c:v>10.813333</c:v>
                </c:pt>
                <c:pt idx="356">
                  <c:v>10.836665999999999</c:v>
                </c:pt>
                <c:pt idx="357">
                  <c:v>10.933332999999999</c:v>
                </c:pt>
                <c:pt idx="358">
                  <c:v>11.846666000000001</c:v>
                </c:pt>
                <c:pt idx="359">
                  <c:v>11.43</c:v>
                </c:pt>
                <c:pt idx="360">
                  <c:v>13.626666</c:v>
                </c:pt>
                <c:pt idx="361">
                  <c:v>12.296666</c:v>
                </c:pt>
                <c:pt idx="362">
                  <c:v>14.183332999999999</c:v>
                </c:pt>
                <c:pt idx="363">
                  <c:v>15.333333</c:v>
                </c:pt>
                <c:pt idx="364">
                  <c:v>13.633333</c:v>
                </c:pt>
                <c:pt idx="365">
                  <c:v>15.493333</c:v>
                </c:pt>
                <c:pt idx="366">
                  <c:v>15.703333000000001</c:v>
                </c:pt>
                <c:pt idx="367">
                  <c:v>16.596665999999999</c:v>
                </c:pt>
                <c:pt idx="368">
                  <c:v>16.536667000000001</c:v>
                </c:pt>
                <c:pt idx="369">
                  <c:v>16.666665999999999</c:v>
                </c:pt>
                <c:pt idx="370">
                  <c:v>16</c:v>
                </c:pt>
                <c:pt idx="371">
                  <c:v>15.346666000000001</c:v>
                </c:pt>
                <c:pt idx="372">
                  <c:v>17.350000000000001</c:v>
                </c:pt>
                <c:pt idx="373">
                  <c:v>17.436665999999999</c:v>
                </c:pt>
                <c:pt idx="374">
                  <c:v>17.709999</c:v>
                </c:pt>
                <c:pt idx="375">
                  <c:v>17.043333000000001</c:v>
                </c:pt>
                <c:pt idx="376">
                  <c:v>17.23</c:v>
                </c:pt>
                <c:pt idx="377">
                  <c:v>16.733333999999999</c:v>
                </c:pt>
                <c:pt idx="378">
                  <c:v>16.526667</c:v>
                </c:pt>
                <c:pt idx="379">
                  <c:v>16.626664999999999</c:v>
                </c:pt>
                <c:pt idx="380">
                  <c:v>16.299999</c:v>
                </c:pt>
                <c:pt idx="381">
                  <c:v>16.209999</c:v>
                </c:pt>
                <c:pt idx="382">
                  <c:v>16.100000000000001</c:v>
                </c:pt>
                <c:pt idx="383">
                  <c:v>16.23</c:v>
                </c:pt>
                <c:pt idx="384">
                  <c:v>16.450001</c:v>
                </c:pt>
                <c:pt idx="385">
                  <c:v>16.653334000000001</c:v>
                </c:pt>
                <c:pt idx="386">
                  <c:v>16.696667000000001</c:v>
                </c:pt>
                <c:pt idx="387">
                  <c:v>16.066666000000001</c:v>
                </c:pt>
                <c:pt idx="388">
                  <c:v>16.266666000000001</c:v>
                </c:pt>
                <c:pt idx="389">
                  <c:v>16.200001</c:v>
                </c:pt>
                <c:pt idx="390">
                  <c:v>16.360001</c:v>
                </c:pt>
                <c:pt idx="391">
                  <c:v>15.883333</c:v>
                </c:pt>
                <c:pt idx="392">
                  <c:v>16.329999999999998</c:v>
                </c:pt>
                <c:pt idx="393">
                  <c:v>16.233333999999999</c:v>
                </c:pt>
                <c:pt idx="394">
                  <c:v>15.833333</c:v>
                </c:pt>
                <c:pt idx="395">
                  <c:v>14.9</c:v>
                </c:pt>
                <c:pt idx="396">
                  <c:v>15.166665999999999</c:v>
                </c:pt>
                <c:pt idx="397">
                  <c:v>15.113333000000001</c:v>
                </c:pt>
                <c:pt idx="398">
                  <c:v>14.65</c:v>
                </c:pt>
                <c:pt idx="399">
                  <c:v>14.483333</c:v>
                </c:pt>
                <c:pt idx="400">
                  <c:v>14.883333</c:v>
                </c:pt>
                <c:pt idx="401">
                  <c:v>14.783333000000001</c:v>
                </c:pt>
                <c:pt idx="402">
                  <c:v>14.766666000000001</c:v>
                </c:pt>
                <c:pt idx="403">
                  <c:v>14.883333</c:v>
                </c:pt>
                <c:pt idx="404">
                  <c:v>14.89</c:v>
                </c:pt>
                <c:pt idx="405">
                  <c:v>14.93</c:v>
                </c:pt>
                <c:pt idx="406">
                  <c:v>14.463333</c:v>
                </c:pt>
                <c:pt idx="407">
                  <c:v>14.603332999999999</c:v>
                </c:pt>
                <c:pt idx="408">
                  <c:v>15.036666</c:v>
                </c:pt>
                <c:pt idx="409">
                  <c:v>14.323333</c:v>
                </c:pt>
                <c:pt idx="410">
                  <c:v>14.736666</c:v>
                </c:pt>
                <c:pt idx="411">
                  <c:v>15.55</c:v>
                </c:pt>
                <c:pt idx="412">
                  <c:v>15.623333000000001</c:v>
                </c:pt>
                <c:pt idx="413">
                  <c:v>16.366667</c:v>
                </c:pt>
                <c:pt idx="414">
                  <c:v>16.186665999999999</c:v>
                </c:pt>
                <c:pt idx="415">
                  <c:v>16.186665999999999</c:v>
                </c:pt>
                <c:pt idx="416">
                  <c:v>15.93</c:v>
                </c:pt>
                <c:pt idx="417">
                  <c:v>15.406666</c:v>
                </c:pt>
                <c:pt idx="418">
                  <c:v>15.466666</c:v>
                </c:pt>
                <c:pt idx="419">
                  <c:v>15.563333</c:v>
                </c:pt>
                <c:pt idx="420">
                  <c:v>15.4</c:v>
                </c:pt>
                <c:pt idx="421">
                  <c:v>15.596666000000001</c:v>
                </c:pt>
                <c:pt idx="422">
                  <c:v>15.883333</c:v>
                </c:pt>
                <c:pt idx="423">
                  <c:v>16.366667</c:v>
                </c:pt>
                <c:pt idx="424">
                  <c:v>16.416665999999999</c:v>
                </c:pt>
                <c:pt idx="425">
                  <c:v>16.459999</c:v>
                </c:pt>
                <c:pt idx="426">
                  <c:v>16.036667000000001</c:v>
                </c:pt>
                <c:pt idx="427">
                  <c:v>15.866666</c:v>
                </c:pt>
                <c:pt idx="428">
                  <c:v>15.906666</c:v>
                </c:pt>
                <c:pt idx="429">
                  <c:v>16.049999</c:v>
                </c:pt>
                <c:pt idx="430">
                  <c:v>15.816666</c:v>
                </c:pt>
                <c:pt idx="431">
                  <c:v>15.5</c:v>
                </c:pt>
                <c:pt idx="432">
                  <c:v>15.923333</c:v>
                </c:pt>
                <c:pt idx="433">
                  <c:v>16.496666000000001</c:v>
                </c:pt>
                <c:pt idx="434">
                  <c:v>16.293333000000001</c:v>
                </c:pt>
                <c:pt idx="435">
                  <c:v>15.98</c:v>
                </c:pt>
                <c:pt idx="436">
                  <c:v>16.346665999999999</c:v>
                </c:pt>
                <c:pt idx="437">
                  <c:v>16.600000000000001</c:v>
                </c:pt>
                <c:pt idx="438">
                  <c:v>16.510000000000002</c:v>
                </c:pt>
                <c:pt idx="439">
                  <c:v>16.399999999999999</c:v>
                </c:pt>
                <c:pt idx="440">
                  <c:v>16.700001</c:v>
                </c:pt>
                <c:pt idx="441">
                  <c:v>16.233333999999999</c:v>
                </c:pt>
                <c:pt idx="442">
                  <c:v>16.466664999999999</c:v>
                </c:pt>
                <c:pt idx="443">
                  <c:v>16.299999</c:v>
                </c:pt>
                <c:pt idx="444">
                  <c:v>16.433332</c:v>
                </c:pt>
                <c:pt idx="445">
                  <c:v>16.423331999999998</c:v>
                </c:pt>
                <c:pt idx="446">
                  <c:v>16.399999999999999</c:v>
                </c:pt>
                <c:pt idx="447">
                  <c:v>16.126664999999999</c:v>
                </c:pt>
                <c:pt idx="448">
                  <c:v>16.166665999999999</c:v>
                </c:pt>
                <c:pt idx="449">
                  <c:v>15.966666</c:v>
                </c:pt>
                <c:pt idx="450">
                  <c:v>16.25</c:v>
                </c:pt>
                <c:pt idx="451">
                  <c:v>16.136665000000001</c:v>
                </c:pt>
                <c:pt idx="452">
                  <c:v>16.206666999999999</c:v>
                </c:pt>
                <c:pt idx="453">
                  <c:v>16.079999999999998</c:v>
                </c:pt>
                <c:pt idx="454">
                  <c:v>15.843332999999999</c:v>
                </c:pt>
                <c:pt idx="455">
                  <c:v>15.63</c:v>
                </c:pt>
                <c:pt idx="456">
                  <c:v>15.48</c:v>
                </c:pt>
                <c:pt idx="457">
                  <c:v>15.383333</c:v>
                </c:pt>
                <c:pt idx="458">
                  <c:v>15.066666</c:v>
                </c:pt>
                <c:pt idx="459">
                  <c:v>14.836665999999999</c:v>
                </c:pt>
                <c:pt idx="460">
                  <c:v>15.053333</c:v>
                </c:pt>
                <c:pt idx="461">
                  <c:v>15.016666000000001</c:v>
                </c:pt>
                <c:pt idx="462">
                  <c:v>14.686666000000001</c:v>
                </c:pt>
                <c:pt idx="463">
                  <c:v>14.633333</c:v>
                </c:pt>
                <c:pt idx="464">
                  <c:v>14.433332999999999</c:v>
                </c:pt>
                <c:pt idx="465">
                  <c:v>14.333333</c:v>
                </c:pt>
                <c:pt idx="466">
                  <c:v>14.85</c:v>
                </c:pt>
                <c:pt idx="467">
                  <c:v>14.533333000000001</c:v>
                </c:pt>
                <c:pt idx="468">
                  <c:v>14.366666</c:v>
                </c:pt>
                <c:pt idx="469">
                  <c:v>14.59</c:v>
                </c:pt>
                <c:pt idx="470">
                  <c:v>14.543333000000001</c:v>
                </c:pt>
                <c:pt idx="471">
                  <c:v>14.793333000000001</c:v>
                </c:pt>
                <c:pt idx="472">
                  <c:v>14.923333</c:v>
                </c:pt>
                <c:pt idx="473">
                  <c:v>14.67</c:v>
                </c:pt>
                <c:pt idx="474">
                  <c:v>14.766666000000001</c:v>
                </c:pt>
                <c:pt idx="475">
                  <c:v>14.953333000000001</c:v>
                </c:pt>
                <c:pt idx="476">
                  <c:v>15.106666000000001</c:v>
                </c:pt>
                <c:pt idx="477">
                  <c:v>14.86</c:v>
                </c:pt>
                <c:pt idx="478">
                  <c:v>14.973333</c:v>
                </c:pt>
                <c:pt idx="479">
                  <c:v>14.706666</c:v>
                </c:pt>
                <c:pt idx="480">
                  <c:v>14.356666000000001</c:v>
                </c:pt>
                <c:pt idx="481">
                  <c:v>14.333333</c:v>
                </c:pt>
                <c:pt idx="482">
                  <c:v>14.826665999999999</c:v>
                </c:pt>
                <c:pt idx="483">
                  <c:v>14.843332999999999</c:v>
                </c:pt>
                <c:pt idx="484">
                  <c:v>14.633333</c:v>
                </c:pt>
                <c:pt idx="485">
                  <c:v>14.606666000000001</c:v>
                </c:pt>
                <c:pt idx="486">
                  <c:v>15.3</c:v>
                </c:pt>
                <c:pt idx="487">
                  <c:v>15.1</c:v>
                </c:pt>
                <c:pt idx="488">
                  <c:v>14.876666</c:v>
                </c:pt>
                <c:pt idx="489">
                  <c:v>14.583333</c:v>
                </c:pt>
                <c:pt idx="490">
                  <c:v>14.646666</c:v>
                </c:pt>
                <c:pt idx="491">
                  <c:v>14.933332999999999</c:v>
                </c:pt>
              </c:numCache>
            </c:numRef>
          </c:val>
          <c:smooth val="0"/>
          <c:extLst>
            <c:ext xmlns:c16="http://schemas.microsoft.com/office/drawing/2014/chart" uri="{C3380CC4-5D6E-409C-BE32-E72D297353CC}">
              <c16:uniqueId val="{00000000-B4E9-48F2-A730-221D8F220D83}"/>
            </c:ext>
          </c:extLst>
        </c:ser>
        <c:dLbls>
          <c:showLegendKey val="0"/>
          <c:showVal val="0"/>
          <c:showCatName val="0"/>
          <c:showSerName val="0"/>
          <c:showPercent val="0"/>
          <c:showBubbleSize val="0"/>
        </c:dLbls>
        <c:smooth val="0"/>
        <c:axId val="1503468560"/>
        <c:axId val="1660243824"/>
      </c:lineChart>
      <c:dateAx>
        <c:axId val="150346856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0243824"/>
        <c:crosses val="autoZero"/>
        <c:auto val="1"/>
        <c:lblOffset val="100"/>
        <c:baseTimeUnit val="days"/>
      </c:dateAx>
      <c:valAx>
        <c:axId val="1660243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0346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Base!$I$5</c:f>
              <c:strCache>
                <c:ptCount val="1"/>
                <c:pt idx="0">
                  <c:v>Klabin</c:v>
                </c:pt>
              </c:strCache>
            </c:strRef>
          </c:tx>
          <c:spPr>
            <a:ln w="28575" cap="rnd">
              <a:solidFill>
                <a:schemeClr val="tx1">
                  <a:lumMod val="50000"/>
                  <a:lumOff val="5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Base!$I$6:$I$497</c:f>
              <c:numCache>
                <c:formatCode>#,##0.00</c:formatCode>
                <c:ptCount val="492"/>
                <c:pt idx="0">
                  <c:v>26.719999000000001</c:v>
                </c:pt>
                <c:pt idx="1">
                  <c:v>26.370000999999998</c:v>
                </c:pt>
                <c:pt idx="2">
                  <c:v>26.67</c:v>
                </c:pt>
                <c:pt idx="3">
                  <c:v>25.67</c:v>
                </c:pt>
                <c:pt idx="4">
                  <c:v>25.17</c:v>
                </c:pt>
                <c:pt idx="5">
                  <c:v>24.610001</c:v>
                </c:pt>
                <c:pt idx="6">
                  <c:v>23.9</c:v>
                </c:pt>
                <c:pt idx="7">
                  <c:v>24.219999000000001</c:v>
                </c:pt>
                <c:pt idx="8">
                  <c:v>25.190000999999999</c:v>
                </c:pt>
                <c:pt idx="9">
                  <c:v>25.33</c:v>
                </c:pt>
                <c:pt idx="10">
                  <c:v>25.209999</c:v>
                </c:pt>
                <c:pt idx="11">
                  <c:v>24.639999</c:v>
                </c:pt>
                <c:pt idx="12">
                  <c:v>24.93</c:v>
                </c:pt>
                <c:pt idx="13">
                  <c:v>25.08</c:v>
                </c:pt>
                <c:pt idx="14">
                  <c:v>25.110001</c:v>
                </c:pt>
                <c:pt idx="15">
                  <c:v>24.440000999999999</c:v>
                </c:pt>
                <c:pt idx="16">
                  <c:v>24.700001</c:v>
                </c:pt>
                <c:pt idx="17">
                  <c:v>25</c:v>
                </c:pt>
                <c:pt idx="18">
                  <c:v>24.49</c:v>
                </c:pt>
                <c:pt idx="19">
                  <c:v>24.4</c:v>
                </c:pt>
                <c:pt idx="20">
                  <c:v>24.610001</c:v>
                </c:pt>
                <c:pt idx="21">
                  <c:v>25.190000999999999</c:v>
                </c:pt>
                <c:pt idx="22">
                  <c:v>25.33</c:v>
                </c:pt>
                <c:pt idx="23">
                  <c:v>25.42</c:v>
                </c:pt>
                <c:pt idx="24">
                  <c:v>25.93</c:v>
                </c:pt>
                <c:pt idx="25">
                  <c:v>25.65</c:v>
                </c:pt>
                <c:pt idx="26">
                  <c:v>25.77</c:v>
                </c:pt>
                <c:pt idx="27">
                  <c:v>25.59</c:v>
                </c:pt>
                <c:pt idx="28">
                  <c:v>26</c:v>
                </c:pt>
                <c:pt idx="29">
                  <c:v>25.68</c:v>
                </c:pt>
                <c:pt idx="30">
                  <c:v>26</c:v>
                </c:pt>
                <c:pt idx="31">
                  <c:v>26.290001</c:v>
                </c:pt>
                <c:pt idx="32">
                  <c:v>26.700001</c:v>
                </c:pt>
                <c:pt idx="33">
                  <c:v>27.09</c:v>
                </c:pt>
                <c:pt idx="34">
                  <c:v>27.15</c:v>
                </c:pt>
                <c:pt idx="35">
                  <c:v>27</c:v>
                </c:pt>
                <c:pt idx="36">
                  <c:v>27.23</c:v>
                </c:pt>
                <c:pt idx="37">
                  <c:v>26.690000999999999</c:v>
                </c:pt>
                <c:pt idx="38">
                  <c:v>26.93</c:v>
                </c:pt>
                <c:pt idx="39">
                  <c:v>26.709999</c:v>
                </c:pt>
                <c:pt idx="40">
                  <c:v>26.49</c:v>
                </c:pt>
                <c:pt idx="41">
                  <c:v>26.34</c:v>
                </c:pt>
                <c:pt idx="42">
                  <c:v>26.389999</c:v>
                </c:pt>
                <c:pt idx="43">
                  <c:v>26.360001</c:v>
                </c:pt>
                <c:pt idx="44">
                  <c:v>25.860001</c:v>
                </c:pt>
                <c:pt idx="45">
                  <c:v>26.370000999999998</c:v>
                </c:pt>
                <c:pt idx="46">
                  <c:v>25.85</c:v>
                </c:pt>
                <c:pt idx="47">
                  <c:v>26.299999</c:v>
                </c:pt>
                <c:pt idx="48">
                  <c:v>26.15</c:v>
                </c:pt>
                <c:pt idx="49">
                  <c:v>25.67</c:v>
                </c:pt>
                <c:pt idx="50">
                  <c:v>25.25</c:v>
                </c:pt>
                <c:pt idx="51">
                  <c:v>25.389999</c:v>
                </c:pt>
                <c:pt idx="52">
                  <c:v>25.6</c:v>
                </c:pt>
                <c:pt idx="53">
                  <c:v>25.65</c:v>
                </c:pt>
                <c:pt idx="54">
                  <c:v>26</c:v>
                </c:pt>
                <c:pt idx="55">
                  <c:v>25.799999</c:v>
                </c:pt>
                <c:pt idx="56">
                  <c:v>25.68</c:v>
                </c:pt>
                <c:pt idx="57">
                  <c:v>25.26</c:v>
                </c:pt>
                <c:pt idx="58">
                  <c:v>25.99</c:v>
                </c:pt>
                <c:pt idx="59">
                  <c:v>25.32</c:v>
                </c:pt>
                <c:pt idx="60">
                  <c:v>25.33</c:v>
                </c:pt>
                <c:pt idx="61">
                  <c:v>25.790001</c:v>
                </c:pt>
                <c:pt idx="62">
                  <c:v>26.35</c:v>
                </c:pt>
                <c:pt idx="63">
                  <c:v>26.190000999999999</c:v>
                </c:pt>
                <c:pt idx="64">
                  <c:v>26.780000999999999</c:v>
                </c:pt>
                <c:pt idx="65">
                  <c:v>25.959999</c:v>
                </c:pt>
                <c:pt idx="66">
                  <c:v>25.98</c:v>
                </c:pt>
                <c:pt idx="67">
                  <c:v>26.07</c:v>
                </c:pt>
                <c:pt idx="68">
                  <c:v>26</c:v>
                </c:pt>
                <c:pt idx="69">
                  <c:v>26.16</c:v>
                </c:pt>
                <c:pt idx="70">
                  <c:v>26.799999</c:v>
                </c:pt>
                <c:pt idx="71">
                  <c:v>26.75</c:v>
                </c:pt>
                <c:pt idx="72">
                  <c:v>26.959999</c:v>
                </c:pt>
                <c:pt idx="73">
                  <c:v>26.9</c:v>
                </c:pt>
                <c:pt idx="74">
                  <c:v>27.299999</c:v>
                </c:pt>
                <c:pt idx="75">
                  <c:v>27.690000999999999</c:v>
                </c:pt>
                <c:pt idx="76">
                  <c:v>28.299999</c:v>
                </c:pt>
                <c:pt idx="77">
                  <c:v>28.02</c:v>
                </c:pt>
                <c:pt idx="78">
                  <c:v>27.9</c:v>
                </c:pt>
                <c:pt idx="79">
                  <c:v>27.85</c:v>
                </c:pt>
                <c:pt idx="80">
                  <c:v>27.889999</c:v>
                </c:pt>
                <c:pt idx="81">
                  <c:v>27.379999000000002</c:v>
                </c:pt>
                <c:pt idx="82">
                  <c:v>27.530000999999999</c:v>
                </c:pt>
                <c:pt idx="83">
                  <c:v>27.879999000000002</c:v>
                </c:pt>
                <c:pt idx="84">
                  <c:v>28.200001</c:v>
                </c:pt>
                <c:pt idx="85">
                  <c:v>28.200001</c:v>
                </c:pt>
                <c:pt idx="86">
                  <c:v>29.280000999999999</c:v>
                </c:pt>
                <c:pt idx="87">
                  <c:v>28.969999000000001</c:v>
                </c:pt>
                <c:pt idx="88">
                  <c:v>29.129999000000002</c:v>
                </c:pt>
                <c:pt idx="89">
                  <c:v>29.299999</c:v>
                </c:pt>
                <c:pt idx="90">
                  <c:v>30.09</c:v>
                </c:pt>
                <c:pt idx="91">
                  <c:v>29.84</c:v>
                </c:pt>
                <c:pt idx="92">
                  <c:v>29.530000999999999</c:v>
                </c:pt>
                <c:pt idx="93">
                  <c:v>30.049999</c:v>
                </c:pt>
                <c:pt idx="94">
                  <c:v>29.700001</c:v>
                </c:pt>
                <c:pt idx="95">
                  <c:v>29.959999</c:v>
                </c:pt>
                <c:pt idx="96">
                  <c:v>29.950001</c:v>
                </c:pt>
                <c:pt idx="97">
                  <c:v>29.440000999999999</c:v>
                </c:pt>
                <c:pt idx="98">
                  <c:v>29.18</c:v>
                </c:pt>
                <c:pt idx="99">
                  <c:v>28.83</c:v>
                </c:pt>
                <c:pt idx="100">
                  <c:v>28.6</c:v>
                </c:pt>
                <c:pt idx="101">
                  <c:v>28.08</c:v>
                </c:pt>
                <c:pt idx="102">
                  <c:v>28.049999</c:v>
                </c:pt>
                <c:pt idx="103">
                  <c:v>27.629999000000002</c:v>
                </c:pt>
                <c:pt idx="104">
                  <c:v>28.32</c:v>
                </c:pt>
                <c:pt idx="105">
                  <c:v>28.629999000000002</c:v>
                </c:pt>
                <c:pt idx="106">
                  <c:v>28.51</c:v>
                </c:pt>
                <c:pt idx="107">
                  <c:v>28.549999</c:v>
                </c:pt>
                <c:pt idx="108">
                  <c:v>28.700001</c:v>
                </c:pt>
                <c:pt idx="109">
                  <c:v>28.52</c:v>
                </c:pt>
                <c:pt idx="110">
                  <c:v>28.459999</c:v>
                </c:pt>
                <c:pt idx="111">
                  <c:v>28.280000999999999</c:v>
                </c:pt>
                <c:pt idx="112">
                  <c:v>28.59</c:v>
                </c:pt>
                <c:pt idx="113">
                  <c:v>29.559999000000001</c:v>
                </c:pt>
                <c:pt idx="114">
                  <c:v>29.610001</c:v>
                </c:pt>
                <c:pt idx="115">
                  <c:v>28.370000999999998</c:v>
                </c:pt>
                <c:pt idx="116">
                  <c:v>29.4</c:v>
                </c:pt>
                <c:pt idx="117">
                  <c:v>28.969999000000001</c:v>
                </c:pt>
                <c:pt idx="118">
                  <c:v>29.389999</c:v>
                </c:pt>
                <c:pt idx="119">
                  <c:v>30.459999</c:v>
                </c:pt>
                <c:pt idx="120">
                  <c:v>29.51</c:v>
                </c:pt>
                <c:pt idx="121">
                  <c:v>30.860001</c:v>
                </c:pt>
                <c:pt idx="122">
                  <c:v>29.889999</c:v>
                </c:pt>
                <c:pt idx="123">
                  <c:v>30.120000999999998</c:v>
                </c:pt>
                <c:pt idx="124">
                  <c:v>30.49</c:v>
                </c:pt>
                <c:pt idx="125">
                  <c:v>30.9</c:v>
                </c:pt>
                <c:pt idx="126">
                  <c:v>29.870000999999998</c:v>
                </c:pt>
                <c:pt idx="127">
                  <c:v>29.98</c:v>
                </c:pt>
                <c:pt idx="128">
                  <c:v>31.24</c:v>
                </c:pt>
                <c:pt idx="129">
                  <c:v>30.83</c:v>
                </c:pt>
                <c:pt idx="130">
                  <c:v>30.9</c:v>
                </c:pt>
                <c:pt idx="131">
                  <c:v>29.23</c:v>
                </c:pt>
                <c:pt idx="132">
                  <c:v>29.02</c:v>
                </c:pt>
                <c:pt idx="133">
                  <c:v>28.02</c:v>
                </c:pt>
                <c:pt idx="134">
                  <c:v>28.030000999999999</c:v>
                </c:pt>
                <c:pt idx="135">
                  <c:v>27.92</c:v>
                </c:pt>
                <c:pt idx="136">
                  <c:v>27.940000999999999</c:v>
                </c:pt>
                <c:pt idx="137">
                  <c:v>27.940000999999999</c:v>
                </c:pt>
                <c:pt idx="138">
                  <c:v>28.450001</c:v>
                </c:pt>
                <c:pt idx="139">
                  <c:v>28.139999</c:v>
                </c:pt>
                <c:pt idx="140">
                  <c:v>28.43</c:v>
                </c:pt>
                <c:pt idx="141">
                  <c:v>28.040001</c:v>
                </c:pt>
                <c:pt idx="142">
                  <c:v>28.280000999999999</c:v>
                </c:pt>
                <c:pt idx="143">
                  <c:v>27.9</c:v>
                </c:pt>
                <c:pt idx="144">
                  <c:v>28.290001</c:v>
                </c:pt>
                <c:pt idx="145">
                  <c:v>28.700001</c:v>
                </c:pt>
                <c:pt idx="146">
                  <c:v>29.290001</c:v>
                </c:pt>
                <c:pt idx="147">
                  <c:v>28.51</c:v>
                </c:pt>
                <c:pt idx="148">
                  <c:v>29.09</c:v>
                </c:pt>
                <c:pt idx="149">
                  <c:v>29.209999</c:v>
                </c:pt>
                <c:pt idx="150">
                  <c:v>29.190000999999999</c:v>
                </c:pt>
                <c:pt idx="151">
                  <c:v>29.290001</c:v>
                </c:pt>
                <c:pt idx="152">
                  <c:v>28.889999</c:v>
                </c:pt>
                <c:pt idx="153">
                  <c:v>28.42</c:v>
                </c:pt>
                <c:pt idx="154">
                  <c:v>28.879999000000002</c:v>
                </c:pt>
                <c:pt idx="155">
                  <c:v>29.690000999999999</c:v>
                </c:pt>
                <c:pt idx="156">
                  <c:v>29.5</c:v>
                </c:pt>
                <c:pt idx="157">
                  <c:v>28.889999</c:v>
                </c:pt>
                <c:pt idx="158">
                  <c:v>27.76</c:v>
                </c:pt>
                <c:pt idx="159">
                  <c:v>26.360001</c:v>
                </c:pt>
                <c:pt idx="160">
                  <c:v>25.870000999999998</c:v>
                </c:pt>
                <c:pt idx="161">
                  <c:v>26.049999</c:v>
                </c:pt>
                <c:pt idx="162">
                  <c:v>26.549999</c:v>
                </c:pt>
                <c:pt idx="163">
                  <c:v>25.57</c:v>
                </c:pt>
                <c:pt idx="164">
                  <c:v>25.440000999999999</c:v>
                </c:pt>
                <c:pt idx="165">
                  <c:v>25.139999</c:v>
                </c:pt>
                <c:pt idx="166">
                  <c:v>25.68</c:v>
                </c:pt>
                <c:pt idx="167">
                  <c:v>24.92</c:v>
                </c:pt>
                <c:pt idx="168">
                  <c:v>25.639999</c:v>
                </c:pt>
                <c:pt idx="169">
                  <c:v>25.01</c:v>
                </c:pt>
                <c:pt idx="170">
                  <c:v>24.75</c:v>
                </c:pt>
                <c:pt idx="171">
                  <c:v>24.4</c:v>
                </c:pt>
                <c:pt idx="172">
                  <c:v>23.950001</c:v>
                </c:pt>
                <c:pt idx="173">
                  <c:v>23.82</c:v>
                </c:pt>
                <c:pt idx="174">
                  <c:v>23.809999000000001</c:v>
                </c:pt>
                <c:pt idx="175">
                  <c:v>23.719999000000001</c:v>
                </c:pt>
                <c:pt idx="176">
                  <c:v>23.870000999999998</c:v>
                </c:pt>
                <c:pt idx="177">
                  <c:v>24.309999000000001</c:v>
                </c:pt>
                <c:pt idx="178">
                  <c:v>24.18</c:v>
                </c:pt>
                <c:pt idx="179">
                  <c:v>24.23</c:v>
                </c:pt>
                <c:pt idx="180">
                  <c:v>24.91</c:v>
                </c:pt>
                <c:pt idx="181">
                  <c:v>25.559999000000001</c:v>
                </c:pt>
                <c:pt idx="182">
                  <c:v>25.01</c:v>
                </c:pt>
                <c:pt idx="183">
                  <c:v>25.01</c:v>
                </c:pt>
                <c:pt idx="184">
                  <c:v>24.09</c:v>
                </c:pt>
                <c:pt idx="185">
                  <c:v>23.34</c:v>
                </c:pt>
                <c:pt idx="186">
                  <c:v>23.530000999999999</c:v>
                </c:pt>
                <c:pt idx="187">
                  <c:v>23.43</c:v>
                </c:pt>
                <c:pt idx="188">
                  <c:v>23.360001</c:v>
                </c:pt>
                <c:pt idx="189">
                  <c:v>23.799999</c:v>
                </c:pt>
                <c:pt idx="190">
                  <c:v>23.799999</c:v>
                </c:pt>
                <c:pt idx="191">
                  <c:v>24.23</c:v>
                </c:pt>
                <c:pt idx="192">
                  <c:v>24.48</c:v>
                </c:pt>
                <c:pt idx="193">
                  <c:v>23.48</c:v>
                </c:pt>
                <c:pt idx="194">
                  <c:v>23.09</c:v>
                </c:pt>
                <c:pt idx="195">
                  <c:v>23.190000999999999</c:v>
                </c:pt>
                <c:pt idx="196">
                  <c:v>23.889999</c:v>
                </c:pt>
                <c:pt idx="197">
                  <c:v>23.780000999999999</c:v>
                </c:pt>
                <c:pt idx="198">
                  <c:v>24.059999000000001</c:v>
                </c:pt>
                <c:pt idx="199">
                  <c:v>23.889999</c:v>
                </c:pt>
                <c:pt idx="200">
                  <c:v>24.219999000000001</c:v>
                </c:pt>
                <c:pt idx="201">
                  <c:v>23.790001</c:v>
                </c:pt>
                <c:pt idx="202">
                  <c:v>23.84</c:v>
                </c:pt>
                <c:pt idx="203">
                  <c:v>23.950001</c:v>
                </c:pt>
                <c:pt idx="204">
                  <c:v>24.780000999999999</c:v>
                </c:pt>
                <c:pt idx="205">
                  <c:v>25.200001</c:v>
                </c:pt>
                <c:pt idx="206">
                  <c:v>25.5</c:v>
                </c:pt>
                <c:pt idx="207">
                  <c:v>25.35</c:v>
                </c:pt>
                <c:pt idx="208">
                  <c:v>25.200001</c:v>
                </c:pt>
                <c:pt idx="209">
                  <c:v>25.5</c:v>
                </c:pt>
                <c:pt idx="210">
                  <c:v>25.18</c:v>
                </c:pt>
                <c:pt idx="211">
                  <c:v>25.809999000000001</c:v>
                </c:pt>
                <c:pt idx="212">
                  <c:v>24.82</c:v>
                </c:pt>
                <c:pt idx="213">
                  <c:v>24.450001</c:v>
                </c:pt>
                <c:pt idx="214">
                  <c:v>24.66</c:v>
                </c:pt>
                <c:pt idx="215">
                  <c:v>24.18</c:v>
                </c:pt>
                <c:pt idx="216">
                  <c:v>24.889999</c:v>
                </c:pt>
                <c:pt idx="217">
                  <c:v>24.440000999999999</c:v>
                </c:pt>
                <c:pt idx="218">
                  <c:v>24.059999000000001</c:v>
                </c:pt>
                <c:pt idx="219">
                  <c:v>24.27</c:v>
                </c:pt>
                <c:pt idx="220">
                  <c:v>23.879999000000002</c:v>
                </c:pt>
                <c:pt idx="221">
                  <c:v>24.32</c:v>
                </c:pt>
                <c:pt idx="222">
                  <c:v>23.799999</c:v>
                </c:pt>
                <c:pt idx="223">
                  <c:v>24</c:v>
                </c:pt>
                <c:pt idx="224">
                  <c:v>23.809999000000001</c:v>
                </c:pt>
                <c:pt idx="225">
                  <c:v>24.549999</c:v>
                </c:pt>
                <c:pt idx="226">
                  <c:v>24.43</c:v>
                </c:pt>
                <c:pt idx="227">
                  <c:v>24.26</c:v>
                </c:pt>
                <c:pt idx="228">
                  <c:v>24.33</c:v>
                </c:pt>
                <c:pt idx="229">
                  <c:v>24.780000999999999</c:v>
                </c:pt>
                <c:pt idx="230">
                  <c:v>25.309999000000001</c:v>
                </c:pt>
                <c:pt idx="231">
                  <c:v>25.41</c:v>
                </c:pt>
                <c:pt idx="232">
                  <c:v>25.07</c:v>
                </c:pt>
                <c:pt idx="233">
                  <c:v>25.5</c:v>
                </c:pt>
                <c:pt idx="234">
                  <c:v>24.719999000000001</c:v>
                </c:pt>
                <c:pt idx="235">
                  <c:v>24.200001</c:v>
                </c:pt>
                <c:pt idx="236">
                  <c:v>24.530000999999999</c:v>
                </c:pt>
                <c:pt idx="237">
                  <c:v>24.84</c:v>
                </c:pt>
                <c:pt idx="238">
                  <c:v>24.43</c:v>
                </c:pt>
                <c:pt idx="239">
                  <c:v>25.01</c:v>
                </c:pt>
                <c:pt idx="240">
                  <c:v>25.1</c:v>
                </c:pt>
                <c:pt idx="241">
                  <c:v>25.389999</c:v>
                </c:pt>
                <c:pt idx="242">
                  <c:v>26.09</c:v>
                </c:pt>
                <c:pt idx="243">
                  <c:v>25.75</c:v>
                </c:pt>
                <c:pt idx="244">
                  <c:v>26.17</c:v>
                </c:pt>
                <c:pt idx="245">
                  <c:v>26.08</c:v>
                </c:pt>
                <c:pt idx="246">
                  <c:v>26.18</c:v>
                </c:pt>
                <c:pt idx="247">
                  <c:v>26.129999000000002</c:v>
                </c:pt>
                <c:pt idx="248">
                  <c:v>26.58</c:v>
                </c:pt>
                <c:pt idx="249">
                  <c:v>26.110001</c:v>
                </c:pt>
                <c:pt idx="250">
                  <c:v>26.18</c:v>
                </c:pt>
                <c:pt idx="251">
                  <c:v>25.77</c:v>
                </c:pt>
                <c:pt idx="252">
                  <c:v>25.870000999999998</c:v>
                </c:pt>
                <c:pt idx="253">
                  <c:v>25.77</c:v>
                </c:pt>
                <c:pt idx="254">
                  <c:v>25.15</c:v>
                </c:pt>
                <c:pt idx="255">
                  <c:v>25.25</c:v>
                </c:pt>
                <c:pt idx="256">
                  <c:v>24.52</c:v>
                </c:pt>
                <c:pt idx="257">
                  <c:v>23.959999</c:v>
                </c:pt>
                <c:pt idx="258">
                  <c:v>23.299999</c:v>
                </c:pt>
                <c:pt idx="259">
                  <c:v>23.07</c:v>
                </c:pt>
                <c:pt idx="260">
                  <c:v>23.32</c:v>
                </c:pt>
                <c:pt idx="261">
                  <c:v>22.75</c:v>
                </c:pt>
                <c:pt idx="262">
                  <c:v>20.85</c:v>
                </c:pt>
                <c:pt idx="263">
                  <c:v>20.870000999999998</c:v>
                </c:pt>
                <c:pt idx="264">
                  <c:v>20.77</c:v>
                </c:pt>
                <c:pt idx="265">
                  <c:v>21.290001</c:v>
                </c:pt>
                <c:pt idx="266">
                  <c:v>21.049999</c:v>
                </c:pt>
                <c:pt idx="267">
                  <c:v>21.190000999999999</c:v>
                </c:pt>
                <c:pt idx="268">
                  <c:v>21.440000999999999</c:v>
                </c:pt>
                <c:pt idx="269">
                  <c:v>21.549999</c:v>
                </c:pt>
                <c:pt idx="270">
                  <c:v>21.360001</c:v>
                </c:pt>
                <c:pt idx="271">
                  <c:v>21.129999000000002</c:v>
                </c:pt>
                <c:pt idx="272">
                  <c:v>20.99</c:v>
                </c:pt>
                <c:pt idx="273">
                  <c:v>21.27</c:v>
                </c:pt>
                <c:pt idx="274">
                  <c:v>20.940000999999999</c:v>
                </c:pt>
                <c:pt idx="275">
                  <c:v>20.68</c:v>
                </c:pt>
                <c:pt idx="276">
                  <c:v>20.959999</c:v>
                </c:pt>
                <c:pt idx="277">
                  <c:v>20.399999999999999</c:v>
                </c:pt>
                <c:pt idx="278">
                  <c:v>20.02</c:v>
                </c:pt>
                <c:pt idx="279">
                  <c:v>20.450001</c:v>
                </c:pt>
                <c:pt idx="280">
                  <c:v>20.639999</c:v>
                </c:pt>
                <c:pt idx="281">
                  <c:v>21</c:v>
                </c:pt>
                <c:pt idx="282">
                  <c:v>20.59</c:v>
                </c:pt>
                <c:pt idx="283">
                  <c:v>20.639999</c:v>
                </c:pt>
                <c:pt idx="284">
                  <c:v>20.870000999999998</c:v>
                </c:pt>
                <c:pt idx="285">
                  <c:v>20.719999000000001</c:v>
                </c:pt>
                <c:pt idx="286">
                  <c:v>20.799999</c:v>
                </c:pt>
                <c:pt idx="287">
                  <c:v>20.68</c:v>
                </c:pt>
                <c:pt idx="288">
                  <c:v>20.239999999999998</c:v>
                </c:pt>
                <c:pt idx="289">
                  <c:v>20.51</c:v>
                </c:pt>
                <c:pt idx="290">
                  <c:v>20.459999</c:v>
                </c:pt>
                <c:pt idx="291">
                  <c:v>20.5</c:v>
                </c:pt>
                <c:pt idx="292">
                  <c:v>19.969999000000001</c:v>
                </c:pt>
                <c:pt idx="293">
                  <c:v>20.360001</c:v>
                </c:pt>
                <c:pt idx="294">
                  <c:v>20.51</c:v>
                </c:pt>
                <c:pt idx="295">
                  <c:v>20.079999999999998</c:v>
                </c:pt>
                <c:pt idx="296">
                  <c:v>19.549999</c:v>
                </c:pt>
                <c:pt idx="297">
                  <c:v>19.110001</c:v>
                </c:pt>
                <c:pt idx="298">
                  <c:v>19.350000000000001</c:v>
                </c:pt>
                <c:pt idx="299">
                  <c:v>19.239999999999998</c:v>
                </c:pt>
                <c:pt idx="300">
                  <c:v>19.549999</c:v>
                </c:pt>
                <c:pt idx="301">
                  <c:v>19.68</c:v>
                </c:pt>
                <c:pt idx="302">
                  <c:v>19.600000000000001</c:v>
                </c:pt>
                <c:pt idx="303">
                  <c:v>19.059999000000001</c:v>
                </c:pt>
                <c:pt idx="304">
                  <c:v>19.709999</c:v>
                </c:pt>
                <c:pt idx="305">
                  <c:v>19.48</c:v>
                </c:pt>
                <c:pt idx="306">
                  <c:v>19.709999</c:v>
                </c:pt>
                <c:pt idx="307">
                  <c:v>19.48</c:v>
                </c:pt>
                <c:pt idx="308">
                  <c:v>19.559999000000001</c:v>
                </c:pt>
                <c:pt idx="309">
                  <c:v>19.489999999999998</c:v>
                </c:pt>
                <c:pt idx="310">
                  <c:v>19.790001</c:v>
                </c:pt>
                <c:pt idx="311">
                  <c:v>18.799999</c:v>
                </c:pt>
                <c:pt idx="312">
                  <c:v>18.98</c:v>
                </c:pt>
                <c:pt idx="313">
                  <c:v>19.200001</c:v>
                </c:pt>
                <c:pt idx="314">
                  <c:v>19.07</c:v>
                </c:pt>
                <c:pt idx="315">
                  <c:v>19.850000000000001</c:v>
                </c:pt>
                <c:pt idx="316">
                  <c:v>20.040001</c:v>
                </c:pt>
                <c:pt idx="317">
                  <c:v>20</c:v>
                </c:pt>
                <c:pt idx="318">
                  <c:v>21.73</c:v>
                </c:pt>
                <c:pt idx="319">
                  <c:v>22.34</c:v>
                </c:pt>
                <c:pt idx="320">
                  <c:v>23.309999000000001</c:v>
                </c:pt>
                <c:pt idx="321">
                  <c:v>21.6</c:v>
                </c:pt>
                <c:pt idx="322">
                  <c:v>21.66</c:v>
                </c:pt>
                <c:pt idx="323">
                  <c:v>21.49</c:v>
                </c:pt>
                <c:pt idx="324">
                  <c:v>20.459999</c:v>
                </c:pt>
                <c:pt idx="325">
                  <c:v>18.579999999999998</c:v>
                </c:pt>
                <c:pt idx="326">
                  <c:v>18.700001</c:v>
                </c:pt>
                <c:pt idx="327">
                  <c:v>17.780000999999999</c:v>
                </c:pt>
                <c:pt idx="328">
                  <c:v>17.809999000000001</c:v>
                </c:pt>
                <c:pt idx="329">
                  <c:v>17.48</c:v>
                </c:pt>
                <c:pt idx="330">
                  <c:v>17.940000999999999</c:v>
                </c:pt>
                <c:pt idx="331">
                  <c:v>18.010000000000002</c:v>
                </c:pt>
                <c:pt idx="332">
                  <c:v>17</c:v>
                </c:pt>
                <c:pt idx="333">
                  <c:v>16.959999</c:v>
                </c:pt>
                <c:pt idx="334">
                  <c:v>16.530000999999999</c:v>
                </c:pt>
                <c:pt idx="335">
                  <c:v>15.95</c:v>
                </c:pt>
                <c:pt idx="336">
                  <c:v>15.85</c:v>
                </c:pt>
                <c:pt idx="337">
                  <c:v>15.94</c:v>
                </c:pt>
                <c:pt idx="338">
                  <c:v>16.120000999999998</c:v>
                </c:pt>
                <c:pt idx="339">
                  <c:v>16.489999999999998</c:v>
                </c:pt>
                <c:pt idx="340">
                  <c:v>16.200001</c:v>
                </c:pt>
                <c:pt idx="341">
                  <c:v>16</c:v>
                </c:pt>
                <c:pt idx="342">
                  <c:v>16.239999999999998</c:v>
                </c:pt>
                <c:pt idx="343">
                  <c:v>16.100000000000001</c:v>
                </c:pt>
                <c:pt idx="344">
                  <c:v>16.489999999999998</c:v>
                </c:pt>
                <c:pt idx="345">
                  <c:v>16.610001</c:v>
                </c:pt>
                <c:pt idx="346">
                  <c:v>16.850000000000001</c:v>
                </c:pt>
                <c:pt idx="347">
                  <c:v>15.75</c:v>
                </c:pt>
                <c:pt idx="348">
                  <c:v>16.219999000000001</c:v>
                </c:pt>
                <c:pt idx="349">
                  <c:v>15.73</c:v>
                </c:pt>
                <c:pt idx="350">
                  <c:v>14.98</c:v>
                </c:pt>
                <c:pt idx="351">
                  <c:v>14.13</c:v>
                </c:pt>
                <c:pt idx="352">
                  <c:v>13.88</c:v>
                </c:pt>
                <c:pt idx="353">
                  <c:v>13.47</c:v>
                </c:pt>
                <c:pt idx="354">
                  <c:v>13.51</c:v>
                </c:pt>
                <c:pt idx="355">
                  <c:v>13.05</c:v>
                </c:pt>
                <c:pt idx="356">
                  <c:v>14.08</c:v>
                </c:pt>
                <c:pt idx="357">
                  <c:v>12.81</c:v>
                </c:pt>
                <c:pt idx="358">
                  <c:v>14.28</c:v>
                </c:pt>
                <c:pt idx="359">
                  <c:v>13.7</c:v>
                </c:pt>
                <c:pt idx="360">
                  <c:v>16.16</c:v>
                </c:pt>
                <c:pt idx="361">
                  <c:v>15.8</c:v>
                </c:pt>
                <c:pt idx="362">
                  <c:v>18.200001</c:v>
                </c:pt>
                <c:pt idx="363">
                  <c:v>19.709999</c:v>
                </c:pt>
                <c:pt idx="364">
                  <c:v>19.59</c:v>
                </c:pt>
                <c:pt idx="365">
                  <c:v>21.280000999999999</c:v>
                </c:pt>
                <c:pt idx="366">
                  <c:v>21.719999000000001</c:v>
                </c:pt>
                <c:pt idx="367">
                  <c:v>22.09</c:v>
                </c:pt>
                <c:pt idx="368">
                  <c:v>20.75</c:v>
                </c:pt>
                <c:pt idx="369">
                  <c:v>20.43</c:v>
                </c:pt>
                <c:pt idx="370">
                  <c:v>19.329999999999998</c:v>
                </c:pt>
                <c:pt idx="371">
                  <c:v>19.899999999999999</c:v>
                </c:pt>
                <c:pt idx="372">
                  <c:v>22.02</c:v>
                </c:pt>
                <c:pt idx="373">
                  <c:v>21.08</c:v>
                </c:pt>
                <c:pt idx="374">
                  <c:v>21.219999000000001</c:v>
                </c:pt>
                <c:pt idx="375">
                  <c:v>20.99</c:v>
                </c:pt>
                <c:pt idx="376">
                  <c:v>21.08</c:v>
                </c:pt>
                <c:pt idx="377">
                  <c:v>21.26</c:v>
                </c:pt>
                <c:pt idx="378">
                  <c:v>21.75</c:v>
                </c:pt>
                <c:pt idx="379">
                  <c:v>21.940000999999999</c:v>
                </c:pt>
                <c:pt idx="380">
                  <c:v>20.82</c:v>
                </c:pt>
                <c:pt idx="381">
                  <c:v>20.530000999999999</c:v>
                </c:pt>
                <c:pt idx="382">
                  <c:v>20.6</c:v>
                </c:pt>
                <c:pt idx="383">
                  <c:v>21.26</c:v>
                </c:pt>
                <c:pt idx="384">
                  <c:v>21.059999000000001</c:v>
                </c:pt>
                <c:pt idx="385">
                  <c:v>20.959999</c:v>
                </c:pt>
                <c:pt idx="386">
                  <c:v>20.549999</c:v>
                </c:pt>
                <c:pt idx="387">
                  <c:v>20.92</c:v>
                </c:pt>
                <c:pt idx="388">
                  <c:v>20.65</c:v>
                </c:pt>
                <c:pt idx="389">
                  <c:v>21.059999000000001</c:v>
                </c:pt>
                <c:pt idx="390">
                  <c:v>20.860001</c:v>
                </c:pt>
                <c:pt idx="391">
                  <c:v>20.98</c:v>
                </c:pt>
                <c:pt idx="392">
                  <c:v>21.67</c:v>
                </c:pt>
                <c:pt idx="393">
                  <c:v>21.83</c:v>
                </c:pt>
                <c:pt idx="394">
                  <c:v>21.43</c:v>
                </c:pt>
                <c:pt idx="395">
                  <c:v>20.860001</c:v>
                </c:pt>
                <c:pt idx="396">
                  <c:v>20.870000999999998</c:v>
                </c:pt>
                <c:pt idx="397">
                  <c:v>20.74</c:v>
                </c:pt>
                <c:pt idx="398">
                  <c:v>20.639999</c:v>
                </c:pt>
                <c:pt idx="399">
                  <c:v>20.67</c:v>
                </c:pt>
                <c:pt idx="400">
                  <c:v>20.92</c:v>
                </c:pt>
                <c:pt idx="401">
                  <c:v>20.239999999999998</c:v>
                </c:pt>
                <c:pt idx="402">
                  <c:v>19.760000000000002</c:v>
                </c:pt>
                <c:pt idx="403">
                  <c:v>19.260000000000002</c:v>
                </c:pt>
                <c:pt idx="404">
                  <c:v>19.379999000000002</c:v>
                </c:pt>
                <c:pt idx="405">
                  <c:v>19.170000000000002</c:v>
                </c:pt>
                <c:pt idx="406">
                  <c:v>19.110001</c:v>
                </c:pt>
                <c:pt idx="407">
                  <c:v>18.940000999999999</c:v>
                </c:pt>
                <c:pt idx="408">
                  <c:v>18.489999999999998</c:v>
                </c:pt>
                <c:pt idx="409">
                  <c:v>18.489999999999998</c:v>
                </c:pt>
                <c:pt idx="410">
                  <c:v>18.280000999999999</c:v>
                </c:pt>
                <c:pt idx="411">
                  <c:v>18.52</c:v>
                </c:pt>
                <c:pt idx="412">
                  <c:v>18.399999999999999</c:v>
                </c:pt>
                <c:pt idx="413">
                  <c:v>18.739999999999998</c:v>
                </c:pt>
                <c:pt idx="414">
                  <c:v>19.010000000000002</c:v>
                </c:pt>
                <c:pt idx="415">
                  <c:v>18.790001</c:v>
                </c:pt>
                <c:pt idx="416">
                  <c:v>18.809999000000001</c:v>
                </c:pt>
                <c:pt idx="417">
                  <c:v>18.66</c:v>
                </c:pt>
                <c:pt idx="418">
                  <c:v>18.84</c:v>
                </c:pt>
                <c:pt idx="419">
                  <c:v>18.75</c:v>
                </c:pt>
                <c:pt idx="420">
                  <c:v>18.559999000000001</c:v>
                </c:pt>
                <c:pt idx="421">
                  <c:v>18.280000999999999</c:v>
                </c:pt>
                <c:pt idx="422">
                  <c:v>18.079999999999998</c:v>
                </c:pt>
                <c:pt idx="423">
                  <c:v>18.389999</c:v>
                </c:pt>
                <c:pt idx="424">
                  <c:v>18.200001</c:v>
                </c:pt>
                <c:pt idx="425">
                  <c:v>17.969999000000001</c:v>
                </c:pt>
                <c:pt idx="426">
                  <c:v>18.07</c:v>
                </c:pt>
                <c:pt idx="427">
                  <c:v>17.989999999999998</c:v>
                </c:pt>
                <c:pt idx="428">
                  <c:v>17.540001</c:v>
                </c:pt>
                <c:pt idx="429">
                  <c:v>17.649999999999999</c:v>
                </c:pt>
                <c:pt idx="430">
                  <c:v>17.879999000000002</c:v>
                </c:pt>
                <c:pt idx="431">
                  <c:v>17.43</c:v>
                </c:pt>
                <c:pt idx="432">
                  <c:v>17.610001</c:v>
                </c:pt>
                <c:pt idx="433">
                  <c:v>17.57</c:v>
                </c:pt>
                <c:pt idx="434">
                  <c:v>17.600000000000001</c:v>
                </c:pt>
                <c:pt idx="435">
                  <c:v>17.530000999999999</c:v>
                </c:pt>
                <c:pt idx="436">
                  <c:v>17.719999000000001</c:v>
                </c:pt>
                <c:pt idx="437">
                  <c:v>17.559999000000001</c:v>
                </c:pt>
                <c:pt idx="438">
                  <c:v>17.5</c:v>
                </c:pt>
                <c:pt idx="439">
                  <c:v>17.850000000000001</c:v>
                </c:pt>
                <c:pt idx="440">
                  <c:v>18.010000000000002</c:v>
                </c:pt>
                <c:pt idx="441">
                  <c:v>17.579999999999998</c:v>
                </c:pt>
                <c:pt idx="442">
                  <c:v>17.82</c:v>
                </c:pt>
                <c:pt idx="443">
                  <c:v>17.100000000000001</c:v>
                </c:pt>
                <c:pt idx="444">
                  <c:v>17.219999000000001</c:v>
                </c:pt>
                <c:pt idx="445">
                  <c:v>16.68</c:v>
                </c:pt>
                <c:pt idx="446">
                  <c:v>16.149999999999999</c:v>
                </c:pt>
                <c:pt idx="447">
                  <c:v>15.93</c:v>
                </c:pt>
                <c:pt idx="448">
                  <c:v>15.63</c:v>
                </c:pt>
                <c:pt idx="449">
                  <c:v>15.46</c:v>
                </c:pt>
                <c:pt idx="450">
                  <c:v>15.57</c:v>
                </c:pt>
                <c:pt idx="451">
                  <c:v>15.84</c:v>
                </c:pt>
                <c:pt idx="452">
                  <c:v>16.049999</c:v>
                </c:pt>
                <c:pt idx="453">
                  <c:v>16.059999000000001</c:v>
                </c:pt>
                <c:pt idx="454">
                  <c:v>15.94</c:v>
                </c:pt>
                <c:pt idx="455">
                  <c:v>15.73</c:v>
                </c:pt>
                <c:pt idx="456">
                  <c:v>15.77</c:v>
                </c:pt>
                <c:pt idx="457">
                  <c:v>15.85</c:v>
                </c:pt>
                <c:pt idx="458">
                  <c:v>15.94</c:v>
                </c:pt>
                <c:pt idx="459">
                  <c:v>15.67</c:v>
                </c:pt>
                <c:pt idx="460">
                  <c:v>15.43</c:v>
                </c:pt>
                <c:pt idx="461">
                  <c:v>15.29</c:v>
                </c:pt>
                <c:pt idx="462">
                  <c:v>14.65</c:v>
                </c:pt>
                <c:pt idx="463">
                  <c:v>14.55</c:v>
                </c:pt>
                <c:pt idx="464">
                  <c:v>14.43</c:v>
                </c:pt>
                <c:pt idx="465">
                  <c:v>14.72</c:v>
                </c:pt>
                <c:pt idx="466">
                  <c:v>14.9</c:v>
                </c:pt>
                <c:pt idx="467">
                  <c:v>14.81</c:v>
                </c:pt>
                <c:pt idx="468">
                  <c:v>14.94</c:v>
                </c:pt>
                <c:pt idx="469">
                  <c:v>15.17</c:v>
                </c:pt>
                <c:pt idx="470">
                  <c:v>15.39</c:v>
                </c:pt>
                <c:pt idx="471">
                  <c:v>15.14</c:v>
                </c:pt>
                <c:pt idx="472">
                  <c:v>15.22</c:v>
                </c:pt>
                <c:pt idx="473">
                  <c:v>15.29</c:v>
                </c:pt>
                <c:pt idx="474">
                  <c:v>15.2</c:v>
                </c:pt>
                <c:pt idx="475">
                  <c:v>15.37</c:v>
                </c:pt>
                <c:pt idx="476">
                  <c:v>15.25</c:v>
                </c:pt>
                <c:pt idx="477">
                  <c:v>15.55</c:v>
                </c:pt>
                <c:pt idx="478">
                  <c:v>15.53</c:v>
                </c:pt>
                <c:pt idx="479">
                  <c:v>15.39</c:v>
                </c:pt>
                <c:pt idx="480">
                  <c:v>15.32</c:v>
                </c:pt>
                <c:pt idx="481">
                  <c:v>15.31</c:v>
                </c:pt>
                <c:pt idx="482">
                  <c:v>15.28</c:v>
                </c:pt>
                <c:pt idx="483">
                  <c:v>15.22</c:v>
                </c:pt>
                <c:pt idx="484">
                  <c:v>15.09</c:v>
                </c:pt>
                <c:pt idx="485">
                  <c:v>15.2</c:v>
                </c:pt>
                <c:pt idx="486">
                  <c:v>15</c:v>
                </c:pt>
                <c:pt idx="487">
                  <c:v>14.99</c:v>
                </c:pt>
                <c:pt idx="488">
                  <c:v>15.1</c:v>
                </c:pt>
                <c:pt idx="489">
                  <c:v>14.8</c:v>
                </c:pt>
                <c:pt idx="490">
                  <c:v>14.97</c:v>
                </c:pt>
                <c:pt idx="491">
                  <c:v>15.06</c:v>
                </c:pt>
              </c:numCache>
            </c:numRef>
          </c:val>
          <c:smooth val="0"/>
          <c:extLst>
            <c:ext xmlns:c16="http://schemas.microsoft.com/office/drawing/2014/chart" uri="{C3380CC4-5D6E-409C-BE32-E72D297353CC}">
              <c16:uniqueId val="{00000000-9E33-42A3-A7F3-04FB6231B295}"/>
            </c:ext>
          </c:extLst>
        </c:ser>
        <c:dLbls>
          <c:showLegendKey val="0"/>
          <c:showVal val="0"/>
          <c:showCatName val="0"/>
          <c:showSerName val="0"/>
          <c:showPercent val="0"/>
          <c:showBubbleSize val="0"/>
        </c:dLbls>
        <c:smooth val="0"/>
        <c:axId val="1465755280"/>
        <c:axId val="1583772912"/>
      </c:lineChart>
      <c:dateAx>
        <c:axId val="146575528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83772912"/>
        <c:crosses val="autoZero"/>
        <c:auto val="1"/>
        <c:lblOffset val="100"/>
        <c:baseTimeUnit val="days"/>
      </c:dateAx>
      <c:valAx>
        <c:axId val="1583772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6575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Base!$J$5</c:f>
              <c:strCache>
                <c:ptCount val="1"/>
                <c:pt idx="0">
                  <c:v>Localiza</c:v>
                </c:pt>
              </c:strCache>
            </c:strRef>
          </c:tx>
          <c:spPr>
            <a:ln w="28575" cap="rnd">
              <a:solidFill>
                <a:schemeClr val="accent4">
                  <a:lumMod val="40000"/>
                  <a:lumOff val="6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Base!$J$6:$J$497</c:f>
              <c:numCache>
                <c:formatCode>#,##0.00</c:formatCode>
                <c:ptCount val="492"/>
                <c:pt idx="0">
                  <c:v>58.299999</c:v>
                </c:pt>
                <c:pt idx="1">
                  <c:v>55.959999000000003</c:v>
                </c:pt>
                <c:pt idx="2">
                  <c:v>57.529998999999997</c:v>
                </c:pt>
                <c:pt idx="3">
                  <c:v>57.049999</c:v>
                </c:pt>
                <c:pt idx="4">
                  <c:v>56.43</c:v>
                </c:pt>
                <c:pt idx="5">
                  <c:v>58.73</c:v>
                </c:pt>
                <c:pt idx="6">
                  <c:v>58.139999000000003</c:v>
                </c:pt>
                <c:pt idx="7">
                  <c:v>55.209999000000003</c:v>
                </c:pt>
                <c:pt idx="8">
                  <c:v>54.599997999999999</c:v>
                </c:pt>
                <c:pt idx="9">
                  <c:v>56.099997999999999</c:v>
                </c:pt>
                <c:pt idx="10">
                  <c:v>57.450001</c:v>
                </c:pt>
                <c:pt idx="11">
                  <c:v>58.07</c:v>
                </c:pt>
                <c:pt idx="12">
                  <c:v>57.389999000000003</c:v>
                </c:pt>
                <c:pt idx="13">
                  <c:v>57.43</c:v>
                </c:pt>
                <c:pt idx="14">
                  <c:v>58.599997999999999</c:v>
                </c:pt>
                <c:pt idx="15">
                  <c:v>58.25</c:v>
                </c:pt>
                <c:pt idx="16">
                  <c:v>58.5</c:v>
                </c:pt>
                <c:pt idx="17">
                  <c:v>59.16</c:v>
                </c:pt>
                <c:pt idx="18">
                  <c:v>61.110000999999997</c:v>
                </c:pt>
                <c:pt idx="19">
                  <c:v>61.169998</c:v>
                </c:pt>
                <c:pt idx="20">
                  <c:v>62.150002000000001</c:v>
                </c:pt>
                <c:pt idx="21">
                  <c:v>67.089995999999999</c:v>
                </c:pt>
                <c:pt idx="22">
                  <c:v>66.139999000000003</c:v>
                </c:pt>
                <c:pt idx="23">
                  <c:v>66.809997999999993</c:v>
                </c:pt>
                <c:pt idx="24">
                  <c:v>68.019997000000004</c:v>
                </c:pt>
                <c:pt idx="25">
                  <c:v>68.319999999999993</c:v>
                </c:pt>
                <c:pt idx="26">
                  <c:v>68.300003000000004</c:v>
                </c:pt>
                <c:pt idx="27">
                  <c:v>66.809997999999993</c:v>
                </c:pt>
                <c:pt idx="28">
                  <c:v>67.5</c:v>
                </c:pt>
                <c:pt idx="29">
                  <c:v>67.25</c:v>
                </c:pt>
                <c:pt idx="30">
                  <c:v>67.699996999999996</c:v>
                </c:pt>
                <c:pt idx="31">
                  <c:v>68.709998999999996</c:v>
                </c:pt>
                <c:pt idx="32">
                  <c:v>68.580001999999993</c:v>
                </c:pt>
                <c:pt idx="33">
                  <c:v>66.169998000000007</c:v>
                </c:pt>
                <c:pt idx="34">
                  <c:v>66.110000999999997</c:v>
                </c:pt>
                <c:pt idx="35">
                  <c:v>65.510002</c:v>
                </c:pt>
                <c:pt idx="36">
                  <c:v>66.349997999999999</c:v>
                </c:pt>
                <c:pt idx="37">
                  <c:v>62.939999</c:v>
                </c:pt>
                <c:pt idx="38">
                  <c:v>64.110000999999997</c:v>
                </c:pt>
                <c:pt idx="39">
                  <c:v>64.459998999999996</c:v>
                </c:pt>
                <c:pt idx="40">
                  <c:v>62.5</c:v>
                </c:pt>
                <c:pt idx="41">
                  <c:v>64</c:v>
                </c:pt>
                <c:pt idx="42">
                  <c:v>64.529999000000004</c:v>
                </c:pt>
                <c:pt idx="43">
                  <c:v>64.25</c:v>
                </c:pt>
                <c:pt idx="44">
                  <c:v>63.599997999999999</c:v>
                </c:pt>
                <c:pt idx="45">
                  <c:v>64.5</c:v>
                </c:pt>
                <c:pt idx="46">
                  <c:v>64</c:v>
                </c:pt>
                <c:pt idx="47">
                  <c:v>63</c:v>
                </c:pt>
                <c:pt idx="48">
                  <c:v>63.220001000000003</c:v>
                </c:pt>
                <c:pt idx="49">
                  <c:v>62.810001</c:v>
                </c:pt>
                <c:pt idx="50">
                  <c:v>62.580002</c:v>
                </c:pt>
                <c:pt idx="51">
                  <c:v>64.120002999999997</c:v>
                </c:pt>
                <c:pt idx="52">
                  <c:v>64.400002000000001</c:v>
                </c:pt>
                <c:pt idx="53">
                  <c:v>64.559997999999993</c:v>
                </c:pt>
                <c:pt idx="54">
                  <c:v>64.040001000000004</c:v>
                </c:pt>
                <c:pt idx="55">
                  <c:v>65.400002000000001</c:v>
                </c:pt>
                <c:pt idx="56">
                  <c:v>65.540001000000004</c:v>
                </c:pt>
                <c:pt idx="57">
                  <c:v>66.720000999999996</c:v>
                </c:pt>
                <c:pt idx="58">
                  <c:v>67</c:v>
                </c:pt>
                <c:pt idx="59">
                  <c:v>66.650002000000001</c:v>
                </c:pt>
                <c:pt idx="60">
                  <c:v>64.730002999999996</c:v>
                </c:pt>
                <c:pt idx="61">
                  <c:v>64.160004000000001</c:v>
                </c:pt>
                <c:pt idx="62">
                  <c:v>62.650002000000001</c:v>
                </c:pt>
                <c:pt idx="63">
                  <c:v>61.939999</c:v>
                </c:pt>
                <c:pt idx="64">
                  <c:v>61.740001999999997</c:v>
                </c:pt>
                <c:pt idx="65">
                  <c:v>63.400002000000001</c:v>
                </c:pt>
                <c:pt idx="66">
                  <c:v>63.200001</c:v>
                </c:pt>
                <c:pt idx="67">
                  <c:v>64.25</c:v>
                </c:pt>
                <c:pt idx="68">
                  <c:v>62.880001</c:v>
                </c:pt>
                <c:pt idx="69">
                  <c:v>62.470001000000003</c:v>
                </c:pt>
                <c:pt idx="70">
                  <c:v>59.759998000000003</c:v>
                </c:pt>
                <c:pt idx="71">
                  <c:v>61</c:v>
                </c:pt>
                <c:pt idx="72">
                  <c:v>59.919998</c:v>
                </c:pt>
                <c:pt idx="73">
                  <c:v>58.790000999999997</c:v>
                </c:pt>
                <c:pt idx="74">
                  <c:v>58.790000999999997</c:v>
                </c:pt>
                <c:pt idx="75">
                  <c:v>58.299999</c:v>
                </c:pt>
                <c:pt idx="76">
                  <c:v>62.84</c:v>
                </c:pt>
                <c:pt idx="77">
                  <c:v>62.950001</c:v>
                </c:pt>
                <c:pt idx="78">
                  <c:v>63.209999000000003</c:v>
                </c:pt>
                <c:pt idx="79">
                  <c:v>61.77</c:v>
                </c:pt>
                <c:pt idx="80">
                  <c:v>61.599997999999999</c:v>
                </c:pt>
                <c:pt idx="81">
                  <c:v>62.740001999999997</c:v>
                </c:pt>
                <c:pt idx="82">
                  <c:v>64.110000999999997</c:v>
                </c:pt>
                <c:pt idx="83">
                  <c:v>64.300003000000004</c:v>
                </c:pt>
                <c:pt idx="84">
                  <c:v>63.369999</c:v>
                </c:pt>
                <c:pt idx="85">
                  <c:v>63.119999</c:v>
                </c:pt>
                <c:pt idx="86">
                  <c:v>61.040000999999997</c:v>
                </c:pt>
                <c:pt idx="87">
                  <c:v>61.919998</c:v>
                </c:pt>
                <c:pt idx="88">
                  <c:v>61.700001</c:v>
                </c:pt>
                <c:pt idx="89">
                  <c:v>60.869999</c:v>
                </c:pt>
                <c:pt idx="90">
                  <c:v>61.779998999999997</c:v>
                </c:pt>
                <c:pt idx="91">
                  <c:v>62.439999</c:v>
                </c:pt>
                <c:pt idx="92">
                  <c:v>64.180000000000007</c:v>
                </c:pt>
                <c:pt idx="93">
                  <c:v>63.599997999999999</c:v>
                </c:pt>
                <c:pt idx="94">
                  <c:v>63.650002000000001</c:v>
                </c:pt>
                <c:pt idx="95">
                  <c:v>63.200001</c:v>
                </c:pt>
                <c:pt idx="96">
                  <c:v>62.98</c:v>
                </c:pt>
                <c:pt idx="97">
                  <c:v>62.990001999999997</c:v>
                </c:pt>
                <c:pt idx="98">
                  <c:v>63.599997999999999</c:v>
                </c:pt>
                <c:pt idx="99">
                  <c:v>62.400002000000001</c:v>
                </c:pt>
                <c:pt idx="100">
                  <c:v>62.360000999999997</c:v>
                </c:pt>
                <c:pt idx="101">
                  <c:v>61.529998999999997</c:v>
                </c:pt>
                <c:pt idx="102">
                  <c:v>60.040000999999997</c:v>
                </c:pt>
                <c:pt idx="103">
                  <c:v>59.73</c:v>
                </c:pt>
                <c:pt idx="104">
                  <c:v>59.799999</c:v>
                </c:pt>
                <c:pt idx="105">
                  <c:v>57.549999</c:v>
                </c:pt>
                <c:pt idx="106">
                  <c:v>57.43</c:v>
                </c:pt>
                <c:pt idx="107">
                  <c:v>56.799999</c:v>
                </c:pt>
                <c:pt idx="108">
                  <c:v>55.130001</c:v>
                </c:pt>
                <c:pt idx="109">
                  <c:v>56.549999</c:v>
                </c:pt>
                <c:pt idx="110">
                  <c:v>57.84</c:v>
                </c:pt>
                <c:pt idx="111">
                  <c:v>59.299999</c:v>
                </c:pt>
                <c:pt idx="112">
                  <c:v>57.75</c:v>
                </c:pt>
                <c:pt idx="113">
                  <c:v>59.779998999999997</c:v>
                </c:pt>
                <c:pt idx="114">
                  <c:v>58</c:v>
                </c:pt>
                <c:pt idx="115">
                  <c:v>59.34</c:v>
                </c:pt>
                <c:pt idx="116">
                  <c:v>59.5</c:v>
                </c:pt>
                <c:pt idx="117">
                  <c:v>59.549999</c:v>
                </c:pt>
                <c:pt idx="118">
                  <c:v>56.540000999999997</c:v>
                </c:pt>
                <c:pt idx="119">
                  <c:v>55.580002</c:v>
                </c:pt>
                <c:pt idx="120">
                  <c:v>55.119999</c:v>
                </c:pt>
                <c:pt idx="121">
                  <c:v>60.830002</c:v>
                </c:pt>
                <c:pt idx="122">
                  <c:v>60.919998</c:v>
                </c:pt>
                <c:pt idx="123">
                  <c:v>58.82</c:v>
                </c:pt>
                <c:pt idx="124">
                  <c:v>58.599997999999999</c:v>
                </c:pt>
                <c:pt idx="125">
                  <c:v>59.16</c:v>
                </c:pt>
                <c:pt idx="126">
                  <c:v>58</c:v>
                </c:pt>
                <c:pt idx="127">
                  <c:v>59.860000999999997</c:v>
                </c:pt>
                <c:pt idx="128">
                  <c:v>60.540000999999997</c:v>
                </c:pt>
                <c:pt idx="129">
                  <c:v>61.299999</c:v>
                </c:pt>
                <c:pt idx="130">
                  <c:v>61.09</c:v>
                </c:pt>
                <c:pt idx="131">
                  <c:v>65.099997999999999</c:v>
                </c:pt>
                <c:pt idx="132">
                  <c:v>64.610000999999997</c:v>
                </c:pt>
                <c:pt idx="133">
                  <c:v>66.900002000000001</c:v>
                </c:pt>
                <c:pt idx="134">
                  <c:v>66.959998999999996</c:v>
                </c:pt>
                <c:pt idx="135">
                  <c:v>67.349997999999999</c:v>
                </c:pt>
                <c:pt idx="136">
                  <c:v>68.519997000000004</c:v>
                </c:pt>
                <c:pt idx="137">
                  <c:v>69.260002</c:v>
                </c:pt>
                <c:pt idx="138">
                  <c:v>68.870002999999997</c:v>
                </c:pt>
                <c:pt idx="139">
                  <c:v>69.599997999999999</c:v>
                </c:pt>
                <c:pt idx="140">
                  <c:v>68.800003000000004</c:v>
                </c:pt>
                <c:pt idx="141">
                  <c:v>67.510002</c:v>
                </c:pt>
                <c:pt idx="142">
                  <c:v>63.950001</c:v>
                </c:pt>
                <c:pt idx="143">
                  <c:v>63.880001</c:v>
                </c:pt>
                <c:pt idx="144">
                  <c:v>67.239998</c:v>
                </c:pt>
                <c:pt idx="145">
                  <c:v>64.980002999999996</c:v>
                </c:pt>
                <c:pt idx="146">
                  <c:v>65.959998999999996</c:v>
                </c:pt>
                <c:pt idx="147">
                  <c:v>67.510002</c:v>
                </c:pt>
                <c:pt idx="148">
                  <c:v>67.910004000000001</c:v>
                </c:pt>
                <c:pt idx="149">
                  <c:v>69.569999999999993</c:v>
                </c:pt>
                <c:pt idx="150">
                  <c:v>68.800003000000004</c:v>
                </c:pt>
                <c:pt idx="151">
                  <c:v>70.690002000000007</c:v>
                </c:pt>
                <c:pt idx="152">
                  <c:v>70.709998999999996</c:v>
                </c:pt>
                <c:pt idx="153">
                  <c:v>73.930000000000007</c:v>
                </c:pt>
                <c:pt idx="154">
                  <c:v>71.050003000000004</c:v>
                </c:pt>
                <c:pt idx="155">
                  <c:v>71.080001999999993</c:v>
                </c:pt>
                <c:pt idx="156">
                  <c:v>69.620002999999997</c:v>
                </c:pt>
                <c:pt idx="157">
                  <c:v>71</c:v>
                </c:pt>
                <c:pt idx="158">
                  <c:v>66.510002</c:v>
                </c:pt>
                <c:pt idx="159">
                  <c:v>63.5</c:v>
                </c:pt>
                <c:pt idx="160">
                  <c:v>67.379997000000003</c:v>
                </c:pt>
                <c:pt idx="161">
                  <c:v>67.779999000000004</c:v>
                </c:pt>
                <c:pt idx="162">
                  <c:v>68.949996999999996</c:v>
                </c:pt>
                <c:pt idx="163">
                  <c:v>67.059997999999993</c:v>
                </c:pt>
                <c:pt idx="164">
                  <c:v>66.699996999999996</c:v>
                </c:pt>
                <c:pt idx="165">
                  <c:v>66.599997999999999</c:v>
                </c:pt>
                <c:pt idx="166">
                  <c:v>64.879997000000003</c:v>
                </c:pt>
                <c:pt idx="167">
                  <c:v>65.739998</c:v>
                </c:pt>
                <c:pt idx="168">
                  <c:v>66.709998999999996</c:v>
                </c:pt>
                <c:pt idx="169">
                  <c:v>67.129997000000003</c:v>
                </c:pt>
                <c:pt idx="170">
                  <c:v>65.959998999999996</c:v>
                </c:pt>
                <c:pt idx="171">
                  <c:v>64.699996999999996</c:v>
                </c:pt>
                <c:pt idx="172">
                  <c:v>63.290000999999997</c:v>
                </c:pt>
                <c:pt idx="173">
                  <c:v>63.700001</c:v>
                </c:pt>
                <c:pt idx="174">
                  <c:v>63.529998999999997</c:v>
                </c:pt>
                <c:pt idx="175">
                  <c:v>63.869999</c:v>
                </c:pt>
                <c:pt idx="176">
                  <c:v>65.959998999999996</c:v>
                </c:pt>
                <c:pt idx="177">
                  <c:v>64.959998999999996</c:v>
                </c:pt>
                <c:pt idx="178">
                  <c:v>67.019997000000004</c:v>
                </c:pt>
                <c:pt idx="179">
                  <c:v>68.089995999999999</c:v>
                </c:pt>
                <c:pt idx="180">
                  <c:v>65.569999999999993</c:v>
                </c:pt>
                <c:pt idx="181">
                  <c:v>65.449996999999996</c:v>
                </c:pt>
                <c:pt idx="182">
                  <c:v>67.220000999999996</c:v>
                </c:pt>
                <c:pt idx="183">
                  <c:v>66.440002000000007</c:v>
                </c:pt>
                <c:pt idx="184">
                  <c:v>65.440002000000007</c:v>
                </c:pt>
                <c:pt idx="185">
                  <c:v>65.75</c:v>
                </c:pt>
                <c:pt idx="186">
                  <c:v>65.599997999999999</c:v>
                </c:pt>
                <c:pt idx="187">
                  <c:v>65.360000999999997</c:v>
                </c:pt>
                <c:pt idx="188">
                  <c:v>65.480002999999996</c:v>
                </c:pt>
                <c:pt idx="189">
                  <c:v>64.489998</c:v>
                </c:pt>
                <c:pt idx="190">
                  <c:v>66</c:v>
                </c:pt>
                <c:pt idx="191">
                  <c:v>66.819999999999993</c:v>
                </c:pt>
                <c:pt idx="192">
                  <c:v>67</c:v>
                </c:pt>
                <c:pt idx="193">
                  <c:v>65.449996999999996</c:v>
                </c:pt>
                <c:pt idx="194">
                  <c:v>66.220000999999996</c:v>
                </c:pt>
                <c:pt idx="195">
                  <c:v>66.319999999999993</c:v>
                </c:pt>
                <c:pt idx="196">
                  <c:v>66.099997999999999</c:v>
                </c:pt>
                <c:pt idx="197">
                  <c:v>68</c:v>
                </c:pt>
                <c:pt idx="198">
                  <c:v>67.879997000000003</c:v>
                </c:pt>
                <c:pt idx="199">
                  <c:v>66.300003000000004</c:v>
                </c:pt>
                <c:pt idx="200">
                  <c:v>63.77</c:v>
                </c:pt>
                <c:pt idx="201">
                  <c:v>60.68</c:v>
                </c:pt>
                <c:pt idx="202">
                  <c:v>62.560001</c:v>
                </c:pt>
                <c:pt idx="203">
                  <c:v>62.549999</c:v>
                </c:pt>
                <c:pt idx="204">
                  <c:v>64.569999999999993</c:v>
                </c:pt>
                <c:pt idx="205">
                  <c:v>62.889999000000003</c:v>
                </c:pt>
                <c:pt idx="206">
                  <c:v>62.560001</c:v>
                </c:pt>
                <c:pt idx="207">
                  <c:v>64</c:v>
                </c:pt>
                <c:pt idx="208">
                  <c:v>62.889999000000003</c:v>
                </c:pt>
                <c:pt idx="209">
                  <c:v>64.470000999999996</c:v>
                </c:pt>
                <c:pt idx="210">
                  <c:v>61.68</c:v>
                </c:pt>
                <c:pt idx="211">
                  <c:v>62.27</c:v>
                </c:pt>
                <c:pt idx="212">
                  <c:v>62.380001</c:v>
                </c:pt>
                <c:pt idx="213">
                  <c:v>61.689999</c:v>
                </c:pt>
                <c:pt idx="214">
                  <c:v>59.369999</c:v>
                </c:pt>
                <c:pt idx="215">
                  <c:v>60.150002000000001</c:v>
                </c:pt>
                <c:pt idx="216">
                  <c:v>59.959999000000003</c:v>
                </c:pt>
                <c:pt idx="217">
                  <c:v>56.889999000000003</c:v>
                </c:pt>
                <c:pt idx="218">
                  <c:v>57.310001</c:v>
                </c:pt>
                <c:pt idx="219">
                  <c:v>57.25</c:v>
                </c:pt>
                <c:pt idx="220">
                  <c:v>56.700001</c:v>
                </c:pt>
                <c:pt idx="221">
                  <c:v>57.119999</c:v>
                </c:pt>
                <c:pt idx="222">
                  <c:v>56.669998</c:v>
                </c:pt>
                <c:pt idx="223">
                  <c:v>56.790000999999997</c:v>
                </c:pt>
                <c:pt idx="224">
                  <c:v>56.650002000000001</c:v>
                </c:pt>
                <c:pt idx="225">
                  <c:v>59</c:v>
                </c:pt>
                <c:pt idx="226">
                  <c:v>57.990001999999997</c:v>
                </c:pt>
                <c:pt idx="227">
                  <c:v>58.970001000000003</c:v>
                </c:pt>
                <c:pt idx="228">
                  <c:v>51.740001999999997</c:v>
                </c:pt>
                <c:pt idx="229">
                  <c:v>50.810001</c:v>
                </c:pt>
                <c:pt idx="230">
                  <c:v>52.700001</c:v>
                </c:pt>
                <c:pt idx="231">
                  <c:v>52.950001</c:v>
                </c:pt>
                <c:pt idx="232">
                  <c:v>52.68</c:v>
                </c:pt>
                <c:pt idx="233">
                  <c:v>52.82</c:v>
                </c:pt>
                <c:pt idx="234">
                  <c:v>52.830002</c:v>
                </c:pt>
                <c:pt idx="235">
                  <c:v>50.540000999999997</c:v>
                </c:pt>
                <c:pt idx="236">
                  <c:v>51.919998</c:v>
                </c:pt>
                <c:pt idx="237">
                  <c:v>54.869999</c:v>
                </c:pt>
                <c:pt idx="238">
                  <c:v>53.73</c:v>
                </c:pt>
                <c:pt idx="239">
                  <c:v>50.75</c:v>
                </c:pt>
                <c:pt idx="240">
                  <c:v>50.689999</c:v>
                </c:pt>
                <c:pt idx="241">
                  <c:v>51.049999</c:v>
                </c:pt>
                <c:pt idx="242">
                  <c:v>50.400002000000001</c:v>
                </c:pt>
                <c:pt idx="243">
                  <c:v>48.23</c:v>
                </c:pt>
                <c:pt idx="244">
                  <c:v>50</c:v>
                </c:pt>
                <c:pt idx="245">
                  <c:v>49.110000999999997</c:v>
                </c:pt>
                <c:pt idx="246">
                  <c:v>48.419998</c:v>
                </c:pt>
                <c:pt idx="247">
                  <c:v>49.169998</c:v>
                </c:pt>
                <c:pt idx="248">
                  <c:v>49.040000999999997</c:v>
                </c:pt>
                <c:pt idx="249">
                  <c:v>48.970001000000003</c:v>
                </c:pt>
                <c:pt idx="250">
                  <c:v>49.939999</c:v>
                </c:pt>
                <c:pt idx="251">
                  <c:v>49.009998000000003</c:v>
                </c:pt>
                <c:pt idx="252">
                  <c:v>49.599997999999999</c:v>
                </c:pt>
                <c:pt idx="253">
                  <c:v>47.720001000000003</c:v>
                </c:pt>
                <c:pt idx="254">
                  <c:v>49.580002</c:v>
                </c:pt>
                <c:pt idx="255">
                  <c:v>49.02</c:v>
                </c:pt>
                <c:pt idx="256">
                  <c:v>50.450001</c:v>
                </c:pt>
                <c:pt idx="257">
                  <c:v>50.790000999999997</c:v>
                </c:pt>
                <c:pt idx="258">
                  <c:v>50.91</c:v>
                </c:pt>
                <c:pt idx="259">
                  <c:v>50.810001</c:v>
                </c:pt>
                <c:pt idx="260">
                  <c:v>51.630001</c:v>
                </c:pt>
                <c:pt idx="261">
                  <c:v>51.009998000000003</c:v>
                </c:pt>
                <c:pt idx="262">
                  <c:v>49.900002000000001</c:v>
                </c:pt>
                <c:pt idx="263">
                  <c:v>50.290000999999997</c:v>
                </c:pt>
                <c:pt idx="264">
                  <c:v>50.919998</c:v>
                </c:pt>
                <c:pt idx="265">
                  <c:v>49.959999000000003</c:v>
                </c:pt>
                <c:pt idx="266">
                  <c:v>45.07</c:v>
                </c:pt>
                <c:pt idx="267">
                  <c:v>44.889999000000003</c:v>
                </c:pt>
                <c:pt idx="268">
                  <c:v>45.41</c:v>
                </c:pt>
                <c:pt idx="269">
                  <c:v>44.700001</c:v>
                </c:pt>
                <c:pt idx="270">
                  <c:v>45.880001</c:v>
                </c:pt>
                <c:pt idx="271">
                  <c:v>46.389999000000003</c:v>
                </c:pt>
                <c:pt idx="272">
                  <c:v>46.889999000000003</c:v>
                </c:pt>
                <c:pt idx="273">
                  <c:v>46.209999000000003</c:v>
                </c:pt>
                <c:pt idx="274">
                  <c:v>45.950001</c:v>
                </c:pt>
                <c:pt idx="275">
                  <c:v>44.59</c:v>
                </c:pt>
                <c:pt idx="276">
                  <c:v>44.740001999999997</c:v>
                </c:pt>
                <c:pt idx="277">
                  <c:v>43.900002000000001</c:v>
                </c:pt>
                <c:pt idx="278">
                  <c:v>42.099997999999999</c:v>
                </c:pt>
                <c:pt idx="279">
                  <c:v>43.540000999999997</c:v>
                </c:pt>
                <c:pt idx="280">
                  <c:v>43.330002</c:v>
                </c:pt>
                <c:pt idx="281">
                  <c:v>44.419998</c:v>
                </c:pt>
                <c:pt idx="282">
                  <c:v>44.009998000000003</c:v>
                </c:pt>
                <c:pt idx="283">
                  <c:v>43.25</c:v>
                </c:pt>
                <c:pt idx="284">
                  <c:v>42.700001</c:v>
                </c:pt>
                <c:pt idx="285">
                  <c:v>42.389999000000003</c:v>
                </c:pt>
                <c:pt idx="286">
                  <c:v>42.349997999999999</c:v>
                </c:pt>
                <c:pt idx="287">
                  <c:v>40.909999999999997</c:v>
                </c:pt>
                <c:pt idx="288">
                  <c:v>41.209999000000003</c:v>
                </c:pt>
                <c:pt idx="289">
                  <c:v>40.25</c:v>
                </c:pt>
                <c:pt idx="290">
                  <c:v>41.450001</c:v>
                </c:pt>
                <c:pt idx="291">
                  <c:v>40.98</c:v>
                </c:pt>
                <c:pt idx="292">
                  <c:v>41.759998000000003</c:v>
                </c:pt>
                <c:pt idx="293">
                  <c:v>41.240001999999997</c:v>
                </c:pt>
                <c:pt idx="294">
                  <c:v>41.900002000000001</c:v>
                </c:pt>
                <c:pt idx="295">
                  <c:v>41.209999000000003</c:v>
                </c:pt>
                <c:pt idx="296">
                  <c:v>40.830002</c:v>
                </c:pt>
                <c:pt idx="297">
                  <c:v>40.169998</c:v>
                </c:pt>
                <c:pt idx="298">
                  <c:v>40.700001</c:v>
                </c:pt>
                <c:pt idx="299">
                  <c:v>40.290000999999997</c:v>
                </c:pt>
                <c:pt idx="300">
                  <c:v>41.099997999999999</c:v>
                </c:pt>
                <c:pt idx="301">
                  <c:v>42.900002000000001</c:v>
                </c:pt>
                <c:pt idx="302">
                  <c:v>43.200001</c:v>
                </c:pt>
                <c:pt idx="303">
                  <c:v>40.840000000000003</c:v>
                </c:pt>
                <c:pt idx="304">
                  <c:v>40</c:v>
                </c:pt>
                <c:pt idx="305">
                  <c:v>41.02</c:v>
                </c:pt>
                <c:pt idx="306">
                  <c:v>38.25</c:v>
                </c:pt>
                <c:pt idx="307">
                  <c:v>37.610000999999997</c:v>
                </c:pt>
                <c:pt idx="308">
                  <c:v>38.479999999999997</c:v>
                </c:pt>
                <c:pt idx="309">
                  <c:v>37.32</c:v>
                </c:pt>
                <c:pt idx="310">
                  <c:v>39.099997999999999</c:v>
                </c:pt>
                <c:pt idx="311">
                  <c:v>36.880001</c:v>
                </c:pt>
                <c:pt idx="312">
                  <c:v>36.700001</c:v>
                </c:pt>
                <c:pt idx="313">
                  <c:v>36.189999</c:v>
                </c:pt>
                <c:pt idx="314">
                  <c:v>36.290000999999997</c:v>
                </c:pt>
                <c:pt idx="315">
                  <c:v>35.299999</c:v>
                </c:pt>
                <c:pt idx="316">
                  <c:v>35.07</c:v>
                </c:pt>
                <c:pt idx="317">
                  <c:v>33.509998000000003</c:v>
                </c:pt>
                <c:pt idx="318">
                  <c:v>30.200001</c:v>
                </c:pt>
                <c:pt idx="319">
                  <c:v>29.290001</c:v>
                </c:pt>
                <c:pt idx="320">
                  <c:v>27.309999000000001</c:v>
                </c:pt>
                <c:pt idx="321">
                  <c:v>27.51</c:v>
                </c:pt>
                <c:pt idx="322">
                  <c:v>28.1</c:v>
                </c:pt>
                <c:pt idx="323">
                  <c:v>29.65</c:v>
                </c:pt>
                <c:pt idx="324">
                  <c:v>29.77</c:v>
                </c:pt>
                <c:pt idx="325">
                  <c:v>32.5</c:v>
                </c:pt>
                <c:pt idx="326">
                  <c:v>33.630001</c:v>
                </c:pt>
                <c:pt idx="327">
                  <c:v>33.409999999999997</c:v>
                </c:pt>
                <c:pt idx="328">
                  <c:v>34.189999</c:v>
                </c:pt>
                <c:pt idx="329">
                  <c:v>36.150002000000001</c:v>
                </c:pt>
                <c:pt idx="330">
                  <c:v>35.200001</c:v>
                </c:pt>
                <c:pt idx="331">
                  <c:v>33.5</c:v>
                </c:pt>
                <c:pt idx="332">
                  <c:v>32.979999999999997</c:v>
                </c:pt>
                <c:pt idx="333">
                  <c:v>34.979999999999997</c:v>
                </c:pt>
                <c:pt idx="334">
                  <c:v>36.5</c:v>
                </c:pt>
                <c:pt idx="335">
                  <c:v>34</c:v>
                </c:pt>
                <c:pt idx="336">
                  <c:v>32.029998999999997</c:v>
                </c:pt>
                <c:pt idx="337">
                  <c:v>29.559999000000001</c:v>
                </c:pt>
                <c:pt idx="338">
                  <c:v>30.120000999999998</c:v>
                </c:pt>
                <c:pt idx="339">
                  <c:v>30.49</c:v>
                </c:pt>
                <c:pt idx="340">
                  <c:v>29.75</c:v>
                </c:pt>
                <c:pt idx="341">
                  <c:v>30.15</c:v>
                </c:pt>
                <c:pt idx="342">
                  <c:v>31.9</c:v>
                </c:pt>
                <c:pt idx="343">
                  <c:v>29.219999000000001</c:v>
                </c:pt>
                <c:pt idx="344">
                  <c:v>28</c:v>
                </c:pt>
                <c:pt idx="345">
                  <c:v>23.309999000000001</c:v>
                </c:pt>
                <c:pt idx="346">
                  <c:v>26.139999</c:v>
                </c:pt>
                <c:pt idx="347">
                  <c:v>23.700001</c:v>
                </c:pt>
                <c:pt idx="348">
                  <c:v>26.299999</c:v>
                </c:pt>
                <c:pt idx="349">
                  <c:v>28.700001</c:v>
                </c:pt>
                <c:pt idx="350">
                  <c:v>31.32</c:v>
                </c:pt>
                <c:pt idx="351">
                  <c:v>34.689999</c:v>
                </c:pt>
                <c:pt idx="352">
                  <c:v>34.470001000000003</c:v>
                </c:pt>
                <c:pt idx="353">
                  <c:v>27.18</c:v>
                </c:pt>
                <c:pt idx="354">
                  <c:v>24.1</c:v>
                </c:pt>
                <c:pt idx="355">
                  <c:v>27.549999</c:v>
                </c:pt>
                <c:pt idx="356">
                  <c:v>26.08</c:v>
                </c:pt>
                <c:pt idx="357">
                  <c:v>23.870000999999998</c:v>
                </c:pt>
                <c:pt idx="358">
                  <c:v>27.700001</c:v>
                </c:pt>
                <c:pt idx="359">
                  <c:v>27.5</c:v>
                </c:pt>
                <c:pt idx="360">
                  <c:v>36</c:v>
                </c:pt>
                <c:pt idx="361">
                  <c:v>33</c:v>
                </c:pt>
                <c:pt idx="362">
                  <c:v>38.959999000000003</c:v>
                </c:pt>
                <c:pt idx="363">
                  <c:v>41.950001</c:v>
                </c:pt>
                <c:pt idx="364">
                  <c:v>39.799999</c:v>
                </c:pt>
                <c:pt idx="365">
                  <c:v>45.049999</c:v>
                </c:pt>
                <c:pt idx="366">
                  <c:v>48.25</c:v>
                </c:pt>
                <c:pt idx="367">
                  <c:v>50.799999</c:v>
                </c:pt>
                <c:pt idx="368">
                  <c:v>49.66</c:v>
                </c:pt>
                <c:pt idx="369">
                  <c:v>49.849997999999999</c:v>
                </c:pt>
                <c:pt idx="370">
                  <c:v>49.540000999999997</c:v>
                </c:pt>
                <c:pt idx="371">
                  <c:v>49.349997999999999</c:v>
                </c:pt>
                <c:pt idx="372">
                  <c:v>54.400002000000001</c:v>
                </c:pt>
                <c:pt idx="373">
                  <c:v>54.720001000000003</c:v>
                </c:pt>
                <c:pt idx="374">
                  <c:v>55.049999</c:v>
                </c:pt>
                <c:pt idx="375">
                  <c:v>55.299999</c:v>
                </c:pt>
                <c:pt idx="376">
                  <c:v>55.23</c:v>
                </c:pt>
                <c:pt idx="377">
                  <c:v>55</c:v>
                </c:pt>
                <c:pt idx="378">
                  <c:v>55.02</c:v>
                </c:pt>
                <c:pt idx="379">
                  <c:v>55.48</c:v>
                </c:pt>
                <c:pt idx="380">
                  <c:v>54.099997999999999</c:v>
                </c:pt>
                <c:pt idx="381">
                  <c:v>52.32</c:v>
                </c:pt>
                <c:pt idx="382">
                  <c:v>52.93</c:v>
                </c:pt>
                <c:pt idx="383">
                  <c:v>53.84</c:v>
                </c:pt>
                <c:pt idx="384">
                  <c:v>55.52</c:v>
                </c:pt>
                <c:pt idx="385">
                  <c:v>55</c:v>
                </c:pt>
                <c:pt idx="386">
                  <c:v>54.459999000000003</c:v>
                </c:pt>
                <c:pt idx="387">
                  <c:v>53.630001</c:v>
                </c:pt>
                <c:pt idx="388">
                  <c:v>53.830002</c:v>
                </c:pt>
                <c:pt idx="389">
                  <c:v>54.25</c:v>
                </c:pt>
                <c:pt idx="390">
                  <c:v>52.900002000000001</c:v>
                </c:pt>
                <c:pt idx="391">
                  <c:v>51.439999</c:v>
                </c:pt>
                <c:pt idx="392">
                  <c:v>51.41</c:v>
                </c:pt>
                <c:pt idx="393">
                  <c:v>51.740001999999997</c:v>
                </c:pt>
                <c:pt idx="394">
                  <c:v>49.830002</c:v>
                </c:pt>
                <c:pt idx="395">
                  <c:v>49.200001</c:v>
                </c:pt>
                <c:pt idx="396">
                  <c:v>49.599997999999999</c:v>
                </c:pt>
                <c:pt idx="397">
                  <c:v>49.490001999999997</c:v>
                </c:pt>
                <c:pt idx="398">
                  <c:v>49.150002000000001</c:v>
                </c:pt>
                <c:pt idx="399">
                  <c:v>48.209999000000003</c:v>
                </c:pt>
                <c:pt idx="400">
                  <c:v>48.200001</c:v>
                </c:pt>
                <c:pt idx="401">
                  <c:v>48</c:v>
                </c:pt>
                <c:pt idx="402">
                  <c:v>47.849997999999999</c:v>
                </c:pt>
                <c:pt idx="403">
                  <c:v>48.82</c:v>
                </c:pt>
                <c:pt idx="404">
                  <c:v>48.560001</c:v>
                </c:pt>
                <c:pt idx="405">
                  <c:v>48.799999</c:v>
                </c:pt>
                <c:pt idx="406">
                  <c:v>48.330002</c:v>
                </c:pt>
                <c:pt idx="407">
                  <c:v>48.900002000000001</c:v>
                </c:pt>
                <c:pt idx="408">
                  <c:v>49.619999</c:v>
                </c:pt>
                <c:pt idx="409">
                  <c:v>47.41</c:v>
                </c:pt>
                <c:pt idx="410">
                  <c:v>47.959999000000003</c:v>
                </c:pt>
                <c:pt idx="411">
                  <c:v>48.259998000000003</c:v>
                </c:pt>
                <c:pt idx="412">
                  <c:v>46.799999</c:v>
                </c:pt>
                <c:pt idx="413">
                  <c:v>45.542858000000003</c:v>
                </c:pt>
                <c:pt idx="414">
                  <c:v>46.571426000000002</c:v>
                </c:pt>
                <c:pt idx="415">
                  <c:v>46.028571999999997</c:v>
                </c:pt>
                <c:pt idx="416">
                  <c:v>45.047618999999997</c:v>
                </c:pt>
                <c:pt idx="417">
                  <c:v>45.238093999999997</c:v>
                </c:pt>
                <c:pt idx="418">
                  <c:v>44.599997999999999</c:v>
                </c:pt>
                <c:pt idx="419">
                  <c:v>44.552379999999999</c:v>
                </c:pt>
                <c:pt idx="420">
                  <c:v>43.438094999999997</c:v>
                </c:pt>
                <c:pt idx="421">
                  <c:v>42.333331999999999</c:v>
                </c:pt>
                <c:pt idx="422">
                  <c:v>42.990475000000004</c:v>
                </c:pt>
                <c:pt idx="423">
                  <c:v>43.523808000000002</c:v>
                </c:pt>
                <c:pt idx="424">
                  <c:v>42.895237000000002</c:v>
                </c:pt>
                <c:pt idx="425">
                  <c:v>42.285713000000001</c:v>
                </c:pt>
                <c:pt idx="426">
                  <c:v>42.704762000000002</c:v>
                </c:pt>
                <c:pt idx="427">
                  <c:v>42.438094999999997</c:v>
                </c:pt>
                <c:pt idx="428">
                  <c:v>42.895237000000002</c:v>
                </c:pt>
                <c:pt idx="429">
                  <c:v>42.619045</c:v>
                </c:pt>
                <c:pt idx="430">
                  <c:v>41.209522</c:v>
                </c:pt>
                <c:pt idx="431">
                  <c:v>41.447620000000001</c:v>
                </c:pt>
                <c:pt idx="432">
                  <c:v>41.961903</c:v>
                </c:pt>
                <c:pt idx="433">
                  <c:v>42.161903000000002</c:v>
                </c:pt>
                <c:pt idx="434">
                  <c:v>41.257140999999997</c:v>
                </c:pt>
                <c:pt idx="435">
                  <c:v>39.066665999999998</c:v>
                </c:pt>
                <c:pt idx="436">
                  <c:v>39.190474999999999</c:v>
                </c:pt>
                <c:pt idx="437">
                  <c:v>39.761906000000003</c:v>
                </c:pt>
                <c:pt idx="438">
                  <c:v>39.200001</c:v>
                </c:pt>
                <c:pt idx="439">
                  <c:v>39.323810999999999</c:v>
                </c:pt>
                <c:pt idx="440">
                  <c:v>40.123809999999999</c:v>
                </c:pt>
                <c:pt idx="441">
                  <c:v>39.571426000000002</c:v>
                </c:pt>
                <c:pt idx="442">
                  <c:v>40.333331999999999</c:v>
                </c:pt>
                <c:pt idx="443">
                  <c:v>40.180950000000003</c:v>
                </c:pt>
                <c:pt idx="444">
                  <c:v>40.171429000000003</c:v>
                </c:pt>
                <c:pt idx="445">
                  <c:v>40.238093999999997</c:v>
                </c:pt>
                <c:pt idx="446">
                  <c:v>41.238093999999997</c:v>
                </c:pt>
                <c:pt idx="447">
                  <c:v>41.123809999999999</c:v>
                </c:pt>
                <c:pt idx="448">
                  <c:v>40.885714999999998</c:v>
                </c:pt>
                <c:pt idx="449">
                  <c:v>39.457141999999997</c:v>
                </c:pt>
                <c:pt idx="450">
                  <c:v>39.457141999999997</c:v>
                </c:pt>
                <c:pt idx="451">
                  <c:v>39.780951999999999</c:v>
                </c:pt>
                <c:pt idx="452">
                  <c:v>39.657142999999998</c:v>
                </c:pt>
                <c:pt idx="453">
                  <c:v>42.266666000000001</c:v>
                </c:pt>
                <c:pt idx="454">
                  <c:v>42.561905000000003</c:v>
                </c:pt>
                <c:pt idx="455">
                  <c:v>42.476188999999998</c:v>
                </c:pt>
                <c:pt idx="456">
                  <c:v>42.790478</c:v>
                </c:pt>
                <c:pt idx="457">
                  <c:v>42.133330999999998</c:v>
                </c:pt>
                <c:pt idx="458">
                  <c:v>42.180950000000003</c:v>
                </c:pt>
                <c:pt idx="459">
                  <c:v>42.771427000000003</c:v>
                </c:pt>
                <c:pt idx="460">
                  <c:v>41.961903</c:v>
                </c:pt>
                <c:pt idx="461">
                  <c:v>41.238093999999997</c:v>
                </c:pt>
                <c:pt idx="462">
                  <c:v>40.066665999999998</c:v>
                </c:pt>
                <c:pt idx="463">
                  <c:v>41.028571999999997</c:v>
                </c:pt>
                <c:pt idx="464">
                  <c:v>40.904761999999998</c:v>
                </c:pt>
                <c:pt idx="465">
                  <c:v>41.142856999999999</c:v>
                </c:pt>
                <c:pt idx="466">
                  <c:v>41.761906000000003</c:v>
                </c:pt>
                <c:pt idx="467">
                  <c:v>41.085712000000001</c:v>
                </c:pt>
                <c:pt idx="468">
                  <c:v>40.666663999999997</c:v>
                </c:pt>
                <c:pt idx="469">
                  <c:v>42.295237999999998</c:v>
                </c:pt>
                <c:pt idx="470">
                  <c:v>43.295237999999998</c:v>
                </c:pt>
                <c:pt idx="471">
                  <c:v>42.057139999999997</c:v>
                </c:pt>
                <c:pt idx="472">
                  <c:v>42.257140999999997</c:v>
                </c:pt>
                <c:pt idx="473">
                  <c:v>42.514285999999998</c:v>
                </c:pt>
                <c:pt idx="474">
                  <c:v>41.523808000000002</c:v>
                </c:pt>
                <c:pt idx="475">
                  <c:v>42.323810999999999</c:v>
                </c:pt>
                <c:pt idx="476">
                  <c:v>43.780951999999999</c:v>
                </c:pt>
                <c:pt idx="477">
                  <c:v>43.685715000000002</c:v>
                </c:pt>
                <c:pt idx="478">
                  <c:v>42.980953</c:v>
                </c:pt>
                <c:pt idx="479">
                  <c:v>42.380951000000003</c:v>
                </c:pt>
                <c:pt idx="480">
                  <c:v>42.133330999999998</c:v>
                </c:pt>
                <c:pt idx="481">
                  <c:v>41.904761999999998</c:v>
                </c:pt>
                <c:pt idx="482">
                  <c:v>43.285713000000001</c:v>
                </c:pt>
                <c:pt idx="483">
                  <c:v>43.476188999999998</c:v>
                </c:pt>
                <c:pt idx="484">
                  <c:v>42.752380000000002</c:v>
                </c:pt>
                <c:pt idx="485">
                  <c:v>43.352378999999999</c:v>
                </c:pt>
                <c:pt idx="486">
                  <c:v>44.599997999999999</c:v>
                </c:pt>
                <c:pt idx="487">
                  <c:v>45</c:v>
                </c:pt>
                <c:pt idx="488">
                  <c:v>44.933334000000002</c:v>
                </c:pt>
                <c:pt idx="489">
                  <c:v>44.342857000000002</c:v>
                </c:pt>
                <c:pt idx="490">
                  <c:v>44.666663999999997</c:v>
                </c:pt>
                <c:pt idx="491">
                  <c:v>44.799999</c:v>
                </c:pt>
              </c:numCache>
            </c:numRef>
          </c:val>
          <c:smooth val="0"/>
          <c:extLst>
            <c:ext xmlns:c16="http://schemas.microsoft.com/office/drawing/2014/chart" uri="{C3380CC4-5D6E-409C-BE32-E72D297353CC}">
              <c16:uniqueId val="{00000000-C04E-42B2-A17E-89362BE0C419}"/>
            </c:ext>
          </c:extLst>
        </c:ser>
        <c:dLbls>
          <c:showLegendKey val="0"/>
          <c:showVal val="0"/>
          <c:showCatName val="0"/>
          <c:showSerName val="0"/>
          <c:showPercent val="0"/>
          <c:showBubbleSize val="0"/>
        </c:dLbls>
        <c:smooth val="0"/>
        <c:axId val="1465743760"/>
        <c:axId val="1583686720"/>
      </c:lineChart>
      <c:dateAx>
        <c:axId val="146574376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83686720"/>
        <c:crosses val="autoZero"/>
        <c:auto val="1"/>
        <c:lblOffset val="100"/>
        <c:baseTimeUnit val="days"/>
      </c:dateAx>
      <c:valAx>
        <c:axId val="1583686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6574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Base!$K$5</c:f>
              <c:strCache>
                <c:ptCount val="1"/>
                <c:pt idx="0">
                  <c:v>Lojas Americanas</c:v>
                </c:pt>
              </c:strCache>
            </c:strRef>
          </c:tx>
          <c:spPr>
            <a:ln w="28575" cap="rnd">
              <a:solidFill>
                <a:srgbClr val="C00000"/>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Base!$K$6:$K$497</c:f>
              <c:numCache>
                <c:formatCode>#,##0.00</c:formatCode>
                <c:ptCount val="492"/>
                <c:pt idx="0">
                  <c:v>5.95</c:v>
                </c:pt>
                <c:pt idx="1">
                  <c:v>5.95</c:v>
                </c:pt>
                <c:pt idx="2">
                  <c:v>5.81</c:v>
                </c:pt>
                <c:pt idx="3">
                  <c:v>5.87</c:v>
                </c:pt>
                <c:pt idx="4">
                  <c:v>5.25</c:v>
                </c:pt>
                <c:pt idx="5">
                  <c:v>5.59</c:v>
                </c:pt>
                <c:pt idx="6">
                  <c:v>5.61</c:v>
                </c:pt>
                <c:pt idx="7">
                  <c:v>5.41</c:v>
                </c:pt>
                <c:pt idx="8">
                  <c:v>5.41</c:v>
                </c:pt>
                <c:pt idx="9">
                  <c:v>5.63</c:v>
                </c:pt>
                <c:pt idx="10">
                  <c:v>5.97</c:v>
                </c:pt>
                <c:pt idx="11">
                  <c:v>6.57</c:v>
                </c:pt>
                <c:pt idx="12">
                  <c:v>6.45</c:v>
                </c:pt>
                <c:pt idx="13">
                  <c:v>6.42</c:v>
                </c:pt>
                <c:pt idx="14">
                  <c:v>6.6</c:v>
                </c:pt>
                <c:pt idx="15">
                  <c:v>6.72</c:v>
                </c:pt>
                <c:pt idx="16">
                  <c:v>6.72</c:v>
                </c:pt>
                <c:pt idx="17">
                  <c:v>6.84</c:v>
                </c:pt>
                <c:pt idx="18">
                  <c:v>7.03</c:v>
                </c:pt>
                <c:pt idx="19">
                  <c:v>7.27</c:v>
                </c:pt>
                <c:pt idx="20">
                  <c:v>7.09</c:v>
                </c:pt>
                <c:pt idx="21">
                  <c:v>7.4</c:v>
                </c:pt>
                <c:pt idx="22">
                  <c:v>7.47</c:v>
                </c:pt>
                <c:pt idx="23">
                  <c:v>7.46</c:v>
                </c:pt>
                <c:pt idx="24">
                  <c:v>7.62</c:v>
                </c:pt>
                <c:pt idx="25">
                  <c:v>7.82</c:v>
                </c:pt>
                <c:pt idx="26">
                  <c:v>7.84</c:v>
                </c:pt>
                <c:pt idx="27">
                  <c:v>7.9</c:v>
                </c:pt>
                <c:pt idx="28">
                  <c:v>8.33</c:v>
                </c:pt>
                <c:pt idx="29">
                  <c:v>7.9</c:v>
                </c:pt>
                <c:pt idx="30">
                  <c:v>8.6599989999999991</c:v>
                </c:pt>
                <c:pt idx="31">
                  <c:v>8.531549</c:v>
                </c:pt>
                <c:pt idx="32">
                  <c:v>8.7470140000000001</c:v>
                </c:pt>
                <c:pt idx="33">
                  <c:v>8.8464589999999994</c:v>
                </c:pt>
                <c:pt idx="34">
                  <c:v>8.6682860000000002</c:v>
                </c:pt>
                <c:pt idx="35">
                  <c:v>8.5232620000000008</c:v>
                </c:pt>
                <c:pt idx="36">
                  <c:v>8.5812720000000002</c:v>
                </c:pt>
                <c:pt idx="37">
                  <c:v>8.4942580000000003</c:v>
                </c:pt>
                <c:pt idx="38">
                  <c:v>21.110001</c:v>
                </c:pt>
                <c:pt idx="39">
                  <c:v>21.370000999999998</c:v>
                </c:pt>
                <c:pt idx="40">
                  <c:v>21.09</c:v>
                </c:pt>
                <c:pt idx="41">
                  <c:v>21.58</c:v>
                </c:pt>
                <c:pt idx="42">
                  <c:v>22.219999000000001</c:v>
                </c:pt>
                <c:pt idx="43">
                  <c:v>22.35</c:v>
                </c:pt>
                <c:pt idx="44">
                  <c:v>21.940000999999999</c:v>
                </c:pt>
                <c:pt idx="45">
                  <c:v>22.379999000000002</c:v>
                </c:pt>
                <c:pt idx="46">
                  <c:v>21.42</c:v>
                </c:pt>
                <c:pt idx="47">
                  <c:v>21.76</c:v>
                </c:pt>
                <c:pt idx="48">
                  <c:v>22.1</c:v>
                </c:pt>
                <c:pt idx="49">
                  <c:v>21.75</c:v>
                </c:pt>
                <c:pt idx="50">
                  <c:v>22.139999</c:v>
                </c:pt>
                <c:pt idx="51">
                  <c:v>22.280000999999999</c:v>
                </c:pt>
                <c:pt idx="52">
                  <c:v>22.74</c:v>
                </c:pt>
                <c:pt idx="53">
                  <c:v>22.67</c:v>
                </c:pt>
                <c:pt idx="54">
                  <c:v>22.360001</c:v>
                </c:pt>
                <c:pt idx="55">
                  <c:v>22.530000999999999</c:v>
                </c:pt>
                <c:pt idx="56">
                  <c:v>22.299999</c:v>
                </c:pt>
                <c:pt idx="57">
                  <c:v>22.18</c:v>
                </c:pt>
                <c:pt idx="58">
                  <c:v>21.809999000000001</c:v>
                </c:pt>
                <c:pt idx="59">
                  <c:v>21.15</c:v>
                </c:pt>
                <c:pt idx="60">
                  <c:v>21.32</c:v>
                </c:pt>
                <c:pt idx="61">
                  <c:v>21.4</c:v>
                </c:pt>
                <c:pt idx="62">
                  <c:v>19.889999</c:v>
                </c:pt>
                <c:pt idx="63">
                  <c:v>20.049999</c:v>
                </c:pt>
                <c:pt idx="64">
                  <c:v>19.379999000000002</c:v>
                </c:pt>
                <c:pt idx="65">
                  <c:v>19.299999</c:v>
                </c:pt>
                <c:pt idx="66">
                  <c:v>19.700001</c:v>
                </c:pt>
                <c:pt idx="67">
                  <c:v>19.48</c:v>
                </c:pt>
                <c:pt idx="68">
                  <c:v>18.459999</c:v>
                </c:pt>
                <c:pt idx="69">
                  <c:v>18.82</c:v>
                </c:pt>
                <c:pt idx="70">
                  <c:v>19.059999000000001</c:v>
                </c:pt>
                <c:pt idx="71">
                  <c:v>19.52</c:v>
                </c:pt>
                <c:pt idx="72">
                  <c:v>19.540001</c:v>
                </c:pt>
                <c:pt idx="73">
                  <c:v>19.440000999999999</c:v>
                </c:pt>
                <c:pt idx="74">
                  <c:v>19.43</c:v>
                </c:pt>
                <c:pt idx="75">
                  <c:v>19.34</c:v>
                </c:pt>
                <c:pt idx="76">
                  <c:v>19.600000000000001</c:v>
                </c:pt>
                <c:pt idx="77">
                  <c:v>19.690000999999999</c:v>
                </c:pt>
                <c:pt idx="78">
                  <c:v>20.5</c:v>
                </c:pt>
                <c:pt idx="79">
                  <c:v>20.450001</c:v>
                </c:pt>
                <c:pt idx="80">
                  <c:v>20.91</c:v>
                </c:pt>
                <c:pt idx="81">
                  <c:v>21</c:v>
                </c:pt>
                <c:pt idx="82">
                  <c:v>20.950001</c:v>
                </c:pt>
                <c:pt idx="83">
                  <c:v>20.860001</c:v>
                </c:pt>
                <c:pt idx="84">
                  <c:v>21.459999</c:v>
                </c:pt>
                <c:pt idx="85">
                  <c:v>22.629999000000002</c:v>
                </c:pt>
                <c:pt idx="86">
                  <c:v>21.83</c:v>
                </c:pt>
                <c:pt idx="87">
                  <c:v>22.35</c:v>
                </c:pt>
                <c:pt idx="88">
                  <c:v>22.799999</c:v>
                </c:pt>
                <c:pt idx="89">
                  <c:v>22.120000999999998</c:v>
                </c:pt>
                <c:pt idx="90">
                  <c:v>22.85</c:v>
                </c:pt>
                <c:pt idx="91">
                  <c:v>23.35</c:v>
                </c:pt>
                <c:pt idx="92">
                  <c:v>23.6</c:v>
                </c:pt>
                <c:pt idx="93">
                  <c:v>23.26</c:v>
                </c:pt>
                <c:pt idx="94">
                  <c:v>23.309999000000001</c:v>
                </c:pt>
                <c:pt idx="95">
                  <c:v>24.07</c:v>
                </c:pt>
                <c:pt idx="96">
                  <c:v>22.02</c:v>
                </c:pt>
                <c:pt idx="97">
                  <c:v>21.91</c:v>
                </c:pt>
                <c:pt idx="98">
                  <c:v>22.389999</c:v>
                </c:pt>
                <c:pt idx="99">
                  <c:v>22.190000999999999</c:v>
                </c:pt>
                <c:pt idx="100">
                  <c:v>22.700001</c:v>
                </c:pt>
                <c:pt idx="101">
                  <c:v>22.84</c:v>
                </c:pt>
                <c:pt idx="102">
                  <c:v>22.4</c:v>
                </c:pt>
                <c:pt idx="103">
                  <c:v>22.360001</c:v>
                </c:pt>
                <c:pt idx="104">
                  <c:v>22.5</c:v>
                </c:pt>
                <c:pt idx="105">
                  <c:v>21.65</c:v>
                </c:pt>
                <c:pt idx="106">
                  <c:v>21.6</c:v>
                </c:pt>
                <c:pt idx="107">
                  <c:v>21.76</c:v>
                </c:pt>
                <c:pt idx="108">
                  <c:v>21.440000999999999</c:v>
                </c:pt>
                <c:pt idx="109">
                  <c:v>21.99</c:v>
                </c:pt>
                <c:pt idx="110">
                  <c:v>22.209999</c:v>
                </c:pt>
                <c:pt idx="111">
                  <c:v>22.139999</c:v>
                </c:pt>
                <c:pt idx="112">
                  <c:v>21.700001</c:v>
                </c:pt>
                <c:pt idx="113">
                  <c:v>22.65</c:v>
                </c:pt>
                <c:pt idx="114">
                  <c:v>22.360001</c:v>
                </c:pt>
                <c:pt idx="115">
                  <c:v>22.190000999999999</c:v>
                </c:pt>
                <c:pt idx="116">
                  <c:v>21.67</c:v>
                </c:pt>
                <c:pt idx="117">
                  <c:v>22.469999000000001</c:v>
                </c:pt>
                <c:pt idx="118">
                  <c:v>21.969999000000001</c:v>
                </c:pt>
                <c:pt idx="119">
                  <c:v>21</c:v>
                </c:pt>
                <c:pt idx="120">
                  <c:v>22.27</c:v>
                </c:pt>
                <c:pt idx="121">
                  <c:v>23.92</c:v>
                </c:pt>
                <c:pt idx="122">
                  <c:v>24.559999000000001</c:v>
                </c:pt>
                <c:pt idx="123">
                  <c:v>23.91</c:v>
                </c:pt>
                <c:pt idx="124">
                  <c:v>24.25</c:v>
                </c:pt>
                <c:pt idx="125">
                  <c:v>24.68</c:v>
                </c:pt>
                <c:pt idx="126">
                  <c:v>24.91</c:v>
                </c:pt>
                <c:pt idx="127">
                  <c:v>26.01</c:v>
                </c:pt>
                <c:pt idx="128">
                  <c:v>26.6</c:v>
                </c:pt>
                <c:pt idx="129">
                  <c:v>27.23</c:v>
                </c:pt>
                <c:pt idx="130">
                  <c:v>28.950001</c:v>
                </c:pt>
                <c:pt idx="131">
                  <c:v>24.15</c:v>
                </c:pt>
                <c:pt idx="132">
                  <c:v>23.82</c:v>
                </c:pt>
                <c:pt idx="133">
                  <c:v>24.610001</c:v>
                </c:pt>
                <c:pt idx="134">
                  <c:v>24.299999</c:v>
                </c:pt>
                <c:pt idx="135">
                  <c:v>23.82</c:v>
                </c:pt>
                <c:pt idx="136">
                  <c:v>24.27</c:v>
                </c:pt>
                <c:pt idx="137">
                  <c:v>24.52</c:v>
                </c:pt>
                <c:pt idx="138">
                  <c:v>24.799999</c:v>
                </c:pt>
                <c:pt idx="139">
                  <c:v>24.809999000000001</c:v>
                </c:pt>
                <c:pt idx="140">
                  <c:v>25.25</c:v>
                </c:pt>
                <c:pt idx="141">
                  <c:v>25.25</c:v>
                </c:pt>
                <c:pt idx="142">
                  <c:v>23.93</c:v>
                </c:pt>
                <c:pt idx="143">
                  <c:v>24.09</c:v>
                </c:pt>
                <c:pt idx="144">
                  <c:v>24.85</c:v>
                </c:pt>
                <c:pt idx="145">
                  <c:v>24.450001</c:v>
                </c:pt>
                <c:pt idx="146">
                  <c:v>24.35</c:v>
                </c:pt>
                <c:pt idx="147">
                  <c:v>24.77</c:v>
                </c:pt>
                <c:pt idx="148">
                  <c:v>25.290001</c:v>
                </c:pt>
                <c:pt idx="149">
                  <c:v>25.65</c:v>
                </c:pt>
                <c:pt idx="150">
                  <c:v>24.65</c:v>
                </c:pt>
                <c:pt idx="151">
                  <c:v>24.370000999999998</c:v>
                </c:pt>
                <c:pt idx="152">
                  <c:v>24.299999</c:v>
                </c:pt>
                <c:pt idx="153">
                  <c:v>23.98</c:v>
                </c:pt>
                <c:pt idx="154">
                  <c:v>23.6</c:v>
                </c:pt>
                <c:pt idx="155">
                  <c:v>23.66</c:v>
                </c:pt>
                <c:pt idx="156">
                  <c:v>23.379999000000002</c:v>
                </c:pt>
                <c:pt idx="157">
                  <c:v>23.84</c:v>
                </c:pt>
                <c:pt idx="158">
                  <c:v>23.18</c:v>
                </c:pt>
                <c:pt idx="159">
                  <c:v>23.469999000000001</c:v>
                </c:pt>
                <c:pt idx="160">
                  <c:v>24.93</c:v>
                </c:pt>
                <c:pt idx="161">
                  <c:v>25.442855999999999</c:v>
                </c:pt>
                <c:pt idx="162">
                  <c:v>26.231085</c:v>
                </c:pt>
                <c:pt idx="163">
                  <c:v>26.151264000000001</c:v>
                </c:pt>
                <c:pt idx="164">
                  <c:v>26.0016</c:v>
                </c:pt>
                <c:pt idx="165">
                  <c:v>25.103617</c:v>
                </c:pt>
                <c:pt idx="166">
                  <c:v>24.824244</c:v>
                </c:pt>
                <c:pt idx="167">
                  <c:v>24.874131999999999</c:v>
                </c:pt>
                <c:pt idx="168">
                  <c:v>25.472788000000001</c:v>
                </c:pt>
                <c:pt idx="169">
                  <c:v>26.141286999999998</c:v>
                </c:pt>
                <c:pt idx="170">
                  <c:v>25.562586</c:v>
                </c:pt>
                <c:pt idx="171">
                  <c:v>25.213369</c:v>
                </c:pt>
                <c:pt idx="172">
                  <c:v>23.457314</c:v>
                </c:pt>
                <c:pt idx="173">
                  <c:v>23.557091</c:v>
                </c:pt>
                <c:pt idx="174">
                  <c:v>24.924021</c:v>
                </c:pt>
                <c:pt idx="175">
                  <c:v>24.285454000000001</c:v>
                </c:pt>
                <c:pt idx="176">
                  <c:v>25.382989999999999</c:v>
                </c:pt>
                <c:pt idx="177">
                  <c:v>25.382989999999999</c:v>
                </c:pt>
                <c:pt idx="178">
                  <c:v>25.253281000000001</c:v>
                </c:pt>
                <c:pt idx="179">
                  <c:v>23.597000000000001</c:v>
                </c:pt>
                <c:pt idx="180">
                  <c:v>22.968412000000001</c:v>
                </c:pt>
                <c:pt idx="181">
                  <c:v>22.938479999999998</c:v>
                </c:pt>
                <c:pt idx="182">
                  <c:v>22.878613999999999</c:v>
                </c:pt>
                <c:pt idx="183">
                  <c:v>23.587022999999999</c:v>
                </c:pt>
                <c:pt idx="184">
                  <c:v>23.646889000000002</c:v>
                </c:pt>
                <c:pt idx="185">
                  <c:v>23.597000000000001</c:v>
                </c:pt>
                <c:pt idx="186">
                  <c:v>23.656866000000001</c:v>
                </c:pt>
                <c:pt idx="187">
                  <c:v>23.646889000000002</c:v>
                </c:pt>
                <c:pt idx="188">
                  <c:v>24.205632999999999</c:v>
                </c:pt>
                <c:pt idx="189">
                  <c:v>24.335342000000001</c:v>
                </c:pt>
                <c:pt idx="190">
                  <c:v>23.816507000000001</c:v>
                </c:pt>
                <c:pt idx="191">
                  <c:v>23.527159000000001</c:v>
                </c:pt>
                <c:pt idx="192">
                  <c:v>23.996103000000002</c:v>
                </c:pt>
                <c:pt idx="193">
                  <c:v>23.876373000000001</c:v>
                </c:pt>
                <c:pt idx="194">
                  <c:v>24.365273999999999</c:v>
                </c:pt>
                <c:pt idx="195">
                  <c:v>25.053728</c:v>
                </c:pt>
                <c:pt idx="196">
                  <c:v>25.213369</c:v>
                </c:pt>
                <c:pt idx="197">
                  <c:v>24.963930000000001</c:v>
                </c:pt>
                <c:pt idx="198">
                  <c:v>25.203393999999999</c:v>
                </c:pt>
                <c:pt idx="199">
                  <c:v>24.894086999999999</c:v>
                </c:pt>
                <c:pt idx="200">
                  <c:v>23.716732</c:v>
                </c:pt>
                <c:pt idx="201">
                  <c:v>23.177942000000002</c:v>
                </c:pt>
                <c:pt idx="202">
                  <c:v>24.63467</c:v>
                </c:pt>
                <c:pt idx="203">
                  <c:v>24.664601999999999</c:v>
                </c:pt>
                <c:pt idx="204">
                  <c:v>25.792069999999999</c:v>
                </c:pt>
                <c:pt idx="205">
                  <c:v>26.071444</c:v>
                </c:pt>
                <c:pt idx="206">
                  <c:v>25.831982</c:v>
                </c:pt>
                <c:pt idx="207">
                  <c:v>25.961690999999998</c:v>
                </c:pt>
                <c:pt idx="208">
                  <c:v>26.520434999999999</c:v>
                </c:pt>
                <c:pt idx="209">
                  <c:v>27.338595999999999</c:v>
                </c:pt>
                <c:pt idx="210">
                  <c:v>27.438374</c:v>
                </c:pt>
                <c:pt idx="211">
                  <c:v>27.298687000000001</c:v>
                </c:pt>
                <c:pt idx="212">
                  <c:v>27.757656000000001</c:v>
                </c:pt>
                <c:pt idx="213">
                  <c:v>27.188932000000001</c:v>
                </c:pt>
                <c:pt idx="214">
                  <c:v>27.737701000000001</c:v>
                </c:pt>
                <c:pt idx="215">
                  <c:v>27.139046</c:v>
                </c:pt>
                <c:pt idx="216">
                  <c:v>27.637924000000002</c:v>
                </c:pt>
                <c:pt idx="217">
                  <c:v>27.667856</c:v>
                </c:pt>
                <c:pt idx="218">
                  <c:v>28.476042</c:v>
                </c:pt>
                <c:pt idx="219">
                  <c:v>28.396221000000001</c:v>
                </c:pt>
                <c:pt idx="220">
                  <c:v>28.525929999999999</c:v>
                </c:pt>
                <c:pt idx="221">
                  <c:v>29.264272999999999</c:v>
                </c:pt>
                <c:pt idx="222">
                  <c:v>28.326377999999998</c:v>
                </c:pt>
                <c:pt idx="223">
                  <c:v>28.306422999999999</c:v>
                </c:pt>
                <c:pt idx="224">
                  <c:v>27.737701000000001</c:v>
                </c:pt>
                <c:pt idx="225">
                  <c:v>28.974921999999999</c:v>
                </c:pt>
                <c:pt idx="226">
                  <c:v>28.815280999999999</c:v>
                </c:pt>
                <c:pt idx="227">
                  <c:v>28.805304</c:v>
                </c:pt>
                <c:pt idx="228">
                  <c:v>29.074697</c:v>
                </c:pt>
                <c:pt idx="229">
                  <c:v>29.423912000000001</c:v>
                </c:pt>
                <c:pt idx="230">
                  <c:v>29.334114</c:v>
                </c:pt>
                <c:pt idx="231">
                  <c:v>30.042524</c:v>
                </c:pt>
                <c:pt idx="232">
                  <c:v>30.810798999999999</c:v>
                </c:pt>
                <c:pt idx="233">
                  <c:v>31.189947</c:v>
                </c:pt>
                <c:pt idx="234">
                  <c:v>31.080193000000001</c:v>
                </c:pt>
                <c:pt idx="235">
                  <c:v>29.423912000000001</c:v>
                </c:pt>
                <c:pt idx="236">
                  <c:v>30.082433999999999</c:v>
                </c:pt>
                <c:pt idx="237">
                  <c:v>30.840731000000002</c:v>
                </c:pt>
                <c:pt idx="238">
                  <c:v>30.900597000000001</c:v>
                </c:pt>
                <c:pt idx="239">
                  <c:v>30.770886999999998</c:v>
                </c:pt>
                <c:pt idx="240">
                  <c:v>30.790842000000001</c:v>
                </c:pt>
                <c:pt idx="241">
                  <c:v>32.487034000000001</c:v>
                </c:pt>
                <c:pt idx="242">
                  <c:v>32.926048000000002</c:v>
                </c:pt>
                <c:pt idx="243">
                  <c:v>32.197685</c:v>
                </c:pt>
                <c:pt idx="244">
                  <c:v>33.135578000000002</c:v>
                </c:pt>
                <c:pt idx="245">
                  <c:v>32.287483000000002</c:v>
                </c:pt>
                <c:pt idx="246">
                  <c:v>32.048018999999996</c:v>
                </c:pt>
                <c:pt idx="247">
                  <c:v>32.926048000000002</c:v>
                </c:pt>
                <c:pt idx="248">
                  <c:v>32.726497999999999</c:v>
                </c:pt>
                <c:pt idx="249">
                  <c:v>32.946002999999997</c:v>
                </c:pt>
                <c:pt idx="250">
                  <c:v>32.906094000000003</c:v>
                </c:pt>
                <c:pt idx="251">
                  <c:v>32.676608999999999</c:v>
                </c:pt>
                <c:pt idx="252">
                  <c:v>33.604523</c:v>
                </c:pt>
                <c:pt idx="253">
                  <c:v>33.045780000000001</c:v>
                </c:pt>
                <c:pt idx="254">
                  <c:v>34.163269</c:v>
                </c:pt>
                <c:pt idx="255">
                  <c:v>35.220894000000001</c:v>
                </c:pt>
                <c:pt idx="256">
                  <c:v>35.061253000000001</c:v>
                </c:pt>
                <c:pt idx="257">
                  <c:v>34.592303999999999</c:v>
                </c:pt>
                <c:pt idx="258">
                  <c:v>33.903851000000003</c:v>
                </c:pt>
                <c:pt idx="259">
                  <c:v>34.412708000000002</c:v>
                </c:pt>
                <c:pt idx="260">
                  <c:v>34.472572</c:v>
                </c:pt>
                <c:pt idx="261">
                  <c:v>34.113379999999999</c:v>
                </c:pt>
                <c:pt idx="262">
                  <c:v>34.023581999999998</c:v>
                </c:pt>
                <c:pt idx="263">
                  <c:v>34.312935000000003</c:v>
                </c:pt>
                <c:pt idx="264">
                  <c:v>34.023581999999998</c:v>
                </c:pt>
                <c:pt idx="265">
                  <c:v>34.941521000000002</c:v>
                </c:pt>
                <c:pt idx="266">
                  <c:v>34.741970000000002</c:v>
                </c:pt>
                <c:pt idx="267">
                  <c:v>34.642192999999999</c:v>
                </c:pt>
                <c:pt idx="268">
                  <c:v>34.991408999999997</c:v>
                </c:pt>
                <c:pt idx="269">
                  <c:v>35.450378000000001</c:v>
                </c:pt>
                <c:pt idx="270">
                  <c:v>35.679862999999997</c:v>
                </c:pt>
                <c:pt idx="271">
                  <c:v>36.517978999999997</c:v>
                </c:pt>
                <c:pt idx="272">
                  <c:v>35.560130999999998</c:v>
                </c:pt>
                <c:pt idx="273">
                  <c:v>35.250827999999998</c:v>
                </c:pt>
                <c:pt idx="274">
                  <c:v>35.320667</c:v>
                </c:pt>
                <c:pt idx="275">
                  <c:v>34.642192999999999</c:v>
                </c:pt>
                <c:pt idx="276">
                  <c:v>35.220894000000001</c:v>
                </c:pt>
                <c:pt idx="277">
                  <c:v>34.57235</c:v>
                </c:pt>
                <c:pt idx="278">
                  <c:v>34.073470999999998</c:v>
                </c:pt>
                <c:pt idx="279">
                  <c:v>35.081206999999999</c:v>
                </c:pt>
                <c:pt idx="280">
                  <c:v>35.290737</c:v>
                </c:pt>
                <c:pt idx="281">
                  <c:v>32.048018999999996</c:v>
                </c:pt>
                <c:pt idx="282">
                  <c:v>31.678847999999999</c:v>
                </c:pt>
                <c:pt idx="283">
                  <c:v>32.526943000000003</c:v>
                </c:pt>
                <c:pt idx="284">
                  <c:v>30.930530999999998</c:v>
                </c:pt>
                <c:pt idx="285">
                  <c:v>31.130081000000001</c:v>
                </c:pt>
                <c:pt idx="286">
                  <c:v>32.516967999999999</c:v>
                </c:pt>
                <c:pt idx="287">
                  <c:v>32.107883000000001</c:v>
                </c:pt>
                <c:pt idx="288">
                  <c:v>31.928288999999999</c:v>
                </c:pt>
                <c:pt idx="289">
                  <c:v>31.060237999999998</c:v>
                </c:pt>
                <c:pt idx="290">
                  <c:v>32.327393000000001</c:v>
                </c:pt>
                <c:pt idx="291">
                  <c:v>31.728736999999999</c:v>
                </c:pt>
                <c:pt idx="292">
                  <c:v>32.616740999999998</c:v>
                </c:pt>
                <c:pt idx="293">
                  <c:v>32.427169999999997</c:v>
                </c:pt>
                <c:pt idx="294">
                  <c:v>32.856205000000003</c:v>
                </c:pt>
                <c:pt idx="295">
                  <c:v>33.325150000000001</c:v>
                </c:pt>
                <c:pt idx="296">
                  <c:v>32.626719999999999</c:v>
                </c:pt>
                <c:pt idx="297">
                  <c:v>31.489274999999999</c:v>
                </c:pt>
                <c:pt idx="298">
                  <c:v>31.728736999999999</c:v>
                </c:pt>
                <c:pt idx="299">
                  <c:v>31.229856000000002</c:v>
                </c:pt>
                <c:pt idx="300">
                  <c:v>30.561358999999999</c:v>
                </c:pt>
                <c:pt idx="301">
                  <c:v>30.182210999999999</c:v>
                </c:pt>
                <c:pt idx="302">
                  <c:v>29.733218999999998</c:v>
                </c:pt>
                <c:pt idx="303">
                  <c:v>29.633444000000001</c:v>
                </c:pt>
                <c:pt idx="304">
                  <c:v>30.321898000000001</c:v>
                </c:pt>
                <c:pt idx="305">
                  <c:v>30.162254000000001</c:v>
                </c:pt>
                <c:pt idx="306">
                  <c:v>29.862926000000002</c:v>
                </c:pt>
                <c:pt idx="307">
                  <c:v>29.234338999999999</c:v>
                </c:pt>
                <c:pt idx="308">
                  <c:v>28.186691</c:v>
                </c:pt>
                <c:pt idx="309">
                  <c:v>28.645659999999999</c:v>
                </c:pt>
                <c:pt idx="310">
                  <c:v>28.835235999999998</c:v>
                </c:pt>
                <c:pt idx="311">
                  <c:v>26.839718000000001</c:v>
                </c:pt>
                <c:pt idx="312">
                  <c:v>25.692295000000001</c:v>
                </c:pt>
                <c:pt idx="313">
                  <c:v>25.293192000000001</c:v>
                </c:pt>
                <c:pt idx="314">
                  <c:v>26.789829000000001</c:v>
                </c:pt>
                <c:pt idx="315">
                  <c:v>26.779852000000002</c:v>
                </c:pt>
                <c:pt idx="316">
                  <c:v>27.747679000000002</c:v>
                </c:pt>
                <c:pt idx="317">
                  <c:v>26.829740999999999</c:v>
                </c:pt>
                <c:pt idx="318">
                  <c:v>26.450589999999998</c:v>
                </c:pt>
                <c:pt idx="319">
                  <c:v>27.109112</c:v>
                </c:pt>
                <c:pt idx="320">
                  <c:v>27.149023</c:v>
                </c:pt>
                <c:pt idx="321">
                  <c:v>26.161242000000001</c:v>
                </c:pt>
                <c:pt idx="322">
                  <c:v>26.211127999999999</c:v>
                </c:pt>
                <c:pt idx="323">
                  <c:v>26.839718000000001</c:v>
                </c:pt>
                <c:pt idx="324">
                  <c:v>26.739943</c:v>
                </c:pt>
                <c:pt idx="325">
                  <c:v>27.358553000000001</c:v>
                </c:pt>
                <c:pt idx="326">
                  <c:v>25.482765000000001</c:v>
                </c:pt>
                <c:pt idx="327">
                  <c:v>25.203393999999999</c:v>
                </c:pt>
                <c:pt idx="328">
                  <c:v>24.824244</c:v>
                </c:pt>
                <c:pt idx="329">
                  <c:v>25.712250000000001</c:v>
                </c:pt>
                <c:pt idx="330">
                  <c:v>25.133551000000001</c:v>
                </c:pt>
                <c:pt idx="331">
                  <c:v>23.946217000000001</c:v>
                </c:pt>
                <c:pt idx="332">
                  <c:v>22.449577000000001</c:v>
                </c:pt>
                <c:pt idx="333">
                  <c:v>24.405186</c:v>
                </c:pt>
                <c:pt idx="334">
                  <c:v>25.113593999999999</c:v>
                </c:pt>
                <c:pt idx="335">
                  <c:v>22.778836999999999</c:v>
                </c:pt>
                <c:pt idx="336">
                  <c:v>21.701257999999999</c:v>
                </c:pt>
                <c:pt idx="337">
                  <c:v>22.319868</c:v>
                </c:pt>
                <c:pt idx="338">
                  <c:v>21.481750000000002</c:v>
                </c:pt>
                <c:pt idx="339">
                  <c:v>20.972895000000001</c:v>
                </c:pt>
                <c:pt idx="340">
                  <c:v>20.643635</c:v>
                </c:pt>
                <c:pt idx="341">
                  <c:v>21.252268000000001</c:v>
                </c:pt>
                <c:pt idx="342">
                  <c:v>21.840944</c:v>
                </c:pt>
                <c:pt idx="343">
                  <c:v>20.414148000000001</c:v>
                </c:pt>
                <c:pt idx="344">
                  <c:v>19.456301</c:v>
                </c:pt>
                <c:pt idx="345">
                  <c:v>17.400917</c:v>
                </c:pt>
                <c:pt idx="346">
                  <c:v>18.508430000000001</c:v>
                </c:pt>
                <c:pt idx="347">
                  <c:v>17.909775</c:v>
                </c:pt>
                <c:pt idx="348">
                  <c:v>17.959661000000001</c:v>
                </c:pt>
                <c:pt idx="349">
                  <c:v>18.997332</c:v>
                </c:pt>
                <c:pt idx="350">
                  <c:v>18.957419999999999</c:v>
                </c:pt>
                <c:pt idx="351">
                  <c:v>20.803273999999998</c:v>
                </c:pt>
                <c:pt idx="352">
                  <c:v>19.985112999999998</c:v>
                </c:pt>
                <c:pt idx="353">
                  <c:v>19.246770999999999</c:v>
                </c:pt>
                <c:pt idx="354">
                  <c:v>17.450806</c:v>
                </c:pt>
                <c:pt idx="355">
                  <c:v>17.570536000000001</c:v>
                </c:pt>
                <c:pt idx="356">
                  <c:v>16.303383</c:v>
                </c:pt>
                <c:pt idx="357">
                  <c:v>16.133762000000001</c:v>
                </c:pt>
                <c:pt idx="358">
                  <c:v>18.358767</c:v>
                </c:pt>
                <c:pt idx="359">
                  <c:v>17.450806</c:v>
                </c:pt>
                <c:pt idx="360">
                  <c:v>21.421886000000001</c:v>
                </c:pt>
                <c:pt idx="361">
                  <c:v>17.700244999999999</c:v>
                </c:pt>
                <c:pt idx="362">
                  <c:v>21.601482000000001</c:v>
                </c:pt>
                <c:pt idx="363">
                  <c:v>23.497225</c:v>
                </c:pt>
                <c:pt idx="364">
                  <c:v>21.860900999999998</c:v>
                </c:pt>
                <c:pt idx="365">
                  <c:v>23.796552999999999</c:v>
                </c:pt>
                <c:pt idx="366">
                  <c:v>25.881868000000001</c:v>
                </c:pt>
                <c:pt idx="367">
                  <c:v>27.637924000000002</c:v>
                </c:pt>
                <c:pt idx="368">
                  <c:v>27.029291000000001</c:v>
                </c:pt>
                <c:pt idx="369">
                  <c:v>26.590278999999999</c:v>
                </c:pt>
                <c:pt idx="370">
                  <c:v>26.540389999999999</c:v>
                </c:pt>
                <c:pt idx="371">
                  <c:v>25.971665999999999</c:v>
                </c:pt>
                <c:pt idx="372">
                  <c:v>28.835235999999998</c:v>
                </c:pt>
                <c:pt idx="373">
                  <c:v>26.779852000000002</c:v>
                </c:pt>
                <c:pt idx="374">
                  <c:v>27.158999999999999</c:v>
                </c:pt>
                <c:pt idx="375">
                  <c:v>27.238821000000002</c:v>
                </c:pt>
                <c:pt idx="376">
                  <c:v>27.43</c:v>
                </c:pt>
                <c:pt idx="377">
                  <c:v>27.120000999999998</c:v>
                </c:pt>
                <c:pt idx="378">
                  <c:v>27.59</c:v>
                </c:pt>
                <c:pt idx="379">
                  <c:v>27.290001</c:v>
                </c:pt>
                <c:pt idx="380">
                  <c:v>27.110001</c:v>
                </c:pt>
                <c:pt idx="381">
                  <c:v>25.99</c:v>
                </c:pt>
                <c:pt idx="382">
                  <c:v>26.200001</c:v>
                </c:pt>
                <c:pt idx="383">
                  <c:v>26.690000999999999</c:v>
                </c:pt>
                <c:pt idx="384">
                  <c:v>27.450001</c:v>
                </c:pt>
                <c:pt idx="385">
                  <c:v>27.799999</c:v>
                </c:pt>
                <c:pt idx="386">
                  <c:v>27.299999</c:v>
                </c:pt>
                <c:pt idx="387">
                  <c:v>27.549999</c:v>
                </c:pt>
                <c:pt idx="388">
                  <c:v>27.709999</c:v>
                </c:pt>
                <c:pt idx="389">
                  <c:v>28.4</c:v>
                </c:pt>
                <c:pt idx="390">
                  <c:v>28.469999000000001</c:v>
                </c:pt>
                <c:pt idx="391">
                  <c:v>28.219999000000001</c:v>
                </c:pt>
                <c:pt idx="392">
                  <c:v>28.950001</c:v>
                </c:pt>
                <c:pt idx="393">
                  <c:v>29.059999000000001</c:v>
                </c:pt>
                <c:pt idx="394">
                  <c:v>28.52</c:v>
                </c:pt>
                <c:pt idx="395">
                  <c:v>29.01</c:v>
                </c:pt>
                <c:pt idx="396">
                  <c:v>29.01</c:v>
                </c:pt>
                <c:pt idx="397">
                  <c:v>28.33</c:v>
                </c:pt>
                <c:pt idx="398">
                  <c:v>27.85</c:v>
                </c:pt>
                <c:pt idx="399">
                  <c:v>27.5</c:v>
                </c:pt>
                <c:pt idx="400">
                  <c:v>27.870000999999998</c:v>
                </c:pt>
                <c:pt idx="401">
                  <c:v>26.99</c:v>
                </c:pt>
                <c:pt idx="402">
                  <c:v>26.469999000000001</c:v>
                </c:pt>
                <c:pt idx="403">
                  <c:v>26.52</c:v>
                </c:pt>
                <c:pt idx="404">
                  <c:v>25.82</c:v>
                </c:pt>
                <c:pt idx="405">
                  <c:v>26.01</c:v>
                </c:pt>
                <c:pt idx="406">
                  <c:v>26.540001</c:v>
                </c:pt>
                <c:pt idx="407">
                  <c:v>26.85</c:v>
                </c:pt>
                <c:pt idx="408">
                  <c:v>26.799999</c:v>
                </c:pt>
                <c:pt idx="409">
                  <c:v>25.91</c:v>
                </c:pt>
                <c:pt idx="410">
                  <c:v>26.09</c:v>
                </c:pt>
                <c:pt idx="411">
                  <c:v>26.65</c:v>
                </c:pt>
                <c:pt idx="412">
                  <c:v>26.4</c:v>
                </c:pt>
                <c:pt idx="413">
                  <c:v>26.139999</c:v>
                </c:pt>
                <c:pt idx="414">
                  <c:v>25.85</c:v>
                </c:pt>
                <c:pt idx="415">
                  <c:v>25.700001</c:v>
                </c:pt>
                <c:pt idx="416">
                  <c:v>25.870000999999998</c:v>
                </c:pt>
                <c:pt idx="417">
                  <c:v>26.5</c:v>
                </c:pt>
                <c:pt idx="418">
                  <c:v>26.74</c:v>
                </c:pt>
                <c:pt idx="419">
                  <c:v>26.190000999999999</c:v>
                </c:pt>
                <c:pt idx="420">
                  <c:v>24.700001</c:v>
                </c:pt>
                <c:pt idx="421">
                  <c:v>24.85</c:v>
                </c:pt>
                <c:pt idx="422">
                  <c:v>24.984452999999998</c:v>
                </c:pt>
                <c:pt idx="423">
                  <c:v>24.585816999999999</c:v>
                </c:pt>
                <c:pt idx="424">
                  <c:v>22.961379999999998</c:v>
                </c:pt>
                <c:pt idx="425">
                  <c:v>23.041107</c:v>
                </c:pt>
                <c:pt idx="426">
                  <c:v>22.921516</c:v>
                </c:pt>
                <c:pt idx="427">
                  <c:v>22.652436999999999</c:v>
                </c:pt>
                <c:pt idx="428">
                  <c:v>22.203973999999999</c:v>
                </c:pt>
                <c:pt idx="429">
                  <c:v>21.904997000000002</c:v>
                </c:pt>
                <c:pt idx="430">
                  <c:v>21.237283999999999</c:v>
                </c:pt>
                <c:pt idx="431">
                  <c:v>20.400148000000002</c:v>
                </c:pt>
                <c:pt idx="432">
                  <c:v>20.529705</c:v>
                </c:pt>
                <c:pt idx="433">
                  <c:v>20.270593999999999</c:v>
                </c:pt>
                <c:pt idx="434">
                  <c:v>20.330387000000002</c:v>
                </c:pt>
                <c:pt idx="435">
                  <c:v>19.901855000000001</c:v>
                </c:pt>
                <c:pt idx="436">
                  <c:v>19.612843999999999</c:v>
                </c:pt>
                <c:pt idx="437">
                  <c:v>19.921786999999998</c:v>
                </c:pt>
                <c:pt idx="438">
                  <c:v>19.493255999999999</c:v>
                </c:pt>
                <c:pt idx="439">
                  <c:v>19.433458000000002</c:v>
                </c:pt>
                <c:pt idx="440">
                  <c:v>19.802197</c:v>
                </c:pt>
                <c:pt idx="441">
                  <c:v>19.363696999999998</c:v>
                </c:pt>
                <c:pt idx="442">
                  <c:v>20.260628000000001</c:v>
                </c:pt>
                <c:pt idx="443">
                  <c:v>20.420079999999999</c:v>
                </c:pt>
                <c:pt idx="444">
                  <c:v>19.961651</c:v>
                </c:pt>
                <c:pt idx="445">
                  <c:v>20.131070999999999</c:v>
                </c:pt>
                <c:pt idx="446">
                  <c:v>20.320421</c:v>
                </c:pt>
                <c:pt idx="447">
                  <c:v>19.921786999999998</c:v>
                </c:pt>
                <c:pt idx="448">
                  <c:v>20.579535</c:v>
                </c:pt>
                <c:pt idx="449">
                  <c:v>20.300491000000001</c:v>
                </c:pt>
                <c:pt idx="450">
                  <c:v>20.400148000000002</c:v>
                </c:pt>
                <c:pt idx="451">
                  <c:v>20.390184000000001</c:v>
                </c:pt>
                <c:pt idx="452">
                  <c:v>20.729023000000002</c:v>
                </c:pt>
                <c:pt idx="453">
                  <c:v>20.868545999999998</c:v>
                </c:pt>
                <c:pt idx="454">
                  <c:v>20.818715999999998</c:v>
                </c:pt>
                <c:pt idx="455">
                  <c:v>21.018034</c:v>
                </c:pt>
                <c:pt idx="456">
                  <c:v>21.057898000000002</c:v>
                </c:pt>
                <c:pt idx="457">
                  <c:v>21.037966000000001</c:v>
                </c:pt>
                <c:pt idx="458">
                  <c:v>21.237283999999999</c:v>
                </c:pt>
                <c:pt idx="459">
                  <c:v>21.117692999999999</c:v>
                </c:pt>
                <c:pt idx="460">
                  <c:v>20.828682000000001</c:v>
                </c:pt>
                <c:pt idx="461">
                  <c:v>20.519739000000001</c:v>
                </c:pt>
                <c:pt idx="462">
                  <c:v>19.622810000000001</c:v>
                </c:pt>
                <c:pt idx="463">
                  <c:v>19.692571999999998</c:v>
                </c:pt>
                <c:pt idx="464">
                  <c:v>19.184313</c:v>
                </c:pt>
                <c:pt idx="465">
                  <c:v>19.493255999999999</c:v>
                </c:pt>
                <c:pt idx="466">
                  <c:v>19.712503000000002</c:v>
                </c:pt>
                <c:pt idx="467">
                  <c:v>19.114552</c:v>
                </c:pt>
                <c:pt idx="468">
                  <c:v>19.353731</c:v>
                </c:pt>
                <c:pt idx="469">
                  <c:v>19.652708000000001</c:v>
                </c:pt>
                <c:pt idx="470">
                  <c:v>19.89189</c:v>
                </c:pt>
                <c:pt idx="471">
                  <c:v>19.822127999999999</c:v>
                </c:pt>
                <c:pt idx="472">
                  <c:v>19.951685000000001</c:v>
                </c:pt>
                <c:pt idx="473">
                  <c:v>19.971616999999998</c:v>
                </c:pt>
                <c:pt idx="474">
                  <c:v>19.752367</c:v>
                </c:pt>
                <c:pt idx="475">
                  <c:v>19.48329</c:v>
                </c:pt>
                <c:pt idx="476">
                  <c:v>19.632776</c:v>
                </c:pt>
                <c:pt idx="477">
                  <c:v>19.602879000000001</c:v>
                </c:pt>
                <c:pt idx="478">
                  <c:v>19.084654</c:v>
                </c:pt>
                <c:pt idx="479">
                  <c:v>19.084654</c:v>
                </c:pt>
                <c:pt idx="480">
                  <c:v>18.616257000000001</c:v>
                </c:pt>
                <c:pt idx="481">
                  <c:v>18.377075000000001</c:v>
                </c:pt>
                <c:pt idx="482">
                  <c:v>18.795642999999998</c:v>
                </c:pt>
                <c:pt idx="483">
                  <c:v>18.725881999999999</c:v>
                </c:pt>
                <c:pt idx="484">
                  <c:v>17.799054999999999</c:v>
                </c:pt>
                <c:pt idx="485">
                  <c:v>18.387041</c:v>
                </c:pt>
                <c:pt idx="486">
                  <c:v>18.686019999999999</c:v>
                </c:pt>
                <c:pt idx="487">
                  <c:v>18.915234000000002</c:v>
                </c:pt>
                <c:pt idx="488">
                  <c:v>18.975028999999999</c:v>
                </c:pt>
                <c:pt idx="489">
                  <c:v>18.566427000000001</c:v>
                </c:pt>
                <c:pt idx="490">
                  <c:v>18.536529999999999</c:v>
                </c:pt>
                <c:pt idx="491">
                  <c:v>18.666086</c:v>
                </c:pt>
              </c:numCache>
            </c:numRef>
          </c:val>
          <c:smooth val="0"/>
          <c:extLst>
            <c:ext xmlns:c16="http://schemas.microsoft.com/office/drawing/2014/chart" uri="{C3380CC4-5D6E-409C-BE32-E72D297353CC}">
              <c16:uniqueId val="{00000000-3CD4-4CBA-BFEB-7D67982FF867}"/>
            </c:ext>
          </c:extLst>
        </c:ser>
        <c:dLbls>
          <c:showLegendKey val="0"/>
          <c:showVal val="0"/>
          <c:showCatName val="0"/>
          <c:showSerName val="0"/>
          <c:showPercent val="0"/>
          <c:showBubbleSize val="0"/>
        </c:dLbls>
        <c:smooth val="0"/>
        <c:axId val="1465751920"/>
        <c:axId val="1141060479"/>
      </c:lineChart>
      <c:dateAx>
        <c:axId val="1465751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41060479"/>
        <c:crosses val="autoZero"/>
        <c:auto val="1"/>
        <c:lblOffset val="100"/>
        <c:baseTimeUnit val="days"/>
      </c:dateAx>
      <c:valAx>
        <c:axId val="1141060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6575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Base!$L$5</c:f>
              <c:strCache>
                <c:ptCount val="1"/>
                <c:pt idx="0">
                  <c:v>Multiplan</c:v>
                </c:pt>
              </c:strCache>
            </c:strRef>
          </c:tx>
          <c:spPr>
            <a:ln w="28575" cap="rnd">
              <a:solidFill>
                <a:schemeClr val="accent6">
                  <a:lumMod val="60000"/>
                  <a:lumOff val="4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Base!$L$6:$L$497</c:f>
              <c:numCache>
                <c:formatCode>#,##0.00</c:formatCode>
                <c:ptCount val="492"/>
                <c:pt idx="0">
                  <c:v>21.48</c:v>
                </c:pt>
                <c:pt idx="1">
                  <c:v>21.07</c:v>
                </c:pt>
                <c:pt idx="2">
                  <c:v>21.799999</c:v>
                </c:pt>
                <c:pt idx="3">
                  <c:v>21.93</c:v>
                </c:pt>
                <c:pt idx="4">
                  <c:v>21.26</c:v>
                </c:pt>
                <c:pt idx="5">
                  <c:v>21.700001</c:v>
                </c:pt>
                <c:pt idx="6">
                  <c:v>21.51</c:v>
                </c:pt>
                <c:pt idx="7">
                  <c:v>21.32</c:v>
                </c:pt>
                <c:pt idx="8">
                  <c:v>21.59</c:v>
                </c:pt>
                <c:pt idx="9">
                  <c:v>22.09</c:v>
                </c:pt>
                <c:pt idx="10">
                  <c:v>22.48</c:v>
                </c:pt>
                <c:pt idx="11">
                  <c:v>22.559999000000001</c:v>
                </c:pt>
                <c:pt idx="12">
                  <c:v>23.01</c:v>
                </c:pt>
                <c:pt idx="13">
                  <c:v>23.09</c:v>
                </c:pt>
                <c:pt idx="14">
                  <c:v>23.559999000000001</c:v>
                </c:pt>
                <c:pt idx="15">
                  <c:v>23.200001</c:v>
                </c:pt>
                <c:pt idx="16">
                  <c:v>23.23</c:v>
                </c:pt>
                <c:pt idx="17">
                  <c:v>23.51</c:v>
                </c:pt>
                <c:pt idx="18">
                  <c:v>23.799999</c:v>
                </c:pt>
                <c:pt idx="19">
                  <c:v>24.02</c:v>
                </c:pt>
                <c:pt idx="20">
                  <c:v>23.35</c:v>
                </c:pt>
                <c:pt idx="21">
                  <c:v>24.16</c:v>
                </c:pt>
                <c:pt idx="22">
                  <c:v>22.93</c:v>
                </c:pt>
                <c:pt idx="23">
                  <c:v>22.959999</c:v>
                </c:pt>
                <c:pt idx="24">
                  <c:v>23.629999000000002</c:v>
                </c:pt>
                <c:pt idx="25">
                  <c:v>23.709999</c:v>
                </c:pt>
                <c:pt idx="26">
                  <c:v>24.27</c:v>
                </c:pt>
                <c:pt idx="27">
                  <c:v>24.26</c:v>
                </c:pt>
                <c:pt idx="28">
                  <c:v>24.35</c:v>
                </c:pt>
                <c:pt idx="29">
                  <c:v>23.9</c:v>
                </c:pt>
                <c:pt idx="30">
                  <c:v>24.17</c:v>
                </c:pt>
                <c:pt idx="31">
                  <c:v>24.450001</c:v>
                </c:pt>
                <c:pt idx="32">
                  <c:v>24.940000999999999</c:v>
                </c:pt>
                <c:pt idx="33">
                  <c:v>24.48</c:v>
                </c:pt>
                <c:pt idx="34">
                  <c:v>23.799999</c:v>
                </c:pt>
                <c:pt idx="35">
                  <c:v>23.059999000000001</c:v>
                </c:pt>
                <c:pt idx="36">
                  <c:v>23.030000999999999</c:v>
                </c:pt>
                <c:pt idx="37">
                  <c:v>22.9</c:v>
                </c:pt>
                <c:pt idx="38">
                  <c:v>23.4</c:v>
                </c:pt>
                <c:pt idx="39">
                  <c:v>23.15</c:v>
                </c:pt>
                <c:pt idx="40">
                  <c:v>22.77</c:v>
                </c:pt>
                <c:pt idx="41">
                  <c:v>23.5</c:v>
                </c:pt>
                <c:pt idx="42">
                  <c:v>23.07</c:v>
                </c:pt>
                <c:pt idx="43">
                  <c:v>23.719999000000001</c:v>
                </c:pt>
                <c:pt idx="44">
                  <c:v>24.040001</c:v>
                </c:pt>
                <c:pt idx="45">
                  <c:v>25.18</c:v>
                </c:pt>
                <c:pt idx="46">
                  <c:v>25.049999</c:v>
                </c:pt>
                <c:pt idx="47">
                  <c:v>25.299999</c:v>
                </c:pt>
                <c:pt idx="48">
                  <c:v>25.99</c:v>
                </c:pt>
                <c:pt idx="49">
                  <c:v>25.76</c:v>
                </c:pt>
                <c:pt idx="50">
                  <c:v>25.68</c:v>
                </c:pt>
                <c:pt idx="51">
                  <c:v>25.940000999999999</c:v>
                </c:pt>
                <c:pt idx="52">
                  <c:v>26.26</c:v>
                </c:pt>
                <c:pt idx="53">
                  <c:v>26.629999000000002</c:v>
                </c:pt>
                <c:pt idx="54">
                  <c:v>25.75</c:v>
                </c:pt>
                <c:pt idx="55">
                  <c:v>26.559999000000001</c:v>
                </c:pt>
                <c:pt idx="56">
                  <c:v>26.42</c:v>
                </c:pt>
                <c:pt idx="57">
                  <c:v>27.18</c:v>
                </c:pt>
                <c:pt idx="58">
                  <c:v>27.74</c:v>
                </c:pt>
                <c:pt idx="59">
                  <c:v>27.51</c:v>
                </c:pt>
                <c:pt idx="60">
                  <c:v>26.25</c:v>
                </c:pt>
                <c:pt idx="61">
                  <c:v>25.959999</c:v>
                </c:pt>
                <c:pt idx="62">
                  <c:v>25.66</c:v>
                </c:pt>
                <c:pt idx="63">
                  <c:v>25.59</c:v>
                </c:pt>
                <c:pt idx="64">
                  <c:v>25.379999000000002</c:v>
                </c:pt>
                <c:pt idx="65">
                  <c:v>25.219999000000001</c:v>
                </c:pt>
                <c:pt idx="66">
                  <c:v>24.98</c:v>
                </c:pt>
                <c:pt idx="67">
                  <c:v>24.620000999999998</c:v>
                </c:pt>
                <c:pt idx="68">
                  <c:v>24.52</c:v>
                </c:pt>
                <c:pt idx="69">
                  <c:v>25.110001</c:v>
                </c:pt>
                <c:pt idx="70">
                  <c:v>24.57</c:v>
                </c:pt>
                <c:pt idx="71">
                  <c:v>24.42</c:v>
                </c:pt>
                <c:pt idx="72">
                  <c:v>24.6</c:v>
                </c:pt>
                <c:pt idx="73">
                  <c:v>24.209999</c:v>
                </c:pt>
                <c:pt idx="74">
                  <c:v>23.700001</c:v>
                </c:pt>
                <c:pt idx="75">
                  <c:v>23.27</c:v>
                </c:pt>
                <c:pt idx="76">
                  <c:v>24.83</c:v>
                </c:pt>
                <c:pt idx="77">
                  <c:v>25.040001</c:v>
                </c:pt>
                <c:pt idx="78">
                  <c:v>24.82</c:v>
                </c:pt>
                <c:pt idx="79">
                  <c:v>23.809999000000001</c:v>
                </c:pt>
                <c:pt idx="80">
                  <c:v>23.67</c:v>
                </c:pt>
                <c:pt idx="81">
                  <c:v>23.65</c:v>
                </c:pt>
                <c:pt idx="82">
                  <c:v>24</c:v>
                </c:pt>
                <c:pt idx="83">
                  <c:v>23.030000999999999</c:v>
                </c:pt>
                <c:pt idx="84">
                  <c:v>23.43</c:v>
                </c:pt>
                <c:pt idx="85">
                  <c:v>23.950001</c:v>
                </c:pt>
                <c:pt idx="86">
                  <c:v>23.629999000000002</c:v>
                </c:pt>
                <c:pt idx="87">
                  <c:v>24</c:v>
                </c:pt>
                <c:pt idx="88">
                  <c:v>23.57</c:v>
                </c:pt>
                <c:pt idx="89">
                  <c:v>23.1</c:v>
                </c:pt>
                <c:pt idx="90">
                  <c:v>23.93</c:v>
                </c:pt>
                <c:pt idx="91">
                  <c:v>23.92</c:v>
                </c:pt>
                <c:pt idx="92">
                  <c:v>23.85</c:v>
                </c:pt>
                <c:pt idx="93">
                  <c:v>23.719999000000001</c:v>
                </c:pt>
                <c:pt idx="94">
                  <c:v>23.280000999999999</c:v>
                </c:pt>
                <c:pt idx="95">
                  <c:v>23.799999</c:v>
                </c:pt>
                <c:pt idx="96">
                  <c:v>23.530000999999999</c:v>
                </c:pt>
                <c:pt idx="97">
                  <c:v>23.700001</c:v>
                </c:pt>
                <c:pt idx="98">
                  <c:v>23.379999000000002</c:v>
                </c:pt>
                <c:pt idx="99">
                  <c:v>23.99</c:v>
                </c:pt>
                <c:pt idx="100">
                  <c:v>24.27</c:v>
                </c:pt>
                <c:pt idx="101">
                  <c:v>24.549999</c:v>
                </c:pt>
                <c:pt idx="102">
                  <c:v>24.190000999999999</c:v>
                </c:pt>
                <c:pt idx="103">
                  <c:v>24.49</c:v>
                </c:pt>
                <c:pt idx="104">
                  <c:v>24.84</c:v>
                </c:pt>
                <c:pt idx="105">
                  <c:v>23.52</c:v>
                </c:pt>
                <c:pt idx="106">
                  <c:v>23.68</c:v>
                </c:pt>
                <c:pt idx="107">
                  <c:v>23.66</c:v>
                </c:pt>
                <c:pt idx="108">
                  <c:v>23.33</c:v>
                </c:pt>
                <c:pt idx="109">
                  <c:v>23.540001</c:v>
                </c:pt>
                <c:pt idx="110">
                  <c:v>23.33</c:v>
                </c:pt>
                <c:pt idx="111">
                  <c:v>23.41</c:v>
                </c:pt>
                <c:pt idx="112">
                  <c:v>22.299999</c:v>
                </c:pt>
                <c:pt idx="113">
                  <c:v>22.950001</c:v>
                </c:pt>
                <c:pt idx="114">
                  <c:v>22.67</c:v>
                </c:pt>
                <c:pt idx="115">
                  <c:v>23.620000999999998</c:v>
                </c:pt>
                <c:pt idx="116">
                  <c:v>23.209999</c:v>
                </c:pt>
                <c:pt idx="117">
                  <c:v>22.33</c:v>
                </c:pt>
                <c:pt idx="118">
                  <c:v>20.85</c:v>
                </c:pt>
                <c:pt idx="119">
                  <c:v>20.51</c:v>
                </c:pt>
                <c:pt idx="120">
                  <c:v>20.5</c:v>
                </c:pt>
                <c:pt idx="121">
                  <c:v>21.379999000000002</c:v>
                </c:pt>
                <c:pt idx="122">
                  <c:v>20.420000000000002</c:v>
                </c:pt>
                <c:pt idx="123">
                  <c:v>19.850000000000001</c:v>
                </c:pt>
                <c:pt idx="124">
                  <c:v>19.790001</c:v>
                </c:pt>
                <c:pt idx="125">
                  <c:v>19.379999000000002</c:v>
                </c:pt>
                <c:pt idx="126">
                  <c:v>19.68</c:v>
                </c:pt>
                <c:pt idx="127">
                  <c:v>20.079999999999998</c:v>
                </c:pt>
                <c:pt idx="128">
                  <c:v>19.870000999999998</c:v>
                </c:pt>
                <c:pt idx="129">
                  <c:v>20.100000000000001</c:v>
                </c:pt>
                <c:pt idx="130">
                  <c:v>20.139999</c:v>
                </c:pt>
                <c:pt idx="131">
                  <c:v>20.67</c:v>
                </c:pt>
                <c:pt idx="132">
                  <c:v>20.93</c:v>
                </c:pt>
                <c:pt idx="133">
                  <c:v>21.389999</c:v>
                </c:pt>
                <c:pt idx="134">
                  <c:v>21.35</c:v>
                </c:pt>
                <c:pt idx="135">
                  <c:v>21.25</c:v>
                </c:pt>
                <c:pt idx="136">
                  <c:v>21.379999000000002</c:v>
                </c:pt>
                <c:pt idx="137">
                  <c:v>21.6</c:v>
                </c:pt>
                <c:pt idx="138">
                  <c:v>21.84</c:v>
                </c:pt>
                <c:pt idx="139">
                  <c:v>22.129999000000002</c:v>
                </c:pt>
                <c:pt idx="140">
                  <c:v>22.5</c:v>
                </c:pt>
                <c:pt idx="141">
                  <c:v>21.299999</c:v>
                </c:pt>
                <c:pt idx="142">
                  <c:v>21.309999000000001</c:v>
                </c:pt>
                <c:pt idx="143">
                  <c:v>21.200001</c:v>
                </c:pt>
                <c:pt idx="144">
                  <c:v>21.799999</c:v>
                </c:pt>
                <c:pt idx="145">
                  <c:v>20.43</c:v>
                </c:pt>
                <c:pt idx="146">
                  <c:v>20.51</c:v>
                </c:pt>
                <c:pt idx="147">
                  <c:v>20.379999000000002</c:v>
                </c:pt>
                <c:pt idx="148">
                  <c:v>20.59</c:v>
                </c:pt>
                <c:pt idx="149">
                  <c:v>20.959999</c:v>
                </c:pt>
                <c:pt idx="150">
                  <c:v>21.190000999999999</c:v>
                </c:pt>
                <c:pt idx="151">
                  <c:v>21.42</c:v>
                </c:pt>
                <c:pt idx="152">
                  <c:v>21.35</c:v>
                </c:pt>
                <c:pt idx="153">
                  <c:v>21.940000999999999</c:v>
                </c:pt>
                <c:pt idx="154">
                  <c:v>21.48</c:v>
                </c:pt>
                <c:pt idx="155">
                  <c:v>21.639999</c:v>
                </c:pt>
                <c:pt idx="156">
                  <c:v>21.42</c:v>
                </c:pt>
                <c:pt idx="157">
                  <c:v>22.379999000000002</c:v>
                </c:pt>
                <c:pt idx="158">
                  <c:v>21.6</c:v>
                </c:pt>
                <c:pt idx="159">
                  <c:v>21.620000999999998</c:v>
                </c:pt>
                <c:pt idx="160">
                  <c:v>22.58</c:v>
                </c:pt>
                <c:pt idx="161">
                  <c:v>22.549999</c:v>
                </c:pt>
                <c:pt idx="162">
                  <c:v>23.530000999999999</c:v>
                </c:pt>
                <c:pt idx="163">
                  <c:v>23.360001</c:v>
                </c:pt>
                <c:pt idx="164">
                  <c:v>24.26</c:v>
                </c:pt>
                <c:pt idx="165">
                  <c:v>23.74</c:v>
                </c:pt>
                <c:pt idx="166">
                  <c:v>23.24</c:v>
                </c:pt>
                <c:pt idx="167">
                  <c:v>23.799999</c:v>
                </c:pt>
                <c:pt idx="168">
                  <c:v>24.370000999999998</c:v>
                </c:pt>
                <c:pt idx="169">
                  <c:v>24.91</c:v>
                </c:pt>
                <c:pt idx="170">
                  <c:v>25.299999</c:v>
                </c:pt>
                <c:pt idx="171">
                  <c:v>25.059999000000001</c:v>
                </c:pt>
                <c:pt idx="172">
                  <c:v>25.059999000000001</c:v>
                </c:pt>
                <c:pt idx="173">
                  <c:v>25.02</c:v>
                </c:pt>
                <c:pt idx="174">
                  <c:v>25.950001</c:v>
                </c:pt>
                <c:pt idx="175">
                  <c:v>24.84</c:v>
                </c:pt>
                <c:pt idx="176">
                  <c:v>24.49</c:v>
                </c:pt>
                <c:pt idx="177">
                  <c:v>24.9</c:v>
                </c:pt>
                <c:pt idx="178">
                  <c:v>24.76</c:v>
                </c:pt>
                <c:pt idx="179">
                  <c:v>25.15</c:v>
                </c:pt>
                <c:pt idx="180">
                  <c:v>24.4</c:v>
                </c:pt>
                <c:pt idx="181">
                  <c:v>24.040001</c:v>
                </c:pt>
                <c:pt idx="182">
                  <c:v>22.67</c:v>
                </c:pt>
                <c:pt idx="183">
                  <c:v>23.5</c:v>
                </c:pt>
                <c:pt idx="184">
                  <c:v>23.440000999999999</c:v>
                </c:pt>
                <c:pt idx="185">
                  <c:v>23.74</c:v>
                </c:pt>
                <c:pt idx="186">
                  <c:v>23.5</c:v>
                </c:pt>
                <c:pt idx="187">
                  <c:v>21.93</c:v>
                </c:pt>
                <c:pt idx="188">
                  <c:v>22</c:v>
                </c:pt>
                <c:pt idx="189">
                  <c:v>22.120000999999998</c:v>
                </c:pt>
                <c:pt idx="190">
                  <c:v>23.09</c:v>
                </c:pt>
                <c:pt idx="191">
                  <c:v>22.719999000000001</c:v>
                </c:pt>
                <c:pt idx="192">
                  <c:v>22.450001</c:v>
                </c:pt>
                <c:pt idx="193">
                  <c:v>22.99</c:v>
                </c:pt>
                <c:pt idx="194">
                  <c:v>23.629999000000002</c:v>
                </c:pt>
                <c:pt idx="195">
                  <c:v>24.040001</c:v>
                </c:pt>
                <c:pt idx="196">
                  <c:v>24.52</c:v>
                </c:pt>
                <c:pt idx="197">
                  <c:v>21.5</c:v>
                </c:pt>
                <c:pt idx="198">
                  <c:v>20.709999</c:v>
                </c:pt>
                <c:pt idx="199">
                  <c:v>19.389999</c:v>
                </c:pt>
                <c:pt idx="200">
                  <c:v>18.649999999999999</c:v>
                </c:pt>
                <c:pt idx="201">
                  <c:v>18.969999000000001</c:v>
                </c:pt>
                <c:pt idx="202">
                  <c:v>19.100000000000001</c:v>
                </c:pt>
                <c:pt idx="203">
                  <c:v>19.02</c:v>
                </c:pt>
                <c:pt idx="204">
                  <c:v>20.09</c:v>
                </c:pt>
                <c:pt idx="205">
                  <c:v>20.299999</c:v>
                </c:pt>
                <c:pt idx="206">
                  <c:v>21.209999</c:v>
                </c:pt>
                <c:pt idx="207">
                  <c:v>21.59</c:v>
                </c:pt>
                <c:pt idx="208">
                  <c:v>21.969999000000001</c:v>
                </c:pt>
                <c:pt idx="209">
                  <c:v>21.18</c:v>
                </c:pt>
                <c:pt idx="210">
                  <c:v>21.059999000000001</c:v>
                </c:pt>
                <c:pt idx="211">
                  <c:v>20.9</c:v>
                </c:pt>
                <c:pt idx="212">
                  <c:v>21.200001</c:v>
                </c:pt>
                <c:pt idx="213">
                  <c:v>21.17</c:v>
                </c:pt>
                <c:pt idx="214">
                  <c:v>21.15</c:v>
                </c:pt>
                <c:pt idx="215">
                  <c:v>21.360001</c:v>
                </c:pt>
                <c:pt idx="216">
                  <c:v>21.59</c:v>
                </c:pt>
                <c:pt idx="217">
                  <c:v>21.6</c:v>
                </c:pt>
                <c:pt idx="218">
                  <c:v>21.15</c:v>
                </c:pt>
                <c:pt idx="219">
                  <c:v>20.68</c:v>
                </c:pt>
                <c:pt idx="220">
                  <c:v>20.260000000000002</c:v>
                </c:pt>
                <c:pt idx="221">
                  <c:v>20.549999</c:v>
                </c:pt>
                <c:pt idx="222">
                  <c:v>19.43</c:v>
                </c:pt>
                <c:pt idx="223">
                  <c:v>19.209999</c:v>
                </c:pt>
                <c:pt idx="224">
                  <c:v>19.420000000000002</c:v>
                </c:pt>
                <c:pt idx="225">
                  <c:v>20.120000999999998</c:v>
                </c:pt>
                <c:pt idx="226">
                  <c:v>20.74</c:v>
                </c:pt>
                <c:pt idx="227">
                  <c:v>20.809999000000001</c:v>
                </c:pt>
                <c:pt idx="228">
                  <c:v>21.360001</c:v>
                </c:pt>
                <c:pt idx="229">
                  <c:v>21.440000999999999</c:v>
                </c:pt>
                <c:pt idx="230">
                  <c:v>22.07</c:v>
                </c:pt>
                <c:pt idx="231">
                  <c:v>22.91</c:v>
                </c:pt>
                <c:pt idx="232">
                  <c:v>23.120000999999998</c:v>
                </c:pt>
                <c:pt idx="233">
                  <c:v>22.59</c:v>
                </c:pt>
                <c:pt idx="234">
                  <c:v>22.700001</c:v>
                </c:pt>
                <c:pt idx="235">
                  <c:v>21.77</c:v>
                </c:pt>
                <c:pt idx="236">
                  <c:v>22.32</c:v>
                </c:pt>
                <c:pt idx="237">
                  <c:v>22.799999</c:v>
                </c:pt>
                <c:pt idx="238">
                  <c:v>23.15</c:v>
                </c:pt>
                <c:pt idx="239">
                  <c:v>22.25</c:v>
                </c:pt>
                <c:pt idx="240">
                  <c:v>21.67</c:v>
                </c:pt>
                <c:pt idx="241">
                  <c:v>21.950001</c:v>
                </c:pt>
                <c:pt idx="242">
                  <c:v>22.07</c:v>
                </c:pt>
                <c:pt idx="243">
                  <c:v>20.82</c:v>
                </c:pt>
                <c:pt idx="244">
                  <c:v>21.610001</c:v>
                </c:pt>
                <c:pt idx="245">
                  <c:v>21.5</c:v>
                </c:pt>
                <c:pt idx="246">
                  <c:v>21.51</c:v>
                </c:pt>
                <c:pt idx="247">
                  <c:v>21.629999000000002</c:v>
                </c:pt>
                <c:pt idx="248">
                  <c:v>22.09</c:v>
                </c:pt>
                <c:pt idx="249">
                  <c:v>22.15</c:v>
                </c:pt>
                <c:pt idx="250">
                  <c:v>22.4</c:v>
                </c:pt>
                <c:pt idx="251">
                  <c:v>21.559999000000001</c:v>
                </c:pt>
                <c:pt idx="252">
                  <c:v>21.84</c:v>
                </c:pt>
                <c:pt idx="253">
                  <c:v>21.85</c:v>
                </c:pt>
                <c:pt idx="254">
                  <c:v>22.67</c:v>
                </c:pt>
                <c:pt idx="255">
                  <c:v>22.030000999999999</c:v>
                </c:pt>
                <c:pt idx="256">
                  <c:v>23.42</c:v>
                </c:pt>
                <c:pt idx="257">
                  <c:v>23.690000999999999</c:v>
                </c:pt>
                <c:pt idx="258">
                  <c:v>22.780000999999999</c:v>
                </c:pt>
                <c:pt idx="259">
                  <c:v>22.799999</c:v>
                </c:pt>
                <c:pt idx="260">
                  <c:v>23.610001</c:v>
                </c:pt>
                <c:pt idx="261">
                  <c:v>21.93</c:v>
                </c:pt>
                <c:pt idx="262">
                  <c:v>20.299999</c:v>
                </c:pt>
                <c:pt idx="263">
                  <c:v>20.58</c:v>
                </c:pt>
                <c:pt idx="264">
                  <c:v>21.139999</c:v>
                </c:pt>
                <c:pt idx="265">
                  <c:v>21.6</c:v>
                </c:pt>
                <c:pt idx="266">
                  <c:v>21.9</c:v>
                </c:pt>
                <c:pt idx="267">
                  <c:v>21.59</c:v>
                </c:pt>
                <c:pt idx="268">
                  <c:v>21.26</c:v>
                </c:pt>
                <c:pt idx="269">
                  <c:v>21.370000999999998</c:v>
                </c:pt>
                <c:pt idx="270">
                  <c:v>21.809999000000001</c:v>
                </c:pt>
                <c:pt idx="271">
                  <c:v>22.17</c:v>
                </c:pt>
                <c:pt idx="272">
                  <c:v>23.030000999999999</c:v>
                </c:pt>
                <c:pt idx="273">
                  <c:v>23.190000999999999</c:v>
                </c:pt>
                <c:pt idx="274">
                  <c:v>22.77</c:v>
                </c:pt>
                <c:pt idx="275">
                  <c:v>22.530000999999999</c:v>
                </c:pt>
                <c:pt idx="276">
                  <c:v>22.75</c:v>
                </c:pt>
                <c:pt idx="277">
                  <c:v>22.870000999999998</c:v>
                </c:pt>
                <c:pt idx="278">
                  <c:v>22.92</c:v>
                </c:pt>
                <c:pt idx="279">
                  <c:v>23.4</c:v>
                </c:pt>
                <c:pt idx="280">
                  <c:v>23.370000999999998</c:v>
                </c:pt>
                <c:pt idx="281">
                  <c:v>22.85</c:v>
                </c:pt>
                <c:pt idx="282">
                  <c:v>22.4</c:v>
                </c:pt>
                <c:pt idx="283">
                  <c:v>22.799999</c:v>
                </c:pt>
                <c:pt idx="284">
                  <c:v>21.35</c:v>
                </c:pt>
                <c:pt idx="285">
                  <c:v>20.75</c:v>
                </c:pt>
                <c:pt idx="286">
                  <c:v>20.950001</c:v>
                </c:pt>
                <c:pt idx="287">
                  <c:v>20.5</c:v>
                </c:pt>
                <c:pt idx="288">
                  <c:v>20.719999000000001</c:v>
                </c:pt>
                <c:pt idx="289">
                  <c:v>20.23</c:v>
                </c:pt>
                <c:pt idx="290">
                  <c:v>21.299999</c:v>
                </c:pt>
                <c:pt idx="291">
                  <c:v>21.4</c:v>
                </c:pt>
                <c:pt idx="292">
                  <c:v>21.91</c:v>
                </c:pt>
                <c:pt idx="293">
                  <c:v>22</c:v>
                </c:pt>
                <c:pt idx="294">
                  <c:v>22.030000999999999</c:v>
                </c:pt>
                <c:pt idx="295">
                  <c:v>21.809999000000001</c:v>
                </c:pt>
                <c:pt idx="296">
                  <c:v>22.59</c:v>
                </c:pt>
                <c:pt idx="297">
                  <c:v>21.42</c:v>
                </c:pt>
                <c:pt idx="298">
                  <c:v>21.68</c:v>
                </c:pt>
                <c:pt idx="299">
                  <c:v>22</c:v>
                </c:pt>
                <c:pt idx="300">
                  <c:v>22.700001</c:v>
                </c:pt>
                <c:pt idx="301">
                  <c:v>23.93</c:v>
                </c:pt>
                <c:pt idx="302">
                  <c:v>22.85</c:v>
                </c:pt>
                <c:pt idx="303">
                  <c:v>23.09</c:v>
                </c:pt>
                <c:pt idx="304">
                  <c:v>22.99</c:v>
                </c:pt>
                <c:pt idx="305">
                  <c:v>23.559999000000001</c:v>
                </c:pt>
                <c:pt idx="306">
                  <c:v>22.709999</c:v>
                </c:pt>
                <c:pt idx="307">
                  <c:v>22.280000999999999</c:v>
                </c:pt>
                <c:pt idx="308">
                  <c:v>20.690000999999999</c:v>
                </c:pt>
                <c:pt idx="309">
                  <c:v>21.299999</c:v>
                </c:pt>
                <c:pt idx="310">
                  <c:v>22.540001</c:v>
                </c:pt>
                <c:pt idx="311">
                  <c:v>21.780000999999999</c:v>
                </c:pt>
                <c:pt idx="312">
                  <c:v>22.639999</c:v>
                </c:pt>
                <c:pt idx="313">
                  <c:v>21.190000999999999</c:v>
                </c:pt>
                <c:pt idx="314">
                  <c:v>21.700001</c:v>
                </c:pt>
                <c:pt idx="315">
                  <c:v>20.620000999999998</c:v>
                </c:pt>
                <c:pt idx="316">
                  <c:v>19.670000000000002</c:v>
                </c:pt>
                <c:pt idx="317">
                  <c:v>19.389999</c:v>
                </c:pt>
                <c:pt idx="318">
                  <c:v>18.100000000000001</c:v>
                </c:pt>
                <c:pt idx="319">
                  <c:v>18.670000000000002</c:v>
                </c:pt>
                <c:pt idx="320">
                  <c:v>18.200001</c:v>
                </c:pt>
                <c:pt idx="321">
                  <c:v>17.989999999999998</c:v>
                </c:pt>
                <c:pt idx="322">
                  <c:v>18.379999000000002</c:v>
                </c:pt>
                <c:pt idx="323">
                  <c:v>18.84</c:v>
                </c:pt>
                <c:pt idx="324">
                  <c:v>18.440000999999999</c:v>
                </c:pt>
                <c:pt idx="325">
                  <c:v>19.299999</c:v>
                </c:pt>
                <c:pt idx="326">
                  <c:v>19.690000999999999</c:v>
                </c:pt>
                <c:pt idx="327">
                  <c:v>19.98</c:v>
                </c:pt>
                <c:pt idx="328">
                  <c:v>20.889999</c:v>
                </c:pt>
                <c:pt idx="329">
                  <c:v>22.370000999999998</c:v>
                </c:pt>
                <c:pt idx="330">
                  <c:v>21.76</c:v>
                </c:pt>
                <c:pt idx="331">
                  <c:v>21.059999000000001</c:v>
                </c:pt>
                <c:pt idx="332">
                  <c:v>20.58</c:v>
                </c:pt>
                <c:pt idx="333">
                  <c:v>22.98</c:v>
                </c:pt>
                <c:pt idx="334">
                  <c:v>23.200001</c:v>
                </c:pt>
                <c:pt idx="335">
                  <c:v>21.6</c:v>
                </c:pt>
                <c:pt idx="336">
                  <c:v>20.950001</c:v>
                </c:pt>
                <c:pt idx="337">
                  <c:v>18.799999</c:v>
                </c:pt>
                <c:pt idx="338">
                  <c:v>19.040001</c:v>
                </c:pt>
                <c:pt idx="339">
                  <c:v>19.600000000000001</c:v>
                </c:pt>
                <c:pt idx="340">
                  <c:v>19.700001</c:v>
                </c:pt>
                <c:pt idx="341">
                  <c:v>19.559999000000001</c:v>
                </c:pt>
                <c:pt idx="342">
                  <c:v>20.170000000000002</c:v>
                </c:pt>
                <c:pt idx="343">
                  <c:v>20.120000999999998</c:v>
                </c:pt>
                <c:pt idx="344">
                  <c:v>19.68</c:v>
                </c:pt>
                <c:pt idx="345">
                  <c:v>18.139999</c:v>
                </c:pt>
                <c:pt idx="346">
                  <c:v>18.620000999999998</c:v>
                </c:pt>
                <c:pt idx="347">
                  <c:v>18.530000999999999</c:v>
                </c:pt>
                <c:pt idx="348">
                  <c:v>19.079999999999998</c:v>
                </c:pt>
                <c:pt idx="349">
                  <c:v>20.950001</c:v>
                </c:pt>
                <c:pt idx="350">
                  <c:v>21.309999000000001</c:v>
                </c:pt>
                <c:pt idx="351">
                  <c:v>23.809999000000001</c:v>
                </c:pt>
                <c:pt idx="352">
                  <c:v>23.09</c:v>
                </c:pt>
                <c:pt idx="353">
                  <c:v>20.540001</c:v>
                </c:pt>
                <c:pt idx="354">
                  <c:v>17.510000000000002</c:v>
                </c:pt>
                <c:pt idx="355">
                  <c:v>19.030000999999999</c:v>
                </c:pt>
                <c:pt idx="356">
                  <c:v>19.98</c:v>
                </c:pt>
                <c:pt idx="357">
                  <c:v>17.200001</c:v>
                </c:pt>
                <c:pt idx="358">
                  <c:v>19.5</c:v>
                </c:pt>
                <c:pt idx="359">
                  <c:v>18.510000000000002</c:v>
                </c:pt>
                <c:pt idx="360">
                  <c:v>23.85</c:v>
                </c:pt>
                <c:pt idx="361">
                  <c:v>22.440000999999999</c:v>
                </c:pt>
                <c:pt idx="362">
                  <c:v>25.969999000000001</c:v>
                </c:pt>
                <c:pt idx="363">
                  <c:v>28.030000999999999</c:v>
                </c:pt>
                <c:pt idx="364">
                  <c:v>26.889999</c:v>
                </c:pt>
                <c:pt idx="365">
                  <c:v>29.459999</c:v>
                </c:pt>
                <c:pt idx="366">
                  <c:v>30.219999000000001</c:v>
                </c:pt>
                <c:pt idx="367">
                  <c:v>32.240001999999997</c:v>
                </c:pt>
                <c:pt idx="368">
                  <c:v>31.219999000000001</c:v>
                </c:pt>
                <c:pt idx="369">
                  <c:v>31.68</c:v>
                </c:pt>
                <c:pt idx="370">
                  <c:v>30.52</c:v>
                </c:pt>
                <c:pt idx="371">
                  <c:v>30.690000999999999</c:v>
                </c:pt>
                <c:pt idx="372">
                  <c:v>33.799999</c:v>
                </c:pt>
                <c:pt idx="373">
                  <c:v>33.599997999999999</c:v>
                </c:pt>
                <c:pt idx="374">
                  <c:v>34.07</c:v>
                </c:pt>
                <c:pt idx="375">
                  <c:v>33.82</c:v>
                </c:pt>
                <c:pt idx="376">
                  <c:v>33.200001</c:v>
                </c:pt>
                <c:pt idx="377">
                  <c:v>33.540000999999997</c:v>
                </c:pt>
                <c:pt idx="378">
                  <c:v>33.439999</c:v>
                </c:pt>
                <c:pt idx="379">
                  <c:v>34</c:v>
                </c:pt>
                <c:pt idx="380">
                  <c:v>33.659999999999997</c:v>
                </c:pt>
                <c:pt idx="381">
                  <c:v>32.700001</c:v>
                </c:pt>
                <c:pt idx="382">
                  <c:v>33.240001999999997</c:v>
                </c:pt>
                <c:pt idx="383">
                  <c:v>33.779998999999997</c:v>
                </c:pt>
                <c:pt idx="384">
                  <c:v>34.770000000000003</c:v>
                </c:pt>
                <c:pt idx="385">
                  <c:v>35.18</c:v>
                </c:pt>
                <c:pt idx="386">
                  <c:v>35.220001000000003</c:v>
                </c:pt>
                <c:pt idx="387">
                  <c:v>34.68</c:v>
                </c:pt>
                <c:pt idx="388">
                  <c:v>35.009998000000003</c:v>
                </c:pt>
                <c:pt idx="389">
                  <c:v>35.029998999999997</c:v>
                </c:pt>
                <c:pt idx="390">
                  <c:v>34.650002000000001</c:v>
                </c:pt>
                <c:pt idx="391">
                  <c:v>34.080002</c:v>
                </c:pt>
                <c:pt idx="392">
                  <c:v>35.130001</c:v>
                </c:pt>
                <c:pt idx="393">
                  <c:v>35.520000000000003</c:v>
                </c:pt>
                <c:pt idx="394">
                  <c:v>34.729999999999997</c:v>
                </c:pt>
                <c:pt idx="395">
                  <c:v>34.25</c:v>
                </c:pt>
                <c:pt idx="396">
                  <c:v>34.479999999999997</c:v>
                </c:pt>
                <c:pt idx="397">
                  <c:v>34.560001</c:v>
                </c:pt>
                <c:pt idx="398">
                  <c:v>34.150002000000001</c:v>
                </c:pt>
                <c:pt idx="399">
                  <c:v>33.970001000000003</c:v>
                </c:pt>
                <c:pt idx="400">
                  <c:v>34</c:v>
                </c:pt>
                <c:pt idx="401">
                  <c:v>33.5</c:v>
                </c:pt>
                <c:pt idx="402">
                  <c:v>33.150002000000001</c:v>
                </c:pt>
                <c:pt idx="403">
                  <c:v>33.5</c:v>
                </c:pt>
                <c:pt idx="404">
                  <c:v>33.709999000000003</c:v>
                </c:pt>
                <c:pt idx="405">
                  <c:v>33.580002</c:v>
                </c:pt>
                <c:pt idx="406">
                  <c:v>33.490001999999997</c:v>
                </c:pt>
                <c:pt idx="407">
                  <c:v>33.549999</c:v>
                </c:pt>
                <c:pt idx="408">
                  <c:v>33.549999</c:v>
                </c:pt>
                <c:pt idx="409">
                  <c:v>33.099997999999999</c:v>
                </c:pt>
                <c:pt idx="410">
                  <c:v>33.040000999999997</c:v>
                </c:pt>
                <c:pt idx="411">
                  <c:v>33.270000000000003</c:v>
                </c:pt>
                <c:pt idx="412">
                  <c:v>32.169998</c:v>
                </c:pt>
                <c:pt idx="413">
                  <c:v>32.009998000000003</c:v>
                </c:pt>
                <c:pt idx="414">
                  <c:v>31.66</c:v>
                </c:pt>
                <c:pt idx="415">
                  <c:v>31.1</c:v>
                </c:pt>
                <c:pt idx="416">
                  <c:v>30.73</c:v>
                </c:pt>
                <c:pt idx="417">
                  <c:v>31.08</c:v>
                </c:pt>
                <c:pt idx="418">
                  <c:v>30.85</c:v>
                </c:pt>
                <c:pt idx="419">
                  <c:v>30.799999</c:v>
                </c:pt>
                <c:pt idx="420">
                  <c:v>30.450001</c:v>
                </c:pt>
                <c:pt idx="421">
                  <c:v>30.549999</c:v>
                </c:pt>
                <c:pt idx="422">
                  <c:v>30.49</c:v>
                </c:pt>
                <c:pt idx="423">
                  <c:v>30.530000999999999</c:v>
                </c:pt>
                <c:pt idx="424">
                  <c:v>30.209999</c:v>
                </c:pt>
                <c:pt idx="425">
                  <c:v>29.780000999999999</c:v>
                </c:pt>
                <c:pt idx="426">
                  <c:v>29.219999000000001</c:v>
                </c:pt>
                <c:pt idx="427">
                  <c:v>29.34</c:v>
                </c:pt>
                <c:pt idx="428">
                  <c:v>28.92</c:v>
                </c:pt>
                <c:pt idx="429">
                  <c:v>29.040001</c:v>
                </c:pt>
                <c:pt idx="430">
                  <c:v>28.5</c:v>
                </c:pt>
                <c:pt idx="431">
                  <c:v>28.5</c:v>
                </c:pt>
                <c:pt idx="432">
                  <c:v>29.24</c:v>
                </c:pt>
                <c:pt idx="433">
                  <c:v>29.5</c:v>
                </c:pt>
                <c:pt idx="434">
                  <c:v>29.549999</c:v>
                </c:pt>
                <c:pt idx="435">
                  <c:v>28.709999</c:v>
                </c:pt>
                <c:pt idx="436">
                  <c:v>29.309999000000001</c:v>
                </c:pt>
                <c:pt idx="437">
                  <c:v>29.360001</c:v>
                </c:pt>
                <c:pt idx="438">
                  <c:v>28.57</c:v>
                </c:pt>
                <c:pt idx="439">
                  <c:v>28.790001</c:v>
                </c:pt>
                <c:pt idx="440">
                  <c:v>29.120000999999998</c:v>
                </c:pt>
                <c:pt idx="441">
                  <c:v>28.76</c:v>
                </c:pt>
                <c:pt idx="442">
                  <c:v>29.469999000000001</c:v>
                </c:pt>
                <c:pt idx="443">
                  <c:v>29.18</c:v>
                </c:pt>
                <c:pt idx="444">
                  <c:v>28.540001</c:v>
                </c:pt>
                <c:pt idx="445">
                  <c:v>29.32</c:v>
                </c:pt>
                <c:pt idx="446">
                  <c:v>29.040001</c:v>
                </c:pt>
                <c:pt idx="447">
                  <c:v>29.209999</c:v>
                </c:pt>
                <c:pt idx="448">
                  <c:v>29.23</c:v>
                </c:pt>
                <c:pt idx="449">
                  <c:v>28.18</c:v>
                </c:pt>
                <c:pt idx="450">
                  <c:v>28.9</c:v>
                </c:pt>
                <c:pt idx="451">
                  <c:v>28.559999000000001</c:v>
                </c:pt>
                <c:pt idx="452">
                  <c:v>28.629999000000002</c:v>
                </c:pt>
                <c:pt idx="453">
                  <c:v>28.68</c:v>
                </c:pt>
                <c:pt idx="454">
                  <c:v>28.93</c:v>
                </c:pt>
                <c:pt idx="455">
                  <c:v>29.200001</c:v>
                </c:pt>
                <c:pt idx="456">
                  <c:v>29.299999</c:v>
                </c:pt>
                <c:pt idx="457">
                  <c:v>29.190000999999999</c:v>
                </c:pt>
                <c:pt idx="458">
                  <c:v>29.440000999999999</c:v>
                </c:pt>
                <c:pt idx="459">
                  <c:v>28.83</c:v>
                </c:pt>
                <c:pt idx="460">
                  <c:v>28.389999</c:v>
                </c:pt>
                <c:pt idx="461">
                  <c:v>27.950001</c:v>
                </c:pt>
                <c:pt idx="462">
                  <c:v>27.5</c:v>
                </c:pt>
                <c:pt idx="463">
                  <c:v>27.530000999999999</c:v>
                </c:pt>
                <c:pt idx="464">
                  <c:v>27.049999</c:v>
                </c:pt>
                <c:pt idx="465">
                  <c:v>27.059999000000001</c:v>
                </c:pt>
                <c:pt idx="466">
                  <c:v>28.02</c:v>
                </c:pt>
                <c:pt idx="467">
                  <c:v>27.5</c:v>
                </c:pt>
                <c:pt idx="468">
                  <c:v>27.27</c:v>
                </c:pt>
                <c:pt idx="469">
                  <c:v>27.99</c:v>
                </c:pt>
                <c:pt idx="470">
                  <c:v>28.85</c:v>
                </c:pt>
                <c:pt idx="471">
                  <c:v>28.58</c:v>
                </c:pt>
                <c:pt idx="472">
                  <c:v>28.700001</c:v>
                </c:pt>
                <c:pt idx="473">
                  <c:v>28.43</c:v>
                </c:pt>
                <c:pt idx="474">
                  <c:v>28.57</c:v>
                </c:pt>
                <c:pt idx="475">
                  <c:v>28.700001</c:v>
                </c:pt>
                <c:pt idx="476">
                  <c:v>28.700001</c:v>
                </c:pt>
                <c:pt idx="477">
                  <c:v>28.17</c:v>
                </c:pt>
                <c:pt idx="478">
                  <c:v>27.209999</c:v>
                </c:pt>
                <c:pt idx="479">
                  <c:v>26.959999</c:v>
                </c:pt>
                <c:pt idx="480">
                  <c:v>26.33</c:v>
                </c:pt>
                <c:pt idx="481">
                  <c:v>25.950001</c:v>
                </c:pt>
                <c:pt idx="482">
                  <c:v>26.860001</c:v>
                </c:pt>
                <c:pt idx="483">
                  <c:v>27.049999</c:v>
                </c:pt>
                <c:pt idx="484">
                  <c:v>26.07</c:v>
                </c:pt>
                <c:pt idx="485">
                  <c:v>25.540001</c:v>
                </c:pt>
                <c:pt idx="486">
                  <c:v>26.299999</c:v>
                </c:pt>
                <c:pt idx="487">
                  <c:v>26.57</c:v>
                </c:pt>
                <c:pt idx="488">
                  <c:v>26.299999</c:v>
                </c:pt>
                <c:pt idx="489">
                  <c:v>26.040001</c:v>
                </c:pt>
                <c:pt idx="490">
                  <c:v>26.200001</c:v>
                </c:pt>
                <c:pt idx="491">
                  <c:v>25.99</c:v>
                </c:pt>
              </c:numCache>
            </c:numRef>
          </c:val>
          <c:smooth val="0"/>
          <c:extLst>
            <c:ext xmlns:c16="http://schemas.microsoft.com/office/drawing/2014/chart" uri="{C3380CC4-5D6E-409C-BE32-E72D297353CC}">
              <c16:uniqueId val="{00000000-83E0-4C11-B807-79976CC1F31F}"/>
            </c:ext>
          </c:extLst>
        </c:ser>
        <c:dLbls>
          <c:showLegendKey val="0"/>
          <c:showVal val="0"/>
          <c:showCatName val="0"/>
          <c:showSerName val="0"/>
          <c:showPercent val="0"/>
          <c:showBubbleSize val="0"/>
        </c:dLbls>
        <c:smooth val="0"/>
        <c:axId val="1503474320"/>
        <c:axId val="1497177136"/>
      </c:lineChart>
      <c:dateAx>
        <c:axId val="15034743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97177136"/>
        <c:crosses val="autoZero"/>
        <c:auto val="1"/>
        <c:lblOffset val="100"/>
        <c:baseTimeUnit val="days"/>
      </c:dateAx>
      <c:valAx>
        <c:axId val="14971771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0347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Base!$M$5</c:f>
              <c:strCache>
                <c:ptCount val="1"/>
                <c:pt idx="0">
                  <c:v>Petrobras</c:v>
                </c:pt>
              </c:strCache>
            </c:strRef>
          </c:tx>
          <c:spPr>
            <a:ln w="28575" cap="rnd">
              <a:solidFill>
                <a:schemeClr val="accent1">
                  <a:lumMod val="50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Base!$M$6:$M$497</c:f>
              <c:numCache>
                <c:formatCode>#,##0.00</c:formatCode>
                <c:ptCount val="492"/>
                <c:pt idx="0">
                  <c:v>28.49</c:v>
                </c:pt>
                <c:pt idx="1">
                  <c:v>27.49</c:v>
                </c:pt>
                <c:pt idx="2">
                  <c:v>27.73</c:v>
                </c:pt>
                <c:pt idx="3">
                  <c:v>27.58</c:v>
                </c:pt>
                <c:pt idx="4">
                  <c:v>27.02</c:v>
                </c:pt>
                <c:pt idx="5">
                  <c:v>26.6</c:v>
                </c:pt>
                <c:pt idx="6">
                  <c:v>26.639999</c:v>
                </c:pt>
                <c:pt idx="7">
                  <c:v>26.790001</c:v>
                </c:pt>
                <c:pt idx="8">
                  <c:v>27.030000999999999</c:v>
                </c:pt>
                <c:pt idx="9">
                  <c:v>28.639999</c:v>
                </c:pt>
                <c:pt idx="10">
                  <c:v>29.35</c:v>
                </c:pt>
                <c:pt idx="11">
                  <c:v>29.1</c:v>
                </c:pt>
                <c:pt idx="12">
                  <c:v>28.67</c:v>
                </c:pt>
                <c:pt idx="13">
                  <c:v>28.280000999999999</c:v>
                </c:pt>
                <c:pt idx="14">
                  <c:v>28.190000999999999</c:v>
                </c:pt>
                <c:pt idx="15">
                  <c:v>28.389999</c:v>
                </c:pt>
                <c:pt idx="16">
                  <c:v>28.35</c:v>
                </c:pt>
                <c:pt idx="17">
                  <c:v>26.280000999999999</c:v>
                </c:pt>
                <c:pt idx="18">
                  <c:v>26.85</c:v>
                </c:pt>
                <c:pt idx="19">
                  <c:v>26.41</c:v>
                </c:pt>
                <c:pt idx="20">
                  <c:v>26.91</c:v>
                </c:pt>
                <c:pt idx="21">
                  <c:v>27.809999000000001</c:v>
                </c:pt>
                <c:pt idx="22">
                  <c:v>27.709999</c:v>
                </c:pt>
                <c:pt idx="23">
                  <c:v>27.15</c:v>
                </c:pt>
                <c:pt idx="24">
                  <c:v>27.469999000000001</c:v>
                </c:pt>
                <c:pt idx="25">
                  <c:v>26.74</c:v>
                </c:pt>
                <c:pt idx="26">
                  <c:v>26.9</c:v>
                </c:pt>
                <c:pt idx="27">
                  <c:v>26.959999</c:v>
                </c:pt>
                <c:pt idx="28">
                  <c:v>26.59</c:v>
                </c:pt>
                <c:pt idx="29">
                  <c:v>26.24</c:v>
                </c:pt>
                <c:pt idx="30">
                  <c:v>26.68</c:v>
                </c:pt>
                <c:pt idx="31">
                  <c:v>27.08</c:v>
                </c:pt>
                <c:pt idx="32">
                  <c:v>27.67</c:v>
                </c:pt>
                <c:pt idx="33">
                  <c:v>27.9</c:v>
                </c:pt>
                <c:pt idx="34">
                  <c:v>27.73</c:v>
                </c:pt>
                <c:pt idx="35">
                  <c:v>27.49</c:v>
                </c:pt>
                <c:pt idx="36">
                  <c:v>28.049999</c:v>
                </c:pt>
                <c:pt idx="37">
                  <c:v>27.67</c:v>
                </c:pt>
                <c:pt idx="38">
                  <c:v>28.85</c:v>
                </c:pt>
                <c:pt idx="39">
                  <c:v>29.18</c:v>
                </c:pt>
                <c:pt idx="40">
                  <c:v>29.059999000000001</c:v>
                </c:pt>
                <c:pt idx="41">
                  <c:v>29.43</c:v>
                </c:pt>
                <c:pt idx="42">
                  <c:v>29.18</c:v>
                </c:pt>
                <c:pt idx="43">
                  <c:v>29.049999</c:v>
                </c:pt>
                <c:pt idx="44">
                  <c:v>29.1</c:v>
                </c:pt>
                <c:pt idx="45">
                  <c:v>29.65</c:v>
                </c:pt>
                <c:pt idx="46">
                  <c:v>29.299999</c:v>
                </c:pt>
                <c:pt idx="47">
                  <c:v>29.1</c:v>
                </c:pt>
                <c:pt idx="48">
                  <c:v>28.950001</c:v>
                </c:pt>
                <c:pt idx="49">
                  <c:v>28.32</c:v>
                </c:pt>
                <c:pt idx="50">
                  <c:v>28.129999000000002</c:v>
                </c:pt>
                <c:pt idx="51">
                  <c:v>29.139999</c:v>
                </c:pt>
                <c:pt idx="52">
                  <c:v>29.030000999999999</c:v>
                </c:pt>
                <c:pt idx="53">
                  <c:v>28.75</c:v>
                </c:pt>
                <c:pt idx="54">
                  <c:v>28.57</c:v>
                </c:pt>
                <c:pt idx="55">
                  <c:v>28.68</c:v>
                </c:pt>
                <c:pt idx="56">
                  <c:v>28.66</c:v>
                </c:pt>
                <c:pt idx="57">
                  <c:v>28.66</c:v>
                </c:pt>
                <c:pt idx="58">
                  <c:v>28.290001</c:v>
                </c:pt>
                <c:pt idx="59">
                  <c:v>28.5</c:v>
                </c:pt>
                <c:pt idx="60">
                  <c:v>27.870000999999998</c:v>
                </c:pt>
                <c:pt idx="61">
                  <c:v>27.290001</c:v>
                </c:pt>
                <c:pt idx="62">
                  <c:v>26.870000999999998</c:v>
                </c:pt>
                <c:pt idx="63">
                  <c:v>26.99</c:v>
                </c:pt>
                <c:pt idx="64">
                  <c:v>25.91</c:v>
                </c:pt>
                <c:pt idx="65">
                  <c:v>26.09</c:v>
                </c:pt>
                <c:pt idx="66">
                  <c:v>25.84</c:v>
                </c:pt>
                <c:pt idx="67">
                  <c:v>26.389999</c:v>
                </c:pt>
                <c:pt idx="68">
                  <c:v>25.950001</c:v>
                </c:pt>
                <c:pt idx="69">
                  <c:v>25.93</c:v>
                </c:pt>
                <c:pt idx="70">
                  <c:v>26.15</c:v>
                </c:pt>
                <c:pt idx="71">
                  <c:v>26.35</c:v>
                </c:pt>
                <c:pt idx="72">
                  <c:v>26.66</c:v>
                </c:pt>
                <c:pt idx="73">
                  <c:v>26.299999</c:v>
                </c:pt>
                <c:pt idx="74">
                  <c:v>24.99</c:v>
                </c:pt>
                <c:pt idx="75">
                  <c:v>24.780000999999999</c:v>
                </c:pt>
                <c:pt idx="76">
                  <c:v>25.15</c:v>
                </c:pt>
                <c:pt idx="77">
                  <c:v>24.700001</c:v>
                </c:pt>
                <c:pt idx="78">
                  <c:v>24.379999000000002</c:v>
                </c:pt>
                <c:pt idx="79">
                  <c:v>23.5</c:v>
                </c:pt>
                <c:pt idx="80">
                  <c:v>23.83</c:v>
                </c:pt>
                <c:pt idx="81">
                  <c:v>22.889999</c:v>
                </c:pt>
                <c:pt idx="82">
                  <c:v>23.43</c:v>
                </c:pt>
                <c:pt idx="83">
                  <c:v>23.620000999999998</c:v>
                </c:pt>
                <c:pt idx="84">
                  <c:v>23.620000999999998</c:v>
                </c:pt>
                <c:pt idx="85">
                  <c:v>23.940000999999999</c:v>
                </c:pt>
                <c:pt idx="86">
                  <c:v>23.1</c:v>
                </c:pt>
                <c:pt idx="87">
                  <c:v>23.780000999999999</c:v>
                </c:pt>
                <c:pt idx="88">
                  <c:v>23.690000999999999</c:v>
                </c:pt>
                <c:pt idx="89">
                  <c:v>23.709999</c:v>
                </c:pt>
                <c:pt idx="90">
                  <c:v>23.82</c:v>
                </c:pt>
                <c:pt idx="91">
                  <c:v>24.280000999999999</c:v>
                </c:pt>
                <c:pt idx="92">
                  <c:v>22.950001</c:v>
                </c:pt>
                <c:pt idx="93">
                  <c:v>23.09</c:v>
                </c:pt>
                <c:pt idx="94">
                  <c:v>24.35</c:v>
                </c:pt>
                <c:pt idx="95">
                  <c:v>23.969999000000001</c:v>
                </c:pt>
                <c:pt idx="96">
                  <c:v>23.889999</c:v>
                </c:pt>
                <c:pt idx="97">
                  <c:v>23.65</c:v>
                </c:pt>
                <c:pt idx="98">
                  <c:v>23.700001</c:v>
                </c:pt>
                <c:pt idx="99">
                  <c:v>24</c:v>
                </c:pt>
                <c:pt idx="100">
                  <c:v>24.02</c:v>
                </c:pt>
                <c:pt idx="101">
                  <c:v>24.040001</c:v>
                </c:pt>
                <c:pt idx="102">
                  <c:v>23.889999</c:v>
                </c:pt>
                <c:pt idx="103">
                  <c:v>24.1</c:v>
                </c:pt>
                <c:pt idx="104">
                  <c:v>23.83</c:v>
                </c:pt>
                <c:pt idx="105">
                  <c:v>23.83</c:v>
                </c:pt>
                <c:pt idx="106">
                  <c:v>23.459999</c:v>
                </c:pt>
                <c:pt idx="107">
                  <c:v>23.200001</c:v>
                </c:pt>
                <c:pt idx="108">
                  <c:v>22.82</c:v>
                </c:pt>
                <c:pt idx="109">
                  <c:v>22.799999</c:v>
                </c:pt>
                <c:pt idx="110">
                  <c:v>23.52</c:v>
                </c:pt>
                <c:pt idx="111">
                  <c:v>24</c:v>
                </c:pt>
                <c:pt idx="112">
                  <c:v>23.24</c:v>
                </c:pt>
                <c:pt idx="113">
                  <c:v>24.08</c:v>
                </c:pt>
                <c:pt idx="114">
                  <c:v>23.280000999999999</c:v>
                </c:pt>
                <c:pt idx="115">
                  <c:v>23.65</c:v>
                </c:pt>
                <c:pt idx="116">
                  <c:v>23.17</c:v>
                </c:pt>
                <c:pt idx="117">
                  <c:v>23.290001</c:v>
                </c:pt>
                <c:pt idx="118">
                  <c:v>22.34</c:v>
                </c:pt>
                <c:pt idx="119">
                  <c:v>21.59</c:v>
                </c:pt>
                <c:pt idx="120">
                  <c:v>21.1</c:v>
                </c:pt>
                <c:pt idx="121">
                  <c:v>22.389999</c:v>
                </c:pt>
                <c:pt idx="122">
                  <c:v>22.219999000000001</c:v>
                </c:pt>
                <c:pt idx="123">
                  <c:v>21.190000999999999</c:v>
                </c:pt>
                <c:pt idx="124">
                  <c:v>21.99</c:v>
                </c:pt>
                <c:pt idx="125">
                  <c:v>22</c:v>
                </c:pt>
                <c:pt idx="126">
                  <c:v>22.24</c:v>
                </c:pt>
                <c:pt idx="127">
                  <c:v>23.190000999999999</c:v>
                </c:pt>
                <c:pt idx="128">
                  <c:v>24.4</c:v>
                </c:pt>
                <c:pt idx="129">
                  <c:v>24.059999000000001</c:v>
                </c:pt>
                <c:pt idx="130">
                  <c:v>21.67</c:v>
                </c:pt>
                <c:pt idx="131">
                  <c:v>27.33</c:v>
                </c:pt>
                <c:pt idx="132">
                  <c:v>29.27</c:v>
                </c:pt>
                <c:pt idx="133">
                  <c:v>28.440000999999999</c:v>
                </c:pt>
                <c:pt idx="134">
                  <c:v>28.08</c:v>
                </c:pt>
                <c:pt idx="135">
                  <c:v>27.799999</c:v>
                </c:pt>
                <c:pt idx="136">
                  <c:v>27.540001</c:v>
                </c:pt>
                <c:pt idx="137">
                  <c:v>28.110001</c:v>
                </c:pt>
                <c:pt idx="138">
                  <c:v>28.84</c:v>
                </c:pt>
                <c:pt idx="139">
                  <c:v>28.82</c:v>
                </c:pt>
                <c:pt idx="140">
                  <c:v>28.940000999999999</c:v>
                </c:pt>
                <c:pt idx="141">
                  <c:v>28.66</c:v>
                </c:pt>
                <c:pt idx="142">
                  <c:v>27.530000999999999</c:v>
                </c:pt>
                <c:pt idx="143">
                  <c:v>26.690000999999999</c:v>
                </c:pt>
                <c:pt idx="144">
                  <c:v>27.76</c:v>
                </c:pt>
                <c:pt idx="145">
                  <c:v>27.4</c:v>
                </c:pt>
                <c:pt idx="146">
                  <c:v>27</c:v>
                </c:pt>
                <c:pt idx="147">
                  <c:v>27.09</c:v>
                </c:pt>
                <c:pt idx="148">
                  <c:v>27.549999</c:v>
                </c:pt>
                <c:pt idx="149">
                  <c:v>28.209999</c:v>
                </c:pt>
                <c:pt idx="150">
                  <c:v>28.690000999999999</c:v>
                </c:pt>
                <c:pt idx="151">
                  <c:v>28.07</c:v>
                </c:pt>
                <c:pt idx="152">
                  <c:v>28.120000999999998</c:v>
                </c:pt>
                <c:pt idx="153">
                  <c:v>29.450001</c:v>
                </c:pt>
                <c:pt idx="154">
                  <c:v>29.15</c:v>
                </c:pt>
                <c:pt idx="155">
                  <c:v>30.629999000000002</c:v>
                </c:pt>
                <c:pt idx="156">
                  <c:v>30.860001</c:v>
                </c:pt>
                <c:pt idx="157">
                  <c:v>31.120000999999998</c:v>
                </c:pt>
                <c:pt idx="158">
                  <c:v>31</c:v>
                </c:pt>
                <c:pt idx="159">
                  <c:v>30.1</c:v>
                </c:pt>
                <c:pt idx="160">
                  <c:v>30.040001</c:v>
                </c:pt>
                <c:pt idx="161">
                  <c:v>28.91</c:v>
                </c:pt>
                <c:pt idx="162">
                  <c:v>28.34</c:v>
                </c:pt>
                <c:pt idx="163">
                  <c:v>28.27</c:v>
                </c:pt>
                <c:pt idx="164">
                  <c:v>28.18</c:v>
                </c:pt>
                <c:pt idx="165">
                  <c:v>27.950001</c:v>
                </c:pt>
                <c:pt idx="166">
                  <c:v>27.280000999999999</c:v>
                </c:pt>
                <c:pt idx="167">
                  <c:v>27.02</c:v>
                </c:pt>
                <c:pt idx="168">
                  <c:v>28.1</c:v>
                </c:pt>
                <c:pt idx="169">
                  <c:v>28.24</c:v>
                </c:pt>
                <c:pt idx="170">
                  <c:v>28.190000999999999</c:v>
                </c:pt>
                <c:pt idx="171">
                  <c:v>27.85</c:v>
                </c:pt>
                <c:pt idx="172">
                  <c:v>27.620000999999998</c:v>
                </c:pt>
                <c:pt idx="173">
                  <c:v>27.57</c:v>
                </c:pt>
                <c:pt idx="174">
                  <c:v>27.82</c:v>
                </c:pt>
                <c:pt idx="175">
                  <c:v>26.940000999999999</c:v>
                </c:pt>
                <c:pt idx="176">
                  <c:v>26.66</c:v>
                </c:pt>
                <c:pt idx="177">
                  <c:v>27</c:v>
                </c:pt>
                <c:pt idx="178">
                  <c:v>27.530000999999999</c:v>
                </c:pt>
                <c:pt idx="179">
                  <c:v>26.639999</c:v>
                </c:pt>
                <c:pt idx="180">
                  <c:v>25.91</c:v>
                </c:pt>
                <c:pt idx="181">
                  <c:v>25.6</c:v>
                </c:pt>
                <c:pt idx="182">
                  <c:v>24.9</c:v>
                </c:pt>
                <c:pt idx="183">
                  <c:v>25.5</c:v>
                </c:pt>
                <c:pt idx="184">
                  <c:v>25.82</c:v>
                </c:pt>
                <c:pt idx="185">
                  <c:v>26.25</c:v>
                </c:pt>
                <c:pt idx="186">
                  <c:v>26.219999000000001</c:v>
                </c:pt>
                <c:pt idx="187">
                  <c:v>25.1</c:v>
                </c:pt>
                <c:pt idx="188">
                  <c:v>23.82</c:v>
                </c:pt>
                <c:pt idx="189">
                  <c:v>23.549999</c:v>
                </c:pt>
                <c:pt idx="190">
                  <c:v>23.690000999999999</c:v>
                </c:pt>
                <c:pt idx="191">
                  <c:v>23.290001</c:v>
                </c:pt>
                <c:pt idx="192">
                  <c:v>22.629999000000002</c:v>
                </c:pt>
                <c:pt idx="193">
                  <c:v>21.91</c:v>
                </c:pt>
                <c:pt idx="194">
                  <c:v>22.879999000000002</c:v>
                </c:pt>
                <c:pt idx="195">
                  <c:v>23.08</c:v>
                </c:pt>
                <c:pt idx="196">
                  <c:v>21.610001</c:v>
                </c:pt>
                <c:pt idx="197">
                  <c:v>19.75</c:v>
                </c:pt>
                <c:pt idx="198">
                  <c:v>19.889999</c:v>
                </c:pt>
                <c:pt idx="199">
                  <c:v>19.719999000000001</c:v>
                </c:pt>
                <c:pt idx="200">
                  <c:v>19.649999999999999</c:v>
                </c:pt>
                <c:pt idx="201">
                  <c:v>18.940000999999999</c:v>
                </c:pt>
                <c:pt idx="202">
                  <c:v>19.290001</c:v>
                </c:pt>
                <c:pt idx="203">
                  <c:v>18.670000000000002</c:v>
                </c:pt>
                <c:pt idx="204">
                  <c:v>19.879999000000002</c:v>
                </c:pt>
                <c:pt idx="205">
                  <c:v>20.25</c:v>
                </c:pt>
                <c:pt idx="206">
                  <c:v>20.57</c:v>
                </c:pt>
                <c:pt idx="207">
                  <c:v>20.84</c:v>
                </c:pt>
                <c:pt idx="208">
                  <c:v>20.16</c:v>
                </c:pt>
                <c:pt idx="209">
                  <c:v>20.18</c:v>
                </c:pt>
                <c:pt idx="210">
                  <c:v>19.52</c:v>
                </c:pt>
                <c:pt idx="211">
                  <c:v>19.329999999999998</c:v>
                </c:pt>
                <c:pt idx="212">
                  <c:v>19.75</c:v>
                </c:pt>
                <c:pt idx="213">
                  <c:v>19.969999000000001</c:v>
                </c:pt>
                <c:pt idx="214">
                  <c:v>20.129999000000002</c:v>
                </c:pt>
                <c:pt idx="215">
                  <c:v>19.799999</c:v>
                </c:pt>
                <c:pt idx="216">
                  <c:v>20.440000999999999</c:v>
                </c:pt>
                <c:pt idx="217">
                  <c:v>19.790001</c:v>
                </c:pt>
                <c:pt idx="218">
                  <c:v>19.93</c:v>
                </c:pt>
                <c:pt idx="219">
                  <c:v>20.030000999999999</c:v>
                </c:pt>
                <c:pt idx="220">
                  <c:v>19.02</c:v>
                </c:pt>
                <c:pt idx="221">
                  <c:v>19.850000000000001</c:v>
                </c:pt>
                <c:pt idx="222">
                  <c:v>19.610001</c:v>
                </c:pt>
                <c:pt idx="223">
                  <c:v>19.309999000000001</c:v>
                </c:pt>
                <c:pt idx="224">
                  <c:v>19.629999000000002</c:v>
                </c:pt>
                <c:pt idx="225">
                  <c:v>20.129999000000002</c:v>
                </c:pt>
                <c:pt idx="226">
                  <c:v>20.399999999999999</c:v>
                </c:pt>
                <c:pt idx="227">
                  <c:v>20.23</c:v>
                </c:pt>
                <c:pt idx="228">
                  <c:v>20.799999</c:v>
                </c:pt>
                <c:pt idx="229">
                  <c:v>20.9</c:v>
                </c:pt>
                <c:pt idx="230">
                  <c:v>21.65</c:v>
                </c:pt>
                <c:pt idx="231">
                  <c:v>22.15</c:v>
                </c:pt>
                <c:pt idx="232">
                  <c:v>21.73</c:v>
                </c:pt>
                <c:pt idx="233">
                  <c:v>21.67</c:v>
                </c:pt>
                <c:pt idx="234">
                  <c:v>21.68</c:v>
                </c:pt>
                <c:pt idx="235">
                  <c:v>21.879999000000002</c:v>
                </c:pt>
                <c:pt idx="236">
                  <c:v>22.120000999999998</c:v>
                </c:pt>
                <c:pt idx="237">
                  <c:v>22.73</c:v>
                </c:pt>
                <c:pt idx="238">
                  <c:v>22.26</c:v>
                </c:pt>
                <c:pt idx="239">
                  <c:v>22.92</c:v>
                </c:pt>
                <c:pt idx="240">
                  <c:v>22.879999000000002</c:v>
                </c:pt>
                <c:pt idx="241">
                  <c:v>22.799999</c:v>
                </c:pt>
                <c:pt idx="242">
                  <c:v>22.870000999999998</c:v>
                </c:pt>
                <c:pt idx="243">
                  <c:v>21.889999</c:v>
                </c:pt>
                <c:pt idx="244">
                  <c:v>22.540001</c:v>
                </c:pt>
                <c:pt idx="245">
                  <c:v>22.15</c:v>
                </c:pt>
                <c:pt idx="246">
                  <c:v>22.219999000000001</c:v>
                </c:pt>
                <c:pt idx="247">
                  <c:v>22.870000999999998</c:v>
                </c:pt>
                <c:pt idx="248">
                  <c:v>22.969999000000001</c:v>
                </c:pt>
                <c:pt idx="249">
                  <c:v>22.559999000000001</c:v>
                </c:pt>
                <c:pt idx="250">
                  <c:v>22.73</c:v>
                </c:pt>
                <c:pt idx="251">
                  <c:v>22.889999</c:v>
                </c:pt>
                <c:pt idx="252">
                  <c:v>23.02</c:v>
                </c:pt>
                <c:pt idx="253">
                  <c:v>22.6</c:v>
                </c:pt>
                <c:pt idx="254">
                  <c:v>22.67</c:v>
                </c:pt>
                <c:pt idx="255">
                  <c:v>22.84</c:v>
                </c:pt>
                <c:pt idx="256">
                  <c:v>23.48</c:v>
                </c:pt>
                <c:pt idx="257">
                  <c:v>23.08</c:v>
                </c:pt>
                <c:pt idx="258">
                  <c:v>23.450001</c:v>
                </c:pt>
                <c:pt idx="259">
                  <c:v>22.790001</c:v>
                </c:pt>
                <c:pt idx="260">
                  <c:v>23.219999000000001</c:v>
                </c:pt>
                <c:pt idx="261">
                  <c:v>23.18</c:v>
                </c:pt>
                <c:pt idx="262">
                  <c:v>21.780000999999999</c:v>
                </c:pt>
                <c:pt idx="263">
                  <c:v>21.799999</c:v>
                </c:pt>
                <c:pt idx="264">
                  <c:v>22.200001</c:v>
                </c:pt>
                <c:pt idx="265">
                  <c:v>22.82</c:v>
                </c:pt>
                <c:pt idx="266">
                  <c:v>23.17</c:v>
                </c:pt>
                <c:pt idx="267">
                  <c:v>22.799999</c:v>
                </c:pt>
                <c:pt idx="268">
                  <c:v>23.200001</c:v>
                </c:pt>
                <c:pt idx="269">
                  <c:v>22.73</c:v>
                </c:pt>
                <c:pt idx="270">
                  <c:v>22.57</c:v>
                </c:pt>
                <c:pt idx="271">
                  <c:v>23.049999</c:v>
                </c:pt>
                <c:pt idx="272">
                  <c:v>23.370000999999998</c:v>
                </c:pt>
                <c:pt idx="273">
                  <c:v>22.74</c:v>
                </c:pt>
                <c:pt idx="274">
                  <c:v>22.74</c:v>
                </c:pt>
                <c:pt idx="275">
                  <c:v>22.719999000000001</c:v>
                </c:pt>
                <c:pt idx="276">
                  <c:v>23.34</c:v>
                </c:pt>
                <c:pt idx="277">
                  <c:v>22.9</c:v>
                </c:pt>
                <c:pt idx="278">
                  <c:v>22.16</c:v>
                </c:pt>
                <c:pt idx="279">
                  <c:v>22.51</c:v>
                </c:pt>
                <c:pt idx="280">
                  <c:v>22.139999</c:v>
                </c:pt>
                <c:pt idx="281">
                  <c:v>22.65</c:v>
                </c:pt>
                <c:pt idx="282">
                  <c:v>22.23</c:v>
                </c:pt>
                <c:pt idx="283">
                  <c:v>22.51</c:v>
                </c:pt>
                <c:pt idx="284">
                  <c:v>21.98</c:v>
                </c:pt>
                <c:pt idx="285">
                  <c:v>22.059999000000001</c:v>
                </c:pt>
                <c:pt idx="286">
                  <c:v>21.709999</c:v>
                </c:pt>
                <c:pt idx="287">
                  <c:v>21.549999</c:v>
                </c:pt>
                <c:pt idx="288">
                  <c:v>21.66</c:v>
                </c:pt>
                <c:pt idx="289">
                  <c:v>20.84</c:v>
                </c:pt>
                <c:pt idx="290">
                  <c:v>21.469999000000001</c:v>
                </c:pt>
                <c:pt idx="291">
                  <c:v>21</c:v>
                </c:pt>
                <c:pt idx="292">
                  <c:v>21.65</c:v>
                </c:pt>
                <c:pt idx="293">
                  <c:v>20.950001</c:v>
                </c:pt>
                <c:pt idx="294">
                  <c:v>21.469999000000001</c:v>
                </c:pt>
                <c:pt idx="295">
                  <c:v>21.6</c:v>
                </c:pt>
                <c:pt idx="296">
                  <c:v>21.440000999999999</c:v>
                </c:pt>
                <c:pt idx="297">
                  <c:v>21.370000999999998</c:v>
                </c:pt>
                <c:pt idx="298">
                  <c:v>20.700001</c:v>
                </c:pt>
                <c:pt idx="299">
                  <c:v>20.6</c:v>
                </c:pt>
                <c:pt idx="300">
                  <c:v>21.4</c:v>
                </c:pt>
                <c:pt idx="301">
                  <c:v>21.719999000000001</c:v>
                </c:pt>
                <c:pt idx="302">
                  <c:v>22.530000999999999</c:v>
                </c:pt>
                <c:pt idx="303">
                  <c:v>22.1</c:v>
                </c:pt>
                <c:pt idx="304">
                  <c:v>21.43</c:v>
                </c:pt>
                <c:pt idx="305">
                  <c:v>21.469999000000001</c:v>
                </c:pt>
                <c:pt idx="306">
                  <c:v>21.4</c:v>
                </c:pt>
                <c:pt idx="307">
                  <c:v>20.329999999999998</c:v>
                </c:pt>
                <c:pt idx="308">
                  <c:v>20.34</c:v>
                </c:pt>
                <c:pt idx="309">
                  <c:v>19.77</c:v>
                </c:pt>
                <c:pt idx="310">
                  <c:v>19.93</c:v>
                </c:pt>
                <c:pt idx="311">
                  <c:v>19.670000000000002</c:v>
                </c:pt>
                <c:pt idx="312">
                  <c:v>19.48</c:v>
                </c:pt>
                <c:pt idx="313">
                  <c:v>18.670000000000002</c:v>
                </c:pt>
                <c:pt idx="314">
                  <c:v>19.190000999999999</c:v>
                </c:pt>
                <c:pt idx="315">
                  <c:v>19.299999</c:v>
                </c:pt>
                <c:pt idx="316">
                  <c:v>18.68</c:v>
                </c:pt>
                <c:pt idx="317">
                  <c:v>18.540001</c:v>
                </c:pt>
                <c:pt idx="318">
                  <c:v>17.149999999999999</c:v>
                </c:pt>
                <c:pt idx="319">
                  <c:v>17.399999999999999</c:v>
                </c:pt>
                <c:pt idx="320">
                  <c:v>17.59</c:v>
                </c:pt>
                <c:pt idx="321">
                  <c:v>18.139999</c:v>
                </c:pt>
                <c:pt idx="322">
                  <c:v>18.149999999999999</c:v>
                </c:pt>
                <c:pt idx="323">
                  <c:v>18.48</c:v>
                </c:pt>
                <c:pt idx="324">
                  <c:v>17.440000999999999</c:v>
                </c:pt>
                <c:pt idx="325">
                  <c:v>17.280000999999999</c:v>
                </c:pt>
                <c:pt idx="326">
                  <c:v>17.940000999999999</c:v>
                </c:pt>
                <c:pt idx="327">
                  <c:v>17.379999000000002</c:v>
                </c:pt>
                <c:pt idx="328">
                  <c:v>18.049999</c:v>
                </c:pt>
                <c:pt idx="329">
                  <c:v>18.200001</c:v>
                </c:pt>
                <c:pt idx="330">
                  <c:v>17.25</c:v>
                </c:pt>
                <c:pt idx="331">
                  <c:v>16.450001</c:v>
                </c:pt>
                <c:pt idx="332">
                  <c:v>15.95</c:v>
                </c:pt>
                <c:pt idx="333">
                  <c:v>16.950001</c:v>
                </c:pt>
                <c:pt idx="334">
                  <c:v>16.75</c:v>
                </c:pt>
                <c:pt idx="335">
                  <c:v>15.95</c:v>
                </c:pt>
                <c:pt idx="336">
                  <c:v>16.129999000000002</c:v>
                </c:pt>
                <c:pt idx="337">
                  <c:v>15.72</c:v>
                </c:pt>
                <c:pt idx="338">
                  <c:v>16.379999000000002</c:v>
                </c:pt>
                <c:pt idx="339">
                  <c:v>16.73</c:v>
                </c:pt>
                <c:pt idx="340">
                  <c:v>16.93</c:v>
                </c:pt>
                <c:pt idx="341">
                  <c:v>16.82</c:v>
                </c:pt>
                <c:pt idx="342">
                  <c:v>17.32</c:v>
                </c:pt>
                <c:pt idx="343">
                  <c:v>16.399999999999999</c:v>
                </c:pt>
                <c:pt idx="344">
                  <c:v>15.77</c:v>
                </c:pt>
                <c:pt idx="345">
                  <c:v>15.34</c:v>
                </c:pt>
                <c:pt idx="346">
                  <c:v>15.51</c:v>
                </c:pt>
                <c:pt idx="347">
                  <c:v>14.3</c:v>
                </c:pt>
                <c:pt idx="348">
                  <c:v>13.99</c:v>
                </c:pt>
                <c:pt idx="349">
                  <c:v>13.38</c:v>
                </c:pt>
                <c:pt idx="350">
                  <c:v>13.3</c:v>
                </c:pt>
                <c:pt idx="351">
                  <c:v>14.39</c:v>
                </c:pt>
                <c:pt idx="352">
                  <c:v>14.32</c:v>
                </c:pt>
                <c:pt idx="353">
                  <c:v>13.25</c:v>
                </c:pt>
                <c:pt idx="354">
                  <c:v>11.5</c:v>
                </c:pt>
                <c:pt idx="355">
                  <c:v>12</c:v>
                </c:pt>
                <c:pt idx="356">
                  <c:v>12.21</c:v>
                </c:pt>
                <c:pt idx="357">
                  <c:v>11.29</c:v>
                </c:pt>
                <c:pt idx="358">
                  <c:v>13</c:v>
                </c:pt>
                <c:pt idx="359">
                  <c:v>13.09</c:v>
                </c:pt>
                <c:pt idx="360">
                  <c:v>15.4</c:v>
                </c:pt>
                <c:pt idx="361">
                  <c:v>12.6</c:v>
                </c:pt>
                <c:pt idx="362">
                  <c:v>15.85</c:v>
                </c:pt>
                <c:pt idx="363">
                  <c:v>17.559999000000001</c:v>
                </c:pt>
                <c:pt idx="364">
                  <c:v>16.049999</c:v>
                </c:pt>
                <c:pt idx="365">
                  <c:v>22.83</c:v>
                </c:pt>
                <c:pt idx="366">
                  <c:v>25.290001</c:v>
                </c:pt>
                <c:pt idx="367">
                  <c:v>26.889999</c:v>
                </c:pt>
                <c:pt idx="368">
                  <c:v>26.049999</c:v>
                </c:pt>
                <c:pt idx="369">
                  <c:v>26.530000999999999</c:v>
                </c:pt>
                <c:pt idx="370">
                  <c:v>25.34</c:v>
                </c:pt>
                <c:pt idx="371">
                  <c:v>25.299999</c:v>
                </c:pt>
                <c:pt idx="372">
                  <c:v>29.139999</c:v>
                </c:pt>
                <c:pt idx="373">
                  <c:v>29.92</c:v>
                </c:pt>
                <c:pt idx="374">
                  <c:v>30.549999</c:v>
                </c:pt>
                <c:pt idx="375">
                  <c:v>29.75</c:v>
                </c:pt>
                <c:pt idx="376">
                  <c:v>29.360001</c:v>
                </c:pt>
                <c:pt idx="377">
                  <c:v>29.42</c:v>
                </c:pt>
                <c:pt idx="378">
                  <c:v>29.719999000000001</c:v>
                </c:pt>
                <c:pt idx="379">
                  <c:v>30.129999000000002</c:v>
                </c:pt>
                <c:pt idx="380">
                  <c:v>29.48</c:v>
                </c:pt>
                <c:pt idx="381">
                  <c:v>29.129999000000002</c:v>
                </c:pt>
                <c:pt idx="382">
                  <c:v>28.93</c:v>
                </c:pt>
                <c:pt idx="383">
                  <c:v>29.18</c:v>
                </c:pt>
                <c:pt idx="384">
                  <c:v>28.389999</c:v>
                </c:pt>
                <c:pt idx="385">
                  <c:v>28.629999000000002</c:v>
                </c:pt>
                <c:pt idx="386">
                  <c:v>28.18</c:v>
                </c:pt>
                <c:pt idx="387">
                  <c:v>28.450001</c:v>
                </c:pt>
                <c:pt idx="388">
                  <c:v>28.940000999999999</c:v>
                </c:pt>
                <c:pt idx="389">
                  <c:v>28.85</c:v>
                </c:pt>
                <c:pt idx="390">
                  <c:v>28.799999</c:v>
                </c:pt>
                <c:pt idx="391">
                  <c:v>28.030000999999999</c:v>
                </c:pt>
                <c:pt idx="392">
                  <c:v>29.299999</c:v>
                </c:pt>
                <c:pt idx="393">
                  <c:v>29.65</c:v>
                </c:pt>
                <c:pt idx="394">
                  <c:v>29.290001</c:v>
                </c:pt>
                <c:pt idx="395">
                  <c:v>29.620000999999998</c:v>
                </c:pt>
                <c:pt idx="396">
                  <c:v>30</c:v>
                </c:pt>
                <c:pt idx="397">
                  <c:v>29.85</c:v>
                </c:pt>
                <c:pt idx="398">
                  <c:v>29.52</c:v>
                </c:pt>
                <c:pt idx="399">
                  <c:v>29.549999</c:v>
                </c:pt>
                <c:pt idx="400">
                  <c:v>30</c:v>
                </c:pt>
                <c:pt idx="401">
                  <c:v>30.33</c:v>
                </c:pt>
                <c:pt idx="402">
                  <c:v>30.27</c:v>
                </c:pt>
                <c:pt idx="403">
                  <c:v>30.4</c:v>
                </c:pt>
                <c:pt idx="404">
                  <c:v>30.5</c:v>
                </c:pt>
                <c:pt idx="405">
                  <c:v>30.690000999999999</c:v>
                </c:pt>
                <c:pt idx="406">
                  <c:v>30.809999000000001</c:v>
                </c:pt>
                <c:pt idx="407">
                  <c:v>30.450001</c:v>
                </c:pt>
                <c:pt idx="408">
                  <c:v>30.700001</c:v>
                </c:pt>
                <c:pt idx="409">
                  <c:v>30.18</c:v>
                </c:pt>
                <c:pt idx="410">
                  <c:v>30.52</c:v>
                </c:pt>
                <c:pt idx="411">
                  <c:v>30.91</c:v>
                </c:pt>
                <c:pt idx="412">
                  <c:v>30.5</c:v>
                </c:pt>
                <c:pt idx="413">
                  <c:v>30.26</c:v>
                </c:pt>
                <c:pt idx="414">
                  <c:v>30.610001</c:v>
                </c:pt>
                <c:pt idx="415">
                  <c:v>30.540001</c:v>
                </c:pt>
                <c:pt idx="416">
                  <c:v>29.85</c:v>
                </c:pt>
                <c:pt idx="417">
                  <c:v>29.41</c:v>
                </c:pt>
                <c:pt idx="418">
                  <c:v>29.98</c:v>
                </c:pt>
                <c:pt idx="419">
                  <c:v>30.969999000000001</c:v>
                </c:pt>
                <c:pt idx="420">
                  <c:v>30.4</c:v>
                </c:pt>
                <c:pt idx="421">
                  <c:v>30.440000999999999</c:v>
                </c:pt>
                <c:pt idx="422">
                  <c:v>30.209999</c:v>
                </c:pt>
                <c:pt idx="423">
                  <c:v>30.35</c:v>
                </c:pt>
                <c:pt idx="424">
                  <c:v>30.049999</c:v>
                </c:pt>
                <c:pt idx="425">
                  <c:v>29.66</c:v>
                </c:pt>
                <c:pt idx="426">
                  <c:v>28.98</c:v>
                </c:pt>
                <c:pt idx="427">
                  <c:v>29.07</c:v>
                </c:pt>
                <c:pt idx="428">
                  <c:v>29.15</c:v>
                </c:pt>
                <c:pt idx="429">
                  <c:v>29.530000999999999</c:v>
                </c:pt>
                <c:pt idx="430">
                  <c:v>29.33</c:v>
                </c:pt>
                <c:pt idx="431">
                  <c:v>29.190000999999999</c:v>
                </c:pt>
                <c:pt idx="432">
                  <c:v>29.73</c:v>
                </c:pt>
                <c:pt idx="433">
                  <c:v>29.98</c:v>
                </c:pt>
                <c:pt idx="434">
                  <c:v>29.85</c:v>
                </c:pt>
                <c:pt idx="435">
                  <c:v>28.780000999999999</c:v>
                </c:pt>
                <c:pt idx="436">
                  <c:v>29.08</c:v>
                </c:pt>
                <c:pt idx="437">
                  <c:v>29.299999</c:v>
                </c:pt>
                <c:pt idx="438">
                  <c:v>29.9</c:v>
                </c:pt>
                <c:pt idx="439">
                  <c:v>30.02</c:v>
                </c:pt>
                <c:pt idx="440">
                  <c:v>30.450001</c:v>
                </c:pt>
                <c:pt idx="441">
                  <c:v>30.02</c:v>
                </c:pt>
                <c:pt idx="442">
                  <c:v>30.9</c:v>
                </c:pt>
                <c:pt idx="443">
                  <c:v>29.709999</c:v>
                </c:pt>
                <c:pt idx="444">
                  <c:v>29.65</c:v>
                </c:pt>
                <c:pt idx="445">
                  <c:v>30.360001</c:v>
                </c:pt>
                <c:pt idx="446">
                  <c:v>30.43</c:v>
                </c:pt>
                <c:pt idx="447">
                  <c:v>30.389999</c:v>
                </c:pt>
                <c:pt idx="448">
                  <c:v>30.08</c:v>
                </c:pt>
                <c:pt idx="449">
                  <c:v>29.82</c:v>
                </c:pt>
                <c:pt idx="450">
                  <c:v>29.6</c:v>
                </c:pt>
                <c:pt idx="451">
                  <c:v>29.25</c:v>
                </c:pt>
                <c:pt idx="452">
                  <c:v>28.32</c:v>
                </c:pt>
                <c:pt idx="453">
                  <c:v>28.950001</c:v>
                </c:pt>
                <c:pt idx="454">
                  <c:v>28.57</c:v>
                </c:pt>
                <c:pt idx="455">
                  <c:v>27.77</c:v>
                </c:pt>
                <c:pt idx="456">
                  <c:v>27.6</c:v>
                </c:pt>
                <c:pt idx="457">
                  <c:v>27.66</c:v>
                </c:pt>
                <c:pt idx="458">
                  <c:v>27.93</c:v>
                </c:pt>
                <c:pt idx="459">
                  <c:v>27.6</c:v>
                </c:pt>
                <c:pt idx="460">
                  <c:v>27.309999000000001</c:v>
                </c:pt>
                <c:pt idx="461">
                  <c:v>27.26</c:v>
                </c:pt>
                <c:pt idx="462">
                  <c:v>26.74</c:v>
                </c:pt>
                <c:pt idx="463">
                  <c:v>26.52</c:v>
                </c:pt>
                <c:pt idx="464">
                  <c:v>26.02</c:v>
                </c:pt>
                <c:pt idx="465">
                  <c:v>26.17</c:v>
                </c:pt>
                <c:pt idx="466">
                  <c:v>26.51</c:v>
                </c:pt>
                <c:pt idx="467">
                  <c:v>26.74</c:v>
                </c:pt>
                <c:pt idx="468">
                  <c:v>26.719999000000001</c:v>
                </c:pt>
                <c:pt idx="469">
                  <c:v>27.51</c:v>
                </c:pt>
                <c:pt idx="470">
                  <c:v>27.549999</c:v>
                </c:pt>
                <c:pt idx="471">
                  <c:v>27.66</c:v>
                </c:pt>
                <c:pt idx="472">
                  <c:v>27.700001</c:v>
                </c:pt>
                <c:pt idx="473">
                  <c:v>27.34</c:v>
                </c:pt>
                <c:pt idx="474">
                  <c:v>27.27</c:v>
                </c:pt>
                <c:pt idx="475">
                  <c:v>27.48</c:v>
                </c:pt>
                <c:pt idx="476">
                  <c:v>27</c:v>
                </c:pt>
                <c:pt idx="477">
                  <c:v>27.290001</c:v>
                </c:pt>
                <c:pt idx="478">
                  <c:v>27.219999000000001</c:v>
                </c:pt>
                <c:pt idx="479">
                  <c:v>27.690000999999999</c:v>
                </c:pt>
                <c:pt idx="480">
                  <c:v>28.059999000000001</c:v>
                </c:pt>
                <c:pt idx="481">
                  <c:v>26.879999000000002</c:v>
                </c:pt>
                <c:pt idx="482">
                  <c:v>27.059999000000001</c:v>
                </c:pt>
                <c:pt idx="483">
                  <c:v>26.870000999999998</c:v>
                </c:pt>
                <c:pt idx="484">
                  <c:v>27.1</c:v>
                </c:pt>
                <c:pt idx="485">
                  <c:v>26.93</c:v>
                </c:pt>
                <c:pt idx="486">
                  <c:v>26.52</c:v>
                </c:pt>
                <c:pt idx="487">
                  <c:v>26.389999</c:v>
                </c:pt>
                <c:pt idx="488">
                  <c:v>26.26</c:v>
                </c:pt>
                <c:pt idx="489">
                  <c:v>25.6</c:v>
                </c:pt>
                <c:pt idx="490">
                  <c:v>25.299999</c:v>
                </c:pt>
                <c:pt idx="491">
                  <c:v>25.5</c:v>
                </c:pt>
              </c:numCache>
            </c:numRef>
          </c:val>
          <c:smooth val="0"/>
          <c:extLst>
            <c:ext xmlns:c16="http://schemas.microsoft.com/office/drawing/2014/chart" uri="{C3380CC4-5D6E-409C-BE32-E72D297353CC}">
              <c16:uniqueId val="{00000000-265D-4638-9697-18053EE07653}"/>
            </c:ext>
          </c:extLst>
        </c:ser>
        <c:dLbls>
          <c:showLegendKey val="0"/>
          <c:showVal val="0"/>
          <c:showCatName val="0"/>
          <c:showSerName val="0"/>
          <c:showPercent val="0"/>
          <c:showBubbleSize val="0"/>
        </c:dLbls>
        <c:smooth val="0"/>
        <c:axId val="1465744240"/>
        <c:axId val="1642432912"/>
      </c:lineChart>
      <c:dateAx>
        <c:axId val="146574424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42432912"/>
        <c:crosses val="autoZero"/>
        <c:auto val="1"/>
        <c:lblOffset val="100"/>
        <c:baseTimeUnit val="days"/>
      </c:dateAx>
      <c:valAx>
        <c:axId val="1642432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6574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Base!$N$5</c:f>
              <c:strCache>
                <c:ptCount val="1"/>
                <c:pt idx="0">
                  <c:v>Rede Atacadao</c:v>
                </c:pt>
              </c:strCache>
            </c:strRef>
          </c:tx>
          <c:spPr>
            <a:ln w="28575" cap="rnd">
              <a:solidFill>
                <a:schemeClr val="accent2">
                  <a:lumMod val="75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Base!$N$6:$N$497</c:f>
              <c:numCache>
                <c:formatCode>#,##0.00</c:formatCode>
                <c:ptCount val="492"/>
                <c:pt idx="0">
                  <c:v>18.75</c:v>
                </c:pt>
                <c:pt idx="1">
                  <c:v>18.450001</c:v>
                </c:pt>
                <c:pt idx="2">
                  <c:v>18.889999</c:v>
                </c:pt>
                <c:pt idx="3">
                  <c:v>18.870000999999998</c:v>
                </c:pt>
                <c:pt idx="4">
                  <c:v>18.799999</c:v>
                </c:pt>
                <c:pt idx="5">
                  <c:v>19.209999</c:v>
                </c:pt>
                <c:pt idx="6">
                  <c:v>18.879999000000002</c:v>
                </c:pt>
                <c:pt idx="7">
                  <c:v>18.100000000000001</c:v>
                </c:pt>
                <c:pt idx="8">
                  <c:v>18.110001</c:v>
                </c:pt>
                <c:pt idx="9">
                  <c:v>18.559999000000001</c:v>
                </c:pt>
                <c:pt idx="10">
                  <c:v>18.84</c:v>
                </c:pt>
                <c:pt idx="11">
                  <c:v>18.950001</c:v>
                </c:pt>
                <c:pt idx="12">
                  <c:v>18.969999000000001</c:v>
                </c:pt>
                <c:pt idx="13">
                  <c:v>18.829999999999998</c:v>
                </c:pt>
                <c:pt idx="14">
                  <c:v>18.950001</c:v>
                </c:pt>
                <c:pt idx="15">
                  <c:v>19.149999999999999</c:v>
                </c:pt>
                <c:pt idx="16">
                  <c:v>18.860001</c:v>
                </c:pt>
                <c:pt idx="17">
                  <c:v>19.059999000000001</c:v>
                </c:pt>
                <c:pt idx="18">
                  <c:v>19.120000999999998</c:v>
                </c:pt>
                <c:pt idx="19">
                  <c:v>18.870000999999998</c:v>
                </c:pt>
                <c:pt idx="20">
                  <c:v>18.989999999999998</c:v>
                </c:pt>
                <c:pt idx="21">
                  <c:v>19.239999999999998</c:v>
                </c:pt>
                <c:pt idx="22">
                  <c:v>19.540001</c:v>
                </c:pt>
                <c:pt idx="23">
                  <c:v>19.799999</c:v>
                </c:pt>
                <c:pt idx="24">
                  <c:v>19.879999000000002</c:v>
                </c:pt>
                <c:pt idx="25">
                  <c:v>19.709999</c:v>
                </c:pt>
                <c:pt idx="26">
                  <c:v>20</c:v>
                </c:pt>
                <c:pt idx="27">
                  <c:v>20.07</c:v>
                </c:pt>
                <c:pt idx="28">
                  <c:v>20.190000999999999</c:v>
                </c:pt>
                <c:pt idx="29">
                  <c:v>20.280000999999999</c:v>
                </c:pt>
                <c:pt idx="30">
                  <c:v>20.65</c:v>
                </c:pt>
                <c:pt idx="31">
                  <c:v>20.67</c:v>
                </c:pt>
                <c:pt idx="32">
                  <c:v>20.969999000000001</c:v>
                </c:pt>
                <c:pt idx="33">
                  <c:v>20.690000999999999</c:v>
                </c:pt>
                <c:pt idx="34">
                  <c:v>20.549999</c:v>
                </c:pt>
                <c:pt idx="35">
                  <c:v>20.77</c:v>
                </c:pt>
                <c:pt idx="36">
                  <c:v>20.9</c:v>
                </c:pt>
                <c:pt idx="37">
                  <c:v>20.639999</c:v>
                </c:pt>
                <c:pt idx="38">
                  <c:v>21.01</c:v>
                </c:pt>
                <c:pt idx="39">
                  <c:v>21.32</c:v>
                </c:pt>
                <c:pt idx="40">
                  <c:v>20.9</c:v>
                </c:pt>
                <c:pt idx="41">
                  <c:v>21</c:v>
                </c:pt>
                <c:pt idx="42">
                  <c:v>21.15</c:v>
                </c:pt>
                <c:pt idx="43">
                  <c:v>21.42</c:v>
                </c:pt>
                <c:pt idx="44">
                  <c:v>21.389999</c:v>
                </c:pt>
                <c:pt idx="45">
                  <c:v>21.629999000000002</c:v>
                </c:pt>
                <c:pt idx="46">
                  <c:v>21.280000999999999</c:v>
                </c:pt>
                <c:pt idx="47">
                  <c:v>21.469999000000001</c:v>
                </c:pt>
                <c:pt idx="48">
                  <c:v>21.65</c:v>
                </c:pt>
                <c:pt idx="49">
                  <c:v>22.16</c:v>
                </c:pt>
                <c:pt idx="50">
                  <c:v>21.879999000000002</c:v>
                </c:pt>
                <c:pt idx="51">
                  <c:v>22.08</c:v>
                </c:pt>
                <c:pt idx="52">
                  <c:v>22.450001</c:v>
                </c:pt>
                <c:pt idx="53">
                  <c:v>22.6</c:v>
                </c:pt>
                <c:pt idx="54">
                  <c:v>22.65</c:v>
                </c:pt>
                <c:pt idx="55">
                  <c:v>23.59</c:v>
                </c:pt>
                <c:pt idx="56">
                  <c:v>22.85</c:v>
                </c:pt>
                <c:pt idx="57">
                  <c:v>22.84</c:v>
                </c:pt>
                <c:pt idx="58">
                  <c:v>23.030000999999999</c:v>
                </c:pt>
                <c:pt idx="59">
                  <c:v>22.799999</c:v>
                </c:pt>
                <c:pt idx="60">
                  <c:v>22.83</c:v>
                </c:pt>
                <c:pt idx="61">
                  <c:v>22.41</c:v>
                </c:pt>
                <c:pt idx="62">
                  <c:v>22.4</c:v>
                </c:pt>
                <c:pt idx="63">
                  <c:v>21.91</c:v>
                </c:pt>
                <c:pt idx="64">
                  <c:v>21.65</c:v>
                </c:pt>
                <c:pt idx="65">
                  <c:v>21.5</c:v>
                </c:pt>
                <c:pt idx="66">
                  <c:v>21.42</c:v>
                </c:pt>
                <c:pt idx="67">
                  <c:v>21.700001</c:v>
                </c:pt>
                <c:pt idx="68">
                  <c:v>21.200001</c:v>
                </c:pt>
                <c:pt idx="69">
                  <c:v>20.68</c:v>
                </c:pt>
                <c:pt idx="70">
                  <c:v>20.440000999999999</c:v>
                </c:pt>
                <c:pt idx="71">
                  <c:v>20.49</c:v>
                </c:pt>
                <c:pt idx="72">
                  <c:v>20.299999</c:v>
                </c:pt>
                <c:pt idx="73">
                  <c:v>20.57</c:v>
                </c:pt>
                <c:pt idx="74">
                  <c:v>20.719999000000001</c:v>
                </c:pt>
                <c:pt idx="75">
                  <c:v>20.379999000000002</c:v>
                </c:pt>
                <c:pt idx="76">
                  <c:v>21.5</c:v>
                </c:pt>
                <c:pt idx="77">
                  <c:v>21.379999000000002</c:v>
                </c:pt>
                <c:pt idx="78">
                  <c:v>21.49</c:v>
                </c:pt>
                <c:pt idx="79">
                  <c:v>21.1</c:v>
                </c:pt>
                <c:pt idx="80">
                  <c:v>21.65</c:v>
                </c:pt>
                <c:pt idx="81">
                  <c:v>21.129999000000002</c:v>
                </c:pt>
                <c:pt idx="82">
                  <c:v>21.27</c:v>
                </c:pt>
                <c:pt idx="83">
                  <c:v>21.719999000000001</c:v>
                </c:pt>
                <c:pt idx="84">
                  <c:v>22.18</c:v>
                </c:pt>
                <c:pt idx="85">
                  <c:v>21.91</c:v>
                </c:pt>
                <c:pt idx="86">
                  <c:v>21.74</c:v>
                </c:pt>
                <c:pt idx="87">
                  <c:v>22.09</c:v>
                </c:pt>
                <c:pt idx="88">
                  <c:v>22.59</c:v>
                </c:pt>
                <c:pt idx="89">
                  <c:v>22.209999</c:v>
                </c:pt>
                <c:pt idx="90">
                  <c:v>22.93</c:v>
                </c:pt>
                <c:pt idx="91">
                  <c:v>22.200001</c:v>
                </c:pt>
                <c:pt idx="92">
                  <c:v>23.190000999999999</c:v>
                </c:pt>
                <c:pt idx="93">
                  <c:v>23.030000999999999</c:v>
                </c:pt>
                <c:pt idx="94">
                  <c:v>22.709999</c:v>
                </c:pt>
                <c:pt idx="95">
                  <c:v>23.02</c:v>
                </c:pt>
                <c:pt idx="96">
                  <c:v>23.200001</c:v>
                </c:pt>
                <c:pt idx="97">
                  <c:v>23.1</c:v>
                </c:pt>
                <c:pt idx="98">
                  <c:v>23.620000999999998</c:v>
                </c:pt>
                <c:pt idx="99">
                  <c:v>23.25</c:v>
                </c:pt>
                <c:pt idx="100">
                  <c:v>23.379999000000002</c:v>
                </c:pt>
                <c:pt idx="101">
                  <c:v>23.66</c:v>
                </c:pt>
                <c:pt idx="102">
                  <c:v>22.809999000000001</c:v>
                </c:pt>
                <c:pt idx="103">
                  <c:v>23.219999000000001</c:v>
                </c:pt>
                <c:pt idx="104">
                  <c:v>22.889999</c:v>
                </c:pt>
                <c:pt idx="105">
                  <c:v>22.32</c:v>
                </c:pt>
                <c:pt idx="106">
                  <c:v>22.219999000000001</c:v>
                </c:pt>
                <c:pt idx="107">
                  <c:v>22.139999</c:v>
                </c:pt>
                <c:pt idx="108">
                  <c:v>21.73</c:v>
                </c:pt>
                <c:pt idx="109">
                  <c:v>19.27</c:v>
                </c:pt>
                <c:pt idx="110">
                  <c:v>19.27</c:v>
                </c:pt>
                <c:pt idx="111">
                  <c:v>19.219999000000001</c:v>
                </c:pt>
                <c:pt idx="112">
                  <c:v>18.84</c:v>
                </c:pt>
                <c:pt idx="113">
                  <c:v>19.129999000000002</c:v>
                </c:pt>
                <c:pt idx="114">
                  <c:v>18.879999000000002</c:v>
                </c:pt>
                <c:pt idx="115">
                  <c:v>19.07</c:v>
                </c:pt>
                <c:pt idx="116">
                  <c:v>19.23</c:v>
                </c:pt>
                <c:pt idx="117">
                  <c:v>19.27</c:v>
                </c:pt>
                <c:pt idx="118">
                  <c:v>19.139999</c:v>
                </c:pt>
                <c:pt idx="119">
                  <c:v>19.02</c:v>
                </c:pt>
                <c:pt idx="120">
                  <c:v>18.790001</c:v>
                </c:pt>
                <c:pt idx="121">
                  <c:v>19.59</c:v>
                </c:pt>
                <c:pt idx="122">
                  <c:v>19.399999999999999</c:v>
                </c:pt>
                <c:pt idx="123">
                  <c:v>18.790001</c:v>
                </c:pt>
                <c:pt idx="124">
                  <c:v>18.91</c:v>
                </c:pt>
                <c:pt idx="125">
                  <c:v>19.059999000000001</c:v>
                </c:pt>
                <c:pt idx="126">
                  <c:v>19.010000000000002</c:v>
                </c:pt>
                <c:pt idx="127">
                  <c:v>19.68</c:v>
                </c:pt>
                <c:pt idx="128">
                  <c:v>19.799999</c:v>
                </c:pt>
                <c:pt idx="129">
                  <c:v>20.329999999999998</c:v>
                </c:pt>
                <c:pt idx="130">
                  <c:v>20.25</c:v>
                </c:pt>
                <c:pt idx="131">
                  <c:v>20.66</c:v>
                </c:pt>
                <c:pt idx="132">
                  <c:v>20.6</c:v>
                </c:pt>
                <c:pt idx="133">
                  <c:v>20.149999999999999</c:v>
                </c:pt>
                <c:pt idx="134">
                  <c:v>20.280000999999999</c:v>
                </c:pt>
                <c:pt idx="135">
                  <c:v>19.41</c:v>
                </c:pt>
                <c:pt idx="136">
                  <c:v>19.489999999999998</c:v>
                </c:pt>
                <c:pt idx="137">
                  <c:v>19.68</c:v>
                </c:pt>
                <c:pt idx="138">
                  <c:v>19.52</c:v>
                </c:pt>
                <c:pt idx="139">
                  <c:v>19.389999</c:v>
                </c:pt>
                <c:pt idx="140">
                  <c:v>19.639999</c:v>
                </c:pt>
                <c:pt idx="141">
                  <c:v>19.48</c:v>
                </c:pt>
                <c:pt idx="142">
                  <c:v>19.440000999999999</c:v>
                </c:pt>
                <c:pt idx="143">
                  <c:v>19.040001</c:v>
                </c:pt>
                <c:pt idx="144">
                  <c:v>19.48</c:v>
                </c:pt>
                <c:pt idx="145">
                  <c:v>19.329999999999998</c:v>
                </c:pt>
                <c:pt idx="146">
                  <c:v>19.25</c:v>
                </c:pt>
                <c:pt idx="147">
                  <c:v>19.040001</c:v>
                </c:pt>
                <c:pt idx="148">
                  <c:v>19.149999999999999</c:v>
                </c:pt>
                <c:pt idx="149">
                  <c:v>19.540001</c:v>
                </c:pt>
                <c:pt idx="150">
                  <c:v>19.940000999999999</c:v>
                </c:pt>
                <c:pt idx="151">
                  <c:v>20</c:v>
                </c:pt>
                <c:pt idx="152">
                  <c:v>20.290001</c:v>
                </c:pt>
                <c:pt idx="153">
                  <c:v>20.57</c:v>
                </c:pt>
                <c:pt idx="154">
                  <c:v>20.360001</c:v>
                </c:pt>
                <c:pt idx="155">
                  <c:v>20.149999999999999</c:v>
                </c:pt>
                <c:pt idx="156">
                  <c:v>19</c:v>
                </c:pt>
                <c:pt idx="157">
                  <c:v>19.5</c:v>
                </c:pt>
                <c:pt idx="158">
                  <c:v>18.809999000000001</c:v>
                </c:pt>
                <c:pt idx="159">
                  <c:v>18.950001</c:v>
                </c:pt>
                <c:pt idx="160">
                  <c:v>19.02</c:v>
                </c:pt>
                <c:pt idx="161">
                  <c:v>19.149999999999999</c:v>
                </c:pt>
                <c:pt idx="162">
                  <c:v>19.389999</c:v>
                </c:pt>
                <c:pt idx="163">
                  <c:v>19.600000000000001</c:v>
                </c:pt>
                <c:pt idx="164">
                  <c:v>19.469999000000001</c:v>
                </c:pt>
                <c:pt idx="165">
                  <c:v>19.219999000000001</c:v>
                </c:pt>
                <c:pt idx="166">
                  <c:v>19.190000999999999</c:v>
                </c:pt>
                <c:pt idx="167">
                  <c:v>18.969999000000001</c:v>
                </c:pt>
                <c:pt idx="168">
                  <c:v>19.48</c:v>
                </c:pt>
                <c:pt idx="169">
                  <c:v>19.879999000000002</c:v>
                </c:pt>
                <c:pt idx="170">
                  <c:v>19.799999</c:v>
                </c:pt>
                <c:pt idx="171">
                  <c:v>19.790001</c:v>
                </c:pt>
                <c:pt idx="172">
                  <c:v>19.450001</c:v>
                </c:pt>
                <c:pt idx="173">
                  <c:v>19.579999999999998</c:v>
                </c:pt>
                <c:pt idx="174">
                  <c:v>19.100000000000001</c:v>
                </c:pt>
                <c:pt idx="175">
                  <c:v>19.27</c:v>
                </c:pt>
                <c:pt idx="176">
                  <c:v>19.25</c:v>
                </c:pt>
                <c:pt idx="177">
                  <c:v>19.07</c:v>
                </c:pt>
                <c:pt idx="178">
                  <c:v>19.389999</c:v>
                </c:pt>
                <c:pt idx="179">
                  <c:v>19.440000999999999</c:v>
                </c:pt>
                <c:pt idx="180">
                  <c:v>19.399999999999999</c:v>
                </c:pt>
                <c:pt idx="181">
                  <c:v>19.84</c:v>
                </c:pt>
                <c:pt idx="182">
                  <c:v>20.110001</c:v>
                </c:pt>
                <c:pt idx="183">
                  <c:v>19.41</c:v>
                </c:pt>
                <c:pt idx="184">
                  <c:v>19.469999000000001</c:v>
                </c:pt>
                <c:pt idx="185">
                  <c:v>19.049999</c:v>
                </c:pt>
                <c:pt idx="186">
                  <c:v>19.200001</c:v>
                </c:pt>
                <c:pt idx="187">
                  <c:v>19.299999</c:v>
                </c:pt>
                <c:pt idx="188">
                  <c:v>20.290001</c:v>
                </c:pt>
                <c:pt idx="189">
                  <c:v>20</c:v>
                </c:pt>
                <c:pt idx="190">
                  <c:v>19.889999</c:v>
                </c:pt>
                <c:pt idx="191">
                  <c:v>19.780000999999999</c:v>
                </c:pt>
                <c:pt idx="192">
                  <c:v>19.41</c:v>
                </c:pt>
                <c:pt idx="193">
                  <c:v>19.010000000000002</c:v>
                </c:pt>
                <c:pt idx="194">
                  <c:v>19.200001</c:v>
                </c:pt>
                <c:pt idx="195">
                  <c:v>19.639999</c:v>
                </c:pt>
                <c:pt idx="196">
                  <c:v>19.93</c:v>
                </c:pt>
                <c:pt idx="197">
                  <c:v>19.84</c:v>
                </c:pt>
                <c:pt idx="198">
                  <c:v>19.370000999999998</c:v>
                </c:pt>
                <c:pt idx="199">
                  <c:v>19.049999</c:v>
                </c:pt>
                <c:pt idx="200">
                  <c:v>18.73</c:v>
                </c:pt>
                <c:pt idx="201">
                  <c:v>18.450001</c:v>
                </c:pt>
                <c:pt idx="202">
                  <c:v>19.200001</c:v>
                </c:pt>
                <c:pt idx="203">
                  <c:v>19.700001</c:v>
                </c:pt>
                <c:pt idx="204">
                  <c:v>20.129999000000002</c:v>
                </c:pt>
                <c:pt idx="205">
                  <c:v>20.25</c:v>
                </c:pt>
                <c:pt idx="206">
                  <c:v>20.149999999999999</c:v>
                </c:pt>
                <c:pt idx="207">
                  <c:v>20.450001</c:v>
                </c:pt>
                <c:pt idx="208">
                  <c:v>20.5</c:v>
                </c:pt>
                <c:pt idx="209">
                  <c:v>20.700001</c:v>
                </c:pt>
                <c:pt idx="210">
                  <c:v>20.389999</c:v>
                </c:pt>
                <c:pt idx="211">
                  <c:v>20.74</c:v>
                </c:pt>
                <c:pt idx="212">
                  <c:v>20.700001</c:v>
                </c:pt>
                <c:pt idx="213">
                  <c:v>20.98</c:v>
                </c:pt>
                <c:pt idx="214">
                  <c:v>20.889999</c:v>
                </c:pt>
                <c:pt idx="215">
                  <c:v>20.870000999999998</c:v>
                </c:pt>
                <c:pt idx="216">
                  <c:v>20.860001</c:v>
                </c:pt>
                <c:pt idx="217">
                  <c:v>20.49</c:v>
                </c:pt>
                <c:pt idx="218">
                  <c:v>20.639999</c:v>
                </c:pt>
                <c:pt idx="219">
                  <c:v>20.52</c:v>
                </c:pt>
                <c:pt idx="220">
                  <c:v>20.360001</c:v>
                </c:pt>
                <c:pt idx="221">
                  <c:v>20.719999000000001</c:v>
                </c:pt>
                <c:pt idx="222">
                  <c:v>20.49</c:v>
                </c:pt>
                <c:pt idx="223">
                  <c:v>20.059999000000001</c:v>
                </c:pt>
                <c:pt idx="224">
                  <c:v>20.23</c:v>
                </c:pt>
                <c:pt idx="225">
                  <c:v>20.889999</c:v>
                </c:pt>
                <c:pt idx="226">
                  <c:v>21.07</c:v>
                </c:pt>
                <c:pt idx="227">
                  <c:v>20.5</c:v>
                </c:pt>
                <c:pt idx="228">
                  <c:v>21.33</c:v>
                </c:pt>
                <c:pt idx="229">
                  <c:v>21.02</c:v>
                </c:pt>
                <c:pt idx="230">
                  <c:v>21.18</c:v>
                </c:pt>
                <c:pt idx="231">
                  <c:v>21.48</c:v>
                </c:pt>
                <c:pt idx="232">
                  <c:v>21.049999</c:v>
                </c:pt>
                <c:pt idx="233">
                  <c:v>20.92</c:v>
                </c:pt>
                <c:pt idx="234">
                  <c:v>20.58</c:v>
                </c:pt>
                <c:pt idx="235">
                  <c:v>20.48</c:v>
                </c:pt>
                <c:pt idx="236">
                  <c:v>20.549999</c:v>
                </c:pt>
                <c:pt idx="237">
                  <c:v>20.870000999999998</c:v>
                </c:pt>
                <c:pt idx="238">
                  <c:v>20.77</c:v>
                </c:pt>
                <c:pt idx="239">
                  <c:v>20.620000999999998</c:v>
                </c:pt>
                <c:pt idx="240">
                  <c:v>20.75</c:v>
                </c:pt>
                <c:pt idx="241">
                  <c:v>20.52</c:v>
                </c:pt>
                <c:pt idx="242">
                  <c:v>20.200001</c:v>
                </c:pt>
                <c:pt idx="243">
                  <c:v>19.549999</c:v>
                </c:pt>
                <c:pt idx="244">
                  <c:v>19.77</c:v>
                </c:pt>
                <c:pt idx="245">
                  <c:v>19.399999999999999</c:v>
                </c:pt>
                <c:pt idx="246">
                  <c:v>19.200001</c:v>
                </c:pt>
                <c:pt idx="247">
                  <c:v>19.799999</c:v>
                </c:pt>
                <c:pt idx="248">
                  <c:v>19.360001</c:v>
                </c:pt>
                <c:pt idx="249">
                  <c:v>19.389999</c:v>
                </c:pt>
                <c:pt idx="250">
                  <c:v>19.860001</c:v>
                </c:pt>
                <c:pt idx="251">
                  <c:v>19.649999999999999</c:v>
                </c:pt>
                <c:pt idx="252">
                  <c:v>20.07</c:v>
                </c:pt>
                <c:pt idx="253">
                  <c:v>19.700001</c:v>
                </c:pt>
                <c:pt idx="254">
                  <c:v>20.190000999999999</c:v>
                </c:pt>
                <c:pt idx="255">
                  <c:v>19.77</c:v>
                </c:pt>
                <c:pt idx="256">
                  <c:v>20.32</c:v>
                </c:pt>
                <c:pt idx="257">
                  <c:v>20.85</c:v>
                </c:pt>
                <c:pt idx="258">
                  <c:v>21.299999</c:v>
                </c:pt>
                <c:pt idx="259">
                  <c:v>21.25</c:v>
                </c:pt>
                <c:pt idx="260">
                  <c:v>21.299999</c:v>
                </c:pt>
                <c:pt idx="261">
                  <c:v>21.4</c:v>
                </c:pt>
                <c:pt idx="262">
                  <c:v>21.6</c:v>
                </c:pt>
                <c:pt idx="263">
                  <c:v>21.92</c:v>
                </c:pt>
                <c:pt idx="264">
                  <c:v>22.440000999999999</c:v>
                </c:pt>
                <c:pt idx="265">
                  <c:v>22.65</c:v>
                </c:pt>
                <c:pt idx="266">
                  <c:v>22.309999000000001</c:v>
                </c:pt>
                <c:pt idx="267">
                  <c:v>22.5</c:v>
                </c:pt>
                <c:pt idx="268">
                  <c:v>21.360001</c:v>
                </c:pt>
                <c:pt idx="269">
                  <c:v>20.629999000000002</c:v>
                </c:pt>
                <c:pt idx="270">
                  <c:v>20.5</c:v>
                </c:pt>
                <c:pt idx="271">
                  <c:v>20.85</c:v>
                </c:pt>
                <c:pt idx="272">
                  <c:v>20.9</c:v>
                </c:pt>
                <c:pt idx="273">
                  <c:v>20.329999999999998</c:v>
                </c:pt>
                <c:pt idx="274">
                  <c:v>20.219999000000001</c:v>
                </c:pt>
                <c:pt idx="275">
                  <c:v>19.440000999999999</c:v>
                </c:pt>
                <c:pt idx="276">
                  <c:v>19.670000000000002</c:v>
                </c:pt>
                <c:pt idx="277">
                  <c:v>19.889999</c:v>
                </c:pt>
                <c:pt idx="278">
                  <c:v>19.850000000000001</c:v>
                </c:pt>
                <c:pt idx="279">
                  <c:v>20.200001</c:v>
                </c:pt>
                <c:pt idx="280">
                  <c:v>20.149999999999999</c:v>
                </c:pt>
                <c:pt idx="281">
                  <c:v>20.700001</c:v>
                </c:pt>
                <c:pt idx="282">
                  <c:v>19.899999999999999</c:v>
                </c:pt>
                <c:pt idx="283">
                  <c:v>20.059999000000001</c:v>
                </c:pt>
                <c:pt idx="284">
                  <c:v>20.200001</c:v>
                </c:pt>
                <c:pt idx="285">
                  <c:v>20.120000999999998</c:v>
                </c:pt>
                <c:pt idx="286">
                  <c:v>19.940000999999999</c:v>
                </c:pt>
                <c:pt idx="287">
                  <c:v>19.75</c:v>
                </c:pt>
                <c:pt idx="288">
                  <c:v>19.84</c:v>
                </c:pt>
                <c:pt idx="289">
                  <c:v>19.5</c:v>
                </c:pt>
                <c:pt idx="290">
                  <c:v>20</c:v>
                </c:pt>
                <c:pt idx="291">
                  <c:v>19.629999000000002</c:v>
                </c:pt>
                <c:pt idx="292">
                  <c:v>19.73</c:v>
                </c:pt>
                <c:pt idx="293">
                  <c:v>19.399999999999999</c:v>
                </c:pt>
                <c:pt idx="294">
                  <c:v>19.809999000000001</c:v>
                </c:pt>
                <c:pt idx="295">
                  <c:v>19.16</c:v>
                </c:pt>
                <c:pt idx="296">
                  <c:v>19.040001</c:v>
                </c:pt>
                <c:pt idx="297">
                  <c:v>19</c:v>
                </c:pt>
                <c:pt idx="298">
                  <c:v>18.299999</c:v>
                </c:pt>
                <c:pt idx="299">
                  <c:v>18.5</c:v>
                </c:pt>
                <c:pt idx="300">
                  <c:v>18.010000000000002</c:v>
                </c:pt>
                <c:pt idx="301">
                  <c:v>18.370000999999998</c:v>
                </c:pt>
                <c:pt idx="302">
                  <c:v>18.399999999999999</c:v>
                </c:pt>
                <c:pt idx="303">
                  <c:v>18.25</c:v>
                </c:pt>
                <c:pt idx="304">
                  <c:v>18.5</c:v>
                </c:pt>
                <c:pt idx="305">
                  <c:v>18.850000000000001</c:v>
                </c:pt>
                <c:pt idx="306">
                  <c:v>18.700001</c:v>
                </c:pt>
                <c:pt idx="307">
                  <c:v>18.399999999999999</c:v>
                </c:pt>
                <c:pt idx="308">
                  <c:v>18.489999999999998</c:v>
                </c:pt>
                <c:pt idx="309">
                  <c:v>17.98</c:v>
                </c:pt>
                <c:pt idx="310">
                  <c:v>18.469999000000001</c:v>
                </c:pt>
                <c:pt idx="311">
                  <c:v>17.790001</c:v>
                </c:pt>
                <c:pt idx="312">
                  <c:v>17.989999999999998</c:v>
                </c:pt>
                <c:pt idx="313">
                  <c:v>17.610001</c:v>
                </c:pt>
                <c:pt idx="314">
                  <c:v>17.799999</c:v>
                </c:pt>
                <c:pt idx="315">
                  <c:v>17.399999999999999</c:v>
                </c:pt>
                <c:pt idx="316">
                  <c:v>17.129999000000002</c:v>
                </c:pt>
                <c:pt idx="317">
                  <c:v>17.18</c:v>
                </c:pt>
                <c:pt idx="318">
                  <c:v>17.379999000000002</c:v>
                </c:pt>
                <c:pt idx="319">
                  <c:v>17.899999999999999</c:v>
                </c:pt>
                <c:pt idx="320">
                  <c:v>18.120000999999998</c:v>
                </c:pt>
                <c:pt idx="321">
                  <c:v>18.540001</c:v>
                </c:pt>
                <c:pt idx="322">
                  <c:v>19.379999000000002</c:v>
                </c:pt>
                <c:pt idx="323">
                  <c:v>19.75</c:v>
                </c:pt>
                <c:pt idx="324">
                  <c:v>19.620000999999998</c:v>
                </c:pt>
                <c:pt idx="325">
                  <c:v>19.879999000000002</c:v>
                </c:pt>
                <c:pt idx="326">
                  <c:v>19.860001</c:v>
                </c:pt>
                <c:pt idx="327">
                  <c:v>20.040001</c:v>
                </c:pt>
                <c:pt idx="328">
                  <c:v>20</c:v>
                </c:pt>
                <c:pt idx="329">
                  <c:v>20.200001</c:v>
                </c:pt>
                <c:pt idx="330">
                  <c:v>19.82</c:v>
                </c:pt>
                <c:pt idx="331">
                  <c:v>20.129999000000002</c:v>
                </c:pt>
                <c:pt idx="332">
                  <c:v>19.989999999999998</c:v>
                </c:pt>
                <c:pt idx="333">
                  <c:v>20.6</c:v>
                </c:pt>
                <c:pt idx="334">
                  <c:v>20.950001</c:v>
                </c:pt>
                <c:pt idx="335">
                  <c:v>20.09</c:v>
                </c:pt>
                <c:pt idx="336">
                  <c:v>20.399999999999999</c:v>
                </c:pt>
                <c:pt idx="337">
                  <c:v>20.530000999999999</c:v>
                </c:pt>
                <c:pt idx="338">
                  <c:v>19.920000000000002</c:v>
                </c:pt>
                <c:pt idx="339">
                  <c:v>20.309999000000001</c:v>
                </c:pt>
                <c:pt idx="340">
                  <c:v>20.700001</c:v>
                </c:pt>
                <c:pt idx="341">
                  <c:v>20</c:v>
                </c:pt>
                <c:pt idx="342">
                  <c:v>20.85</c:v>
                </c:pt>
                <c:pt idx="343">
                  <c:v>20.860001</c:v>
                </c:pt>
                <c:pt idx="344">
                  <c:v>21.27</c:v>
                </c:pt>
                <c:pt idx="345">
                  <c:v>21.18</c:v>
                </c:pt>
                <c:pt idx="346">
                  <c:v>21.469999000000001</c:v>
                </c:pt>
                <c:pt idx="347">
                  <c:v>19.719999000000001</c:v>
                </c:pt>
                <c:pt idx="348">
                  <c:v>20.629999000000002</c:v>
                </c:pt>
                <c:pt idx="349">
                  <c:v>21.58</c:v>
                </c:pt>
                <c:pt idx="350">
                  <c:v>21.25</c:v>
                </c:pt>
                <c:pt idx="351">
                  <c:v>21.6</c:v>
                </c:pt>
                <c:pt idx="352">
                  <c:v>20.85</c:v>
                </c:pt>
                <c:pt idx="353">
                  <c:v>21.799999</c:v>
                </c:pt>
                <c:pt idx="354">
                  <c:v>22.42</c:v>
                </c:pt>
                <c:pt idx="355">
                  <c:v>22.799999</c:v>
                </c:pt>
                <c:pt idx="356">
                  <c:v>21.75</c:v>
                </c:pt>
                <c:pt idx="357">
                  <c:v>20.190000999999999</c:v>
                </c:pt>
                <c:pt idx="358">
                  <c:v>19.799999</c:v>
                </c:pt>
                <c:pt idx="359">
                  <c:v>17.600000000000001</c:v>
                </c:pt>
                <c:pt idx="360">
                  <c:v>19.32</c:v>
                </c:pt>
                <c:pt idx="361">
                  <c:v>18</c:v>
                </c:pt>
                <c:pt idx="362">
                  <c:v>20.440000999999999</c:v>
                </c:pt>
                <c:pt idx="363">
                  <c:v>21.15</c:v>
                </c:pt>
                <c:pt idx="364">
                  <c:v>20.239999999999998</c:v>
                </c:pt>
                <c:pt idx="365">
                  <c:v>21.32</c:v>
                </c:pt>
                <c:pt idx="366">
                  <c:v>21.280000999999999</c:v>
                </c:pt>
                <c:pt idx="367">
                  <c:v>22.299999</c:v>
                </c:pt>
                <c:pt idx="368">
                  <c:v>21.9</c:v>
                </c:pt>
                <c:pt idx="369">
                  <c:v>21.5</c:v>
                </c:pt>
                <c:pt idx="370">
                  <c:v>20.690000999999999</c:v>
                </c:pt>
                <c:pt idx="371">
                  <c:v>19.610001</c:v>
                </c:pt>
                <c:pt idx="372">
                  <c:v>21.5</c:v>
                </c:pt>
                <c:pt idx="373">
                  <c:v>21.469999000000001</c:v>
                </c:pt>
                <c:pt idx="374">
                  <c:v>21.799999</c:v>
                </c:pt>
                <c:pt idx="375">
                  <c:v>22.040001</c:v>
                </c:pt>
                <c:pt idx="376">
                  <c:v>22.4</c:v>
                </c:pt>
                <c:pt idx="377">
                  <c:v>21.65</c:v>
                </c:pt>
                <c:pt idx="378">
                  <c:v>22.02</c:v>
                </c:pt>
                <c:pt idx="379">
                  <c:v>22.139999</c:v>
                </c:pt>
                <c:pt idx="380">
                  <c:v>22.049999</c:v>
                </c:pt>
                <c:pt idx="381">
                  <c:v>22.15</c:v>
                </c:pt>
                <c:pt idx="382">
                  <c:v>22.540001</c:v>
                </c:pt>
                <c:pt idx="383">
                  <c:v>22.620000999999998</c:v>
                </c:pt>
                <c:pt idx="384">
                  <c:v>22.940000999999999</c:v>
                </c:pt>
                <c:pt idx="385">
                  <c:v>23.08</c:v>
                </c:pt>
                <c:pt idx="386">
                  <c:v>22.549999</c:v>
                </c:pt>
                <c:pt idx="387">
                  <c:v>22.59</c:v>
                </c:pt>
                <c:pt idx="388">
                  <c:v>23.120000999999998</c:v>
                </c:pt>
                <c:pt idx="389">
                  <c:v>23.6</c:v>
                </c:pt>
                <c:pt idx="390">
                  <c:v>23.389999</c:v>
                </c:pt>
                <c:pt idx="391">
                  <c:v>22.66</c:v>
                </c:pt>
                <c:pt idx="392">
                  <c:v>23.66</c:v>
                </c:pt>
                <c:pt idx="393">
                  <c:v>23.75</c:v>
                </c:pt>
                <c:pt idx="394">
                  <c:v>23.280000999999999</c:v>
                </c:pt>
                <c:pt idx="395">
                  <c:v>22.969999000000001</c:v>
                </c:pt>
                <c:pt idx="396">
                  <c:v>23.540001</c:v>
                </c:pt>
                <c:pt idx="397">
                  <c:v>23.389999</c:v>
                </c:pt>
                <c:pt idx="398">
                  <c:v>23.440000999999999</c:v>
                </c:pt>
                <c:pt idx="399">
                  <c:v>22.85</c:v>
                </c:pt>
                <c:pt idx="400">
                  <c:v>23.4</c:v>
                </c:pt>
                <c:pt idx="401">
                  <c:v>23.43</c:v>
                </c:pt>
                <c:pt idx="402">
                  <c:v>23.639999</c:v>
                </c:pt>
                <c:pt idx="403">
                  <c:v>23.4</c:v>
                </c:pt>
                <c:pt idx="404">
                  <c:v>22.9</c:v>
                </c:pt>
                <c:pt idx="405">
                  <c:v>23.34</c:v>
                </c:pt>
                <c:pt idx="406">
                  <c:v>23.48</c:v>
                </c:pt>
                <c:pt idx="407">
                  <c:v>24.549999</c:v>
                </c:pt>
                <c:pt idx="408">
                  <c:v>23.93</c:v>
                </c:pt>
                <c:pt idx="409">
                  <c:v>23.35</c:v>
                </c:pt>
                <c:pt idx="410">
                  <c:v>23.299999</c:v>
                </c:pt>
                <c:pt idx="411">
                  <c:v>23.35</c:v>
                </c:pt>
                <c:pt idx="412">
                  <c:v>23.23</c:v>
                </c:pt>
                <c:pt idx="413">
                  <c:v>23</c:v>
                </c:pt>
                <c:pt idx="414">
                  <c:v>22.33</c:v>
                </c:pt>
                <c:pt idx="415">
                  <c:v>22.309999000000001</c:v>
                </c:pt>
                <c:pt idx="416">
                  <c:v>21.469999000000001</c:v>
                </c:pt>
                <c:pt idx="417">
                  <c:v>21.02</c:v>
                </c:pt>
                <c:pt idx="418">
                  <c:v>20.799999</c:v>
                </c:pt>
                <c:pt idx="419">
                  <c:v>20.98</c:v>
                </c:pt>
                <c:pt idx="420">
                  <c:v>20.07</c:v>
                </c:pt>
                <c:pt idx="421">
                  <c:v>19.530000999999999</c:v>
                </c:pt>
                <c:pt idx="422">
                  <c:v>19.639999</c:v>
                </c:pt>
                <c:pt idx="423">
                  <c:v>19.73</c:v>
                </c:pt>
                <c:pt idx="424">
                  <c:v>19.09</c:v>
                </c:pt>
                <c:pt idx="425">
                  <c:v>18.969999000000001</c:v>
                </c:pt>
                <c:pt idx="426">
                  <c:v>18.989999999999998</c:v>
                </c:pt>
                <c:pt idx="427">
                  <c:v>18.799999</c:v>
                </c:pt>
                <c:pt idx="428">
                  <c:v>18.809999000000001</c:v>
                </c:pt>
                <c:pt idx="429">
                  <c:v>18.709999</c:v>
                </c:pt>
                <c:pt idx="430">
                  <c:v>18.43</c:v>
                </c:pt>
                <c:pt idx="431">
                  <c:v>18.510000000000002</c:v>
                </c:pt>
                <c:pt idx="432">
                  <c:v>18.889999</c:v>
                </c:pt>
                <c:pt idx="433">
                  <c:v>18.709999</c:v>
                </c:pt>
                <c:pt idx="434">
                  <c:v>18.860001</c:v>
                </c:pt>
                <c:pt idx="435">
                  <c:v>18.420000000000002</c:v>
                </c:pt>
                <c:pt idx="436">
                  <c:v>18.790001</c:v>
                </c:pt>
                <c:pt idx="437">
                  <c:v>18.170000000000002</c:v>
                </c:pt>
                <c:pt idx="438">
                  <c:v>18.02</c:v>
                </c:pt>
                <c:pt idx="439">
                  <c:v>18.399999999999999</c:v>
                </c:pt>
                <c:pt idx="440">
                  <c:v>18.799999</c:v>
                </c:pt>
                <c:pt idx="441">
                  <c:v>18.870000999999998</c:v>
                </c:pt>
                <c:pt idx="442">
                  <c:v>19.170000000000002</c:v>
                </c:pt>
                <c:pt idx="443">
                  <c:v>19.079999999999998</c:v>
                </c:pt>
                <c:pt idx="444">
                  <c:v>19.260000000000002</c:v>
                </c:pt>
                <c:pt idx="445">
                  <c:v>19.489999999999998</c:v>
                </c:pt>
                <c:pt idx="446">
                  <c:v>19.52</c:v>
                </c:pt>
                <c:pt idx="447">
                  <c:v>19.110001</c:v>
                </c:pt>
                <c:pt idx="448">
                  <c:v>19.200001</c:v>
                </c:pt>
                <c:pt idx="449">
                  <c:v>19.16</c:v>
                </c:pt>
                <c:pt idx="450">
                  <c:v>19.489999999999998</c:v>
                </c:pt>
                <c:pt idx="451">
                  <c:v>19.700001</c:v>
                </c:pt>
                <c:pt idx="452">
                  <c:v>19.559999000000001</c:v>
                </c:pt>
                <c:pt idx="453">
                  <c:v>19.219999000000001</c:v>
                </c:pt>
                <c:pt idx="454">
                  <c:v>19.579999999999998</c:v>
                </c:pt>
                <c:pt idx="455">
                  <c:v>19.91</c:v>
                </c:pt>
                <c:pt idx="456">
                  <c:v>19.690000999999999</c:v>
                </c:pt>
                <c:pt idx="457">
                  <c:v>19.540001</c:v>
                </c:pt>
                <c:pt idx="458">
                  <c:v>19.469999000000001</c:v>
                </c:pt>
                <c:pt idx="459">
                  <c:v>19.399999999999999</c:v>
                </c:pt>
                <c:pt idx="460">
                  <c:v>19.32</c:v>
                </c:pt>
                <c:pt idx="461">
                  <c:v>19.370000999999998</c:v>
                </c:pt>
                <c:pt idx="462">
                  <c:v>18.899999999999999</c:v>
                </c:pt>
                <c:pt idx="463">
                  <c:v>19.209999</c:v>
                </c:pt>
                <c:pt idx="464">
                  <c:v>19.190000999999999</c:v>
                </c:pt>
                <c:pt idx="465">
                  <c:v>19.98</c:v>
                </c:pt>
                <c:pt idx="466">
                  <c:v>20.469999000000001</c:v>
                </c:pt>
                <c:pt idx="467">
                  <c:v>20.200001</c:v>
                </c:pt>
                <c:pt idx="468">
                  <c:v>20.399999999999999</c:v>
                </c:pt>
                <c:pt idx="469">
                  <c:v>20.639999</c:v>
                </c:pt>
                <c:pt idx="470">
                  <c:v>21.049999</c:v>
                </c:pt>
                <c:pt idx="471">
                  <c:v>21.25</c:v>
                </c:pt>
                <c:pt idx="472">
                  <c:v>21.43</c:v>
                </c:pt>
                <c:pt idx="473">
                  <c:v>21.200001</c:v>
                </c:pt>
                <c:pt idx="474">
                  <c:v>21.27</c:v>
                </c:pt>
                <c:pt idx="475">
                  <c:v>21.389999</c:v>
                </c:pt>
                <c:pt idx="476">
                  <c:v>22.200001</c:v>
                </c:pt>
                <c:pt idx="477">
                  <c:v>22.040001</c:v>
                </c:pt>
                <c:pt idx="478">
                  <c:v>21.780000999999999</c:v>
                </c:pt>
                <c:pt idx="479">
                  <c:v>21.85</c:v>
                </c:pt>
                <c:pt idx="480">
                  <c:v>21.139999</c:v>
                </c:pt>
                <c:pt idx="481">
                  <c:v>21.110001</c:v>
                </c:pt>
                <c:pt idx="482">
                  <c:v>21.530000999999999</c:v>
                </c:pt>
                <c:pt idx="483">
                  <c:v>21.799999</c:v>
                </c:pt>
                <c:pt idx="484">
                  <c:v>21.1</c:v>
                </c:pt>
                <c:pt idx="485">
                  <c:v>20.74</c:v>
                </c:pt>
                <c:pt idx="486">
                  <c:v>21.549999</c:v>
                </c:pt>
                <c:pt idx="487">
                  <c:v>21.860001</c:v>
                </c:pt>
                <c:pt idx="488">
                  <c:v>22.1</c:v>
                </c:pt>
                <c:pt idx="489">
                  <c:v>22.139999</c:v>
                </c:pt>
                <c:pt idx="490">
                  <c:v>22.25</c:v>
                </c:pt>
                <c:pt idx="491">
                  <c:v>22.299999</c:v>
                </c:pt>
              </c:numCache>
            </c:numRef>
          </c:val>
          <c:smooth val="0"/>
          <c:extLst>
            <c:ext xmlns:c16="http://schemas.microsoft.com/office/drawing/2014/chart" uri="{C3380CC4-5D6E-409C-BE32-E72D297353CC}">
              <c16:uniqueId val="{00000000-FC46-46AE-933B-017EA4337440}"/>
            </c:ext>
          </c:extLst>
        </c:ser>
        <c:dLbls>
          <c:showLegendKey val="0"/>
          <c:showVal val="0"/>
          <c:showCatName val="0"/>
          <c:showSerName val="0"/>
          <c:showPercent val="0"/>
          <c:showBubbleSize val="0"/>
        </c:dLbls>
        <c:smooth val="0"/>
        <c:axId val="1465750000"/>
        <c:axId val="1502787744"/>
      </c:lineChart>
      <c:dateAx>
        <c:axId val="14657500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02787744"/>
        <c:crosses val="autoZero"/>
        <c:auto val="1"/>
        <c:lblOffset val="100"/>
        <c:baseTimeUnit val="days"/>
      </c:dateAx>
      <c:valAx>
        <c:axId val="1502787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6575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Base!$O$5</c:f>
              <c:strCache>
                <c:ptCount val="1"/>
                <c:pt idx="0">
                  <c:v>SulAmerica</c:v>
                </c:pt>
              </c:strCache>
            </c:strRef>
          </c:tx>
          <c:spPr>
            <a:ln w="28575" cap="rnd">
              <a:solidFill>
                <a:schemeClr val="bg2">
                  <a:lumMod val="25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Base!$O$6:$O$497</c:f>
              <c:numCache>
                <c:formatCode>#,##0.00</c:formatCode>
                <c:ptCount val="492"/>
                <c:pt idx="0">
                  <c:v>29.58</c:v>
                </c:pt>
                <c:pt idx="1">
                  <c:v>29.280000999999999</c:v>
                </c:pt>
                <c:pt idx="2">
                  <c:v>30</c:v>
                </c:pt>
                <c:pt idx="3">
                  <c:v>30.26</c:v>
                </c:pt>
                <c:pt idx="4">
                  <c:v>29.32</c:v>
                </c:pt>
                <c:pt idx="5">
                  <c:v>29.65</c:v>
                </c:pt>
                <c:pt idx="6">
                  <c:v>28.5</c:v>
                </c:pt>
                <c:pt idx="7">
                  <c:v>28.200001</c:v>
                </c:pt>
                <c:pt idx="8">
                  <c:v>28.4</c:v>
                </c:pt>
                <c:pt idx="9">
                  <c:v>29</c:v>
                </c:pt>
                <c:pt idx="10">
                  <c:v>29.68</c:v>
                </c:pt>
                <c:pt idx="11">
                  <c:v>29.02</c:v>
                </c:pt>
                <c:pt idx="12">
                  <c:v>28.23</c:v>
                </c:pt>
                <c:pt idx="13">
                  <c:v>28.5</c:v>
                </c:pt>
                <c:pt idx="14">
                  <c:v>29.07</c:v>
                </c:pt>
                <c:pt idx="15">
                  <c:v>29.15</c:v>
                </c:pt>
                <c:pt idx="16">
                  <c:v>28.98</c:v>
                </c:pt>
                <c:pt idx="17">
                  <c:v>29.030000999999999</c:v>
                </c:pt>
                <c:pt idx="18">
                  <c:v>29.799999</c:v>
                </c:pt>
                <c:pt idx="19">
                  <c:v>30.690000999999999</c:v>
                </c:pt>
                <c:pt idx="20">
                  <c:v>30.09</c:v>
                </c:pt>
                <c:pt idx="21">
                  <c:v>30.790001</c:v>
                </c:pt>
                <c:pt idx="22">
                  <c:v>31.110001</c:v>
                </c:pt>
                <c:pt idx="23">
                  <c:v>30.950001</c:v>
                </c:pt>
                <c:pt idx="24">
                  <c:v>31.709999</c:v>
                </c:pt>
                <c:pt idx="25">
                  <c:v>31.66</c:v>
                </c:pt>
                <c:pt idx="26">
                  <c:v>31.719999000000001</c:v>
                </c:pt>
                <c:pt idx="27">
                  <c:v>32.029998999999997</c:v>
                </c:pt>
                <c:pt idx="28">
                  <c:v>32.270000000000003</c:v>
                </c:pt>
                <c:pt idx="29">
                  <c:v>31.940000999999999</c:v>
                </c:pt>
                <c:pt idx="30">
                  <c:v>32.220001000000003</c:v>
                </c:pt>
                <c:pt idx="31">
                  <c:v>32.93</c:v>
                </c:pt>
                <c:pt idx="32">
                  <c:v>33.880001</c:v>
                </c:pt>
                <c:pt idx="33">
                  <c:v>33.740001999999997</c:v>
                </c:pt>
                <c:pt idx="34">
                  <c:v>33.200001</c:v>
                </c:pt>
                <c:pt idx="35">
                  <c:v>32.369999</c:v>
                </c:pt>
                <c:pt idx="36">
                  <c:v>33.689999</c:v>
                </c:pt>
                <c:pt idx="37">
                  <c:v>33.139999000000003</c:v>
                </c:pt>
                <c:pt idx="38">
                  <c:v>33.599997999999999</c:v>
                </c:pt>
                <c:pt idx="39">
                  <c:v>34.110000999999997</c:v>
                </c:pt>
                <c:pt idx="40">
                  <c:v>34.229999999999997</c:v>
                </c:pt>
                <c:pt idx="41">
                  <c:v>34.659999999999997</c:v>
                </c:pt>
                <c:pt idx="42">
                  <c:v>35.419998</c:v>
                </c:pt>
                <c:pt idx="43">
                  <c:v>35.040000999999997</c:v>
                </c:pt>
                <c:pt idx="44">
                  <c:v>34.599997999999999</c:v>
                </c:pt>
                <c:pt idx="45">
                  <c:v>35.990001999999997</c:v>
                </c:pt>
                <c:pt idx="46">
                  <c:v>35.520000000000003</c:v>
                </c:pt>
                <c:pt idx="47">
                  <c:v>35.950001</c:v>
                </c:pt>
                <c:pt idx="48">
                  <c:v>36.029998999999997</c:v>
                </c:pt>
                <c:pt idx="49">
                  <c:v>36</c:v>
                </c:pt>
                <c:pt idx="50">
                  <c:v>36.189999</c:v>
                </c:pt>
                <c:pt idx="51">
                  <c:v>36.470001000000003</c:v>
                </c:pt>
                <c:pt idx="52">
                  <c:v>35.330002</c:v>
                </c:pt>
                <c:pt idx="53">
                  <c:v>33.700001</c:v>
                </c:pt>
                <c:pt idx="54">
                  <c:v>33.869999</c:v>
                </c:pt>
                <c:pt idx="55">
                  <c:v>34.450001</c:v>
                </c:pt>
                <c:pt idx="56">
                  <c:v>33.900002000000001</c:v>
                </c:pt>
                <c:pt idx="57">
                  <c:v>33.580002</c:v>
                </c:pt>
                <c:pt idx="58">
                  <c:v>33.82</c:v>
                </c:pt>
                <c:pt idx="59">
                  <c:v>33.729999999999997</c:v>
                </c:pt>
                <c:pt idx="60">
                  <c:v>33.709999000000003</c:v>
                </c:pt>
                <c:pt idx="61">
                  <c:v>34.959999000000003</c:v>
                </c:pt>
                <c:pt idx="62">
                  <c:v>34.700001</c:v>
                </c:pt>
                <c:pt idx="63">
                  <c:v>34.68</c:v>
                </c:pt>
                <c:pt idx="64">
                  <c:v>33.900002000000001</c:v>
                </c:pt>
                <c:pt idx="65">
                  <c:v>32.799999</c:v>
                </c:pt>
                <c:pt idx="66">
                  <c:v>32.090000000000003</c:v>
                </c:pt>
                <c:pt idx="67">
                  <c:v>32</c:v>
                </c:pt>
                <c:pt idx="68">
                  <c:v>31.629999000000002</c:v>
                </c:pt>
                <c:pt idx="69">
                  <c:v>32.020000000000003</c:v>
                </c:pt>
                <c:pt idx="70">
                  <c:v>31.799999</c:v>
                </c:pt>
                <c:pt idx="71">
                  <c:v>31.99</c:v>
                </c:pt>
                <c:pt idx="72">
                  <c:v>32.82</c:v>
                </c:pt>
                <c:pt idx="73">
                  <c:v>33.240001999999997</c:v>
                </c:pt>
                <c:pt idx="74">
                  <c:v>33.07</c:v>
                </c:pt>
                <c:pt idx="75">
                  <c:v>33</c:v>
                </c:pt>
                <c:pt idx="76">
                  <c:v>34.580002</c:v>
                </c:pt>
                <c:pt idx="77">
                  <c:v>33.909999999999997</c:v>
                </c:pt>
                <c:pt idx="78">
                  <c:v>34.590000000000003</c:v>
                </c:pt>
                <c:pt idx="79">
                  <c:v>33.830002</c:v>
                </c:pt>
                <c:pt idx="80">
                  <c:v>33.950001</c:v>
                </c:pt>
                <c:pt idx="81">
                  <c:v>32.919998</c:v>
                </c:pt>
                <c:pt idx="82">
                  <c:v>33.150002000000001</c:v>
                </c:pt>
                <c:pt idx="83">
                  <c:v>32.560001</c:v>
                </c:pt>
                <c:pt idx="84">
                  <c:v>33.389999000000003</c:v>
                </c:pt>
                <c:pt idx="85">
                  <c:v>32.909999999999997</c:v>
                </c:pt>
                <c:pt idx="86">
                  <c:v>32.650002000000001</c:v>
                </c:pt>
                <c:pt idx="87">
                  <c:v>33.400002000000001</c:v>
                </c:pt>
                <c:pt idx="88">
                  <c:v>33.240001999999997</c:v>
                </c:pt>
                <c:pt idx="89">
                  <c:v>32.130001</c:v>
                </c:pt>
                <c:pt idx="90">
                  <c:v>32.650002000000001</c:v>
                </c:pt>
                <c:pt idx="91">
                  <c:v>32.5</c:v>
                </c:pt>
                <c:pt idx="92">
                  <c:v>32.279998999999997</c:v>
                </c:pt>
                <c:pt idx="93">
                  <c:v>31.959999</c:v>
                </c:pt>
                <c:pt idx="94">
                  <c:v>32.599997999999999</c:v>
                </c:pt>
                <c:pt idx="95">
                  <c:v>33.759998000000003</c:v>
                </c:pt>
                <c:pt idx="96">
                  <c:v>33.759998000000003</c:v>
                </c:pt>
                <c:pt idx="97">
                  <c:v>34.18</c:v>
                </c:pt>
                <c:pt idx="98">
                  <c:v>34.270000000000003</c:v>
                </c:pt>
                <c:pt idx="99">
                  <c:v>34.770000000000003</c:v>
                </c:pt>
                <c:pt idx="100">
                  <c:v>34.919998</c:v>
                </c:pt>
                <c:pt idx="101">
                  <c:v>33.490001999999997</c:v>
                </c:pt>
                <c:pt idx="102">
                  <c:v>33.389999000000003</c:v>
                </c:pt>
                <c:pt idx="103">
                  <c:v>34.169998</c:v>
                </c:pt>
                <c:pt idx="104">
                  <c:v>35.159999999999997</c:v>
                </c:pt>
                <c:pt idx="105">
                  <c:v>33.315826000000001</c:v>
                </c:pt>
                <c:pt idx="106">
                  <c:v>34.362541</c:v>
                </c:pt>
                <c:pt idx="107">
                  <c:v>34.739738000000003</c:v>
                </c:pt>
                <c:pt idx="108">
                  <c:v>35.814746999999997</c:v>
                </c:pt>
                <c:pt idx="109">
                  <c:v>37.219802999999999</c:v>
                </c:pt>
                <c:pt idx="110">
                  <c:v>37.078353999999997</c:v>
                </c:pt>
                <c:pt idx="111">
                  <c:v>37.040633999999997</c:v>
                </c:pt>
                <c:pt idx="112">
                  <c:v>34.305965</c:v>
                </c:pt>
                <c:pt idx="113">
                  <c:v>33.447842000000001</c:v>
                </c:pt>
                <c:pt idx="114">
                  <c:v>30.750893000000001</c:v>
                </c:pt>
                <c:pt idx="115">
                  <c:v>30.835761999999999</c:v>
                </c:pt>
                <c:pt idx="116">
                  <c:v>30.071939</c:v>
                </c:pt>
                <c:pt idx="117">
                  <c:v>30.109659000000001</c:v>
                </c:pt>
                <c:pt idx="118">
                  <c:v>30.04365</c:v>
                </c:pt>
                <c:pt idx="119">
                  <c:v>29.675884</c:v>
                </c:pt>
                <c:pt idx="120">
                  <c:v>30.06251</c:v>
                </c:pt>
                <c:pt idx="121">
                  <c:v>31.646732</c:v>
                </c:pt>
                <c:pt idx="122">
                  <c:v>30.496286000000001</c:v>
                </c:pt>
                <c:pt idx="123">
                  <c:v>30.722602999999999</c:v>
                </c:pt>
                <c:pt idx="124">
                  <c:v>31.137519999999999</c:v>
                </c:pt>
                <c:pt idx="125">
                  <c:v>31.062078</c:v>
                </c:pt>
                <c:pt idx="126">
                  <c:v>31.165807999999998</c:v>
                </c:pt>
                <c:pt idx="127">
                  <c:v>32.929198999999997</c:v>
                </c:pt>
                <c:pt idx="128">
                  <c:v>34.305965</c:v>
                </c:pt>
                <c:pt idx="129">
                  <c:v>34.079647000000001</c:v>
                </c:pt>
                <c:pt idx="130">
                  <c:v>34.654868999999998</c:v>
                </c:pt>
                <c:pt idx="131">
                  <c:v>34.909477000000003</c:v>
                </c:pt>
                <c:pt idx="132">
                  <c:v>35.380974000000002</c:v>
                </c:pt>
                <c:pt idx="133">
                  <c:v>35.682727999999997</c:v>
                </c:pt>
                <c:pt idx="134">
                  <c:v>36.173084000000003</c:v>
                </c:pt>
                <c:pt idx="135">
                  <c:v>36.078785000000003</c:v>
                </c:pt>
                <c:pt idx="136">
                  <c:v>36.776595999999998</c:v>
                </c:pt>
                <c:pt idx="137">
                  <c:v>37.521560999999998</c:v>
                </c:pt>
                <c:pt idx="138">
                  <c:v>37.823315000000001</c:v>
                </c:pt>
                <c:pt idx="139">
                  <c:v>37.323532</c:v>
                </c:pt>
                <c:pt idx="140">
                  <c:v>38.162792000000003</c:v>
                </c:pt>
                <c:pt idx="141">
                  <c:v>37.116073999999998</c:v>
                </c:pt>
                <c:pt idx="142">
                  <c:v>37.314101999999998</c:v>
                </c:pt>
                <c:pt idx="143">
                  <c:v>38.181652</c:v>
                </c:pt>
                <c:pt idx="144">
                  <c:v>38.681435</c:v>
                </c:pt>
                <c:pt idx="145">
                  <c:v>38.021343000000002</c:v>
                </c:pt>
                <c:pt idx="146">
                  <c:v>37.804454999999997</c:v>
                </c:pt>
                <c:pt idx="147">
                  <c:v>37.766734999999997</c:v>
                </c:pt>
                <c:pt idx="148">
                  <c:v>38.228802000000002</c:v>
                </c:pt>
                <c:pt idx="149">
                  <c:v>38.568275</c:v>
                </c:pt>
                <c:pt idx="150">
                  <c:v>38.756874000000003</c:v>
                </c:pt>
                <c:pt idx="151">
                  <c:v>39.350960000000001</c:v>
                </c:pt>
                <c:pt idx="152">
                  <c:v>39.765872999999999</c:v>
                </c:pt>
                <c:pt idx="153">
                  <c:v>40.397677999999999</c:v>
                </c:pt>
                <c:pt idx="154">
                  <c:v>40.218510000000002</c:v>
                </c:pt>
                <c:pt idx="155">
                  <c:v>40.001621</c:v>
                </c:pt>
                <c:pt idx="156">
                  <c:v>39.992190999999998</c:v>
                </c:pt>
                <c:pt idx="157">
                  <c:v>40.293948999999998</c:v>
                </c:pt>
                <c:pt idx="158">
                  <c:v>38.709724000000001</c:v>
                </c:pt>
                <c:pt idx="159">
                  <c:v>39.31324</c:v>
                </c:pt>
                <c:pt idx="160">
                  <c:v>40.161929999999998</c:v>
                </c:pt>
                <c:pt idx="161">
                  <c:v>40.293948999999998</c:v>
                </c:pt>
                <c:pt idx="162">
                  <c:v>41.585842</c:v>
                </c:pt>
                <c:pt idx="163">
                  <c:v>42.236507000000003</c:v>
                </c:pt>
                <c:pt idx="164">
                  <c:v>40.793731999999999</c:v>
                </c:pt>
                <c:pt idx="165">
                  <c:v>40.623997000000003</c:v>
                </c:pt>
                <c:pt idx="166">
                  <c:v>40.444828000000001</c:v>
                </c:pt>
                <c:pt idx="167">
                  <c:v>41.218079000000003</c:v>
                </c:pt>
                <c:pt idx="168">
                  <c:v>41.708430999999997</c:v>
                </c:pt>
                <c:pt idx="169">
                  <c:v>42.189357999999999</c:v>
                </c:pt>
                <c:pt idx="170">
                  <c:v>42.575980999999999</c:v>
                </c:pt>
                <c:pt idx="171">
                  <c:v>42.019618999999999</c:v>
                </c:pt>
                <c:pt idx="172">
                  <c:v>42.293087</c:v>
                </c:pt>
                <c:pt idx="173">
                  <c:v>42.472256000000002</c:v>
                </c:pt>
                <c:pt idx="174">
                  <c:v>41.915889999999997</c:v>
                </c:pt>
                <c:pt idx="175">
                  <c:v>39.963901999999997</c:v>
                </c:pt>
                <c:pt idx="176">
                  <c:v>40.407108000000001</c:v>
                </c:pt>
                <c:pt idx="177">
                  <c:v>40.642853000000002</c:v>
                </c:pt>
                <c:pt idx="178">
                  <c:v>41.548126000000003</c:v>
                </c:pt>
                <c:pt idx="179">
                  <c:v>41.774441000000003</c:v>
                </c:pt>
                <c:pt idx="180">
                  <c:v>41.453826999999997</c:v>
                </c:pt>
                <c:pt idx="181">
                  <c:v>40.859741</c:v>
                </c:pt>
                <c:pt idx="182">
                  <c:v>40.237369999999999</c:v>
                </c:pt>
                <c:pt idx="183">
                  <c:v>41.133209000000001</c:v>
                </c:pt>
                <c:pt idx="184">
                  <c:v>40.947758</c:v>
                </c:pt>
                <c:pt idx="185">
                  <c:v>40.540500999999999</c:v>
                </c:pt>
                <c:pt idx="186">
                  <c:v>39.809291999999999</c:v>
                </c:pt>
                <c:pt idx="187">
                  <c:v>38.892966999999999</c:v>
                </c:pt>
                <c:pt idx="188">
                  <c:v>38.606032999999996</c:v>
                </c:pt>
                <c:pt idx="189">
                  <c:v>38.633803999999998</c:v>
                </c:pt>
                <c:pt idx="190">
                  <c:v>39.772269999999999</c:v>
                </c:pt>
                <c:pt idx="191">
                  <c:v>39.707478000000002</c:v>
                </c:pt>
                <c:pt idx="192">
                  <c:v>38.874454</c:v>
                </c:pt>
                <c:pt idx="193">
                  <c:v>37.532359999999997</c:v>
                </c:pt>
                <c:pt idx="194">
                  <c:v>38.698593000000002</c:v>
                </c:pt>
                <c:pt idx="195">
                  <c:v>39.587150999999999</c:v>
                </c:pt>
                <c:pt idx="196">
                  <c:v>38.439430000000002</c:v>
                </c:pt>
                <c:pt idx="197">
                  <c:v>38.559756999999998</c:v>
                </c:pt>
                <c:pt idx="198">
                  <c:v>38.365383000000001</c:v>
                </c:pt>
                <c:pt idx="199">
                  <c:v>37.004779999999997</c:v>
                </c:pt>
                <c:pt idx="200">
                  <c:v>36.162497999999999</c:v>
                </c:pt>
                <c:pt idx="201">
                  <c:v>36.62529</c:v>
                </c:pt>
                <c:pt idx="202">
                  <c:v>36.893706999999999</c:v>
                </c:pt>
                <c:pt idx="203">
                  <c:v>37.273197000000003</c:v>
                </c:pt>
                <c:pt idx="204">
                  <c:v>38.133986999999998</c:v>
                </c:pt>
                <c:pt idx="205">
                  <c:v>38.328361999999998</c:v>
                </c:pt>
                <c:pt idx="206">
                  <c:v>38.189521999999997</c:v>
                </c:pt>
                <c:pt idx="207">
                  <c:v>39.050316000000002</c:v>
                </c:pt>
                <c:pt idx="208">
                  <c:v>39.624175999999999</c:v>
                </c:pt>
                <c:pt idx="209">
                  <c:v>38.800407</c:v>
                </c:pt>
                <c:pt idx="210">
                  <c:v>37.837803000000001</c:v>
                </c:pt>
                <c:pt idx="211">
                  <c:v>37.004779999999997</c:v>
                </c:pt>
                <c:pt idx="212">
                  <c:v>37.310218999999996</c:v>
                </c:pt>
                <c:pt idx="213">
                  <c:v>37.856312000000003</c:v>
                </c:pt>
                <c:pt idx="214">
                  <c:v>37.680453999999997</c:v>
                </c:pt>
                <c:pt idx="215">
                  <c:v>37.263942999999998</c:v>
                </c:pt>
                <c:pt idx="216">
                  <c:v>37.902591999999999</c:v>
                </c:pt>
                <c:pt idx="217">
                  <c:v>37.661942000000003</c:v>
                </c:pt>
                <c:pt idx="218">
                  <c:v>38.115475000000004</c:v>
                </c:pt>
                <c:pt idx="219">
                  <c:v>38.041431000000003</c:v>
                </c:pt>
                <c:pt idx="220">
                  <c:v>37.865569999999998</c:v>
                </c:pt>
                <c:pt idx="221">
                  <c:v>38.041431000000003</c:v>
                </c:pt>
                <c:pt idx="222">
                  <c:v>36.532730000000001</c:v>
                </c:pt>
                <c:pt idx="223">
                  <c:v>36.458683000000001</c:v>
                </c:pt>
                <c:pt idx="224">
                  <c:v>36.828918000000002</c:v>
                </c:pt>
                <c:pt idx="225">
                  <c:v>38.263568999999997</c:v>
                </c:pt>
                <c:pt idx="226">
                  <c:v>38.161754999999999</c:v>
                </c:pt>
                <c:pt idx="227">
                  <c:v>37.467567000000003</c:v>
                </c:pt>
                <c:pt idx="228">
                  <c:v>37.865569999999998</c:v>
                </c:pt>
                <c:pt idx="229">
                  <c:v>37.930359000000003</c:v>
                </c:pt>
                <c:pt idx="230">
                  <c:v>37.15287</c:v>
                </c:pt>
                <c:pt idx="231">
                  <c:v>38.189521999999997</c:v>
                </c:pt>
                <c:pt idx="232">
                  <c:v>38.180267000000001</c:v>
                </c:pt>
                <c:pt idx="233">
                  <c:v>38.208035000000002</c:v>
                </c:pt>
                <c:pt idx="234">
                  <c:v>38.763385999999997</c:v>
                </c:pt>
                <c:pt idx="235">
                  <c:v>38.337615999999997</c:v>
                </c:pt>
                <c:pt idx="236">
                  <c:v>38.874454</c:v>
                </c:pt>
                <c:pt idx="237">
                  <c:v>40.253571000000001</c:v>
                </c:pt>
                <c:pt idx="238">
                  <c:v>40.262829000000004</c:v>
                </c:pt>
                <c:pt idx="239">
                  <c:v>40.799664</c:v>
                </c:pt>
                <c:pt idx="240">
                  <c:v>40.63306</c:v>
                </c:pt>
                <c:pt idx="241">
                  <c:v>40.882969000000003</c:v>
                </c:pt>
                <c:pt idx="242">
                  <c:v>40.901477999999997</c:v>
                </c:pt>
                <c:pt idx="243">
                  <c:v>40.401665000000001</c:v>
                </c:pt>
                <c:pt idx="244">
                  <c:v>41.466084000000002</c:v>
                </c:pt>
                <c:pt idx="245">
                  <c:v>40.836689</c:v>
                </c:pt>
                <c:pt idx="246">
                  <c:v>41.373528</c:v>
                </c:pt>
                <c:pt idx="247">
                  <c:v>42.160271000000002</c:v>
                </c:pt>
                <c:pt idx="248">
                  <c:v>42.447201</c:v>
                </c:pt>
                <c:pt idx="249">
                  <c:v>42.761898000000002</c:v>
                </c:pt>
                <c:pt idx="250">
                  <c:v>43.270969000000001</c:v>
                </c:pt>
                <c:pt idx="251">
                  <c:v>42.956271999999998</c:v>
                </c:pt>
                <c:pt idx="252">
                  <c:v>44.853713999999997</c:v>
                </c:pt>
                <c:pt idx="253">
                  <c:v>43.437572000000003</c:v>
                </c:pt>
                <c:pt idx="254">
                  <c:v>44.057715999999999</c:v>
                </c:pt>
                <c:pt idx="255">
                  <c:v>43.548645</c:v>
                </c:pt>
                <c:pt idx="256">
                  <c:v>44.307620999999997</c:v>
                </c:pt>
                <c:pt idx="257">
                  <c:v>45.760784000000001</c:v>
                </c:pt>
                <c:pt idx="258">
                  <c:v>45.446086999999999</c:v>
                </c:pt>
                <c:pt idx="259">
                  <c:v>45.723762999999998</c:v>
                </c:pt>
                <c:pt idx="260">
                  <c:v>47.093623999999998</c:v>
                </c:pt>
                <c:pt idx="261">
                  <c:v>47.001064</c:v>
                </c:pt>
                <c:pt idx="262">
                  <c:v>46.408690999999997</c:v>
                </c:pt>
                <c:pt idx="263">
                  <c:v>46.325389999999999</c:v>
                </c:pt>
                <c:pt idx="264">
                  <c:v>47.093623999999998</c:v>
                </c:pt>
                <c:pt idx="265">
                  <c:v>47.065857000000001</c:v>
                </c:pt>
                <c:pt idx="266">
                  <c:v>47.602694999999997</c:v>
                </c:pt>
                <c:pt idx="267">
                  <c:v>45.899624000000003</c:v>
                </c:pt>
                <c:pt idx="268">
                  <c:v>46.436461999999999</c:v>
                </c:pt>
                <c:pt idx="269">
                  <c:v>46.991810000000001</c:v>
                </c:pt>
                <c:pt idx="270">
                  <c:v>46.547530999999999</c:v>
                </c:pt>
                <c:pt idx="271">
                  <c:v>47.371299999999998</c:v>
                </c:pt>
                <c:pt idx="272">
                  <c:v>47.213951000000002</c:v>
                </c:pt>
                <c:pt idx="273">
                  <c:v>47.565669999999997</c:v>
                </c:pt>
                <c:pt idx="274">
                  <c:v>45.372039999999998</c:v>
                </c:pt>
                <c:pt idx="275">
                  <c:v>43.113621000000002</c:v>
                </c:pt>
                <c:pt idx="276">
                  <c:v>43.456085000000002</c:v>
                </c:pt>
                <c:pt idx="277">
                  <c:v>44.066971000000002</c:v>
                </c:pt>
                <c:pt idx="278">
                  <c:v>43.483851999999999</c:v>
                </c:pt>
                <c:pt idx="279">
                  <c:v>44.113250999999998</c:v>
                </c:pt>
                <c:pt idx="280">
                  <c:v>43.502364999999998</c:v>
                </c:pt>
                <c:pt idx="281">
                  <c:v>43.807808000000001</c:v>
                </c:pt>
                <c:pt idx="282">
                  <c:v>43.983668999999999</c:v>
                </c:pt>
                <c:pt idx="283">
                  <c:v>44.483482000000002</c:v>
                </c:pt>
                <c:pt idx="284">
                  <c:v>44.946274000000003</c:v>
                </c:pt>
                <c:pt idx="285">
                  <c:v>42.761898000000002</c:v>
                </c:pt>
                <c:pt idx="286">
                  <c:v>42.947018</c:v>
                </c:pt>
                <c:pt idx="287">
                  <c:v>41.715992</c:v>
                </c:pt>
                <c:pt idx="288">
                  <c:v>42.530501999999998</c:v>
                </c:pt>
                <c:pt idx="289">
                  <c:v>42.215805000000003</c:v>
                </c:pt>
                <c:pt idx="290">
                  <c:v>43.011806</c:v>
                </c:pt>
                <c:pt idx="291">
                  <c:v>40.966270000000002</c:v>
                </c:pt>
                <c:pt idx="292">
                  <c:v>41.280968000000001</c:v>
                </c:pt>
                <c:pt idx="293">
                  <c:v>41.308734999999999</c:v>
                </c:pt>
                <c:pt idx="294">
                  <c:v>41.706738000000001</c:v>
                </c:pt>
                <c:pt idx="295">
                  <c:v>40.484966</c:v>
                </c:pt>
                <c:pt idx="296">
                  <c:v>38.874454</c:v>
                </c:pt>
                <c:pt idx="297">
                  <c:v>39.022548999999998</c:v>
                </c:pt>
                <c:pt idx="298">
                  <c:v>40.309105000000002</c:v>
                </c:pt>
                <c:pt idx="299">
                  <c:v>41.429062000000002</c:v>
                </c:pt>
                <c:pt idx="300">
                  <c:v>41.715992</c:v>
                </c:pt>
                <c:pt idx="301">
                  <c:v>42.410178999999999</c:v>
                </c:pt>
                <c:pt idx="302">
                  <c:v>42.854458000000001</c:v>
                </c:pt>
                <c:pt idx="303">
                  <c:v>42.761898000000002</c:v>
                </c:pt>
                <c:pt idx="304">
                  <c:v>43.317248999999997</c:v>
                </c:pt>
                <c:pt idx="305">
                  <c:v>43.687480999999998</c:v>
                </c:pt>
                <c:pt idx="306">
                  <c:v>42.576782000000001</c:v>
                </c:pt>
                <c:pt idx="307">
                  <c:v>42.308365000000002</c:v>
                </c:pt>
                <c:pt idx="308">
                  <c:v>41.373528</c:v>
                </c:pt>
                <c:pt idx="309">
                  <c:v>40.716361999999997</c:v>
                </c:pt>
                <c:pt idx="310">
                  <c:v>40.734875000000002</c:v>
                </c:pt>
                <c:pt idx="311">
                  <c:v>40.808922000000003</c:v>
                </c:pt>
                <c:pt idx="312">
                  <c:v>40.031433</c:v>
                </c:pt>
                <c:pt idx="313">
                  <c:v>38.180267000000001</c:v>
                </c:pt>
                <c:pt idx="314">
                  <c:v>39.494594999999997</c:v>
                </c:pt>
                <c:pt idx="315">
                  <c:v>37.634174000000002</c:v>
                </c:pt>
                <c:pt idx="316">
                  <c:v>37.004779999999997</c:v>
                </c:pt>
                <c:pt idx="317">
                  <c:v>36.097706000000002</c:v>
                </c:pt>
                <c:pt idx="318">
                  <c:v>34.200263999999997</c:v>
                </c:pt>
                <c:pt idx="319">
                  <c:v>35.0518</c:v>
                </c:pt>
                <c:pt idx="320">
                  <c:v>37.652683000000003</c:v>
                </c:pt>
                <c:pt idx="321">
                  <c:v>37.652683000000003</c:v>
                </c:pt>
                <c:pt idx="322">
                  <c:v>38.735619</c:v>
                </c:pt>
                <c:pt idx="323">
                  <c:v>40.179523000000003</c:v>
                </c:pt>
                <c:pt idx="324">
                  <c:v>40.697848999999998</c:v>
                </c:pt>
                <c:pt idx="325">
                  <c:v>41.317988999999997</c:v>
                </c:pt>
                <c:pt idx="326">
                  <c:v>40.707107999999998</c:v>
                </c:pt>
                <c:pt idx="327">
                  <c:v>39.707478000000002</c:v>
                </c:pt>
                <c:pt idx="328">
                  <c:v>41.512363000000001</c:v>
                </c:pt>
                <c:pt idx="329">
                  <c:v>44.094738</c:v>
                </c:pt>
                <c:pt idx="330">
                  <c:v>43.382038000000001</c:v>
                </c:pt>
                <c:pt idx="331">
                  <c:v>41.604922999999999</c:v>
                </c:pt>
                <c:pt idx="332">
                  <c:v>40.753386999999996</c:v>
                </c:pt>
                <c:pt idx="333">
                  <c:v>41.817805999999997</c:v>
                </c:pt>
                <c:pt idx="334">
                  <c:v>44.057715999999999</c:v>
                </c:pt>
                <c:pt idx="335">
                  <c:v>42.391666000000001</c:v>
                </c:pt>
                <c:pt idx="336">
                  <c:v>40.290596000000001</c:v>
                </c:pt>
                <c:pt idx="337">
                  <c:v>39.198405999999999</c:v>
                </c:pt>
                <c:pt idx="338">
                  <c:v>40.457199000000003</c:v>
                </c:pt>
                <c:pt idx="339">
                  <c:v>40.984779000000003</c:v>
                </c:pt>
                <c:pt idx="340">
                  <c:v>37.717475999999998</c:v>
                </c:pt>
                <c:pt idx="341">
                  <c:v>36.375380999999997</c:v>
                </c:pt>
                <c:pt idx="342">
                  <c:v>37.717475999999998</c:v>
                </c:pt>
                <c:pt idx="343">
                  <c:v>36.764125999999997</c:v>
                </c:pt>
                <c:pt idx="344">
                  <c:v>35.616405</c:v>
                </c:pt>
                <c:pt idx="345">
                  <c:v>31.756724999999999</c:v>
                </c:pt>
                <c:pt idx="346">
                  <c:v>32.904449</c:v>
                </c:pt>
                <c:pt idx="347">
                  <c:v>31.784493999999999</c:v>
                </c:pt>
                <c:pt idx="348">
                  <c:v>31.284679000000001</c:v>
                </c:pt>
                <c:pt idx="349">
                  <c:v>33.089565</c:v>
                </c:pt>
                <c:pt idx="350">
                  <c:v>33.320960999999997</c:v>
                </c:pt>
                <c:pt idx="351">
                  <c:v>35.625660000000003</c:v>
                </c:pt>
                <c:pt idx="352">
                  <c:v>33.283935999999997</c:v>
                </c:pt>
                <c:pt idx="353">
                  <c:v>30.183236999999998</c:v>
                </c:pt>
                <c:pt idx="354">
                  <c:v>26.952954999999999</c:v>
                </c:pt>
                <c:pt idx="355">
                  <c:v>28.008118</c:v>
                </c:pt>
                <c:pt idx="356">
                  <c:v>26.564211</c:v>
                </c:pt>
                <c:pt idx="357">
                  <c:v>24.527929</c:v>
                </c:pt>
                <c:pt idx="358">
                  <c:v>28.304303999999998</c:v>
                </c:pt>
                <c:pt idx="359">
                  <c:v>29.387236000000001</c:v>
                </c:pt>
                <c:pt idx="360">
                  <c:v>35.634914000000002</c:v>
                </c:pt>
                <c:pt idx="361">
                  <c:v>32.395378000000001</c:v>
                </c:pt>
                <c:pt idx="362">
                  <c:v>38.133986999999998</c:v>
                </c:pt>
                <c:pt idx="363">
                  <c:v>42.243572</c:v>
                </c:pt>
                <c:pt idx="364">
                  <c:v>38.883709000000003</c:v>
                </c:pt>
                <c:pt idx="365">
                  <c:v>44.492736999999998</c:v>
                </c:pt>
                <c:pt idx="366">
                  <c:v>46.519764000000002</c:v>
                </c:pt>
                <c:pt idx="367">
                  <c:v>48.528278</c:v>
                </c:pt>
                <c:pt idx="368">
                  <c:v>48.787441000000001</c:v>
                </c:pt>
                <c:pt idx="369">
                  <c:v>48.352417000000003</c:v>
                </c:pt>
                <c:pt idx="370">
                  <c:v>48.852229999999999</c:v>
                </c:pt>
                <c:pt idx="371">
                  <c:v>50.879257000000003</c:v>
                </c:pt>
                <c:pt idx="372">
                  <c:v>55.340561000000001</c:v>
                </c:pt>
                <c:pt idx="373">
                  <c:v>55.877398999999997</c:v>
                </c:pt>
                <c:pt idx="374">
                  <c:v>57.275027999999999</c:v>
                </c:pt>
                <c:pt idx="375">
                  <c:v>56.312424</c:v>
                </c:pt>
                <c:pt idx="376">
                  <c:v>56.247635000000002</c:v>
                </c:pt>
                <c:pt idx="377">
                  <c:v>56.673400999999998</c:v>
                </c:pt>
                <c:pt idx="378">
                  <c:v>56.867770999999998</c:v>
                </c:pt>
                <c:pt idx="379">
                  <c:v>57.219493999999997</c:v>
                </c:pt>
                <c:pt idx="380">
                  <c:v>56.192096999999997</c:v>
                </c:pt>
                <c:pt idx="381">
                  <c:v>53.720795000000003</c:v>
                </c:pt>
                <c:pt idx="382">
                  <c:v>55.497909999999997</c:v>
                </c:pt>
                <c:pt idx="383">
                  <c:v>57.182471999999997</c:v>
                </c:pt>
                <c:pt idx="384">
                  <c:v>57.756332</c:v>
                </c:pt>
                <c:pt idx="385">
                  <c:v>57.136192000000001</c:v>
                </c:pt>
                <c:pt idx="386">
                  <c:v>58.487541</c:v>
                </c:pt>
                <c:pt idx="387">
                  <c:v>58.598613999999998</c:v>
                </c:pt>
                <c:pt idx="388">
                  <c:v>57.395355000000002</c:v>
                </c:pt>
                <c:pt idx="389">
                  <c:v>59.237262999999999</c:v>
                </c:pt>
                <c:pt idx="390">
                  <c:v>59.709308999999998</c:v>
                </c:pt>
                <c:pt idx="391">
                  <c:v>59.218753999999997</c:v>
                </c:pt>
                <c:pt idx="392">
                  <c:v>61.449406000000003</c:v>
                </c:pt>
                <c:pt idx="393">
                  <c:v>62.032519999999998</c:v>
                </c:pt>
                <c:pt idx="394">
                  <c:v>61.902939000000003</c:v>
                </c:pt>
                <c:pt idx="395">
                  <c:v>61.227263999999998</c:v>
                </c:pt>
                <c:pt idx="396">
                  <c:v>61.162475999999998</c:v>
                </c:pt>
                <c:pt idx="397">
                  <c:v>59.774101000000002</c:v>
                </c:pt>
                <c:pt idx="398">
                  <c:v>58.654147999999999</c:v>
                </c:pt>
                <c:pt idx="399">
                  <c:v>59.237262999999999</c:v>
                </c:pt>
                <c:pt idx="400">
                  <c:v>58.681914999999996</c:v>
                </c:pt>
                <c:pt idx="401">
                  <c:v>58.163589000000002</c:v>
                </c:pt>
                <c:pt idx="402">
                  <c:v>59.820380999999998</c:v>
                </c:pt>
                <c:pt idx="403">
                  <c:v>59.857402999999998</c:v>
                </c:pt>
                <c:pt idx="404">
                  <c:v>57.904426999999998</c:v>
                </c:pt>
                <c:pt idx="405">
                  <c:v>58.320937999999998</c:v>
                </c:pt>
                <c:pt idx="406">
                  <c:v>59.487170999999996</c:v>
                </c:pt>
                <c:pt idx="407">
                  <c:v>59.246516999999997</c:v>
                </c:pt>
                <c:pt idx="408">
                  <c:v>57.126938000000003</c:v>
                </c:pt>
                <c:pt idx="409">
                  <c:v>55.849632</c:v>
                </c:pt>
                <c:pt idx="410">
                  <c:v>53.878143000000001</c:v>
                </c:pt>
                <c:pt idx="411">
                  <c:v>53.683768999999998</c:v>
                </c:pt>
                <c:pt idx="412">
                  <c:v>52.822978999999997</c:v>
                </c:pt>
                <c:pt idx="413">
                  <c:v>52.258372999999999</c:v>
                </c:pt>
                <c:pt idx="414">
                  <c:v>52.036231999999998</c:v>
                </c:pt>
                <c:pt idx="415">
                  <c:v>50.712649999999996</c:v>
                </c:pt>
                <c:pt idx="416">
                  <c:v>50.499766999999999</c:v>
                </c:pt>
                <c:pt idx="417">
                  <c:v>50.351672999999998</c:v>
                </c:pt>
                <c:pt idx="418">
                  <c:v>49.546416999999998</c:v>
                </c:pt>
                <c:pt idx="419">
                  <c:v>49.518650000000001</c:v>
                </c:pt>
                <c:pt idx="420">
                  <c:v>48.389439000000003</c:v>
                </c:pt>
                <c:pt idx="421">
                  <c:v>47.426833999999999</c:v>
                </c:pt>
                <c:pt idx="422">
                  <c:v>48.648601999999997</c:v>
                </c:pt>
                <c:pt idx="423">
                  <c:v>49.583443000000003</c:v>
                </c:pt>
                <c:pt idx="424">
                  <c:v>48.741160999999998</c:v>
                </c:pt>
                <c:pt idx="425">
                  <c:v>49.583443000000003</c:v>
                </c:pt>
                <c:pt idx="426">
                  <c:v>50.194324000000002</c:v>
                </c:pt>
                <c:pt idx="427">
                  <c:v>49.962929000000003</c:v>
                </c:pt>
                <c:pt idx="428">
                  <c:v>48.852229999999999</c:v>
                </c:pt>
                <c:pt idx="429">
                  <c:v>49.277999999999999</c:v>
                </c:pt>
                <c:pt idx="430">
                  <c:v>48.491253</c:v>
                </c:pt>
                <c:pt idx="431">
                  <c:v>48.250602999999998</c:v>
                </c:pt>
                <c:pt idx="432">
                  <c:v>48.657859999999999</c:v>
                </c:pt>
                <c:pt idx="433">
                  <c:v>47.676743000000002</c:v>
                </c:pt>
                <c:pt idx="434">
                  <c:v>47.065857000000001</c:v>
                </c:pt>
                <c:pt idx="435">
                  <c:v>47.648975</c:v>
                </c:pt>
                <c:pt idx="436">
                  <c:v>46.908507999999998</c:v>
                </c:pt>
                <c:pt idx="437">
                  <c:v>47.260227</c:v>
                </c:pt>
                <c:pt idx="438">
                  <c:v>46.621578</c:v>
                </c:pt>
                <c:pt idx="439">
                  <c:v>47.121391000000003</c:v>
                </c:pt>
                <c:pt idx="440">
                  <c:v>47.61195</c:v>
                </c:pt>
                <c:pt idx="441">
                  <c:v>47.010323</c:v>
                </c:pt>
                <c:pt idx="442">
                  <c:v>46.177298999999998</c:v>
                </c:pt>
                <c:pt idx="443">
                  <c:v>45.436832000000003</c:v>
                </c:pt>
                <c:pt idx="444">
                  <c:v>44.705624</c:v>
                </c:pt>
                <c:pt idx="445">
                  <c:v>45.214691000000002</c:v>
                </c:pt>
                <c:pt idx="446">
                  <c:v>45.325763999999999</c:v>
                </c:pt>
                <c:pt idx="447">
                  <c:v>45.186923999999998</c:v>
                </c:pt>
                <c:pt idx="448">
                  <c:v>45.492367000000002</c:v>
                </c:pt>
                <c:pt idx="449">
                  <c:v>45.566414000000002</c:v>
                </c:pt>
                <c:pt idx="450">
                  <c:v>45.992179999999998</c:v>
                </c:pt>
                <c:pt idx="451">
                  <c:v>46.649344999999997</c:v>
                </c:pt>
                <c:pt idx="452">
                  <c:v>46.575297999999997</c:v>
                </c:pt>
                <c:pt idx="453">
                  <c:v>46.741900999999999</c:v>
                </c:pt>
                <c:pt idx="454">
                  <c:v>46.908507999999998</c:v>
                </c:pt>
                <c:pt idx="455">
                  <c:v>47.149158</c:v>
                </c:pt>
                <c:pt idx="456">
                  <c:v>46.751159999999999</c:v>
                </c:pt>
                <c:pt idx="457">
                  <c:v>44.585296999999997</c:v>
                </c:pt>
                <c:pt idx="458">
                  <c:v>44.344645999999997</c:v>
                </c:pt>
                <c:pt idx="459">
                  <c:v>44.761158000000002</c:v>
                </c:pt>
                <c:pt idx="460">
                  <c:v>45.260970999999998</c:v>
                </c:pt>
                <c:pt idx="461">
                  <c:v>44.520508</c:v>
                </c:pt>
                <c:pt idx="462">
                  <c:v>43.983668999999999</c:v>
                </c:pt>
                <c:pt idx="463">
                  <c:v>43.872596999999999</c:v>
                </c:pt>
                <c:pt idx="464">
                  <c:v>43.039574000000002</c:v>
                </c:pt>
                <c:pt idx="465">
                  <c:v>43.594920999999999</c:v>
                </c:pt>
                <c:pt idx="466">
                  <c:v>43.345016000000001</c:v>
                </c:pt>
                <c:pt idx="467">
                  <c:v>42.891478999999997</c:v>
                </c:pt>
                <c:pt idx="468">
                  <c:v>42.956271999999998</c:v>
                </c:pt>
                <c:pt idx="469">
                  <c:v>44.103991999999998</c:v>
                </c:pt>
                <c:pt idx="470">
                  <c:v>44.159531000000001</c:v>
                </c:pt>
                <c:pt idx="471">
                  <c:v>43.687480999999998</c:v>
                </c:pt>
                <c:pt idx="472">
                  <c:v>42.678595999999999</c:v>
                </c:pt>
                <c:pt idx="473">
                  <c:v>42.215805000000003</c:v>
                </c:pt>
                <c:pt idx="474">
                  <c:v>41.123618999999998</c:v>
                </c:pt>
                <c:pt idx="475">
                  <c:v>41.651198999999998</c:v>
                </c:pt>
                <c:pt idx="476">
                  <c:v>42.474967999999997</c:v>
                </c:pt>
                <c:pt idx="477">
                  <c:v>42.493481000000003</c:v>
                </c:pt>
                <c:pt idx="478">
                  <c:v>42.715617999999999</c:v>
                </c:pt>
                <c:pt idx="479">
                  <c:v>42.845202999999998</c:v>
                </c:pt>
                <c:pt idx="480">
                  <c:v>42.549014999999997</c:v>
                </c:pt>
                <c:pt idx="481">
                  <c:v>42.576782000000001</c:v>
                </c:pt>
                <c:pt idx="482">
                  <c:v>42.391666000000001</c:v>
                </c:pt>
                <c:pt idx="483">
                  <c:v>42.511992999999997</c:v>
                </c:pt>
                <c:pt idx="484">
                  <c:v>41.651198999999998</c:v>
                </c:pt>
                <c:pt idx="485">
                  <c:v>41.419803999999999</c:v>
                </c:pt>
                <c:pt idx="486">
                  <c:v>42.613807999999999</c:v>
                </c:pt>
                <c:pt idx="487">
                  <c:v>43.502364999999998</c:v>
                </c:pt>
                <c:pt idx="488">
                  <c:v>43.317248999999997</c:v>
                </c:pt>
                <c:pt idx="489">
                  <c:v>42.715617999999999</c:v>
                </c:pt>
                <c:pt idx="490">
                  <c:v>44.585296999999997</c:v>
                </c:pt>
                <c:pt idx="491">
                  <c:v>44.844459999999998</c:v>
                </c:pt>
              </c:numCache>
            </c:numRef>
          </c:val>
          <c:smooth val="0"/>
          <c:extLst>
            <c:ext xmlns:c16="http://schemas.microsoft.com/office/drawing/2014/chart" uri="{C3380CC4-5D6E-409C-BE32-E72D297353CC}">
              <c16:uniqueId val="{00000000-499A-43A7-8E8E-CC37C9E3733A}"/>
            </c:ext>
          </c:extLst>
        </c:ser>
        <c:dLbls>
          <c:showLegendKey val="0"/>
          <c:showVal val="0"/>
          <c:showCatName val="0"/>
          <c:showSerName val="0"/>
          <c:showPercent val="0"/>
          <c:showBubbleSize val="0"/>
        </c:dLbls>
        <c:smooth val="0"/>
        <c:axId val="1046772687"/>
        <c:axId val="1586530320"/>
      </c:lineChart>
      <c:dateAx>
        <c:axId val="1046772687"/>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86530320"/>
        <c:crosses val="autoZero"/>
        <c:auto val="1"/>
        <c:lblOffset val="100"/>
        <c:baseTimeUnit val="days"/>
      </c:dateAx>
      <c:valAx>
        <c:axId val="1586530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04677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Base!$P$5</c:f>
              <c:strCache>
                <c:ptCount val="1"/>
                <c:pt idx="0">
                  <c:v>Vale</c:v>
                </c:pt>
              </c:strCache>
            </c:strRef>
          </c:tx>
          <c:spPr>
            <a:ln w="28575" cap="rnd">
              <a:solidFill>
                <a:schemeClr val="accent4">
                  <a:lumMod val="75000"/>
                </a:schemeClr>
              </a:solidFill>
              <a:round/>
            </a:ln>
            <a:effectLst/>
          </c:spPr>
          <c:marker>
            <c:symbol val="none"/>
          </c:marker>
          <c:cat>
            <c:numRef>
              <c:f>Base!$F$6:$F$497</c:f>
              <c:numCache>
                <c:formatCode>m/d/yyyy</c:formatCode>
                <c:ptCount val="492"/>
                <c:pt idx="0">
                  <c:v>44435</c:v>
                </c:pt>
                <c:pt idx="1">
                  <c:v>44434</c:v>
                </c:pt>
                <c:pt idx="2">
                  <c:v>44433</c:v>
                </c:pt>
                <c:pt idx="3">
                  <c:v>44432</c:v>
                </c:pt>
                <c:pt idx="4">
                  <c:v>44431</c:v>
                </c:pt>
                <c:pt idx="5">
                  <c:v>44428</c:v>
                </c:pt>
                <c:pt idx="6">
                  <c:v>44427</c:v>
                </c:pt>
                <c:pt idx="7">
                  <c:v>44426</c:v>
                </c:pt>
                <c:pt idx="8">
                  <c:v>44425</c:v>
                </c:pt>
                <c:pt idx="9">
                  <c:v>44424</c:v>
                </c:pt>
                <c:pt idx="10">
                  <c:v>44421</c:v>
                </c:pt>
                <c:pt idx="11">
                  <c:v>44420</c:v>
                </c:pt>
                <c:pt idx="12">
                  <c:v>44419</c:v>
                </c:pt>
                <c:pt idx="13">
                  <c:v>44418</c:v>
                </c:pt>
                <c:pt idx="14">
                  <c:v>44417</c:v>
                </c:pt>
                <c:pt idx="15">
                  <c:v>44414</c:v>
                </c:pt>
                <c:pt idx="16">
                  <c:v>44413</c:v>
                </c:pt>
                <c:pt idx="17">
                  <c:v>44412</c:v>
                </c:pt>
                <c:pt idx="18">
                  <c:v>44411</c:v>
                </c:pt>
                <c:pt idx="19">
                  <c:v>44410</c:v>
                </c:pt>
                <c:pt idx="20">
                  <c:v>44407</c:v>
                </c:pt>
                <c:pt idx="21">
                  <c:v>44406</c:v>
                </c:pt>
                <c:pt idx="22">
                  <c:v>44405</c:v>
                </c:pt>
                <c:pt idx="23">
                  <c:v>44404</c:v>
                </c:pt>
                <c:pt idx="24">
                  <c:v>44403</c:v>
                </c:pt>
                <c:pt idx="25">
                  <c:v>44400</c:v>
                </c:pt>
                <c:pt idx="26">
                  <c:v>44399</c:v>
                </c:pt>
                <c:pt idx="27">
                  <c:v>44398</c:v>
                </c:pt>
                <c:pt idx="28">
                  <c:v>44397</c:v>
                </c:pt>
                <c:pt idx="29">
                  <c:v>44396</c:v>
                </c:pt>
                <c:pt idx="30">
                  <c:v>44393</c:v>
                </c:pt>
                <c:pt idx="31">
                  <c:v>44392</c:v>
                </c:pt>
                <c:pt idx="32">
                  <c:v>44391</c:v>
                </c:pt>
                <c:pt idx="33">
                  <c:v>44390</c:v>
                </c:pt>
                <c:pt idx="34">
                  <c:v>44389</c:v>
                </c:pt>
                <c:pt idx="35">
                  <c:v>44385</c:v>
                </c:pt>
                <c:pt idx="36">
                  <c:v>44384</c:v>
                </c:pt>
                <c:pt idx="37">
                  <c:v>44383</c:v>
                </c:pt>
                <c:pt idx="38">
                  <c:v>44382</c:v>
                </c:pt>
                <c:pt idx="39">
                  <c:v>44379</c:v>
                </c:pt>
                <c:pt idx="40">
                  <c:v>44378</c:v>
                </c:pt>
                <c:pt idx="41">
                  <c:v>44377</c:v>
                </c:pt>
                <c:pt idx="42">
                  <c:v>44376</c:v>
                </c:pt>
                <c:pt idx="43">
                  <c:v>44375</c:v>
                </c:pt>
                <c:pt idx="44">
                  <c:v>44372</c:v>
                </c:pt>
                <c:pt idx="45">
                  <c:v>44371</c:v>
                </c:pt>
                <c:pt idx="46">
                  <c:v>44370</c:v>
                </c:pt>
                <c:pt idx="47">
                  <c:v>44369</c:v>
                </c:pt>
                <c:pt idx="48">
                  <c:v>44368</c:v>
                </c:pt>
                <c:pt idx="49">
                  <c:v>44365</c:v>
                </c:pt>
                <c:pt idx="50">
                  <c:v>44364</c:v>
                </c:pt>
                <c:pt idx="51">
                  <c:v>44363</c:v>
                </c:pt>
                <c:pt idx="52">
                  <c:v>44362</c:v>
                </c:pt>
                <c:pt idx="53">
                  <c:v>44361</c:v>
                </c:pt>
                <c:pt idx="54">
                  <c:v>44358</c:v>
                </c:pt>
                <c:pt idx="55">
                  <c:v>44357</c:v>
                </c:pt>
                <c:pt idx="56">
                  <c:v>44356</c:v>
                </c:pt>
                <c:pt idx="57">
                  <c:v>44355</c:v>
                </c:pt>
                <c:pt idx="58">
                  <c:v>44354</c:v>
                </c:pt>
                <c:pt idx="59">
                  <c:v>44351</c:v>
                </c:pt>
                <c:pt idx="60">
                  <c:v>44349</c:v>
                </c:pt>
                <c:pt idx="61">
                  <c:v>44348</c:v>
                </c:pt>
                <c:pt idx="62">
                  <c:v>44347</c:v>
                </c:pt>
                <c:pt idx="63">
                  <c:v>44344</c:v>
                </c:pt>
                <c:pt idx="64">
                  <c:v>44343</c:v>
                </c:pt>
                <c:pt idx="65">
                  <c:v>44342</c:v>
                </c:pt>
                <c:pt idx="66">
                  <c:v>44341</c:v>
                </c:pt>
                <c:pt idx="67">
                  <c:v>44340</c:v>
                </c:pt>
                <c:pt idx="68">
                  <c:v>44337</c:v>
                </c:pt>
                <c:pt idx="69">
                  <c:v>44336</c:v>
                </c:pt>
                <c:pt idx="70">
                  <c:v>44335</c:v>
                </c:pt>
                <c:pt idx="71">
                  <c:v>44334</c:v>
                </c:pt>
                <c:pt idx="72">
                  <c:v>44333</c:v>
                </c:pt>
                <c:pt idx="73">
                  <c:v>44330</c:v>
                </c:pt>
                <c:pt idx="74">
                  <c:v>44329</c:v>
                </c:pt>
                <c:pt idx="75">
                  <c:v>44328</c:v>
                </c:pt>
                <c:pt idx="76">
                  <c:v>44327</c:v>
                </c:pt>
                <c:pt idx="77">
                  <c:v>44326</c:v>
                </c:pt>
                <c:pt idx="78">
                  <c:v>44323</c:v>
                </c:pt>
                <c:pt idx="79">
                  <c:v>44322</c:v>
                </c:pt>
                <c:pt idx="80">
                  <c:v>44321</c:v>
                </c:pt>
                <c:pt idx="81">
                  <c:v>44320</c:v>
                </c:pt>
                <c:pt idx="82">
                  <c:v>44319</c:v>
                </c:pt>
                <c:pt idx="83">
                  <c:v>44316</c:v>
                </c:pt>
                <c:pt idx="84">
                  <c:v>44315</c:v>
                </c:pt>
                <c:pt idx="85">
                  <c:v>44314</c:v>
                </c:pt>
                <c:pt idx="86">
                  <c:v>44313</c:v>
                </c:pt>
                <c:pt idx="87">
                  <c:v>44312</c:v>
                </c:pt>
                <c:pt idx="88">
                  <c:v>44309</c:v>
                </c:pt>
                <c:pt idx="89">
                  <c:v>44308</c:v>
                </c:pt>
                <c:pt idx="90">
                  <c:v>44306</c:v>
                </c:pt>
                <c:pt idx="91">
                  <c:v>44305</c:v>
                </c:pt>
                <c:pt idx="92">
                  <c:v>44302</c:v>
                </c:pt>
                <c:pt idx="93">
                  <c:v>44301</c:v>
                </c:pt>
                <c:pt idx="94">
                  <c:v>44300</c:v>
                </c:pt>
                <c:pt idx="95">
                  <c:v>44299</c:v>
                </c:pt>
                <c:pt idx="96">
                  <c:v>44298</c:v>
                </c:pt>
                <c:pt idx="97">
                  <c:v>44295</c:v>
                </c:pt>
                <c:pt idx="98">
                  <c:v>44294</c:v>
                </c:pt>
                <c:pt idx="99">
                  <c:v>44293</c:v>
                </c:pt>
                <c:pt idx="100">
                  <c:v>44292</c:v>
                </c:pt>
                <c:pt idx="101">
                  <c:v>44291</c:v>
                </c:pt>
                <c:pt idx="102">
                  <c:v>44287</c:v>
                </c:pt>
                <c:pt idx="103">
                  <c:v>44286</c:v>
                </c:pt>
                <c:pt idx="104">
                  <c:v>44285</c:v>
                </c:pt>
                <c:pt idx="105">
                  <c:v>44284</c:v>
                </c:pt>
                <c:pt idx="106">
                  <c:v>44281</c:v>
                </c:pt>
                <c:pt idx="107">
                  <c:v>44280</c:v>
                </c:pt>
                <c:pt idx="108">
                  <c:v>44279</c:v>
                </c:pt>
                <c:pt idx="109">
                  <c:v>44278</c:v>
                </c:pt>
                <c:pt idx="110">
                  <c:v>44277</c:v>
                </c:pt>
                <c:pt idx="111">
                  <c:v>44274</c:v>
                </c:pt>
                <c:pt idx="112">
                  <c:v>44273</c:v>
                </c:pt>
                <c:pt idx="113">
                  <c:v>44272</c:v>
                </c:pt>
                <c:pt idx="114">
                  <c:v>44271</c:v>
                </c:pt>
                <c:pt idx="115">
                  <c:v>44270</c:v>
                </c:pt>
                <c:pt idx="116">
                  <c:v>44267</c:v>
                </c:pt>
                <c:pt idx="117">
                  <c:v>44266</c:v>
                </c:pt>
                <c:pt idx="118">
                  <c:v>44265</c:v>
                </c:pt>
                <c:pt idx="119">
                  <c:v>44264</c:v>
                </c:pt>
                <c:pt idx="120">
                  <c:v>44263</c:v>
                </c:pt>
                <c:pt idx="121">
                  <c:v>44260</c:v>
                </c:pt>
                <c:pt idx="122">
                  <c:v>44259</c:v>
                </c:pt>
                <c:pt idx="123">
                  <c:v>44258</c:v>
                </c:pt>
                <c:pt idx="124">
                  <c:v>44257</c:v>
                </c:pt>
                <c:pt idx="125">
                  <c:v>44256</c:v>
                </c:pt>
                <c:pt idx="126">
                  <c:v>44253</c:v>
                </c:pt>
                <c:pt idx="127">
                  <c:v>44252</c:v>
                </c:pt>
                <c:pt idx="128">
                  <c:v>44251</c:v>
                </c:pt>
                <c:pt idx="129">
                  <c:v>44250</c:v>
                </c:pt>
                <c:pt idx="130">
                  <c:v>44249</c:v>
                </c:pt>
                <c:pt idx="131">
                  <c:v>44246</c:v>
                </c:pt>
                <c:pt idx="132">
                  <c:v>44245</c:v>
                </c:pt>
                <c:pt idx="133">
                  <c:v>44239</c:v>
                </c:pt>
                <c:pt idx="134">
                  <c:v>44238</c:v>
                </c:pt>
                <c:pt idx="135">
                  <c:v>44237</c:v>
                </c:pt>
                <c:pt idx="136">
                  <c:v>44236</c:v>
                </c:pt>
                <c:pt idx="137">
                  <c:v>44235</c:v>
                </c:pt>
                <c:pt idx="138">
                  <c:v>44232</c:v>
                </c:pt>
                <c:pt idx="139">
                  <c:v>44231</c:v>
                </c:pt>
                <c:pt idx="140">
                  <c:v>44230</c:v>
                </c:pt>
                <c:pt idx="141">
                  <c:v>44229</c:v>
                </c:pt>
                <c:pt idx="142">
                  <c:v>44228</c:v>
                </c:pt>
                <c:pt idx="143">
                  <c:v>44225</c:v>
                </c:pt>
                <c:pt idx="144">
                  <c:v>44224</c:v>
                </c:pt>
                <c:pt idx="145">
                  <c:v>44223</c:v>
                </c:pt>
                <c:pt idx="146">
                  <c:v>44222</c:v>
                </c:pt>
                <c:pt idx="147">
                  <c:v>44218</c:v>
                </c:pt>
                <c:pt idx="148">
                  <c:v>44217</c:v>
                </c:pt>
                <c:pt idx="149">
                  <c:v>44216</c:v>
                </c:pt>
                <c:pt idx="150">
                  <c:v>44215</c:v>
                </c:pt>
                <c:pt idx="151">
                  <c:v>44214</c:v>
                </c:pt>
                <c:pt idx="152">
                  <c:v>44211</c:v>
                </c:pt>
                <c:pt idx="153">
                  <c:v>44210</c:v>
                </c:pt>
                <c:pt idx="154">
                  <c:v>44209</c:v>
                </c:pt>
                <c:pt idx="155">
                  <c:v>44208</c:v>
                </c:pt>
                <c:pt idx="156">
                  <c:v>44207</c:v>
                </c:pt>
                <c:pt idx="157">
                  <c:v>44204</c:v>
                </c:pt>
                <c:pt idx="158">
                  <c:v>44203</c:v>
                </c:pt>
                <c:pt idx="159">
                  <c:v>44202</c:v>
                </c:pt>
                <c:pt idx="160">
                  <c:v>44201</c:v>
                </c:pt>
                <c:pt idx="161">
                  <c:v>44200</c:v>
                </c:pt>
                <c:pt idx="162">
                  <c:v>44195</c:v>
                </c:pt>
                <c:pt idx="163">
                  <c:v>44194</c:v>
                </c:pt>
                <c:pt idx="164">
                  <c:v>44193</c:v>
                </c:pt>
                <c:pt idx="165">
                  <c:v>44188</c:v>
                </c:pt>
                <c:pt idx="166">
                  <c:v>44187</c:v>
                </c:pt>
                <c:pt idx="167">
                  <c:v>44186</c:v>
                </c:pt>
                <c:pt idx="168">
                  <c:v>44183</c:v>
                </c:pt>
                <c:pt idx="169">
                  <c:v>44182</c:v>
                </c:pt>
                <c:pt idx="170">
                  <c:v>44181</c:v>
                </c:pt>
                <c:pt idx="171">
                  <c:v>44180</c:v>
                </c:pt>
                <c:pt idx="172">
                  <c:v>44179</c:v>
                </c:pt>
                <c:pt idx="173">
                  <c:v>44176</c:v>
                </c:pt>
                <c:pt idx="174">
                  <c:v>44175</c:v>
                </c:pt>
                <c:pt idx="175">
                  <c:v>44174</c:v>
                </c:pt>
                <c:pt idx="176">
                  <c:v>44173</c:v>
                </c:pt>
                <c:pt idx="177">
                  <c:v>44172</c:v>
                </c:pt>
                <c:pt idx="178">
                  <c:v>44169</c:v>
                </c:pt>
                <c:pt idx="179">
                  <c:v>44168</c:v>
                </c:pt>
                <c:pt idx="180">
                  <c:v>44167</c:v>
                </c:pt>
                <c:pt idx="181">
                  <c:v>44166</c:v>
                </c:pt>
                <c:pt idx="182">
                  <c:v>44165</c:v>
                </c:pt>
                <c:pt idx="183">
                  <c:v>44162</c:v>
                </c:pt>
                <c:pt idx="184">
                  <c:v>44161</c:v>
                </c:pt>
                <c:pt idx="185">
                  <c:v>44160</c:v>
                </c:pt>
                <c:pt idx="186">
                  <c:v>44159</c:v>
                </c:pt>
                <c:pt idx="187">
                  <c:v>44158</c:v>
                </c:pt>
                <c:pt idx="188">
                  <c:v>44154</c:v>
                </c:pt>
                <c:pt idx="189">
                  <c:v>44153</c:v>
                </c:pt>
                <c:pt idx="190">
                  <c:v>44152</c:v>
                </c:pt>
                <c:pt idx="191">
                  <c:v>44151</c:v>
                </c:pt>
                <c:pt idx="192">
                  <c:v>44148</c:v>
                </c:pt>
                <c:pt idx="193">
                  <c:v>44147</c:v>
                </c:pt>
                <c:pt idx="194">
                  <c:v>44146</c:v>
                </c:pt>
                <c:pt idx="195">
                  <c:v>44145</c:v>
                </c:pt>
                <c:pt idx="196">
                  <c:v>44144</c:v>
                </c:pt>
                <c:pt idx="197">
                  <c:v>44141</c:v>
                </c:pt>
                <c:pt idx="198">
                  <c:v>44140</c:v>
                </c:pt>
                <c:pt idx="199">
                  <c:v>44139</c:v>
                </c:pt>
                <c:pt idx="200">
                  <c:v>44138</c:v>
                </c:pt>
                <c:pt idx="201">
                  <c:v>44134</c:v>
                </c:pt>
                <c:pt idx="202">
                  <c:v>44133</c:v>
                </c:pt>
                <c:pt idx="203">
                  <c:v>44132</c:v>
                </c:pt>
                <c:pt idx="204">
                  <c:v>44131</c:v>
                </c:pt>
                <c:pt idx="205">
                  <c:v>44130</c:v>
                </c:pt>
                <c:pt idx="206">
                  <c:v>44127</c:v>
                </c:pt>
                <c:pt idx="207">
                  <c:v>44126</c:v>
                </c:pt>
                <c:pt idx="208">
                  <c:v>44125</c:v>
                </c:pt>
                <c:pt idx="209">
                  <c:v>44124</c:v>
                </c:pt>
                <c:pt idx="210">
                  <c:v>44123</c:v>
                </c:pt>
                <c:pt idx="211">
                  <c:v>44120</c:v>
                </c:pt>
                <c:pt idx="212">
                  <c:v>44119</c:v>
                </c:pt>
                <c:pt idx="213">
                  <c:v>44118</c:v>
                </c:pt>
                <c:pt idx="214">
                  <c:v>44117</c:v>
                </c:pt>
                <c:pt idx="215">
                  <c:v>44113</c:v>
                </c:pt>
                <c:pt idx="216">
                  <c:v>44112</c:v>
                </c:pt>
                <c:pt idx="217">
                  <c:v>44111</c:v>
                </c:pt>
                <c:pt idx="218">
                  <c:v>44110</c:v>
                </c:pt>
                <c:pt idx="219">
                  <c:v>44109</c:v>
                </c:pt>
                <c:pt idx="220">
                  <c:v>44106</c:v>
                </c:pt>
                <c:pt idx="221">
                  <c:v>44105</c:v>
                </c:pt>
                <c:pt idx="222">
                  <c:v>44104</c:v>
                </c:pt>
                <c:pt idx="223">
                  <c:v>44103</c:v>
                </c:pt>
                <c:pt idx="224">
                  <c:v>44102</c:v>
                </c:pt>
                <c:pt idx="225">
                  <c:v>44099</c:v>
                </c:pt>
                <c:pt idx="226">
                  <c:v>44098</c:v>
                </c:pt>
                <c:pt idx="227">
                  <c:v>44097</c:v>
                </c:pt>
                <c:pt idx="228">
                  <c:v>44096</c:v>
                </c:pt>
                <c:pt idx="229">
                  <c:v>44095</c:v>
                </c:pt>
                <c:pt idx="230">
                  <c:v>44092</c:v>
                </c:pt>
                <c:pt idx="231">
                  <c:v>44091</c:v>
                </c:pt>
                <c:pt idx="232">
                  <c:v>44090</c:v>
                </c:pt>
                <c:pt idx="233">
                  <c:v>44089</c:v>
                </c:pt>
                <c:pt idx="234">
                  <c:v>44088</c:v>
                </c:pt>
                <c:pt idx="235">
                  <c:v>44085</c:v>
                </c:pt>
                <c:pt idx="236">
                  <c:v>44084</c:v>
                </c:pt>
                <c:pt idx="237">
                  <c:v>44083</c:v>
                </c:pt>
                <c:pt idx="238">
                  <c:v>44082</c:v>
                </c:pt>
                <c:pt idx="239">
                  <c:v>44078</c:v>
                </c:pt>
                <c:pt idx="240">
                  <c:v>44077</c:v>
                </c:pt>
                <c:pt idx="241">
                  <c:v>44076</c:v>
                </c:pt>
                <c:pt idx="242">
                  <c:v>44075</c:v>
                </c:pt>
                <c:pt idx="243">
                  <c:v>44074</c:v>
                </c:pt>
                <c:pt idx="244">
                  <c:v>44071</c:v>
                </c:pt>
                <c:pt idx="245">
                  <c:v>44070</c:v>
                </c:pt>
                <c:pt idx="246">
                  <c:v>44069</c:v>
                </c:pt>
                <c:pt idx="247">
                  <c:v>44068</c:v>
                </c:pt>
                <c:pt idx="248">
                  <c:v>44067</c:v>
                </c:pt>
                <c:pt idx="249">
                  <c:v>44064</c:v>
                </c:pt>
                <c:pt idx="250">
                  <c:v>44063</c:v>
                </c:pt>
                <c:pt idx="251">
                  <c:v>44062</c:v>
                </c:pt>
                <c:pt idx="252">
                  <c:v>44061</c:v>
                </c:pt>
                <c:pt idx="253">
                  <c:v>44060</c:v>
                </c:pt>
                <c:pt idx="254">
                  <c:v>44057</c:v>
                </c:pt>
                <c:pt idx="255">
                  <c:v>44056</c:v>
                </c:pt>
                <c:pt idx="256">
                  <c:v>44055</c:v>
                </c:pt>
                <c:pt idx="257">
                  <c:v>44054</c:v>
                </c:pt>
                <c:pt idx="258">
                  <c:v>44053</c:v>
                </c:pt>
                <c:pt idx="259">
                  <c:v>44050</c:v>
                </c:pt>
                <c:pt idx="260">
                  <c:v>44049</c:v>
                </c:pt>
                <c:pt idx="261">
                  <c:v>44048</c:v>
                </c:pt>
                <c:pt idx="262">
                  <c:v>44047</c:v>
                </c:pt>
                <c:pt idx="263">
                  <c:v>44046</c:v>
                </c:pt>
                <c:pt idx="264">
                  <c:v>44043</c:v>
                </c:pt>
                <c:pt idx="265">
                  <c:v>44042</c:v>
                </c:pt>
                <c:pt idx="266">
                  <c:v>44041</c:v>
                </c:pt>
                <c:pt idx="267">
                  <c:v>44040</c:v>
                </c:pt>
                <c:pt idx="268">
                  <c:v>44039</c:v>
                </c:pt>
                <c:pt idx="269">
                  <c:v>44036</c:v>
                </c:pt>
                <c:pt idx="270">
                  <c:v>44035</c:v>
                </c:pt>
                <c:pt idx="271">
                  <c:v>44034</c:v>
                </c:pt>
                <c:pt idx="272">
                  <c:v>44033</c:v>
                </c:pt>
                <c:pt idx="273">
                  <c:v>44032</c:v>
                </c:pt>
                <c:pt idx="274">
                  <c:v>44029</c:v>
                </c:pt>
                <c:pt idx="275">
                  <c:v>44028</c:v>
                </c:pt>
                <c:pt idx="276">
                  <c:v>44027</c:v>
                </c:pt>
                <c:pt idx="277">
                  <c:v>44026</c:v>
                </c:pt>
                <c:pt idx="278">
                  <c:v>44025</c:v>
                </c:pt>
                <c:pt idx="279">
                  <c:v>44022</c:v>
                </c:pt>
                <c:pt idx="280">
                  <c:v>44021</c:v>
                </c:pt>
                <c:pt idx="281">
                  <c:v>44020</c:v>
                </c:pt>
                <c:pt idx="282">
                  <c:v>44019</c:v>
                </c:pt>
                <c:pt idx="283">
                  <c:v>44018</c:v>
                </c:pt>
                <c:pt idx="284">
                  <c:v>44015</c:v>
                </c:pt>
                <c:pt idx="285">
                  <c:v>44014</c:v>
                </c:pt>
                <c:pt idx="286">
                  <c:v>44013</c:v>
                </c:pt>
                <c:pt idx="287">
                  <c:v>44012</c:v>
                </c:pt>
                <c:pt idx="288">
                  <c:v>44011</c:v>
                </c:pt>
                <c:pt idx="289">
                  <c:v>44008</c:v>
                </c:pt>
                <c:pt idx="290">
                  <c:v>44007</c:v>
                </c:pt>
                <c:pt idx="291">
                  <c:v>44006</c:v>
                </c:pt>
                <c:pt idx="292">
                  <c:v>44005</c:v>
                </c:pt>
                <c:pt idx="293">
                  <c:v>44004</c:v>
                </c:pt>
                <c:pt idx="294">
                  <c:v>44001</c:v>
                </c:pt>
                <c:pt idx="295">
                  <c:v>44000</c:v>
                </c:pt>
                <c:pt idx="296">
                  <c:v>43999</c:v>
                </c:pt>
                <c:pt idx="297">
                  <c:v>43998</c:v>
                </c:pt>
                <c:pt idx="298">
                  <c:v>43997</c:v>
                </c:pt>
                <c:pt idx="299">
                  <c:v>43994</c:v>
                </c:pt>
                <c:pt idx="300">
                  <c:v>43992</c:v>
                </c:pt>
                <c:pt idx="301">
                  <c:v>43991</c:v>
                </c:pt>
                <c:pt idx="302">
                  <c:v>43990</c:v>
                </c:pt>
                <c:pt idx="303">
                  <c:v>43987</c:v>
                </c:pt>
                <c:pt idx="304">
                  <c:v>43986</c:v>
                </c:pt>
                <c:pt idx="305">
                  <c:v>43985</c:v>
                </c:pt>
                <c:pt idx="306">
                  <c:v>43984</c:v>
                </c:pt>
                <c:pt idx="307">
                  <c:v>43983</c:v>
                </c:pt>
                <c:pt idx="308">
                  <c:v>43980</c:v>
                </c:pt>
                <c:pt idx="309">
                  <c:v>43979</c:v>
                </c:pt>
                <c:pt idx="310">
                  <c:v>43978</c:v>
                </c:pt>
                <c:pt idx="311">
                  <c:v>43977</c:v>
                </c:pt>
                <c:pt idx="312">
                  <c:v>43976</c:v>
                </c:pt>
                <c:pt idx="313">
                  <c:v>43973</c:v>
                </c:pt>
                <c:pt idx="314">
                  <c:v>43972</c:v>
                </c:pt>
                <c:pt idx="315">
                  <c:v>43971</c:v>
                </c:pt>
                <c:pt idx="316">
                  <c:v>43970</c:v>
                </c:pt>
                <c:pt idx="317">
                  <c:v>43969</c:v>
                </c:pt>
                <c:pt idx="318">
                  <c:v>43966</c:v>
                </c:pt>
                <c:pt idx="319">
                  <c:v>43965</c:v>
                </c:pt>
                <c:pt idx="320">
                  <c:v>43964</c:v>
                </c:pt>
                <c:pt idx="321">
                  <c:v>43963</c:v>
                </c:pt>
                <c:pt idx="322">
                  <c:v>43962</c:v>
                </c:pt>
                <c:pt idx="323">
                  <c:v>43959</c:v>
                </c:pt>
                <c:pt idx="324">
                  <c:v>43958</c:v>
                </c:pt>
                <c:pt idx="325">
                  <c:v>43957</c:v>
                </c:pt>
                <c:pt idx="326">
                  <c:v>43956</c:v>
                </c:pt>
                <c:pt idx="327">
                  <c:v>43955</c:v>
                </c:pt>
                <c:pt idx="328">
                  <c:v>43951</c:v>
                </c:pt>
                <c:pt idx="329">
                  <c:v>43950</c:v>
                </c:pt>
                <c:pt idx="330">
                  <c:v>43949</c:v>
                </c:pt>
                <c:pt idx="331">
                  <c:v>43948</c:v>
                </c:pt>
                <c:pt idx="332">
                  <c:v>43945</c:v>
                </c:pt>
                <c:pt idx="333">
                  <c:v>43944</c:v>
                </c:pt>
                <c:pt idx="334">
                  <c:v>43943</c:v>
                </c:pt>
                <c:pt idx="335">
                  <c:v>43941</c:v>
                </c:pt>
                <c:pt idx="336">
                  <c:v>43938</c:v>
                </c:pt>
                <c:pt idx="337">
                  <c:v>43937</c:v>
                </c:pt>
                <c:pt idx="338">
                  <c:v>43936</c:v>
                </c:pt>
                <c:pt idx="339">
                  <c:v>43935</c:v>
                </c:pt>
                <c:pt idx="340">
                  <c:v>43934</c:v>
                </c:pt>
                <c:pt idx="341">
                  <c:v>43930</c:v>
                </c:pt>
                <c:pt idx="342">
                  <c:v>43929</c:v>
                </c:pt>
                <c:pt idx="343">
                  <c:v>43928</c:v>
                </c:pt>
                <c:pt idx="344">
                  <c:v>43927</c:v>
                </c:pt>
                <c:pt idx="345">
                  <c:v>43924</c:v>
                </c:pt>
                <c:pt idx="346">
                  <c:v>43923</c:v>
                </c:pt>
                <c:pt idx="347">
                  <c:v>43922</c:v>
                </c:pt>
                <c:pt idx="348">
                  <c:v>43921</c:v>
                </c:pt>
                <c:pt idx="349">
                  <c:v>43920</c:v>
                </c:pt>
                <c:pt idx="350">
                  <c:v>43917</c:v>
                </c:pt>
                <c:pt idx="351">
                  <c:v>43916</c:v>
                </c:pt>
                <c:pt idx="352">
                  <c:v>43915</c:v>
                </c:pt>
                <c:pt idx="353">
                  <c:v>43914</c:v>
                </c:pt>
                <c:pt idx="354">
                  <c:v>43913</c:v>
                </c:pt>
                <c:pt idx="355">
                  <c:v>43910</c:v>
                </c:pt>
                <c:pt idx="356">
                  <c:v>43909</c:v>
                </c:pt>
                <c:pt idx="357">
                  <c:v>43908</c:v>
                </c:pt>
                <c:pt idx="358">
                  <c:v>43907</c:v>
                </c:pt>
                <c:pt idx="359">
                  <c:v>43906</c:v>
                </c:pt>
                <c:pt idx="360">
                  <c:v>43903</c:v>
                </c:pt>
                <c:pt idx="361">
                  <c:v>43902</c:v>
                </c:pt>
                <c:pt idx="362">
                  <c:v>43901</c:v>
                </c:pt>
                <c:pt idx="363">
                  <c:v>43900</c:v>
                </c:pt>
                <c:pt idx="364">
                  <c:v>43899</c:v>
                </c:pt>
                <c:pt idx="365">
                  <c:v>43896</c:v>
                </c:pt>
                <c:pt idx="366">
                  <c:v>43895</c:v>
                </c:pt>
                <c:pt idx="367">
                  <c:v>43894</c:v>
                </c:pt>
                <c:pt idx="368">
                  <c:v>43893</c:v>
                </c:pt>
                <c:pt idx="369">
                  <c:v>43892</c:v>
                </c:pt>
                <c:pt idx="370">
                  <c:v>43889</c:v>
                </c:pt>
                <c:pt idx="371">
                  <c:v>43888</c:v>
                </c:pt>
                <c:pt idx="372">
                  <c:v>43882</c:v>
                </c:pt>
                <c:pt idx="373">
                  <c:v>43881</c:v>
                </c:pt>
                <c:pt idx="374">
                  <c:v>43880</c:v>
                </c:pt>
                <c:pt idx="375">
                  <c:v>43879</c:v>
                </c:pt>
                <c:pt idx="376">
                  <c:v>43878</c:v>
                </c:pt>
                <c:pt idx="377">
                  <c:v>43875</c:v>
                </c:pt>
                <c:pt idx="378">
                  <c:v>43874</c:v>
                </c:pt>
                <c:pt idx="379">
                  <c:v>43873</c:v>
                </c:pt>
                <c:pt idx="380">
                  <c:v>43872</c:v>
                </c:pt>
                <c:pt idx="381">
                  <c:v>43871</c:v>
                </c:pt>
                <c:pt idx="382">
                  <c:v>43868</c:v>
                </c:pt>
                <c:pt idx="383">
                  <c:v>43867</c:v>
                </c:pt>
                <c:pt idx="384">
                  <c:v>43866</c:v>
                </c:pt>
                <c:pt idx="385">
                  <c:v>43865</c:v>
                </c:pt>
                <c:pt idx="386">
                  <c:v>43864</c:v>
                </c:pt>
                <c:pt idx="387">
                  <c:v>43861</c:v>
                </c:pt>
                <c:pt idx="388">
                  <c:v>43860</c:v>
                </c:pt>
                <c:pt idx="389">
                  <c:v>43859</c:v>
                </c:pt>
                <c:pt idx="390">
                  <c:v>43858</c:v>
                </c:pt>
                <c:pt idx="391">
                  <c:v>43857</c:v>
                </c:pt>
                <c:pt idx="392">
                  <c:v>43854</c:v>
                </c:pt>
                <c:pt idx="393">
                  <c:v>43853</c:v>
                </c:pt>
                <c:pt idx="394">
                  <c:v>43852</c:v>
                </c:pt>
                <c:pt idx="395">
                  <c:v>43851</c:v>
                </c:pt>
                <c:pt idx="396">
                  <c:v>43850</c:v>
                </c:pt>
                <c:pt idx="397">
                  <c:v>43847</c:v>
                </c:pt>
                <c:pt idx="398">
                  <c:v>43846</c:v>
                </c:pt>
                <c:pt idx="399">
                  <c:v>43845</c:v>
                </c:pt>
                <c:pt idx="400">
                  <c:v>43844</c:v>
                </c:pt>
                <c:pt idx="401">
                  <c:v>43843</c:v>
                </c:pt>
                <c:pt idx="402">
                  <c:v>43840</c:v>
                </c:pt>
                <c:pt idx="403">
                  <c:v>43839</c:v>
                </c:pt>
                <c:pt idx="404">
                  <c:v>43838</c:v>
                </c:pt>
                <c:pt idx="405">
                  <c:v>43837</c:v>
                </c:pt>
                <c:pt idx="406">
                  <c:v>43836</c:v>
                </c:pt>
                <c:pt idx="407">
                  <c:v>43833</c:v>
                </c:pt>
                <c:pt idx="408">
                  <c:v>43832</c:v>
                </c:pt>
                <c:pt idx="409">
                  <c:v>43829</c:v>
                </c:pt>
                <c:pt idx="410">
                  <c:v>43826</c:v>
                </c:pt>
                <c:pt idx="411">
                  <c:v>43825</c:v>
                </c:pt>
                <c:pt idx="412">
                  <c:v>43822</c:v>
                </c:pt>
                <c:pt idx="413">
                  <c:v>43819</c:v>
                </c:pt>
                <c:pt idx="414">
                  <c:v>43818</c:v>
                </c:pt>
                <c:pt idx="415">
                  <c:v>43817</c:v>
                </c:pt>
                <c:pt idx="416">
                  <c:v>43816</c:v>
                </c:pt>
                <c:pt idx="417">
                  <c:v>43815</c:v>
                </c:pt>
                <c:pt idx="418">
                  <c:v>43812</c:v>
                </c:pt>
                <c:pt idx="419">
                  <c:v>43811</c:v>
                </c:pt>
                <c:pt idx="420">
                  <c:v>43810</c:v>
                </c:pt>
                <c:pt idx="421">
                  <c:v>43809</c:v>
                </c:pt>
                <c:pt idx="422">
                  <c:v>43808</c:v>
                </c:pt>
                <c:pt idx="423">
                  <c:v>43805</c:v>
                </c:pt>
                <c:pt idx="424">
                  <c:v>43804</c:v>
                </c:pt>
                <c:pt idx="425">
                  <c:v>43803</c:v>
                </c:pt>
                <c:pt idx="426">
                  <c:v>43802</c:v>
                </c:pt>
                <c:pt idx="427">
                  <c:v>43801</c:v>
                </c:pt>
                <c:pt idx="428">
                  <c:v>43798</c:v>
                </c:pt>
                <c:pt idx="429">
                  <c:v>43797</c:v>
                </c:pt>
                <c:pt idx="430">
                  <c:v>43796</c:v>
                </c:pt>
                <c:pt idx="431">
                  <c:v>43795</c:v>
                </c:pt>
                <c:pt idx="432">
                  <c:v>43794</c:v>
                </c:pt>
                <c:pt idx="433">
                  <c:v>43791</c:v>
                </c:pt>
                <c:pt idx="434">
                  <c:v>43790</c:v>
                </c:pt>
                <c:pt idx="435">
                  <c:v>43788</c:v>
                </c:pt>
                <c:pt idx="436">
                  <c:v>43787</c:v>
                </c:pt>
                <c:pt idx="437">
                  <c:v>43783</c:v>
                </c:pt>
                <c:pt idx="438">
                  <c:v>43782</c:v>
                </c:pt>
                <c:pt idx="439">
                  <c:v>43781</c:v>
                </c:pt>
                <c:pt idx="440">
                  <c:v>43780</c:v>
                </c:pt>
                <c:pt idx="441">
                  <c:v>43777</c:v>
                </c:pt>
                <c:pt idx="442">
                  <c:v>43776</c:v>
                </c:pt>
                <c:pt idx="443">
                  <c:v>43775</c:v>
                </c:pt>
                <c:pt idx="444">
                  <c:v>43774</c:v>
                </c:pt>
                <c:pt idx="445">
                  <c:v>43773</c:v>
                </c:pt>
                <c:pt idx="446">
                  <c:v>43770</c:v>
                </c:pt>
                <c:pt idx="447">
                  <c:v>43769</c:v>
                </c:pt>
                <c:pt idx="448">
                  <c:v>43768</c:v>
                </c:pt>
                <c:pt idx="449">
                  <c:v>43767</c:v>
                </c:pt>
                <c:pt idx="450">
                  <c:v>43766</c:v>
                </c:pt>
                <c:pt idx="451">
                  <c:v>43763</c:v>
                </c:pt>
                <c:pt idx="452">
                  <c:v>43762</c:v>
                </c:pt>
                <c:pt idx="453">
                  <c:v>43761</c:v>
                </c:pt>
                <c:pt idx="454">
                  <c:v>43760</c:v>
                </c:pt>
                <c:pt idx="455">
                  <c:v>43759</c:v>
                </c:pt>
                <c:pt idx="456">
                  <c:v>43756</c:v>
                </c:pt>
                <c:pt idx="457">
                  <c:v>43755</c:v>
                </c:pt>
                <c:pt idx="458">
                  <c:v>43754</c:v>
                </c:pt>
                <c:pt idx="459">
                  <c:v>43753</c:v>
                </c:pt>
                <c:pt idx="460">
                  <c:v>43752</c:v>
                </c:pt>
                <c:pt idx="461">
                  <c:v>43749</c:v>
                </c:pt>
                <c:pt idx="462">
                  <c:v>43748</c:v>
                </c:pt>
                <c:pt idx="463">
                  <c:v>43747</c:v>
                </c:pt>
                <c:pt idx="464">
                  <c:v>43746</c:v>
                </c:pt>
                <c:pt idx="465">
                  <c:v>43745</c:v>
                </c:pt>
                <c:pt idx="466">
                  <c:v>43742</c:v>
                </c:pt>
                <c:pt idx="467">
                  <c:v>43741</c:v>
                </c:pt>
                <c:pt idx="468">
                  <c:v>43740</c:v>
                </c:pt>
                <c:pt idx="469">
                  <c:v>43739</c:v>
                </c:pt>
                <c:pt idx="470">
                  <c:v>43738</c:v>
                </c:pt>
                <c:pt idx="471">
                  <c:v>43735</c:v>
                </c:pt>
                <c:pt idx="472">
                  <c:v>43734</c:v>
                </c:pt>
                <c:pt idx="473">
                  <c:v>43733</c:v>
                </c:pt>
                <c:pt idx="474">
                  <c:v>43732</c:v>
                </c:pt>
                <c:pt idx="475">
                  <c:v>43731</c:v>
                </c:pt>
                <c:pt idx="476">
                  <c:v>43728</c:v>
                </c:pt>
                <c:pt idx="477">
                  <c:v>43727</c:v>
                </c:pt>
                <c:pt idx="478">
                  <c:v>43726</c:v>
                </c:pt>
                <c:pt idx="479">
                  <c:v>43725</c:v>
                </c:pt>
                <c:pt idx="480">
                  <c:v>43724</c:v>
                </c:pt>
                <c:pt idx="481">
                  <c:v>43721</c:v>
                </c:pt>
                <c:pt idx="482">
                  <c:v>43720</c:v>
                </c:pt>
                <c:pt idx="483">
                  <c:v>43719</c:v>
                </c:pt>
                <c:pt idx="484">
                  <c:v>43718</c:v>
                </c:pt>
                <c:pt idx="485">
                  <c:v>43717</c:v>
                </c:pt>
                <c:pt idx="486">
                  <c:v>43714</c:v>
                </c:pt>
                <c:pt idx="487">
                  <c:v>43713</c:v>
                </c:pt>
                <c:pt idx="488">
                  <c:v>43712</c:v>
                </c:pt>
                <c:pt idx="489">
                  <c:v>43711</c:v>
                </c:pt>
                <c:pt idx="490">
                  <c:v>43710</c:v>
                </c:pt>
                <c:pt idx="491">
                  <c:v>43707</c:v>
                </c:pt>
              </c:numCache>
            </c:numRef>
          </c:cat>
          <c:val>
            <c:numRef>
              <c:f>Base!$P$6:$P$497</c:f>
              <c:numCache>
                <c:formatCode>#,##0.00</c:formatCode>
                <c:ptCount val="492"/>
                <c:pt idx="0">
                  <c:v>100.69000200000001</c:v>
                </c:pt>
                <c:pt idx="1">
                  <c:v>98.230002999999996</c:v>
                </c:pt>
                <c:pt idx="2">
                  <c:v>99.5</c:v>
                </c:pt>
                <c:pt idx="3">
                  <c:v>99.709998999999996</c:v>
                </c:pt>
                <c:pt idx="4">
                  <c:v>96.199996999999996</c:v>
                </c:pt>
                <c:pt idx="5">
                  <c:v>97.550003000000004</c:v>
                </c:pt>
                <c:pt idx="6">
                  <c:v>97.510002</c:v>
                </c:pt>
                <c:pt idx="7">
                  <c:v>103.410004</c:v>
                </c:pt>
                <c:pt idx="8">
                  <c:v>107</c:v>
                </c:pt>
                <c:pt idx="9">
                  <c:v>108.800003</c:v>
                </c:pt>
                <c:pt idx="10">
                  <c:v>108.300003</c:v>
                </c:pt>
                <c:pt idx="11">
                  <c:v>109.199997</c:v>
                </c:pt>
                <c:pt idx="12">
                  <c:v>109.269997</c:v>
                </c:pt>
                <c:pt idx="13">
                  <c:v>110.05999799999999</c:v>
                </c:pt>
                <c:pt idx="14">
                  <c:v>109.010002</c:v>
                </c:pt>
                <c:pt idx="15">
                  <c:v>109.699997</c:v>
                </c:pt>
                <c:pt idx="16">
                  <c:v>109.08000199999999</c:v>
                </c:pt>
                <c:pt idx="17">
                  <c:v>112.519997</c:v>
                </c:pt>
                <c:pt idx="18">
                  <c:v>112.639999</c:v>
                </c:pt>
                <c:pt idx="19">
                  <c:v>108.93</c:v>
                </c:pt>
                <c:pt idx="20">
                  <c:v>108.760002</c:v>
                </c:pt>
                <c:pt idx="21">
                  <c:v>115.57</c:v>
                </c:pt>
                <c:pt idx="22">
                  <c:v>117.300003</c:v>
                </c:pt>
                <c:pt idx="23">
                  <c:v>114.18</c:v>
                </c:pt>
                <c:pt idx="24">
                  <c:v>116.599998</c:v>
                </c:pt>
                <c:pt idx="25">
                  <c:v>114.120003</c:v>
                </c:pt>
                <c:pt idx="26">
                  <c:v>114.699997</c:v>
                </c:pt>
                <c:pt idx="27">
                  <c:v>114.400002</c:v>
                </c:pt>
                <c:pt idx="28">
                  <c:v>113.099998</c:v>
                </c:pt>
                <c:pt idx="29">
                  <c:v>112.160004</c:v>
                </c:pt>
                <c:pt idx="30">
                  <c:v>113.400002</c:v>
                </c:pt>
                <c:pt idx="31">
                  <c:v>115.480003</c:v>
                </c:pt>
                <c:pt idx="32">
                  <c:v>115.120003</c:v>
                </c:pt>
                <c:pt idx="33">
                  <c:v>115.75</c:v>
                </c:pt>
                <c:pt idx="34">
                  <c:v>115.07</c:v>
                </c:pt>
                <c:pt idx="35">
                  <c:v>113.660004</c:v>
                </c:pt>
                <c:pt idx="36">
                  <c:v>114.099998</c:v>
                </c:pt>
                <c:pt idx="37">
                  <c:v>113.769997</c:v>
                </c:pt>
                <c:pt idx="38">
                  <c:v>113.16999800000001</c:v>
                </c:pt>
                <c:pt idx="39">
                  <c:v>113.58000199999999</c:v>
                </c:pt>
                <c:pt idx="40">
                  <c:v>111.279999</c:v>
                </c:pt>
                <c:pt idx="41">
                  <c:v>113.25</c:v>
                </c:pt>
                <c:pt idx="42">
                  <c:v>112.510002</c:v>
                </c:pt>
                <c:pt idx="43">
                  <c:v>110.599998</c:v>
                </c:pt>
                <c:pt idx="44">
                  <c:v>112.400002</c:v>
                </c:pt>
                <c:pt idx="45">
                  <c:v>111.029999</c:v>
                </c:pt>
                <c:pt idx="46">
                  <c:v>113.07</c:v>
                </c:pt>
                <c:pt idx="47">
                  <c:v>111.400002</c:v>
                </c:pt>
                <c:pt idx="48">
                  <c:v>110.110001</c:v>
                </c:pt>
                <c:pt idx="49">
                  <c:v>109.089996</c:v>
                </c:pt>
                <c:pt idx="50">
                  <c:v>105.900002</c:v>
                </c:pt>
                <c:pt idx="51">
                  <c:v>108.150002</c:v>
                </c:pt>
                <c:pt idx="52">
                  <c:v>111.5</c:v>
                </c:pt>
                <c:pt idx="53">
                  <c:v>113.720001</c:v>
                </c:pt>
                <c:pt idx="54">
                  <c:v>114.339996</c:v>
                </c:pt>
                <c:pt idx="55">
                  <c:v>111.83000199999999</c:v>
                </c:pt>
                <c:pt idx="56">
                  <c:v>112.199997</c:v>
                </c:pt>
                <c:pt idx="57">
                  <c:v>109.91999800000001</c:v>
                </c:pt>
                <c:pt idx="58">
                  <c:v>111.800003</c:v>
                </c:pt>
                <c:pt idx="59">
                  <c:v>112.900002</c:v>
                </c:pt>
                <c:pt idx="60">
                  <c:v>114.800003</c:v>
                </c:pt>
                <c:pt idx="61">
                  <c:v>113.199997</c:v>
                </c:pt>
                <c:pt idx="62">
                  <c:v>114.779999</c:v>
                </c:pt>
                <c:pt idx="63">
                  <c:v>111.589996</c:v>
                </c:pt>
                <c:pt idx="64">
                  <c:v>110.989998</c:v>
                </c:pt>
                <c:pt idx="65">
                  <c:v>110.199997</c:v>
                </c:pt>
                <c:pt idx="66">
                  <c:v>107.050003</c:v>
                </c:pt>
                <c:pt idx="67">
                  <c:v>109.779999</c:v>
                </c:pt>
                <c:pt idx="68">
                  <c:v>109.400002</c:v>
                </c:pt>
                <c:pt idx="69">
                  <c:v>111.110001</c:v>
                </c:pt>
                <c:pt idx="70">
                  <c:v>112.25</c:v>
                </c:pt>
                <c:pt idx="71">
                  <c:v>114.599998</c:v>
                </c:pt>
                <c:pt idx="72">
                  <c:v>113.459999</c:v>
                </c:pt>
                <c:pt idx="73">
                  <c:v>110.55999799999999</c:v>
                </c:pt>
                <c:pt idx="74">
                  <c:v>112.489998</c:v>
                </c:pt>
                <c:pt idx="75">
                  <c:v>114.33000199999999</c:v>
                </c:pt>
                <c:pt idx="76">
                  <c:v>118.720001</c:v>
                </c:pt>
                <c:pt idx="77">
                  <c:v>114.69000200000001</c:v>
                </c:pt>
                <c:pt idx="78">
                  <c:v>115.449997</c:v>
                </c:pt>
                <c:pt idx="79">
                  <c:v>115.050003</c:v>
                </c:pt>
                <c:pt idx="80">
                  <c:v>110.709999</c:v>
                </c:pt>
                <c:pt idx="81">
                  <c:v>110.099998</c:v>
                </c:pt>
                <c:pt idx="82">
                  <c:v>108.459999</c:v>
                </c:pt>
                <c:pt idx="83">
                  <c:v>109.019997</c:v>
                </c:pt>
                <c:pt idx="84">
                  <c:v>111.949997</c:v>
                </c:pt>
                <c:pt idx="85">
                  <c:v>111.91999800000001</c:v>
                </c:pt>
                <c:pt idx="86">
                  <c:v>110.120003</c:v>
                </c:pt>
                <c:pt idx="87">
                  <c:v>108.57</c:v>
                </c:pt>
                <c:pt idx="88">
                  <c:v>107.989998</c:v>
                </c:pt>
                <c:pt idx="89">
                  <c:v>106.230003</c:v>
                </c:pt>
                <c:pt idx="90">
                  <c:v>106.160004</c:v>
                </c:pt>
                <c:pt idx="91">
                  <c:v>107.730003</c:v>
                </c:pt>
                <c:pt idx="92">
                  <c:v>108.66999800000001</c:v>
                </c:pt>
                <c:pt idx="93">
                  <c:v>108.209999</c:v>
                </c:pt>
                <c:pt idx="94">
                  <c:v>107</c:v>
                </c:pt>
                <c:pt idx="95">
                  <c:v>103.58000199999999</c:v>
                </c:pt>
                <c:pt idx="96">
                  <c:v>103.400002</c:v>
                </c:pt>
                <c:pt idx="97">
                  <c:v>103</c:v>
                </c:pt>
                <c:pt idx="98">
                  <c:v>104.5</c:v>
                </c:pt>
                <c:pt idx="99">
                  <c:v>104.55999799999999</c:v>
                </c:pt>
                <c:pt idx="100">
                  <c:v>102.050003</c:v>
                </c:pt>
                <c:pt idx="101">
                  <c:v>103.389999</c:v>
                </c:pt>
                <c:pt idx="102">
                  <c:v>97.389999000000003</c:v>
                </c:pt>
                <c:pt idx="103">
                  <c:v>97.970000999999996</c:v>
                </c:pt>
                <c:pt idx="104">
                  <c:v>97.07</c:v>
                </c:pt>
                <c:pt idx="105">
                  <c:v>97.980002999999996</c:v>
                </c:pt>
                <c:pt idx="106">
                  <c:v>95.529999000000004</c:v>
                </c:pt>
                <c:pt idx="107">
                  <c:v>92.440002000000007</c:v>
                </c:pt>
                <c:pt idx="108">
                  <c:v>93.150002000000001</c:v>
                </c:pt>
                <c:pt idx="109">
                  <c:v>91.059997999999993</c:v>
                </c:pt>
                <c:pt idx="110">
                  <c:v>93.209998999999996</c:v>
                </c:pt>
                <c:pt idx="111">
                  <c:v>94.779999000000004</c:v>
                </c:pt>
                <c:pt idx="112">
                  <c:v>96.160004000000001</c:v>
                </c:pt>
                <c:pt idx="113">
                  <c:v>97.900002000000001</c:v>
                </c:pt>
                <c:pt idx="114">
                  <c:v>96.510002</c:v>
                </c:pt>
                <c:pt idx="115">
                  <c:v>96.82</c:v>
                </c:pt>
                <c:pt idx="116">
                  <c:v>97.400002000000001</c:v>
                </c:pt>
                <c:pt idx="117">
                  <c:v>99.699996999999996</c:v>
                </c:pt>
                <c:pt idx="118">
                  <c:v>97.150002000000001</c:v>
                </c:pt>
                <c:pt idx="119">
                  <c:v>98.669998000000007</c:v>
                </c:pt>
                <c:pt idx="120">
                  <c:v>99.669998000000007</c:v>
                </c:pt>
                <c:pt idx="121">
                  <c:v>100.209999</c:v>
                </c:pt>
                <c:pt idx="122">
                  <c:v>98.860000999999997</c:v>
                </c:pt>
                <c:pt idx="123">
                  <c:v>100.349998</c:v>
                </c:pt>
                <c:pt idx="124">
                  <c:v>101.599998</c:v>
                </c:pt>
                <c:pt idx="125">
                  <c:v>98.57</c:v>
                </c:pt>
                <c:pt idx="126">
                  <c:v>94.519997000000004</c:v>
                </c:pt>
                <c:pt idx="127">
                  <c:v>95.709998999999996</c:v>
                </c:pt>
                <c:pt idx="128">
                  <c:v>97.93</c:v>
                </c:pt>
                <c:pt idx="129">
                  <c:v>96.949996999999996</c:v>
                </c:pt>
                <c:pt idx="130">
                  <c:v>95.349997999999999</c:v>
                </c:pt>
                <c:pt idx="131">
                  <c:v>97.769997000000004</c:v>
                </c:pt>
                <c:pt idx="132">
                  <c:v>97.400002000000001</c:v>
                </c:pt>
                <c:pt idx="133">
                  <c:v>93.889999000000003</c:v>
                </c:pt>
                <c:pt idx="134">
                  <c:v>93.099997999999999</c:v>
                </c:pt>
                <c:pt idx="135">
                  <c:v>94.699996999999996</c:v>
                </c:pt>
                <c:pt idx="136">
                  <c:v>94.25</c:v>
                </c:pt>
                <c:pt idx="137">
                  <c:v>94.010002</c:v>
                </c:pt>
                <c:pt idx="138">
                  <c:v>92.690002000000007</c:v>
                </c:pt>
                <c:pt idx="139">
                  <c:v>89.290001000000004</c:v>
                </c:pt>
                <c:pt idx="140">
                  <c:v>90.43</c:v>
                </c:pt>
                <c:pt idx="141">
                  <c:v>87.660004000000001</c:v>
                </c:pt>
                <c:pt idx="142">
                  <c:v>91.269997000000004</c:v>
                </c:pt>
                <c:pt idx="143">
                  <c:v>87.949996999999996</c:v>
                </c:pt>
                <c:pt idx="144">
                  <c:v>91.099997999999999</c:v>
                </c:pt>
                <c:pt idx="145">
                  <c:v>89.199996999999996</c:v>
                </c:pt>
                <c:pt idx="146">
                  <c:v>91.75</c:v>
                </c:pt>
                <c:pt idx="147">
                  <c:v>93.169998000000007</c:v>
                </c:pt>
                <c:pt idx="148">
                  <c:v>93.360000999999997</c:v>
                </c:pt>
                <c:pt idx="149">
                  <c:v>92.32</c:v>
                </c:pt>
                <c:pt idx="150">
                  <c:v>94.059997999999993</c:v>
                </c:pt>
                <c:pt idx="151">
                  <c:v>94.309997999999993</c:v>
                </c:pt>
                <c:pt idx="152">
                  <c:v>93.550003000000004</c:v>
                </c:pt>
                <c:pt idx="153">
                  <c:v>97.800003000000004</c:v>
                </c:pt>
                <c:pt idx="154">
                  <c:v>96.220000999999996</c:v>
                </c:pt>
                <c:pt idx="155">
                  <c:v>99.190002000000007</c:v>
                </c:pt>
                <c:pt idx="156">
                  <c:v>101.980003</c:v>
                </c:pt>
                <c:pt idx="157">
                  <c:v>102</c:v>
                </c:pt>
                <c:pt idx="158">
                  <c:v>102.32</c:v>
                </c:pt>
                <c:pt idx="159">
                  <c:v>96.050003000000004</c:v>
                </c:pt>
                <c:pt idx="160">
                  <c:v>93</c:v>
                </c:pt>
                <c:pt idx="161">
                  <c:v>91.459998999999996</c:v>
                </c:pt>
                <c:pt idx="162">
                  <c:v>87.449996999999996</c:v>
                </c:pt>
                <c:pt idx="163">
                  <c:v>87.07</c:v>
                </c:pt>
                <c:pt idx="164">
                  <c:v>87.309997999999993</c:v>
                </c:pt>
                <c:pt idx="165">
                  <c:v>87.360000999999997</c:v>
                </c:pt>
                <c:pt idx="166">
                  <c:v>86.940002000000007</c:v>
                </c:pt>
                <c:pt idx="167">
                  <c:v>86.860000999999997</c:v>
                </c:pt>
                <c:pt idx="168">
                  <c:v>87.800003000000004</c:v>
                </c:pt>
                <c:pt idx="169">
                  <c:v>87.199996999999996</c:v>
                </c:pt>
                <c:pt idx="170">
                  <c:v>86.220000999999996</c:v>
                </c:pt>
                <c:pt idx="171">
                  <c:v>84.5</c:v>
                </c:pt>
                <c:pt idx="172">
                  <c:v>83.550003000000004</c:v>
                </c:pt>
                <c:pt idx="173">
                  <c:v>84.860000999999997</c:v>
                </c:pt>
                <c:pt idx="174">
                  <c:v>85</c:v>
                </c:pt>
                <c:pt idx="175">
                  <c:v>82.699996999999996</c:v>
                </c:pt>
                <c:pt idx="176">
                  <c:v>82.900002000000001</c:v>
                </c:pt>
                <c:pt idx="177">
                  <c:v>82.949996999999996</c:v>
                </c:pt>
                <c:pt idx="178">
                  <c:v>81.980002999999996</c:v>
                </c:pt>
                <c:pt idx="179">
                  <c:v>78.959998999999996</c:v>
                </c:pt>
                <c:pt idx="180">
                  <c:v>79.839995999999999</c:v>
                </c:pt>
                <c:pt idx="181">
                  <c:v>81.25</c:v>
                </c:pt>
                <c:pt idx="182">
                  <c:v>78</c:v>
                </c:pt>
                <c:pt idx="183">
                  <c:v>78.440002000000007</c:v>
                </c:pt>
                <c:pt idx="184">
                  <c:v>76.569999999999993</c:v>
                </c:pt>
                <c:pt idx="185">
                  <c:v>75.5</c:v>
                </c:pt>
                <c:pt idx="186">
                  <c:v>74.800003000000004</c:v>
                </c:pt>
                <c:pt idx="187">
                  <c:v>71.290001000000004</c:v>
                </c:pt>
                <c:pt idx="188">
                  <c:v>67.720000999999996</c:v>
                </c:pt>
                <c:pt idx="189">
                  <c:v>66.449996999999996</c:v>
                </c:pt>
                <c:pt idx="190">
                  <c:v>66.970000999999996</c:v>
                </c:pt>
                <c:pt idx="191">
                  <c:v>64.919998000000007</c:v>
                </c:pt>
                <c:pt idx="192">
                  <c:v>63.25</c:v>
                </c:pt>
                <c:pt idx="193">
                  <c:v>62.669998</c:v>
                </c:pt>
                <c:pt idx="194">
                  <c:v>63.599997999999999</c:v>
                </c:pt>
                <c:pt idx="195">
                  <c:v>63.16</c:v>
                </c:pt>
                <c:pt idx="196">
                  <c:v>63.189999</c:v>
                </c:pt>
                <c:pt idx="197">
                  <c:v>63.189999</c:v>
                </c:pt>
                <c:pt idx="198">
                  <c:v>62.549999</c:v>
                </c:pt>
                <c:pt idx="199">
                  <c:v>61.580002</c:v>
                </c:pt>
                <c:pt idx="200">
                  <c:v>63.34</c:v>
                </c:pt>
                <c:pt idx="201">
                  <c:v>60.549999</c:v>
                </c:pt>
                <c:pt idx="202">
                  <c:v>62.02</c:v>
                </c:pt>
                <c:pt idx="203">
                  <c:v>60.259998000000003</c:v>
                </c:pt>
                <c:pt idx="204">
                  <c:v>62.529998999999997</c:v>
                </c:pt>
                <c:pt idx="205">
                  <c:v>62.5</c:v>
                </c:pt>
                <c:pt idx="206">
                  <c:v>63.450001</c:v>
                </c:pt>
                <c:pt idx="207">
                  <c:v>63.099997999999999</c:v>
                </c:pt>
                <c:pt idx="208">
                  <c:v>62.849997999999999</c:v>
                </c:pt>
                <c:pt idx="209">
                  <c:v>61.84</c:v>
                </c:pt>
                <c:pt idx="210">
                  <c:v>61.950001</c:v>
                </c:pt>
                <c:pt idx="211">
                  <c:v>62.240001999999997</c:v>
                </c:pt>
                <c:pt idx="212">
                  <c:v>62.470001000000003</c:v>
                </c:pt>
                <c:pt idx="213">
                  <c:v>63</c:v>
                </c:pt>
                <c:pt idx="214">
                  <c:v>62.139999000000003</c:v>
                </c:pt>
                <c:pt idx="215">
                  <c:v>61.599997999999999</c:v>
                </c:pt>
                <c:pt idx="216">
                  <c:v>61.290000999999997</c:v>
                </c:pt>
                <c:pt idx="217">
                  <c:v>60.169998</c:v>
                </c:pt>
                <c:pt idx="218">
                  <c:v>58.619999</c:v>
                </c:pt>
                <c:pt idx="219">
                  <c:v>59.59</c:v>
                </c:pt>
                <c:pt idx="220">
                  <c:v>58.32</c:v>
                </c:pt>
                <c:pt idx="221">
                  <c:v>58.860000999999997</c:v>
                </c:pt>
                <c:pt idx="222">
                  <c:v>59.110000999999997</c:v>
                </c:pt>
                <c:pt idx="223">
                  <c:v>58.349997999999999</c:v>
                </c:pt>
                <c:pt idx="224">
                  <c:v>58.779998999999997</c:v>
                </c:pt>
                <c:pt idx="225">
                  <c:v>59.25</c:v>
                </c:pt>
                <c:pt idx="226">
                  <c:v>58.66</c:v>
                </c:pt>
                <c:pt idx="227">
                  <c:v>59.099997999999999</c:v>
                </c:pt>
                <c:pt idx="228">
                  <c:v>57.810001</c:v>
                </c:pt>
                <c:pt idx="229">
                  <c:v>60</c:v>
                </c:pt>
                <c:pt idx="230">
                  <c:v>61.66</c:v>
                </c:pt>
                <c:pt idx="231">
                  <c:v>62.080002</c:v>
                </c:pt>
                <c:pt idx="232">
                  <c:v>60.970001000000003</c:v>
                </c:pt>
                <c:pt idx="233">
                  <c:v>62.599997999999999</c:v>
                </c:pt>
                <c:pt idx="234">
                  <c:v>61.91</c:v>
                </c:pt>
                <c:pt idx="235">
                  <c:v>61.950001</c:v>
                </c:pt>
                <c:pt idx="236">
                  <c:v>58.529998999999997</c:v>
                </c:pt>
                <c:pt idx="237">
                  <c:v>60</c:v>
                </c:pt>
                <c:pt idx="238">
                  <c:v>59.27</c:v>
                </c:pt>
                <c:pt idx="239">
                  <c:v>60.490001999999997</c:v>
                </c:pt>
                <c:pt idx="240">
                  <c:v>59.32</c:v>
                </c:pt>
                <c:pt idx="241">
                  <c:v>61.32</c:v>
                </c:pt>
                <c:pt idx="242">
                  <c:v>61.759998000000003</c:v>
                </c:pt>
                <c:pt idx="243">
                  <c:v>59.68</c:v>
                </c:pt>
                <c:pt idx="244">
                  <c:v>61.099997999999999</c:v>
                </c:pt>
                <c:pt idx="245">
                  <c:v>60.790000999999997</c:v>
                </c:pt>
                <c:pt idx="246">
                  <c:v>61.75</c:v>
                </c:pt>
                <c:pt idx="247">
                  <c:v>61.619999</c:v>
                </c:pt>
                <c:pt idx="248">
                  <c:v>62.959999000000003</c:v>
                </c:pt>
                <c:pt idx="249">
                  <c:v>62.200001</c:v>
                </c:pt>
                <c:pt idx="250">
                  <c:v>62.950001</c:v>
                </c:pt>
                <c:pt idx="251">
                  <c:v>62.389999000000003</c:v>
                </c:pt>
                <c:pt idx="252">
                  <c:v>63.060001</c:v>
                </c:pt>
                <c:pt idx="253">
                  <c:v>62.23</c:v>
                </c:pt>
                <c:pt idx="254">
                  <c:v>61.349997999999999</c:v>
                </c:pt>
                <c:pt idx="255">
                  <c:v>60.349997999999999</c:v>
                </c:pt>
                <c:pt idx="256">
                  <c:v>61.5</c:v>
                </c:pt>
                <c:pt idx="257">
                  <c:v>60.279998999999997</c:v>
                </c:pt>
                <c:pt idx="258">
                  <c:v>62.200001</c:v>
                </c:pt>
                <c:pt idx="259">
                  <c:v>60.450001</c:v>
                </c:pt>
                <c:pt idx="260">
                  <c:v>61.830002</c:v>
                </c:pt>
                <c:pt idx="261">
                  <c:v>62.189999</c:v>
                </c:pt>
                <c:pt idx="262">
                  <c:v>60.700001</c:v>
                </c:pt>
                <c:pt idx="263">
                  <c:v>60.259998000000003</c:v>
                </c:pt>
                <c:pt idx="264">
                  <c:v>60.709999000000003</c:v>
                </c:pt>
                <c:pt idx="265">
                  <c:v>61.27</c:v>
                </c:pt>
                <c:pt idx="266">
                  <c:v>62.950001</c:v>
                </c:pt>
                <c:pt idx="267">
                  <c:v>60.34</c:v>
                </c:pt>
                <c:pt idx="268">
                  <c:v>61.369999</c:v>
                </c:pt>
                <c:pt idx="269">
                  <c:v>58.599997999999999</c:v>
                </c:pt>
                <c:pt idx="270">
                  <c:v>58.849997999999999</c:v>
                </c:pt>
                <c:pt idx="271">
                  <c:v>59.240001999999997</c:v>
                </c:pt>
                <c:pt idx="272">
                  <c:v>59.700001</c:v>
                </c:pt>
                <c:pt idx="273">
                  <c:v>60.799999</c:v>
                </c:pt>
                <c:pt idx="274">
                  <c:v>61.040000999999997</c:v>
                </c:pt>
                <c:pt idx="275">
                  <c:v>60.119999</c:v>
                </c:pt>
                <c:pt idx="276">
                  <c:v>61.790000999999997</c:v>
                </c:pt>
                <c:pt idx="277">
                  <c:v>61.700001</c:v>
                </c:pt>
                <c:pt idx="278">
                  <c:v>57.650002000000001</c:v>
                </c:pt>
                <c:pt idx="279">
                  <c:v>56.970001000000003</c:v>
                </c:pt>
                <c:pt idx="280">
                  <c:v>56.419998</c:v>
                </c:pt>
                <c:pt idx="281">
                  <c:v>57.32</c:v>
                </c:pt>
                <c:pt idx="282">
                  <c:v>56.369999</c:v>
                </c:pt>
                <c:pt idx="283">
                  <c:v>56.57</c:v>
                </c:pt>
                <c:pt idx="284">
                  <c:v>55.259998000000003</c:v>
                </c:pt>
                <c:pt idx="285">
                  <c:v>55.490001999999997</c:v>
                </c:pt>
                <c:pt idx="286">
                  <c:v>54.540000999999997</c:v>
                </c:pt>
                <c:pt idx="287">
                  <c:v>55.919998</c:v>
                </c:pt>
                <c:pt idx="288">
                  <c:v>55.630001</c:v>
                </c:pt>
                <c:pt idx="289">
                  <c:v>55.619999</c:v>
                </c:pt>
                <c:pt idx="290">
                  <c:v>56</c:v>
                </c:pt>
                <c:pt idx="291">
                  <c:v>55.389999000000003</c:v>
                </c:pt>
                <c:pt idx="292">
                  <c:v>55.59</c:v>
                </c:pt>
                <c:pt idx="293">
                  <c:v>55</c:v>
                </c:pt>
                <c:pt idx="294">
                  <c:v>55.169998</c:v>
                </c:pt>
                <c:pt idx="295">
                  <c:v>56.169998</c:v>
                </c:pt>
                <c:pt idx="296">
                  <c:v>56.200001</c:v>
                </c:pt>
                <c:pt idx="297">
                  <c:v>55.389999000000003</c:v>
                </c:pt>
                <c:pt idx="298">
                  <c:v>53.880001</c:v>
                </c:pt>
                <c:pt idx="299">
                  <c:v>53.400002000000001</c:v>
                </c:pt>
                <c:pt idx="300">
                  <c:v>54.200001</c:v>
                </c:pt>
                <c:pt idx="301">
                  <c:v>54.990001999999997</c:v>
                </c:pt>
                <c:pt idx="302">
                  <c:v>54.779998999999997</c:v>
                </c:pt>
                <c:pt idx="303">
                  <c:v>54.610000999999997</c:v>
                </c:pt>
                <c:pt idx="304">
                  <c:v>55.66</c:v>
                </c:pt>
                <c:pt idx="305">
                  <c:v>53.66</c:v>
                </c:pt>
                <c:pt idx="306">
                  <c:v>53.419998</c:v>
                </c:pt>
                <c:pt idx="307">
                  <c:v>53.419998</c:v>
                </c:pt>
                <c:pt idx="308">
                  <c:v>53</c:v>
                </c:pt>
                <c:pt idx="309">
                  <c:v>50.09</c:v>
                </c:pt>
                <c:pt idx="310">
                  <c:v>50.639999000000003</c:v>
                </c:pt>
                <c:pt idx="311">
                  <c:v>49.200001</c:v>
                </c:pt>
                <c:pt idx="312">
                  <c:v>50.099997999999999</c:v>
                </c:pt>
                <c:pt idx="313">
                  <c:v>50.27</c:v>
                </c:pt>
                <c:pt idx="314">
                  <c:v>51.130001</c:v>
                </c:pt>
                <c:pt idx="315">
                  <c:v>52.5</c:v>
                </c:pt>
                <c:pt idx="316">
                  <c:v>52.299999</c:v>
                </c:pt>
                <c:pt idx="317">
                  <c:v>51.259998000000003</c:v>
                </c:pt>
                <c:pt idx="318">
                  <c:v>48.049999</c:v>
                </c:pt>
                <c:pt idx="319">
                  <c:v>48.09</c:v>
                </c:pt>
                <c:pt idx="320">
                  <c:v>48.540000999999997</c:v>
                </c:pt>
                <c:pt idx="321">
                  <c:v>47.459999000000003</c:v>
                </c:pt>
                <c:pt idx="322">
                  <c:v>47.73</c:v>
                </c:pt>
                <c:pt idx="323">
                  <c:v>48.849997999999999</c:v>
                </c:pt>
                <c:pt idx="324">
                  <c:v>46.049999</c:v>
                </c:pt>
                <c:pt idx="325">
                  <c:v>44.330002</c:v>
                </c:pt>
                <c:pt idx="326">
                  <c:v>43.700001</c:v>
                </c:pt>
                <c:pt idx="327">
                  <c:v>43.93</c:v>
                </c:pt>
                <c:pt idx="328">
                  <c:v>44.860000999999997</c:v>
                </c:pt>
                <c:pt idx="329">
                  <c:v>46.73</c:v>
                </c:pt>
                <c:pt idx="330">
                  <c:v>44.610000999999997</c:v>
                </c:pt>
                <c:pt idx="331">
                  <c:v>44.549999</c:v>
                </c:pt>
                <c:pt idx="332">
                  <c:v>43.759998000000003</c:v>
                </c:pt>
                <c:pt idx="333">
                  <c:v>43.509998000000003</c:v>
                </c:pt>
                <c:pt idx="334">
                  <c:v>42.900002000000001</c:v>
                </c:pt>
                <c:pt idx="335">
                  <c:v>42.459999000000003</c:v>
                </c:pt>
                <c:pt idx="336">
                  <c:v>44</c:v>
                </c:pt>
                <c:pt idx="337">
                  <c:v>42.759998000000003</c:v>
                </c:pt>
                <c:pt idx="338">
                  <c:v>43.189999</c:v>
                </c:pt>
                <c:pt idx="339">
                  <c:v>44.529998999999997</c:v>
                </c:pt>
                <c:pt idx="340">
                  <c:v>44.57</c:v>
                </c:pt>
                <c:pt idx="341">
                  <c:v>43.279998999999997</c:v>
                </c:pt>
                <c:pt idx="342">
                  <c:v>43.509998000000003</c:v>
                </c:pt>
                <c:pt idx="343">
                  <c:v>43.779998999999997</c:v>
                </c:pt>
                <c:pt idx="344">
                  <c:v>43.130001</c:v>
                </c:pt>
                <c:pt idx="345">
                  <c:v>40.5</c:v>
                </c:pt>
                <c:pt idx="346">
                  <c:v>42.779998999999997</c:v>
                </c:pt>
                <c:pt idx="347">
                  <c:v>43.369999</c:v>
                </c:pt>
                <c:pt idx="348">
                  <c:v>43.220001000000003</c:v>
                </c:pt>
                <c:pt idx="349">
                  <c:v>41.77</c:v>
                </c:pt>
                <c:pt idx="350">
                  <c:v>40.099997999999999</c:v>
                </c:pt>
                <c:pt idx="351">
                  <c:v>42</c:v>
                </c:pt>
                <c:pt idx="352">
                  <c:v>40.849997999999999</c:v>
                </c:pt>
                <c:pt idx="353">
                  <c:v>37.639999000000003</c:v>
                </c:pt>
                <c:pt idx="354">
                  <c:v>34.099997999999999</c:v>
                </c:pt>
                <c:pt idx="355">
                  <c:v>35.189999</c:v>
                </c:pt>
                <c:pt idx="356">
                  <c:v>36.400002000000001</c:v>
                </c:pt>
                <c:pt idx="357">
                  <c:v>38.650002000000001</c:v>
                </c:pt>
                <c:pt idx="358">
                  <c:v>41.509998000000003</c:v>
                </c:pt>
                <c:pt idx="359">
                  <c:v>39.040000999999997</c:v>
                </c:pt>
                <c:pt idx="360">
                  <c:v>42.900002000000001</c:v>
                </c:pt>
                <c:pt idx="361">
                  <c:v>35.349997999999999</c:v>
                </c:pt>
                <c:pt idx="362">
                  <c:v>40.740001999999997</c:v>
                </c:pt>
                <c:pt idx="363">
                  <c:v>44.810001</c:v>
                </c:pt>
                <c:pt idx="364">
                  <c:v>37.830002</c:v>
                </c:pt>
                <c:pt idx="365">
                  <c:v>44.610000999999997</c:v>
                </c:pt>
                <c:pt idx="366">
                  <c:v>46.849997999999999</c:v>
                </c:pt>
                <c:pt idx="367">
                  <c:v>48.57</c:v>
                </c:pt>
                <c:pt idx="368">
                  <c:v>46.349997999999999</c:v>
                </c:pt>
                <c:pt idx="369">
                  <c:v>46.360000999999997</c:v>
                </c:pt>
                <c:pt idx="370">
                  <c:v>44.310001</c:v>
                </c:pt>
                <c:pt idx="371">
                  <c:v>44.470001000000003</c:v>
                </c:pt>
                <c:pt idx="372">
                  <c:v>50.130001</c:v>
                </c:pt>
                <c:pt idx="373">
                  <c:v>52.200001</c:v>
                </c:pt>
                <c:pt idx="374">
                  <c:v>52.810001</c:v>
                </c:pt>
                <c:pt idx="375">
                  <c:v>52.799999</c:v>
                </c:pt>
                <c:pt idx="376">
                  <c:v>53.41</c:v>
                </c:pt>
                <c:pt idx="377">
                  <c:v>51</c:v>
                </c:pt>
                <c:pt idx="378">
                  <c:v>52.139999000000003</c:v>
                </c:pt>
                <c:pt idx="379">
                  <c:v>53.07</c:v>
                </c:pt>
                <c:pt idx="380">
                  <c:v>52.049999</c:v>
                </c:pt>
                <c:pt idx="381">
                  <c:v>50.189999</c:v>
                </c:pt>
                <c:pt idx="382">
                  <c:v>52.099997999999999</c:v>
                </c:pt>
                <c:pt idx="383">
                  <c:v>53.279998999999997</c:v>
                </c:pt>
                <c:pt idx="384">
                  <c:v>52.990001999999997</c:v>
                </c:pt>
                <c:pt idx="385">
                  <c:v>52.27</c:v>
                </c:pt>
                <c:pt idx="386">
                  <c:v>50.91</c:v>
                </c:pt>
                <c:pt idx="387">
                  <c:v>50.27</c:v>
                </c:pt>
                <c:pt idx="388">
                  <c:v>51.5</c:v>
                </c:pt>
                <c:pt idx="389">
                  <c:v>50.75</c:v>
                </c:pt>
                <c:pt idx="390">
                  <c:v>51.200001</c:v>
                </c:pt>
                <c:pt idx="391">
                  <c:v>50.509998000000003</c:v>
                </c:pt>
                <c:pt idx="392">
                  <c:v>53.799999</c:v>
                </c:pt>
                <c:pt idx="393">
                  <c:v>55.5</c:v>
                </c:pt>
                <c:pt idx="394">
                  <c:v>56.299999</c:v>
                </c:pt>
                <c:pt idx="395">
                  <c:v>56.029998999999997</c:v>
                </c:pt>
                <c:pt idx="396">
                  <c:v>57.360000999999997</c:v>
                </c:pt>
                <c:pt idx="397">
                  <c:v>57</c:v>
                </c:pt>
                <c:pt idx="398">
                  <c:v>55.169998</c:v>
                </c:pt>
                <c:pt idx="399">
                  <c:v>55.459999000000003</c:v>
                </c:pt>
                <c:pt idx="400">
                  <c:v>55.639999000000003</c:v>
                </c:pt>
                <c:pt idx="401">
                  <c:v>55.299999</c:v>
                </c:pt>
                <c:pt idx="402">
                  <c:v>53.360000999999997</c:v>
                </c:pt>
                <c:pt idx="403">
                  <c:v>53.299999</c:v>
                </c:pt>
                <c:pt idx="404">
                  <c:v>54.009998000000003</c:v>
                </c:pt>
                <c:pt idx="405">
                  <c:v>54</c:v>
                </c:pt>
                <c:pt idx="406">
                  <c:v>53.610000999999997</c:v>
                </c:pt>
                <c:pt idx="407">
                  <c:v>53.93</c:v>
                </c:pt>
                <c:pt idx="408">
                  <c:v>54.330002</c:v>
                </c:pt>
                <c:pt idx="409">
                  <c:v>53.299999</c:v>
                </c:pt>
                <c:pt idx="410">
                  <c:v>53.599997999999999</c:v>
                </c:pt>
                <c:pt idx="411">
                  <c:v>54.790000999999997</c:v>
                </c:pt>
                <c:pt idx="412">
                  <c:v>54.580002</c:v>
                </c:pt>
                <c:pt idx="413">
                  <c:v>54.790000999999997</c:v>
                </c:pt>
                <c:pt idx="414">
                  <c:v>54</c:v>
                </c:pt>
                <c:pt idx="415">
                  <c:v>53.470001000000003</c:v>
                </c:pt>
                <c:pt idx="416">
                  <c:v>53.419998</c:v>
                </c:pt>
                <c:pt idx="417">
                  <c:v>53.34</c:v>
                </c:pt>
                <c:pt idx="418">
                  <c:v>53.759998000000003</c:v>
                </c:pt>
                <c:pt idx="419">
                  <c:v>52.950001</c:v>
                </c:pt>
                <c:pt idx="420">
                  <c:v>51.830002</c:v>
                </c:pt>
                <c:pt idx="421">
                  <c:v>51.200001</c:v>
                </c:pt>
                <c:pt idx="422">
                  <c:v>51.439999</c:v>
                </c:pt>
                <c:pt idx="423">
                  <c:v>51.349997999999999</c:v>
                </c:pt>
                <c:pt idx="424">
                  <c:v>50.950001</c:v>
                </c:pt>
                <c:pt idx="425">
                  <c:v>50.919998</c:v>
                </c:pt>
                <c:pt idx="426">
                  <c:v>50.419998</c:v>
                </c:pt>
                <c:pt idx="427">
                  <c:v>51.34</c:v>
                </c:pt>
                <c:pt idx="428">
                  <c:v>49.98</c:v>
                </c:pt>
                <c:pt idx="429">
                  <c:v>50.369999</c:v>
                </c:pt>
                <c:pt idx="430">
                  <c:v>50.580002</c:v>
                </c:pt>
                <c:pt idx="431">
                  <c:v>51.220001000000003</c:v>
                </c:pt>
                <c:pt idx="432">
                  <c:v>50.860000999999997</c:v>
                </c:pt>
                <c:pt idx="433">
                  <c:v>50.029998999999997</c:v>
                </c:pt>
                <c:pt idx="434">
                  <c:v>48.419998</c:v>
                </c:pt>
                <c:pt idx="435">
                  <c:v>48.169998</c:v>
                </c:pt>
                <c:pt idx="436">
                  <c:v>47.610000999999997</c:v>
                </c:pt>
                <c:pt idx="437">
                  <c:v>47</c:v>
                </c:pt>
                <c:pt idx="438">
                  <c:v>47.119999</c:v>
                </c:pt>
                <c:pt idx="439">
                  <c:v>47.900002000000001</c:v>
                </c:pt>
                <c:pt idx="440">
                  <c:v>48.130001</c:v>
                </c:pt>
                <c:pt idx="441">
                  <c:v>49.18</c:v>
                </c:pt>
                <c:pt idx="442">
                  <c:v>50.110000999999997</c:v>
                </c:pt>
                <c:pt idx="443">
                  <c:v>49.689999</c:v>
                </c:pt>
                <c:pt idx="444">
                  <c:v>49.869999</c:v>
                </c:pt>
                <c:pt idx="445">
                  <c:v>49.82</c:v>
                </c:pt>
                <c:pt idx="446">
                  <c:v>48.439999</c:v>
                </c:pt>
                <c:pt idx="447">
                  <c:v>47.200001</c:v>
                </c:pt>
                <c:pt idx="448">
                  <c:v>48.59</c:v>
                </c:pt>
                <c:pt idx="449">
                  <c:v>48.650002000000001</c:v>
                </c:pt>
                <c:pt idx="450">
                  <c:v>48.700001</c:v>
                </c:pt>
                <c:pt idx="451">
                  <c:v>48.560001</c:v>
                </c:pt>
                <c:pt idx="452">
                  <c:v>46.75</c:v>
                </c:pt>
                <c:pt idx="453">
                  <c:v>47.110000999999997</c:v>
                </c:pt>
                <c:pt idx="454">
                  <c:v>47.299999</c:v>
                </c:pt>
                <c:pt idx="455">
                  <c:v>47.209999000000003</c:v>
                </c:pt>
                <c:pt idx="456">
                  <c:v>46.029998999999997</c:v>
                </c:pt>
                <c:pt idx="457">
                  <c:v>46.709999000000003</c:v>
                </c:pt>
                <c:pt idx="458">
                  <c:v>46.799999</c:v>
                </c:pt>
                <c:pt idx="459">
                  <c:v>47.91</c:v>
                </c:pt>
                <c:pt idx="460">
                  <c:v>47.990001999999997</c:v>
                </c:pt>
                <c:pt idx="461">
                  <c:v>48.639999000000003</c:v>
                </c:pt>
                <c:pt idx="462">
                  <c:v>47.240001999999997</c:v>
                </c:pt>
                <c:pt idx="463">
                  <c:v>45.669998</c:v>
                </c:pt>
                <c:pt idx="464">
                  <c:v>45.32</c:v>
                </c:pt>
                <c:pt idx="465">
                  <c:v>46.040000999999997</c:v>
                </c:pt>
                <c:pt idx="466">
                  <c:v>46.59</c:v>
                </c:pt>
                <c:pt idx="467">
                  <c:v>45.439999</c:v>
                </c:pt>
                <c:pt idx="468">
                  <c:v>45.099997999999999</c:v>
                </c:pt>
                <c:pt idx="469">
                  <c:v>47.709999000000003</c:v>
                </c:pt>
                <c:pt idx="470">
                  <c:v>47.75</c:v>
                </c:pt>
                <c:pt idx="471">
                  <c:v>47.66</c:v>
                </c:pt>
                <c:pt idx="472">
                  <c:v>47.860000999999997</c:v>
                </c:pt>
                <c:pt idx="473">
                  <c:v>47.860000999999997</c:v>
                </c:pt>
                <c:pt idx="474">
                  <c:v>46.93</c:v>
                </c:pt>
                <c:pt idx="475">
                  <c:v>48.099997999999999</c:v>
                </c:pt>
                <c:pt idx="476">
                  <c:v>48.419998</c:v>
                </c:pt>
                <c:pt idx="477">
                  <c:v>48.32</c:v>
                </c:pt>
                <c:pt idx="478">
                  <c:v>48.400002000000001</c:v>
                </c:pt>
                <c:pt idx="479">
                  <c:v>48.900002000000001</c:v>
                </c:pt>
                <c:pt idx="480">
                  <c:v>48.59</c:v>
                </c:pt>
                <c:pt idx="481">
                  <c:v>49.790000999999997</c:v>
                </c:pt>
                <c:pt idx="482">
                  <c:v>49.689999</c:v>
                </c:pt>
                <c:pt idx="483">
                  <c:v>47.950001</c:v>
                </c:pt>
                <c:pt idx="484">
                  <c:v>48.240001999999997</c:v>
                </c:pt>
                <c:pt idx="485">
                  <c:v>47.889999000000003</c:v>
                </c:pt>
                <c:pt idx="486">
                  <c:v>46.450001</c:v>
                </c:pt>
                <c:pt idx="487">
                  <c:v>46.52</c:v>
                </c:pt>
                <c:pt idx="488">
                  <c:v>46.52</c:v>
                </c:pt>
                <c:pt idx="489">
                  <c:v>45.52</c:v>
                </c:pt>
                <c:pt idx="490">
                  <c:v>46.009998000000003</c:v>
                </c:pt>
                <c:pt idx="491">
                  <c:v>45.57</c:v>
                </c:pt>
              </c:numCache>
            </c:numRef>
          </c:val>
          <c:smooth val="0"/>
          <c:extLst>
            <c:ext xmlns:c16="http://schemas.microsoft.com/office/drawing/2014/chart" uri="{C3380CC4-5D6E-409C-BE32-E72D297353CC}">
              <c16:uniqueId val="{00000000-8983-497E-984D-9BDD77B269F5}"/>
            </c:ext>
          </c:extLst>
        </c:ser>
        <c:dLbls>
          <c:showLegendKey val="0"/>
          <c:showVal val="0"/>
          <c:showCatName val="0"/>
          <c:showSerName val="0"/>
          <c:showPercent val="0"/>
          <c:showBubbleSize val="0"/>
        </c:dLbls>
        <c:smooth val="0"/>
        <c:axId val="1503478160"/>
        <c:axId val="1141051551"/>
      </c:lineChart>
      <c:dateAx>
        <c:axId val="150347816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41051551"/>
        <c:crosses val="autoZero"/>
        <c:auto val="1"/>
        <c:lblOffset val="100"/>
        <c:baseTimeUnit val="days"/>
      </c:dateAx>
      <c:valAx>
        <c:axId val="1141051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0347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_xlchart.v1.17</cx:f>
      </cx:numDim>
    </cx:data>
  </cx:chartData>
  <cx:chart>
    <cx:title pos="t" align="ctr" overlay="0">
      <cx:tx>
        <cx:txData>
          <cx:v>Arezzo&amp;Co</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Arezzo&amp;Co</a:t>
          </a:r>
        </a:p>
      </cx:txPr>
    </cx:title>
    <cx:plotArea>
      <cx:plotAreaRegion>
        <cx:series layoutId="clusteredColumn" uniqueId="{FF2B621B-7A41-49D3-9F2A-F59435415FE5}">
          <cx:tx>
            <cx:txData>
              <cx:f>_xlchart.v1.16</cx:f>
              <cx:v>Arezzo&amp;Co</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B3</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B3</a:t>
          </a:r>
        </a:p>
      </cx:txPr>
    </cx:title>
    <cx:plotArea>
      <cx:plotAreaRegion>
        <cx:series layoutId="clusteredColumn" uniqueId="{44D5D487-A01E-48E1-A52F-A70DD6D5A1D1}">
          <cx:tx>
            <cx:txData>
              <cx:f>_xlchart.v1.8</cx:f>
              <cx:v>B3</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Klabin</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Klabin</a:t>
          </a:r>
        </a:p>
      </cx:txPr>
    </cx:title>
    <cx:plotArea>
      <cx:plotAreaRegion>
        <cx:series layoutId="clusteredColumn" uniqueId="{B0F2454E-5EC7-44F6-9753-4FE439C13718}">
          <cx:tx>
            <cx:txData>
              <cx:f>_xlchart.v1.6</cx:f>
              <cx:v>Klabin</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Localiza</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Localiza</a:t>
          </a:r>
        </a:p>
      </cx:txPr>
    </cx:title>
    <cx:plotArea>
      <cx:plotAreaRegion>
        <cx:series layoutId="clusteredColumn" uniqueId="{CA11340C-35EC-4E6F-A3BC-957BFC348B63}">
          <cx:tx>
            <cx:txData>
              <cx:f>_xlchart.v1.14</cx:f>
              <cx:v>Localiza</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title pos="t" align="ctr" overlay="0">
      <cx:tx>
        <cx:txData>
          <cx:v>Americanas</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Americanas</a:t>
          </a:r>
        </a:p>
      </cx:txPr>
    </cx:title>
    <cx:plotArea>
      <cx:plotAreaRegion>
        <cx:series layoutId="clusteredColumn" uniqueId="{6D705A58-2D76-4D3B-9E85-63BAB03E7C63}">
          <cx:tx>
            <cx:txData>
              <cx:f>_xlchart.v1.18</cx:f>
              <cx:v>Lojas Americanas</cx:v>
            </cx:txData>
          </cx:tx>
          <cx:dataId val="0"/>
          <cx:layoutPr>
            <cx:binning intervalClosed="r" underflow="-0.20000000000000001">
              <cx:binSize val="0.05000000000000001"/>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Multiplan</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Multiplan</a:t>
          </a:r>
        </a:p>
      </cx:txPr>
    </cx:title>
    <cx:plotArea>
      <cx:plotAreaRegion>
        <cx:series layoutId="clusteredColumn" uniqueId="{32205646-D3B3-4973-AAFB-D3065810B451}">
          <cx:tx>
            <cx:txData>
              <cx:f>_xlchart.v1.0</cx:f>
              <cx:v>Multiplan</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Petrobras</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Petrobras</a:t>
          </a:r>
        </a:p>
      </cx:txPr>
    </cx:title>
    <cx:plotArea>
      <cx:plotAreaRegion>
        <cx:series layoutId="clusteredColumn" uniqueId="{8715504D-717B-4D84-9359-B7DA0DBB3539}">
          <cx:tx>
            <cx:txData>
              <cx:f>_xlchart.v1.2</cx:f>
              <cx:v>Petrobras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Rede Atacadão</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Rede Atacadão</a:t>
          </a:r>
        </a:p>
      </cx:txPr>
    </cx:title>
    <cx:plotArea>
      <cx:plotAreaRegion>
        <cx:series layoutId="clusteredColumn" uniqueId="{7C80ABF0-0F9E-43EE-B785-8DDB93DDD8CA}">
          <cx:tx>
            <cx:txData>
              <cx:f>_xlchart.v1.12</cx:f>
              <cx:v>Rede Atacadao</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SulAmerica</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SulAmerica</a:t>
          </a:r>
        </a:p>
      </cx:txPr>
    </cx:title>
    <cx:plotArea>
      <cx:plotAreaRegion>
        <cx:series layoutId="clusteredColumn" uniqueId="{B9FF9357-5195-4F6C-8BB3-07AD23C6C3BD}">
          <cx:tx>
            <cx:txData>
              <cx:f>_xlchart.v1.4</cx:f>
              <cx:v>SulAmerica</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Vale</cx:v>
        </cx:txData>
      </cx:tx>
      <cx:txPr>
        <a:bodyPr spcFirstLastPara="1" vertOverflow="ellipsis" horzOverflow="overflow" wrap="square" lIns="0" tIns="0" rIns="0" bIns="0" anchor="ctr" anchorCtr="1"/>
        <a:lstStyle/>
        <a:p>
          <a:pPr algn="ctr" rtl="0">
            <a:defRPr/>
          </a:pPr>
          <a:r>
            <a:rPr lang="pt-BR" sz="1400" b="0" i="0" u="none" strike="noStrike" baseline="0">
              <a:solidFill>
                <a:sysClr val="windowText" lastClr="000000">
                  <a:lumMod val="65000"/>
                  <a:lumOff val="35000"/>
                </a:sysClr>
              </a:solidFill>
              <a:latin typeface="Calibri" panose="020F0502020204030204"/>
            </a:rPr>
            <a:t>Vale</a:t>
          </a:r>
        </a:p>
      </cx:txPr>
    </cx:title>
    <cx:plotArea>
      <cx:plotAreaRegion>
        <cx:series layoutId="clusteredColumn" uniqueId="{2D0857E7-5E12-49AD-9A9D-09251C562CAE}">
          <cx:tx>
            <cx:txData>
              <cx:f>_xlchart.v1.10</cx:f>
              <cx:v>Vale</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10" Type="http://schemas.microsoft.com/office/2014/relationships/chartEx" Target="../charts/chartEx10.xml"/><Relationship Id="rId4" Type="http://schemas.microsoft.com/office/2014/relationships/chartEx" Target="../charts/chartEx4.xml"/><Relationship Id="rId9" Type="http://schemas.microsoft.com/office/2014/relationships/chartEx" Target="../charts/chartEx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55757</xdr:colOff>
      <xdr:row>0</xdr:row>
      <xdr:rowOff>92927</xdr:rowOff>
    </xdr:from>
    <xdr:to>
      <xdr:col>2</xdr:col>
      <xdr:colOff>749610</xdr:colOff>
      <xdr:row>0</xdr:row>
      <xdr:rowOff>740229</xdr:rowOff>
    </xdr:to>
    <xdr:pic>
      <xdr:nvPicPr>
        <xdr:cNvPr id="4" name="Imagem 3">
          <a:extLst>
            <a:ext uri="{FF2B5EF4-FFF2-40B4-BE49-F238E27FC236}">
              <a16:creationId xmlns:a16="http://schemas.microsoft.com/office/drawing/2014/main" id="{49C4919D-E1BA-B34E-817A-848CED9EA7DB}"/>
            </a:ext>
          </a:extLst>
        </xdr:cNvPr>
        <xdr:cNvPicPr>
          <a:picLocks noChangeAspect="1"/>
        </xdr:cNvPicPr>
      </xdr:nvPicPr>
      <xdr:blipFill>
        <a:blip xmlns:r="http://schemas.openxmlformats.org/officeDocument/2006/relationships" r:embed="rId1"/>
        <a:stretch>
          <a:fillRect/>
        </a:stretch>
      </xdr:blipFill>
      <xdr:spPr>
        <a:xfrm>
          <a:off x="55757" y="92927"/>
          <a:ext cx="2626731" cy="6473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1</xdr:row>
      <xdr:rowOff>0</xdr:rowOff>
    </xdr:from>
    <xdr:to>
      <xdr:col>30</xdr:col>
      <xdr:colOff>171450</xdr:colOff>
      <xdr:row>14</xdr:row>
      <xdr:rowOff>142875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70608A21-FF6A-4E84-8813-BB2529C166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097750" y="200025"/>
              <a:ext cx="565785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21</xdr:col>
      <xdr:colOff>685799</xdr:colOff>
      <xdr:row>17</xdr:row>
      <xdr:rowOff>0</xdr:rowOff>
    </xdr:from>
    <xdr:to>
      <xdr:col>30</xdr:col>
      <xdr:colOff>200024</xdr:colOff>
      <xdr:row>30</xdr:row>
      <xdr:rowOff>142875</xdr:rowOff>
    </xdr:to>
    <mc:AlternateContent xmlns:mc="http://schemas.openxmlformats.org/markup-compatibility/2006">
      <mc:Choice xmlns:cx1="http://schemas.microsoft.com/office/drawing/2015/9/8/chartex" Requires="cx1">
        <xdr:graphicFrame macro="">
          <xdr:nvGraphicFramePr>
            <xdr:cNvPr id="6" name="Gráfico 5">
              <a:extLst>
                <a:ext uri="{FF2B5EF4-FFF2-40B4-BE49-F238E27FC236}">
                  <a16:creationId xmlns:a16="http://schemas.microsoft.com/office/drawing/2014/main" id="{4A868A44-840A-4AE0-AB88-54DE861D63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097749" y="3400425"/>
              <a:ext cx="5686425"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0</xdr:colOff>
      <xdr:row>33</xdr:row>
      <xdr:rowOff>76200</xdr:rowOff>
    </xdr:from>
    <xdr:to>
      <xdr:col>30</xdr:col>
      <xdr:colOff>304800</xdr:colOff>
      <xdr:row>47</xdr:row>
      <xdr:rowOff>19050</xdr:rowOff>
    </xdr:to>
    <mc:AlternateContent xmlns:mc="http://schemas.openxmlformats.org/markup-compatibility/2006">
      <mc:Choice xmlns:cx1="http://schemas.microsoft.com/office/drawing/2015/9/8/chartex" Requires="cx1">
        <xdr:graphicFrame macro="">
          <xdr:nvGraphicFramePr>
            <xdr:cNvPr id="7" name="Gráfico 6">
              <a:extLst>
                <a:ext uri="{FF2B5EF4-FFF2-40B4-BE49-F238E27FC236}">
                  <a16:creationId xmlns:a16="http://schemas.microsoft.com/office/drawing/2014/main" id="{7A343599-11A6-2244-B845-383946D602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0097750" y="6677025"/>
              <a:ext cx="57912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19049</xdr:colOff>
      <xdr:row>49</xdr:row>
      <xdr:rowOff>57150</xdr:rowOff>
    </xdr:from>
    <xdr:to>
      <xdr:col>30</xdr:col>
      <xdr:colOff>409574</xdr:colOff>
      <xdr:row>63</xdr:row>
      <xdr:rowOff>0</xdr:rowOff>
    </xdr:to>
    <mc:AlternateContent xmlns:mc="http://schemas.openxmlformats.org/markup-compatibility/2006">
      <mc:Choice xmlns:cx1="http://schemas.microsoft.com/office/drawing/2015/9/8/chartex" Requires="cx1">
        <xdr:graphicFrame macro="">
          <xdr:nvGraphicFramePr>
            <xdr:cNvPr id="9" name="Gráfico 8">
              <a:extLst>
                <a:ext uri="{FF2B5EF4-FFF2-40B4-BE49-F238E27FC236}">
                  <a16:creationId xmlns:a16="http://schemas.microsoft.com/office/drawing/2014/main" id="{FDB8EB37-3A9C-47F4-A077-3CFF0D2C7D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0116799" y="9858375"/>
              <a:ext cx="5876925"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0</xdr:colOff>
      <xdr:row>65</xdr:row>
      <xdr:rowOff>0</xdr:rowOff>
    </xdr:from>
    <xdr:to>
      <xdr:col>30</xdr:col>
      <xdr:colOff>400050</xdr:colOff>
      <xdr:row>78</xdr:row>
      <xdr:rowOff>142875</xdr:rowOff>
    </xdr:to>
    <mc:AlternateContent xmlns:mc="http://schemas.openxmlformats.org/markup-compatibility/2006">
      <mc:Choice xmlns:cx1="http://schemas.microsoft.com/office/drawing/2015/9/8/chartex" Requires="cx1">
        <xdr:graphicFrame macro="">
          <xdr:nvGraphicFramePr>
            <xdr:cNvPr id="11" name="Gráfico 10">
              <a:extLst>
                <a:ext uri="{FF2B5EF4-FFF2-40B4-BE49-F238E27FC236}">
                  <a16:creationId xmlns:a16="http://schemas.microsoft.com/office/drawing/2014/main" id="{82C7D9A8-0509-44C3-A271-DB1A9D7215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0097750" y="13001625"/>
              <a:ext cx="588645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0</xdr:colOff>
      <xdr:row>81</xdr:row>
      <xdr:rowOff>0</xdr:rowOff>
    </xdr:from>
    <xdr:to>
      <xdr:col>30</xdr:col>
      <xdr:colOff>400050</xdr:colOff>
      <xdr:row>94</xdr:row>
      <xdr:rowOff>142875</xdr:rowOff>
    </xdr:to>
    <mc:AlternateContent xmlns:mc="http://schemas.openxmlformats.org/markup-compatibility/2006">
      <mc:Choice xmlns:cx1="http://schemas.microsoft.com/office/drawing/2015/9/8/chartex" Requires="cx1">
        <xdr:graphicFrame macro="">
          <xdr:nvGraphicFramePr>
            <xdr:cNvPr id="13" name="Gráfico 12">
              <a:extLst>
                <a:ext uri="{FF2B5EF4-FFF2-40B4-BE49-F238E27FC236}">
                  <a16:creationId xmlns:a16="http://schemas.microsoft.com/office/drawing/2014/main" id="{FBB8C003-8E13-4A1E-A77A-CEB088622F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0097750" y="16202025"/>
              <a:ext cx="588645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0</xdr:colOff>
      <xdr:row>100</xdr:row>
      <xdr:rowOff>0</xdr:rowOff>
    </xdr:from>
    <xdr:to>
      <xdr:col>30</xdr:col>
      <xdr:colOff>495300</xdr:colOff>
      <xdr:row>113</xdr:row>
      <xdr:rowOff>142875</xdr:rowOff>
    </xdr:to>
    <mc:AlternateContent xmlns:mc="http://schemas.openxmlformats.org/markup-compatibility/2006">
      <mc:Choice xmlns:cx1="http://schemas.microsoft.com/office/drawing/2015/9/8/chartex" Requires="cx1">
        <xdr:graphicFrame macro="">
          <xdr:nvGraphicFramePr>
            <xdr:cNvPr id="15" name="Gráfico 14">
              <a:extLst>
                <a:ext uri="{FF2B5EF4-FFF2-40B4-BE49-F238E27FC236}">
                  <a16:creationId xmlns:a16="http://schemas.microsoft.com/office/drawing/2014/main" id="{A1952DAF-698A-4D8A-8E99-FA4150F406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0097750" y="20002500"/>
              <a:ext cx="59817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0</xdr:colOff>
      <xdr:row>116</xdr:row>
      <xdr:rowOff>0</xdr:rowOff>
    </xdr:from>
    <xdr:to>
      <xdr:col>30</xdr:col>
      <xdr:colOff>476250</xdr:colOff>
      <xdr:row>129</xdr:row>
      <xdr:rowOff>142875</xdr:rowOff>
    </xdr:to>
    <mc:AlternateContent xmlns:mc="http://schemas.openxmlformats.org/markup-compatibility/2006">
      <mc:Choice xmlns:cx1="http://schemas.microsoft.com/office/drawing/2015/9/8/chartex" Requires="cx1">
        <xdr:graphicFrame macro="">
          <xdr:nvGraphicFramePr>
            <xdr:cNvPr id="17" name="Gráfico 16">
              <a:extLst>
                <a:ext uri="{FF2B5EF4-FFF2-40B4-BE49-F238E27FC236}">
                  <a16:creationId xmlns:a16="http://schemas.microsoft.com/office/drawing/2014/main" id="{95835D32-FCF1-48BE-A5A5-151B31BE19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0097750" y="23202900"/>
              <a:ext cx="596265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21</xdr:col>
      <xdr:colOff>685799</xdr:colOff>
      <xdr:row>132</xdr:row>
      <xdr:rowOff>0</xdr:rowOff>
    </xdr:from>
    <xdr:to>
      <xdr:col>30</xdr:col>
      <xdr:colOff>542924</xdr:colOff>
      <xdr:row>145</xdr:row>
      <xdr:rowOff>142875</xdr:rowOff>
    </xdr:to>
    <mc:AlternateContent xmlns:mc="http://schemas.openxmlformats.org/markup-compatibility/2006">
      <mc:Choice xmlns:cx1="http://schemas.microsoft.com/office/drawing/2015/9/8/chartex" Requires="cx1">
        <xdr:graphicFrame macro="">
          <xdr:nvGraphicFramePr>
            <xdr:cNvPr id="19" name="Gráfico 18">
              <a:extLst>
                <a:ext uri="{FF2B5EF4-FFF2-40B4-BE49-F238E27FC236}">
                  <a16:creationId xmlns:a16="http://schemas.microsoft.com/office/drawing/2014/main" id="{775F6C67-ED88-4B1D-AA64-33DFBB6756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0097749" y="26403300"/>
              <a:ext cx="6029325"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22</xdr:col>
      <xdr:colOff>0</xdr:colOff>
      <xdr:row>150</xdr:row>
      <xdr:rowOff>0</xdr:rowOff>
    </xdr:from>
    <xdr:to>
      <xdr:col>30</xdr:col>
      <xdr:colOff>647700</xdr:colOff>
      <xdr:row>163</xdr:row>
      <xdr:rowOff>142875</xdr:rowOff>
    </xdr:to>
    <mc:AlternateContent xmlns:mc="http://schemas.openxmlformats.org/markup-compatibility/2006">
      <mc:Choice xmlns:cx1="http://schemas.microsoft.com/office/drawing/2015/9/8/chartex" Requires="cx1">
        <xdr:graphicFrame macro="">
          <xdr:nvGraphicFramePr>
            <xdr:cNvPr id="21" name="Gráfico 20">
              <a:extLst>
                <a:ext uri="{FF2B5EF4-FFF2-40B4-BE49-F238E27FC236}">
                  <a16:creationId xmlns:a16="http://schemas.microsoft.com/office/drawing/2014/main" id="{578DB15A-7875-450C-97CD-989F99BC6B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20097750" y="30003750"/>
              <a:ext cx="6134100" cy="274320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621197</xdr:colOff>
      <xdr:row>0</xdr:row>
      <xdr:rowOff>149088</xdr:rowOff>
    </xdr:from>
    <xdr:to>
      <xdr:col>13</xdr:col>
      <xdr:colOff>621196</xdr:colOff>
      <xdr:row>17</xdr:row>
      <xdr:rowOff>4971</xdr:rowOff>
    </xdr:to>
    <xdr:graphicFrame macro="">
      <xdr:nvGraphicFramePr>
        <xdr:cNvPr id="2" name="Gráfico 1">
          <a:extLst>
            <a:ext uri="{FF2B5EF4-FFF2-40B4-BE49-F238E27FC236}">
              <a16:creationId xmlns:a16="http://schemas.microsoft.com/office/drawing/2014/main" id="{D4AC5516-648C-42AC-A704-C6E01AE688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66260</xdr:colOff>
      <xdr:row>20</xdr:row>
      <xdr:rowOff>99392</xdr:rowOff>
    </xdr:from>
    <xdr:to>
      <xdr:col>12</xdr:col>
      <xdr:colOff>356153</xdr:colOff>
      <xdr:row>34</xdr:row>
      <xdr:rowOff>59635</xdr:rowOff>
    </xdr:to>
    <xdr:graphicFrame macro="">
      <xdr:nvGraphicFramePr>
        <xdr:cNvPr id="3" name="Gráfico 2">
          <a:extLst>
            <a:ext uri="{FF2B5EF4-FFF2-40B4-BE49-F238E27FC236}">
              <a16:creationId xmlns:a16="http://schemas.microsoft.com/office/drawing/2014/main" id="{656985EA-513F-4B05-A728-CF718FFEBF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36</xdr:row>
      <xdr:rowOff>107673</xdr:rowOff>
    </xdr:from>
    <xdr:to>
      <xdr:col>12</xdr:col>
      <xdr:colOff>447261</xdr:colOff>
      <xdr:row>50</xdr:row>
      <xdr:rowOff>67917</xdr:rowOff>
    </xdr:to>
    <xdr:graphicFrame macro="">
      <xdr:nvGraphicFramePr>
        <xdr:cNvPr id="5" name="Gráfico 4">
          <a:extLst>
            <a:ext uri="{FF2B5EF4-FFF2-40B4-BE49-F238E27FC236}">
              <a16:creationId xmlns:a16="http://schemas.microsoft.com/office/drawing/2014/main" id="{90172BE6-933E-4589-836E-A69E0CAFB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670891</xdr:colOff>
      <xdr:row>53</xdr:row>
      <xdr:rowOff>157370</xdr:rowOff>
    </xdr:from>
    <xdr:to>
      <xdr:col>12</xdr:col>
      <xdr:colOff>430695</xdr:colOff>
      <xdr:row>67</xdr:row>
      <xdr:rowOff>117613</xdr:rowOff>
    </xdr:to>
    <xdr:graphicFrame macro="">
      <xdr:nvGraphicFramePr>
        <xdr:cNvPr id="6" name="Gráfico 5">
          <a:extLst>
            <a:ext uri="{FF2B5EF4-FFF2-40B4-BE49-F238E27FC236}">
              <a16:creationId xmlns:a16="http://schemas.microsoft.com/office/drawing/2014/main" id="{775F9E3B-DECD-4759-AED3-47F1B5199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8282</xdr:colOff>
      <xdr:row>71</xdr:row>
      <xdr:rowOff>115957</xdr:rowOff>
    </xdr:from>
    <xdr:to>
      <xdr:col>12</xdr:col>
      <xdr:colOff>455543</xdr:colOff>
      <xdr:row>85</xdr:row>
      <xdr:rowOff>76200</xdr:rowOff>
    </xdr:to>
    <xdr:graphicFrame macro="">
      <xdr:nvGraphicFramePr>
        <xdr:cNvPr id="7" name="Gráfico 6">
          <a:extLst>
            <a:ext uri="{FF2B5EF4-FFF2-40B4-BE49-F238E27FC236}">
              <a16:creationId xmlns:a16="http://schemas.microsoft.com/office/drawing/2014/main" id="{A2D30FCE-70A0-41D1-AB08-23686417E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86</xdr:row>
      <xdr:rowOff>198782</xdr:rowOff>
    </xdr:from>
    <xdr:to>
      <xdr:col>12</xdr:col>
      <xdr:colOff>447261</xdr:colOff>
      <xdr:row>100</xdr:row>
      <xdr:rowOff>159025</xdr:rowOff>
    </xdr:to>
    <xdr:graphicFrame macro="">
      <xdr:nvGraphicFramePr>
        <xdr:cNvPr id="8" name="Gráfico 7">
          <a:extLst>
            <a:ext uri="{FF2B5EF4-FFF2-40B4-BE49-F238E27FC236}">
              <a16:creationId xmlns:a16="http://schemas.microsoft.com/office/drawing/2014/main" id="{C803A418-0278-4CB4-9E2D-ADF601EF6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0</xdr:colOff>
      <xdr:row>102</xdr:row>
      <xdr:rowOff>190500</xdr:rowOff>
    </xdr:from>
    <xdr:to>
      <xdr:col>12</xdr:col>
      <xdr:colOff>447261</xdr:colOff>
      <xdr:row>116</xdr:row>
      <xdr:rowOff>150743</xdr:rowOff>
    </xdr:to>
    <xdr:graphicFrame macro="">
      <xdr:nvGraphicFramePr>
        <xdr:cNvPr id="9" name="Gráfico 8">
          <a:extLst>
            <a:ext uri="{FF2B5EF4-FFF2-40B4-BE49-F238E27FC236}">
              <a16:creationId xmlns:a16="http://schemas.microsoft.com/office/drawing/2014/main" id="{1DD17B76-2C01-4CAB-B970-EB017EEAD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119</xdr:row>
      <xdr:rowOff>8284</xdr:rowOff>
    </xdr:from>
    <xdr:to>
      <xdr:col>12</xdr:col>
      <xdr:colOff>447261</xdr:colOff>
      <xdr:row>132</xdr:row>
      <xdr:rowOff>167310</xdr:rowOff>
    </xdr:to>
    <xdr:graphicFrame macro="">
      <xdr:nvGraphicFramePr>
        <xdr:cNvPr id="10" name="Gráfico 9">
          <a:extLst>
            <a:ext uri="{FF2B5EF4-FFF2-40B4-BE49-F238E27FC236}">
              <a16:creationId xmlns:a16="http://schemas.microsoft.com/office/drawing/2014/main" id="{83621974-F04A-47F0-A7FE-30E6FBEB5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0</xdr:colOff>
      <xdr:row>134</xdr:row>
      <xdr:rowOff>107674</xdr:rowOff>
    </xdr:from>
    <xdr:to>
      <xdr:col>12</xdr:col>
      <xdr:colOff>447261</xdr:colOff>
      <xdr:row>148</xdr:row>
      <xdr:rowOff>67918</xdr:rowOff>
    </xdr:to>
    <xdr:graphicFrame macro="">
      <xdr:nvGraphicFramePr>
        <xdr:cNvPr id="11" name="Gráfico 10">
          <a:extLst>
            <a:ext uri="{FF2B5EF4-FFF2-40B4-BE49-F238E27FC236}">
              <a16:creationId xmlns:a16="http://schemas.microsoft.com/office/drawing/2014/main" id="{DC44056E-5F31-4BCD-A7F2-BAD6CB2408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679174</xdr:colOff>
      <xdr:row>149</xdr:row>
      <xdr:rowOff>165652</xdr:rowOff>
    </xdr:from>
    <xdr:to>
      <xdr:col>12</xdr:col>
      <xdr:colOff>438979</xdr:colOff>
      <xdr:row>163</xdr:row>
      <xdr:rowOff>125896</xdr:rowOff>
    </xdr:to>
    <xdr:graphicFrame macro="">
      <xdr:nvGraphicFramePr>
        <xdr:cNvPr id="12" name="Gráfico 11">
          <a:extLst>
            <a:ext uri="{FF2B5EF4-FFF2-40B4-BE49-F238E27FC236}">
              <a16:creationId xmlns:a16="http://schemas.microsoft.com/office/drawing/2014/main" id="{E0237512-8848-4FBF-B89C-5DBF5AAEF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16565</xdr:colOff>
      <xdr:row>165</xdr:row>
      <xdr:rowOff>140805</xdr:rowOff>
    </xdr:from>
    <xdr:to>
      <xdr:col>12</xdr:col>
      <xdr:colOff>463826</xdr:colOff>
      <xdr:row>179</xdr:row>
      <xdr:rowOff>101048</xdr:rowOff>
    </xdr:to>
    <xdr:graphicFrame macro="">
      <xdr:nvGraphicFramePr>
        <xdr:cNvPr id="13" name="Gráfico 12">
          <a:extLst>
            <a:ext uri="{FF2B5EF4-FFF2-40B4-BE49-F238E27FC236}">
              <a16:creationId xmlns:a16="http://schemas.microsoft.com/office/drawing/2014/main" id="{E633F3CF-018E-44F8-A2B3-35FEB9B28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59965393521" createdVersion="8" refreshedVersion="8" minRefreshableVersion="3" recordCount="492" xr:uid="{1F6EF49F-694F-44E3-9C58-742FF30AEFE9}">
  <cacheSource type="worksheet">
    <worksheetSource ref="G5:G497" sheet="Base"/>
  </cacheSource>
  <cacheFields count="1">
    <cacheField name="Arezzo&amp;Co" numFmtId="4">
      <sharedItems containsSemiMixedTypes="0" containsString="0" containsNumber="1" minValue="33.029998999999997" maxValue="100.80999799999999" count="450">
        <n v="92.389999000000003"/>
        <n v="91.32"/>
        <n v="92.629997000000003"/>
        <n v="91.739998"/>
        <n v="90.25"/>
        <n v="90.400002000000001"/>
        <n v="89.199996999999996"/>
        <n v="87.800003000000004"/>
        <n v="87.580001999999993"/>
        <n v="89.699996999999996"/>
        <n v="91.440002000000007"/>
        <n v="92.779999000000004"/>
        <n v="91.980002999999996"/>
        <n v="92.099997999999999"/>
        <n v="92.900002000000001"/>
        <n v="93.599997999999999"/>
        <n v="92"/>
        <n v="91.790001000000004"/>
        <n v="92.029999000000004"/>
        <n v="92.080001999999993"/>
        <n v="90.519997000000004"/>
        <n v="92.550003000000004"/>
        <n v="93.339995999999999"/>
        <n v="93.860000999999997"/>
        <n v="96.269997000000004"/>
        <n v="97.730002999999996"/>
        <n v="98.120002999999997"/>
        <n v="96.809997999999993"/>
        <n v="97.230002999999996"/>
        <n v="98.160004000000001"/>
        <n v="99.57"/>
        <n v="100.80999799999999"/>
        <n v="99.459998999999996"/>
        <n v="97.129997000000003"/>
        <n v="96.620002999999997"/>
        <n v="96.040001000000004"/>
        <n v="96.470000999999996"/>
        <n v="95.809997999999993"/>
        <n v="96.050003000000004"/>
        <n v="95.419998000000007"/>
        <n v="93.510002"/>
        <n v="94.5"/>
        <n v="95.080001999999993"/>
        <n v="94.949996999999996"/>
        <n v="92.790001000000004"/>
        <n v="94.300003000000004"/>
        <n v="93.709998999999996"/>
        <n v="95"/>
        <n v="95.93"/>
        <n v="94.269997000000004"/>
        <n v="91.379997000000003"/>
        <n v="91.349997999999999"/>
        <n v="92.190002000000007"/>
        <n v="88.199996999999996"/>
        <n v="88.110000999999997"/>
        <n v="88.360000999999997"/>
        <n v="87.599997999999999"/>
        <n v="85.510002"/>
        <n v="85.800003000000004"/>
        <n v="87.349997999999999"/>
        <n v="88.300003000000004"/>
        <n v="88.629997000000003"/>
        <n v="89.029999000000004"/>
        <n v="87.510002"/>
        <n v="86.099997999999999"/>
        <n v="85.82"/>
        <n v="85.760002"/>
        <n v="84.839995999999999"/>
        <n v="84.709998999999996"/>
        <n v="84.800003000000004"/>
        <n v="85"/>
        <n v="85.459998999999996"/>
        <n v="83.839995999999999"/>
        <n v="81.180000000000007"/>
        <n v="80.400002000000001"/>
        <n v="82"/>
        <n v="81.680000000000007"/>
        <n v="81.089995999999999"/>
        <n v="80"/>
        <n v="79.449996999999996"/>
        <n v="76"/>
        <n v="75.620002999999997"/>
        <n v="75.650002000000001"/>
        <n v="76.169998000000007"/>
        <n v="76.819999999999993"/>
        <n v="76.470000999999996"/>
        <n v="76.910004000000001"/>
        <n v="79.5"/>
        <n v="78.919998000000007"/>
        <n v="78.830001999999993"/>
        <n v="78.559997999999993"/>
        <n v="79.580001999999993"/>
        <n v="80.949996999999996"/>
        <n v="74.709998999999996"/>
        <n v="74.389999000000003"/>
        <n v="74.379997000000003"/>
        <n v="74.489998"/>
        <n v="73.129997000000003"/>
        <n v="71.699996999999996"/>
        <n v="72.989998"/>
        <n v="71.029999000000004"/>
        <n v="69.910004000000001"/>
        <n v="70.349997999999999"/>
        <n v="70.800003000000004"/>
        <n v="69.110000999999997"/>
        <n v="70.5"/>
        <n v="69.830001999999993"/>
        <n v="69.080001999999993"/>
        <n v="73.430000000000007"/>
        <n v="72.330001999999993"/>
        <n v="72.830001999999993"/>
        <n v="72.970000999999996"/>
        <n v="74.459998999999996"/>
        <n v="73.339995999999999"/>
        <n v="73.569999999999993"/>
        <n v="73.970000999999996"/>
        <n v="72.360000999999997"/>
        <n v="70.669998000000007"/>
        <n v="78.489998"/>
        <n v="73"/>
        <n v="70.900002000000001"/>
        <n v="71.830001999999993"/>
        <n v="71.199996999999996"/>
        <n v="71.319999999999993"/>
        <n v="72.309997999999993"/>
        <n v="74.559997999999993"/>
        <n v="75.330001999999993"/>
        <n v="77.279999000000004"/>
        <n v="77"/>
        <n v="75.5"/>
        <n v="74.529999000000004"/>
        <n v="74"/>
        <n v="75.050003000000004"/>
        <n v="74.510002"/>
        <n v="72.5"/>
        <n v="71.900002000000001"/>
        <n v="70.569999999999993"/>
        <n v="72.589995999999999"/>
        <n v="69.010002"/>
        <n v="69.480002999999996"/>
        <n v="70"/>
        <n v="70.25"/>
        <n v="68.709998999999996"/>
        <n v="67.410004000000001"/>
        <n v="66.209998999999996"/>
        <n v="63.799999"/>
        <n v="63.810001"/>
        <n v="63.099997999999999"/>
        <n v="64.099997999999999"/>
        <n v="62.919998"/>
        <n v="63"/>
        <n v="66.959998999999996"/>
        <n v="68"/>
        <n v="68.180000000000007"/>
        <n v="68.139999000000003"/>
        <n v="68.599997999999999"/>
        <n v="67.459998999999996"/>
        <n v="67.900002000000001"/>
        <n v="67.959998999999996"/>
        <n v="68.440002000000007"/>
        <n v="70.220000999999996"/>
        <n v="70.839995999999999"/>
        <n v="70.419998000000007"/>
        <n v="70.180000000000007"/>
        <n v="69.610000999999997"/>
        <n v="69.599997999999999"/>
        <n v="69.949996999999996"/>
        <n v="70.139999000000003"/>
        <n v="70.190002000000007"/>
        <n v="69.410004000000001"/>
        <n v="70.849997999999999"/>
        <n v="69.160004000000001"/>
        <n v="69.449996999999996"/>
        <n v="71"/>
        <n v="71.519997000000004"/>
        <n v="71.930000000000007"/>
        <n v="71.879997000000003"/>
        <n v="69.209998999999996"/>
        <n v="68.699996999999996"/>
        <n v="69.220000999999996"/>
        <n v="67.989998"/>
        <n v="64.150002000000001"/>
        <n v="65.489998"/>
        <n v="65.699996999999996"/>
        <n v="64.949996999999996"/>
        <n v="63.209999000000003"/>
        <n v="64.139999000000003"/>
        <n v="64.089995999999999"/>
        <n v="59.799999"/>
        <n v="60.299999"/>
        <n v="62.130001"/>
        <n v="60.200001"/>
        <n v="61.25"/>
        <n v="62.16"/>
        <n v="61"/>
        <n v="52.57"/>
        <n v="54.18"/>
        <n v="55.099997999999999"/>
        <n v="54.630001"/>
        <n v="53.73"/>
        <n v="53.790000999999997"/>
        <n v="54.709999000000003"/>
        <n v="54.75"/>
        <n v="54.860000999999997"/>
        <n v="56.799999"/>
        <n v="55.580002"/>
        <n v="55.369999"/>
        <n v="56.290000999999997"/>
        <n v="54.93"/>
        <n v="55.43"/>
        <n v="54.34"/>
        <n v="53.349997999999999"/>
        <n v="52.900002000000001"/>
        <n v="54.540000999999997"/>
        <n v="53.900002000000001"/>
        <n v="53.650002000000001"/>
        <n v="55.150002000000001"/>
        <n v="54.099997999999999"/>
        <n v="54.5"/>
        <n v="56.200001"/>
        <n v="56.709999000000003"/>
        <n v="57.549999"/>
        <n v="57.169998"/>
        <n v="55.75"/>
        <n v="56.959999000000003"/>
        <n v="60.220001000000003"/>
        <n v="58.619999"/>
        <n v="58.830002"/>
        <n v="58.169998"/>
        <n v="59.389999000000003"/>
        <n v="58.869999"/>
        <n v="56.119999"/>
        <n v="57.060001"/>
        <n v="54.799999"/>
        <n v="54.169998"/>
        <n v="54"/>
        <n v="53"/>
        <n v="53.200001"/>
        <n v="53.130001"/>
        <n v="56.139999000000003"/>
        <n v="52.869999"/>
        <n v="55.5"/>
        <n v="54.91"/>
        <n v="55.720001000000003"/>
        <n v="53.970001000000003"/>
        <n v="53.060001"/>
        <n v="51.599997999999999"/>
        <n v="53.400002000000001"/>
        <n v="52.759998000000003"/>
        <n v="51.990001999999997"/>
        <n v="52.139999000000003"/>
        <n v="50.5"/>
        <n v="50.799999"/>
        <n v="51.299999"/>
        <n v="51.849997999999999"/>
        <n v="53.889999000000003"/>
        <n v="54.759998000000003"/>
        <n v="55.299999"/>
        <n v="52.549999"/>
        <n v="53.5"/>
        <n v="52.959999000000003"/>
        <n v="52.5"/>
        <n v="52.970001000000003"/>
        <n v="52.299999"/>
        <n v="52.099997999999999"/>
        <n v="51.93"/>
        <n v="50.869999"/>
        <n v="50"/>
        <n v="48.75"/>
        <n v="48.330002"/>
        <n v="47.990001999999997"/>
        <n v="47.900002000000001"/>
        <n v="47.450001"/>
        <n v="46.290000999999997"/>
        <n v="45.439999"/>
        <n v="47.669998"/>
        <n v="44.580002"/>
        <n v="43.950001"/>
        <n v="44.139999000000003"/>
        <n v="43"/>
        <n v="44.279998999999997"/>
        <n v="43.709999000000003"/>
        <n v="44.880001"/>
        <n v="46.700001"/>
        <n v="47.299999"/>
        <n v="46.099997999999999"/>
        <n v="45.360000999999997"/>
        <n v="46.740001999999997"/>
        <n v="47"/>
        <n v="42.799999"/>
        <n v="42.099997999999999"/>
        <n v="43.59"/>
        <n v="43.900002000000001"/>
        <n v="41.540000999999997"/>
        <n v="41.709999000000003"/>
        <n v="43.619999"/>
        <n v="40.5"/>
        <n v="41.689999"/>
        <n v="39.650002000000001"/>
        <n v="38.75"/>
        <n v="38.330002"/>
        <n v="39.389999000000003"/>
        <n v="40.450001"/>
        <n v="42.299999"/>
        <n v="41.700001"/>
        <n v="41.66"/>
        <n v="42.830002"/>
        <n v="41.599997999999999"/>
        <n v="40.900002000000001"/>
        <n v="42.5"/>
        <n v="46.080002"/>
        <n v="45.59"/>
        <n v="42.599997999999999"/>
        <n v="42.990001999999997"/>
        <n v="44.470001000000003"/>
        <n v="47.790000999999997"/>
        <n v="44.93"/>
        <n v="40.099997999999999"/>
        <n v="38.380001"/>
        <n v="37.400002000000001"/>
        <n v="36.549999"/>
        <n v="37.599997999999999"/>
        <n v="39.57"/>
        <n v="38.889999000000003"/>
        <n v="37.5"/>
        <n v="33.029998999999997"/>
        <n v="36.090000000000003"/>
        <n v="36.099997999999999"/>
        <n v="36.869999"/>
        <n v="37.450001"/>
        <n v="39.630001"/>
        <n v="42.150002000000001"/>
        <n v="41.049999"/>
        <n v="35.200001"/>
        <n v="33.540000999999997"/>
        <n v="35.240001999999997"/>
        <n v="35"/>
        <n v="42"/>
        <n v="48.869999"/>
        <n v="45.139999000000003"/>
        <n v="52.790000999999997"/>
        <n v="55.709999000000003"/>
        <n v="51.57"/>
        <n v="56.5"/>
        <n v="58"/>
        <n v="58.560001"/>
        <n v="59.849997999999999"/>
        <n v="60.099997999999999"/>
        <n v="59.880001"/>
        <n v="64.209998999999996"/>
        <n v="65.559997999999993"/>
        <n v="65.680000000000007"/>
        <n v="64.879997000000003"/>
        <n v="63.82"/>
        <n v="62.5"/>
        <n v="63.630001"/>
        <n v="61.799999"/>
        <n v="59.689999"/>
        <n v="58.48"/>
        <n v="60.68"/>
        <n v="62.740001999999997"/>
        <n v="62"/>
        <n v="61.389999000000003"/>
        <n v="62.84"/>
        <n v="64.239998"/>
        <n v="63.639999000000003"/>
        <n v="62.689999"/>
        <n v="63.790000999999997"/>
        <n v="63.700001"/>
        <n v="64.709998999999996"/>
        <n v="66.029999000000004"/>
        <n v="63.189999"/>
        <n v="62.82"/>
        <n v="62.68"/>
        <n v="62.799999"/>
        <n v="60.860000999999997"/>
        <n v="61.299999"/>
        <n v="62.900002000000001"/>
        <n v="62.610000999999997"/>
        <n v="63.91"/>
        <n v="64"/>
        <n v="63.98"/>
        <n v="64.769997000000004"/>
        <n v="65.800003000000004"/>
        <n v="64.739998"/>
        <n v="64.5"/>
        <n v="64.699996999999996"/>
        <n v="65.599997999999999"/>
        <n v="65.629997000000003"/>
        <n v="66"/>
        <n v="66.599997999999999"/>
        <n v="68.5"/>
        <n v="68.099997999999999"/>
        <n v="65.400002000000001"/>
        <n v="64.599997999999999"/>
        <n v="64.430000000000007"/>
        <n v="62.599997999999999"/>
        <n v="62.279998999999997"/>
        <n v="62.200001"/>
        <n v="62.700001"/>
        <n v="63.139999000000003"/>
        <n v="60.009998000000003"/>
        <n v="60.279998999999997"/>
        <n v="60.669998"/>
        <n v="59.400002000000001"/>
        <n v="58.950001"/>
        <n v="59.900002000000001"/>
        <n v="59.5"/>
        <n v="59.950001"/>
        <n v="60.950001"/>
        <n v="62.119999"/>
        <n v="59.099997999999999"/>
        <n v="58.5"/>
        <n v="57.799999"/>
        <n v="57.400002000000001"/>
        <n v="57.52"/>
        <n v="57.049999"/>
        <n v="56.91"/>
        <n v="57.189999"/>
        <n v="56.650002000000001"/>
        <n v="55.130001"/>
        <n v="54.639999000000003"/>
        <n v="55.169998"/>
        <n v="54.98"/>
        <n v="55.200001"/>
        <n v="56"/>
        <n v="55.52"/>
        <n v="51.150002000000001"/>
        <n v="49.68"/>
        <n v="49.52"/>
        <n v="49.380001"/>
        <n v="49.490001999999997"/>
        <n v="48.919998"/>
        <n v="49"/>
        <n v="49.009998000000003"/>
        <n v="50.259998000000003"/>
        <n v="49.75"/>
        <n v="49.299999"/>
        <n v="49.080002"/>
        <n v="48.209999000000003"/>
        <n v="48.099997999999999"/>
        <n v="48.700001"/>
        <n v="49.459999000000003"/>
        <n v="47.810001"/>
        <n v="47.93"/>
        <n v="48.43"/>
        <n v="48.09"/>
        <n v="47.599997999999999"/>
        <n v="48.200001"/>
        <n v="49.48"/>
      </sharedItems>
      <fieldGroup base="0">
        <rangePr autoStart="0" autoEnd="0" startNum="30" endNum="101" groupInterval="10"/>
        <groupItems count="10">
          <s v="&lt;30"/>
          <s v="30-40"/>
          <s v="40-50"/>
          <s v="50-60"/>
          <s v="60-70"/>
          <s v="70-80"/>
          <s v="80-90"/>
          <s v="90-100"/>
          <s v="100-110"/>
          <s v="&gt;11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67262037039" createdVersion="8" refreshedVersion="8" minRefreshableVersion="3" recordCount="492" xr:uid="{9C409683-BA66-49B7-9347-11C3C1A5D78B}">
  <cacheSource type="worksheet">
    <worksheetSource ref="H5:H497" sheet="Base"/>
  </cacheSource>
  <cacheFields count="1">
    <cacheField name="B3" numFmtId="4">
      <sharedItems containsSemiMixedTypes="0" containsString="0" containsNumber="1" minValue="10.15" maxValue="22.466664999999999" count="433">
        <n v="13.94"/>
        <n v="13.66"/>
        <n v="13.99"/>
        <n v="13.9"/>
        <n v="13.65"/>
        <n v="14.2"/>
        <n v="14.18"/>
        <n v="13.54"/>
        <n v="13.82"/>
        <n v="13.98"/>
        <n v="14.64"/>
        <n v="13.89"/>
        <n v="15.05"/>
        <n v="15.51"/>
        <n v="15.77"/>
        <n v="15.9"/>
        <n v="15.71"/>
        <n v="15.94"/>
        <n v="16.010000000000002"/>
        <n v="15.62"/>
        <n v="15.25"/>
        <n v="15.81"/>
        <n v="15.84"/>
        <n v="16.100000000000001"/>
        <n v="16.41"/>
        <n v="16.350000000000001"/>
        <n v="16.5"/>
        <n v="16.420000000000002"/>
        <n v="16.59"/>
        <n v="17"/>
        <n v="17.120000999999998"/>
        <n v="16.950001"/>
        <n v="16.709999"/>
        <n v="16.149999999999999"/>
        <n v="16.27"/>
        <n v="15.92"/>
        <n v="16.110001"/>
        <n v="16.32"/>
        <n v="16.82"/>
        <n v="17.040001"/>
        <n v="16.989999999999998"/>
        <n v="16.690000999999999"/>
        <n v="17.02"/>
        <n v="17.07"/>
        <n v="17.379999000000002"/>
        <n v="17.170000000000002"/>
        <n v="16.91"/>
        <n v="16.670000000000002"/>
        <n v="16.129999000000002"/>
        <n v="16"/>
        <n v="16.399999999999999"/>
        <n v="16.329999999999998"/>
        <n v="17.290001"/>
        <n v="17.239999999999998"/>
        <n v="17.010000000000002"/>
        <n v="17.700001"/>
        <n v="17.540001"/>
        <n v="17.48"/>
        <n v="16.98"/>
        <n v="17.100000000000001"/>
        <n v="17.450001"/>
        <n v="17.350000000000001"/>
        <n v="17.25"/>
        <n v="17.219999000000001"/>
        <n v="17.299999"/>
        <n v="17.579999999999998"/>
        <n v="17.850000000000001"/>
        <n v="17.166665999999999"/>
        <n v="17.616667"/>
        <n v="17.766666000000001"/>
        <n v="17.780000999999999"/>
        <n v="16.933332"/>
        <n v="16.889999"/>
        <n v="17.163333999999999"/>
        <n v="17.516666000000001"/>
        <n v="17.866667"/>
        <n v="17.649999999999999"/>
        <n v="17.670000000000002"/>
        <n v="17.906666000000001"/>
        <n v="17.783332999999999"/>
        <n v="18.120000999999998"/>
        <n v="18.466664999999999"/>
        <n v="18.186665999999999"/>
        <n v="18.343332"/>
        <n v="18.433332"/>
        <n v="18.59"/>
        <n v="18.406666000000001"/>
        <n v="18.616667"/>
        <n v="18.316666000000001"/>
        <n v="18.356667000000002"/>
        <n v="18.106667000000002"/>
        <n v="17.870000999999998"/>
        <n v="18.206666999999999"/>
        <n v="17.833331999999999"/>
        <n v="18.003332"/>
        <n v="17.926666000000001"/>
        <n v="17.93"/>
        <n v="18.056664999999999"/>
        <n v="18.34"/>
        <n v="18.546665000000001"/>
        <n v="17.91"/>
        <n v="17.483333999999999"/>
        <n v="17.933332"/>
        <n v="18.446667000000001"/>
        <n v="18.899999999999999"/>
        <n v="18.436665999999999"/>
        <n v="17.563334000000001"/>
        <n v="18.829999999999998"/>
        <n v="18.496666000000001"/>
        <n v="18.863333000000001"/>
        <n v="18.670000000000002"/>
        <n v="18.116667"/>
        <n v="18.100000000000001"/>
        <n v="18.296665000000001"/>
        <n v="18.540001"/>
        <n v="18.579999999999998"/>
        <n v="19.350000000000001"/>
        <n v="19.34"/>
        <n v="19.953333000000001"/>
        <n v="20.106667000000002"/>
        <n v="20.016666000000001"/>
        <n v="20.74"/>
        <n v="20.836666000000001"/>
        <n v="21.15"/>
        <n v="20.813334000000001"/>
        <n v="20.986666"/>
        <n v="20.896666"/>
        <n v="20.416665999999999"/>
        <n v="19.933332"/>
        <n v="20.43"/>
        <n v="19.670000000000002"/>
        <n v="19.766666000000001"/>
        <n v="19.516666000000001"/>
        <n v="19.366667"/>
        <n v="20"/>
        <n v="20.196667000000001"/>
        <n v="20.266666000000001"/>
        <n v="19.940000999999999"/>
        <n v="20.553332999999999"/>
        <n v="20.700001"/>
        <n v="20.616667"/>
        <n v="20.036667000000001"/>
        <n v="20.593332"/>
        <n v="20.033332999999999"/>
        <n v="20.366667"/>
        <n v="20.326665999999999"/>
        <n v="20.66"/>
        <n v="20.606667000000002"/>
        <n v="20.5"/>
        <n v="19.996666000000001"/>
        <n v="20.093332"/>
        <n v="19.666665999999999"/>
        <n v="20.149999999999999"/>
        <n v="20.183332"/>
        <n v="19.626664999999999"/>
        <n v="19.426666000000001"/>
        <n v="19.613333000000001"/>
        <n v="19.403334000000001"/>
        <n v="18.883333"/>
        <n v="19.373332999999999"/>
        <n v="19.486666"/>
        <n v="19.59"/>
        <n v="19.629999000000002"/>
        <n v="19.866667"/>
        <n v="18.926666000000001"/>
        <n v="18.709999"/>
        <n v="18.966664999999999"/>
        <n v="19"/>
        <n v="18.870000999999998"/>
        <n v="18.566666000000001"/>
        <n v="18.030000999999999"/>
        <n v="18.440000999999999"/>
        <n v="18.016666000000001"/>
        <n v="17.799999"/>
        <n v="17.899999999999999"/>
        <n v="18.033332999999999"/>
        <n v="17.950001"/>
        <n v="18.873332999999999"/>
        <n v="17.016666000000001"/>
        <n v="17.66"/>
        <n v="17.110001"/>
        <n v="17.583331999999999"/>
        <n v="18.326665999999999"/>
        <n v="18.266666000000001"/>
        <n v="18.690000999999999"/>
        <n v="19.123332999999999"/>
        <n v="19.299999"/>
        <n v="18.713332999999999"/>
        <n v="18.113333000000001"/>
        <n v="18.536667000000001"/>
        <n v="18.793333000000001"/>
        <n v="18.236666"/>
        <n v="18.283332999999999"/>
        <n v="17.903334000000001"/>
        <n v="17.920000000000002"/>
        <n v="18.583331999999999"/>
        <n v="17.753332"/>
        <n v="18.176666000000001"/>
        <n v="18.336666000000001"/>
        <n v="17.883333"/>
        <n v="19.116667"/>
        <n v="19.656666000000001"/>
        <n v="18.629999000000002"/>
        <n v="19.120000999999998"/>
        <n v="18.700001"/>
        <n v="18.893332999999998"/>
        <n v="19.006665999999999"/>
        <n v="19.093332"/>
        <n v="19.576665999999999"/>
        <n v="18.673331999999998"/>
        <n v="18.666665999999999"/>
        <n v="19.420000000000002"/>
        <n v="19.013331999999998"/>
        <n v="19.443332999999999"/>
        <n v="19.273333000000001"/>
        <n v="19.989999999999998"/>
        <n v="19.600000000000001"/>
        <n v="20.34"/>
        <n v="20.166665999999999"/>
        <n v="20.299999"/>
        <n v="20.323333999999999"/>
        <n v="20.780000999999999"/>
        <n v="19.856667000000002"/>
        <n v="20.6"/>
        <n v="20.190000999999999"/>
        <n v="20.216664999999999"/>
        <n v="20.280000999999999"/>
        <n v="20.75"/>
        <n v="20.85"/>
        <n v="21.35"/>
        <n v="21.166665999999999"/>
        <n v="21.073333999999999"/>
        <n v="21.296665000000001"/>
        <n v="21.146666"/>
        <n v="21.536667000000001"/>
        <n v="21.543333000000001"/>
        <n v="21.743334000000001"/>
        <n v="22.076665999999999"/>
        <n v="21.783332999999999"/>
        <n v="21.84"/>
        <n v="22.233333999999999"/>
        <n v="22.043333000000001"/>
        <n v="22.466664999999999"/>
        <n v="20.629999000000002"/>
        <n v="20.379999000000002"/>
        <n v="19.963332999999999"/>
        <n v="19.983333999999999"/>
        <n v="19.056664999999999"/>
        <n v="18.84"/>
        <n v="18.833331999999999"/>
        <n v="18.733333999999999"/>
        <n v="18.676666000000001"/>
        <n v="18.363333000000001"/>
        <n v="18.32"/>
        <n v="17.816666000000001"/>
        <n v="18.333331999999999"/>
        <n v="17.549999"/>
        <n v="17.426666000000001"/>
        <n v="16.776667"/>
        <n v="16.786667000000001"/>
        <n v="17.066666000000001"/>
        <n v="16.503332"/>
        <n v="16.616667"/>
        <n v="16.913333999999999"/>
        <n v="17.023333000000001"/>
        <n v="16.356667000000002"/>
        <n v="16.526667"/>
        <n v="16.273333000000001"/>
        <n v="15.486666"/>
        <n v="15.176666000000001"/>
        <n v="15.183332999999999"/>
        <n v="15.316666"/>
        <n v="15.53"/>
        <n v="15.5"/>
        <n v="14.626666"/>
        <n v="14.54"/>
        <n v="13.546666"/>
        <n v="13.573333"/>
        <n v="13.996665999999999"/>
        <n v="13.18"/>
        <n v="12.606666000000001"/>
        <n v="12.053333"/>
        <n v="11.91"/>
        <n v="12.266666000000001"/>
        <n v="12.586665999999999"/>
        <n v="12.283333000000001"/>
        <n v="12.813333"/>
        <n v="12.913333"/>
        <n v="12.793333000000001"/>
        <n v="12.806666"/>
        <n v="13.3"/>
        <n v="13.266666000000001"/>
        <n v="13.076665999999999"/>
        <n v="12.333333"/>
        <n v="13.75"/>
        <n v="14.003333"/>
        <n v="13.53"/>
        <n v="13.176666000000001"/>
        <n v="13.103332999999999"/>
        <n v="13.306666"/>
        <n v="13.186666000000001"/>
        <n v="13.113333000000001"/>
        <n v="13.003333"/>
        <n v="12.833333"/>
        <n v="12.403333"/>
        <n v="11.95"/>
        <n v="11.55"/>
        <n v="11.966666"/>
        <n v="12.303333"/>
        <n v="12.88"/>
        <n v="12.93"/>
        <n v="12.103332999999999"/>
        <n v="10.15"/>
        <n v="10.813333"/>
        <n v="10.836665999999999"/>
        <n v="10.933332999999999"/>
        <n v="11.846666000000001"/>
        <n v="11.43"/>
        <n v="13.626666"/>
        <n v="12.296666"/>
        <n v="14.183332999999999"/>
        <n v="15.333333"/>
        <n v="13.633333"/>
        <n v="15.493333"/>
        <n v="15.703333000000001"/>
        <n v="16.596665999999999"/>
        <n v="16.536667000000001"/>
        <n v="16.666665999999999"/>
        <n v="15.346666000000001"/>
        <n v="17.436665999999999"/>
        <n v="17.709999"/>
        <n v="17.043333000000001"/>
        <n v="17.23"/>
        <n v="16.733333999999999"/>
        <n v="16.626664999999999"/>
        <n v="16.299999"/>
        <n v="16.209999"/>
        <n v="16.23"/>
        <n v="16.450001"/>
        <n v="16.653334000000001"/>
        <n v="16.696667000000001"/>
        <n v="16.066666000000001"/>
        <n v="16.266666000000001"/>
        <n v="16.200001"/>
        <n v="16.360001"/>
        <n v="15.883333"/>
        <n v="16.233333999999999"/>
        <n v="15.833333"/>
        <n v="14.9"/>
        <n v="15.166665999999999"/>
        <n v="15.113333000000001"/>
        <n v="14.65"/>
        <n v="14.483333"/>
        <n v="14.883333"/>
        <n v="14.783333000000001"/>
        <n v="14.766666000000001"/>
        <n v="14.89"/>
        <n v="14.93"/>
        <n v="14.463333"/>
        <n v="14.603332999999999"/>
        <n v="15.036666"/>
        <n v="14.323333"/>
        <n v="14.736666"/>
        <n v="15.55"/>
        <n v="15.623333000000001"/>
        <n v="16.366667"/>
        <n v="16.186665999999999"/>
        <n v="15.93"/>
        <n v="15.406666"/>
        <n v="15.466666"/>
        <n v="15.563333"/>
        <n v="15.4"/>
        <n v="15.596666000000001"/>
        <n v="16.416665999999999"/>
        <n v="16.459999"/>
        <n v="16.036667000000001"/>
        <n v="15.866666"/>
        <n v="15.906666"/>
        <n v="16.049999"/>
        <n v="15.816666"/>
        <n v="15.923333"/>
        <n v="16.496666000000001"/>
        <n v="16.293333000000001"/>
        <n v="15.98"/>
        <n v="16.346665999999999"/>
        <n v="16.600000000000001"/>
        <n v="16.510000000000002"/>
        <n v="16.700001"/>
        <n v="16.466664999999999"/>
        <n v="16.433332"/>
        <n v="16.423331999999998"/>
        <n v="16.126664999999999"/>
        <n v="16.166665999999999"/>
        <n v="15.966666"/>
        <n v="16.25"/>
        <n v="16.136665000000001"/>
        <n v="16.206666999999999"/>
        <n v="16.079999999999998"/>
        <n v="15.843332999999999"/>
        <n v="15.63"/>
        <n v="15.48"/>
        <n v="15.383333"/>
        <n v="15.066666"/>
        <n v="14.836665999999999"/>
        <n v="15.053333"/>
        <n v="15.016666000000001"/>
        <n v="14.686666000000001"/>
        <n v="14.633333"/>
        <n v="14.433332999999999"/>
        <n v="14.333333"/>
        <n v="14.85"/>
        <n v="14.533333000000001"/>
        <n v="14.366666"/>
        <n v="14.59"/>
        <n v="14.543333000000001"/>
        <n v="14.793333000000001"/>
        <n v="14.923333"/>
        <n v="14.67"/>
        <n v="14.953333000000001"/>
        <n v="15.106666000000001"/>
        <n v="14.86"/>
        <n v="14.973333"/>
        <n v="14.706666"/>
        <n v="14.356666000000001"/>
        <n v="14.826665999999999"/>
        <n v="14.843332999999999"/>
        <n v="14.606666000000001"/>
        <n v="15.3"/>
        <n v="15.1"/>
        <n v="14.876666"/>
        <n v="14.583333"/>
        <n v="14.646666"/>
        <n v="14.933332999999999"/>
      </sharedItems>
      <fieldGroup base="0">
        <rangePr autoStart="0" autoEnd="0" startNum="10" endNum="20"/>
        <groupItems count="12">
          <s v="&lt;10"/>
          <s v="10-11"/>
          <s v="11-12"/>
          <s v="12-13"/>
          <s v="13-14"/>
          <s v="14-15"/>
          <s v="15-16"/>
          <s v="16-17"/>
          <s v="17-18"/>
          <s v="18-19"/>
          <s v="19-20"/>
          <s v="&gt;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74053587959" createdVersion="8" refreshedVersion="8" minRefreshableVersion="3" recordCount="492" xr:uid="{5D4B6540-CA8F-4CA0-B639-C48876955687}">
  <cacheSource type="worksheet">
    <worksheetSource ref="I5:I497" sheet="Base"/>
  </cacheSource>
  <cacheFields count="1">
    <cacheField name="Klabin" numFmtId="4">
      <sharedItems containsSemiMixedTypes="0" containsString="0" containsNumber="1" minValue="12.81" maxValue="31.24" count="410">
        <n v="26.719999000000001"/>
        <n v="26.370000999999998"/>
        <n v="26.67"/>
        <n v="25.67"/>
        <n v="25.17"/>
        <n v="24.610001"/>
        <n v="23.9"/>
        <n v="24.219999000000001"/>
        <n v="25.190000999999999"/>
        <n v="25.33"/>
        <n v="25.209999"/>
        <n v="24.639999"/>
        <n v="24.93"/>
        <n v="25.08"/>
        <n v="25.110001"/>
        <n v="24.440000999999999"/>
        <n v="24.700001"/>
        <n v="25"/>
        <n v="24.49"/>
        <n v="24.4"/>
        <n v="25.42"/>
        <n v="25.93"/>
        <n v="25.65"/>
        <n v="25.77"/>
        <n v="25.59"/>
        <n v="26"/>
        <n v="25.68"/>
        <n v="26.290001"/>
        <n v="26.700001"/>
        <n v="27.09"/>
        <n v="27.15"/>
        <n v="27"/>
        <n v="27.23"/>
        <n v="26.690000999999999"/>
        <n v="26.93"/>
        <n v="26.709999"/>
        <n v="26.49"/>
        <n v="26.34"/>
        <n v="26.389999"/>
        <n v="26.360001"/>
        <n v="25.860001"/>
        <n v="25.85"/>
        <n v="26.299999"/>
        <n v="26.15"/>
        <n v="25.25"/>
        <n v="25.389999"/>
        <n v="25.6"/>
        <n v="25.799999"/>
        <n v="25.26"/>
        <n v="25.99"/>
        <n v="25.32"/>
        <n v="25.790001"/>
        <n v="26.35"/>
        <n v="26.190000999999999"/>
        <n v="26.780000999999999"/>
        <n v="25.959999"/>
        <n v="25.98"/>
        <n v="26.07"/>
        <n v="26.16"/>
        <n v="26.799999"/>
        <n v="26.75"/>
        <n v="26.959999"/>
        <n v="26.9"/>
        <n v="27.299999"/>
        <n v="27.690000999999999"/>
        <n v="28.299999"/>
        <n v="28.02"/>
        <n v="27.9"/>
        <n v="27.85"/>
        <n v="27.889999"/>
        <n v="27.379999000000002"/>
        <n v="27.530000999999999"/>
        <n v="27.879999000000002"/>
        <n v="28.200001"/>
        <n v="29.280000999999999"/>
        <n v="28.969999000000001"/>
        <n v="29.129999000000002"/>
        <n v="29.299999"/>
        <n v="30.09"/>
        <n v="29.84"/>
        <n v="29.530000999999999"/>
        <n v="30.049999"/>
        <n v="29.700001"/>
        <n v="29.959999"/>
        <n v="29.950001"/>
        <n v="29.440000999999999"/>
        <n v="29.18"/>
        <n v="28.83"/>
        <n v="28.6"/>
        <n v="28.08"/>
        <n v="28.049999"/>
        <n v="27.629999000000002"/>
        <n v="28.32"/>
        <n v="28.629999000000002"/>
        <n v="28.51"/>
        <n v="28.549999"/>
        <n v="28.700001"/>
        <n v="28.52"/>
        <n v="28.459999"/>
        <n v="28.280000999999999"/>
        <n v="28.59"/>
        <n v="29.559999000000001"/>
        <n v="29.610001"/>
        <n v="28.370000999999998"/>
        <n v="29.4"/>
        <n v="29.389999"/>
        <n v="30.459999"/>
        <n v="29.51"/>
        <n v="30.860001"/>
        <n v="29.889999"/>
        <n v="30.120000999999998"/>
        <n v="30.49"/>
        <n v="30.9"/>
        <n v="29.870000999999998"/>
        <n v="29.98"/>
        <n v="31.24"/>
        <n v="30.83"/>
        <n v="29.23"/>
        <n v="29.02"/>
        <n v="28.030000999999999"/>
        <n v="27.92"/>
        <n v="27.940000999999999"/>
        <n v="28.450001"/>
        <n v="28.139999"/>
        <n v="28.43"/>
        <n v="28.040001"/>
        <n v="28.290001"/>
        <n v="29.290001"/>
        <n v="29.09"/>
        <n v="29.209999"/>
        <n v="29.190000999999999"/>
        <n v="28.889999"/>
        <n v="28.42"/>
        <n v="28.879999000000002"/>
        <n v="29.690000999999999"/>
        <n v="29.5"/>
        <n v="27.76"/>
        <n v="25.870000999999998"/>
        <n v="26.049999"/>
        <n v="26.549999"/>
        <n v="25.57"/>
        <n v="25.440000999999999"/>
        <n v="25.139999"/>
        <n v="24.92"/>
        <n v="25.639999"/>
        <n v="25.01"/>
        <n v="24.75"/>
        <n v="23.950001"/>
        <n v="23.82"/>
        <n v="23.809999000000001"/>
        <n v="23.719999000000001"/>
        <n v="23.870000999999998"/>
        <n v="24.309999000000001"/>
        <n v="24.18"/>
        <n v="24.23"/>
        <n v="24.91"/>
        <n v="25.559999000000001"/>
        <n v="24.09"/>
        <n v="23.34"/>
        <n v="23.530000999999999"/>
        <n v="23.43"/>
        <n v="23.360001"/>
        <n v="23.799999"/>
        <n v="24.48"/>
        <n v="23.48"/>
        <n v="23.09"/>
        <n v="23.190000999999999"/>
        <n v="23.889999"/>
        <n v="23.780000999999999"/>
        <n v="24.059999000000001"/>
        <n v="23.790001"/>
        <n v="23.84"/>
        <n v="24.780000999999999"/>
        <n v="25.200001"/>
        <n v="25.5"/>
        <n v="25.35"/>
        <n v="25.18"/>
        <n v="25.809999000000001"/>
        <n v="24.82"/>
        <n v="24.450001"/>
        <n v="24.66"/>
        <n v="24.889999"/>
        <n v="24.27"/>
        <n v="23.879999000000002"/>
        <n v="24.32"/>
        <n v="24"/>
        <n v="24.549999"/>
        <n v="24.43"/>
        <n v="24.26"/>
        <n v="24.33"/>
        <n v="25.309999000000001"/>
        <n v="25.41"/>
        <n v="25.07"/>
        <n v="24.719999000000001"/>
        <n v="24.200001"/>
        <n v="24.530000999999999"/>
        <n v="24.84"/>
        <n v="25.1"/>
        <n v="26.09"/>
        <n v="25.75"/>
        <n v="26.17"/>
        <n v="26.08"/>
        <n v="26.18"/>
        <n v="26.129999000000002"/>
        <n v="26.58"/>
        <n v="26.110001"/>
        <n v="25.15"/>
        <n v="24.52"/>
        <n v="23.959999"/>
        <n v="23.299999"/>
        <n v="23.07"/>
        <n v="23.32"/>
        <n v="22.75"/>
        <n v="20.85"/>
        <n v="20.870000999999998"/>
        <n v="20.77"/>
        <n v="21.290001"/>
        <n v="21.049999"/>
        <n v="21.190000999999999"/>
        <n v="21.440000999999999"/>
        <n v="21.549999"/>
        <n v="21.360001"/>
        <n v="21.129999000000002"/>
        <n v="20.99"/>
        <n v="21.27"/>
        <n v="20.940000999999999"/>
        <n v="20.68"/>
        <n v="20.959999"/>
        <n v="20.399999999999999"/>
        <n v="20.02"/>
        <n v="20.450001"/>
        <n v="20.639999"/>
        <n v="21"/>
        <n v="20.59"/>
        <n v="20.719999000000001"/>
        <n v="20.799999"/>
        <n v="20.239999999999998"/>
        <n v="20.51"/>
        <n v="20.459999"/>
        <n v="20.5"/>
        <n v="19.969999000000001"/>
        <n v="20.360001"/>
        <n v="20.079999999999998"/>
        <n v="19.549999"/>
        <n v="19.110001"/>
        <n v="19.350000000000001"/>
        <n v="19.239999999999998"/>
        <n v="19.68"/>
        <n v="19.600000000000001"/>
        <n v="19.059999000000001"/>
        <n v="19.709999"/>
        <n v="19.48"/>
        <n v="19.559999000000001"/>
        <n v="19.489999999999998"/>
        <n v="19.790001"/>
        <n v="18.799999"/>
        <n v="18.98"/>
        <n v="19.200001"/>
        <n v="19.07"/>
        <n v="19.850000000000001"/>
        <n v="20.040001"/>
        <n v="20"/>
        <n v="21.73"/>
        <n v="22.34"/>
        <n v="23.309999000000001"/>
        <n v="21.6"/>
        <n v="21.66"/>
        <n v="21.49"/>
        <n v="18.579999999999998"/>
        <n v="18.700001"/>
        <n v="17.780000999999999"/>
        <n v="17.809999000000001"/>
        <n v="17.48"/>
        <n v="17.940000999999999"/>
        <n v="18.010000000000002"/>
        <n v="17"/>
        <n v="16.959999"/>
        <n v="16.530000999999999"/>
        <n v="15.95"/>
        <n v="15.85"/>
        <n v="15.94"/>
        <n v="16.120000999999998"/>
        <n v="16.489999999999998"/>
        <n v="16.200001"/>
        <n v="16"/>
        <n v="16.239999999999998"/>
        <n v="16.100000000000001"/>
        <n v="16.610001"/>
        <n v="16.850000000000001"/>
        <n v="15.75"/>
        <n v="16.219999000000001"/>
        <n v="15.73"/>
        <n v="14.98"/>
        <n v="14.13"/>
        <n v="13.88"/>
        <n v="13.47"/>
        <n v="13.51"/>
        <n v="13.05"/>
        <n v="14.08"/>
        <n v="12.81"/>
        <n v="14.28"/>
        <n v="13.7"/>
        <n v="16.16"/>
        <n v="15.8"/>
        <n v="18.200001"/>
        <n v="19.59"/>
        <n v="21.280000999999999"/>
        <n v="21.719999000000001"/>
        <n v="22.09"/>
        <n v="20.75"/>
        <n v="20.43"/>
        <n v="19.329999999999998"/>
        <n v="19.899999999999999"/>
        <n v="22.02"/>
        <n v="21.08"/>
        <n v="21.219999000000001"/>
        <n v="21.26"/>
        <n v="21.75"/>
        <n v="21.940000999999999"/>
        <n v="20.82"/>
        <n v="20.530000999999999"/>
        <n v="20.6"/>
        <n v="21.059999000000001"/>
        <n v="20.549999"/>
        <n v="20.92"/>
        <n v="20.65"/>
        <n v="20.860001"/>
        <n v="20.98"/>
        <n v="21.67"/>
        <n v="21.83"/>
        <n v="21.43"/>
        <n v="20.74"/>
        <n v="20.67"/>
        <n v="19.760000000000002"/>
        <n v="19.260000000000002"/>
        <n v="19.379999000000002"/>
        <n v="19.170000000000002"/>
        <n v="18.940000999999999"/>
        <n v="18.489999999999998"/>
        <n v="18.280000999999999"/>
        <n v="18.52"/>
        <n v="18.399999999999999"/>
        <n v="18.739999999999998"/>
        <n v="19.010000000000002"/>
        <n v="18.790001"/>
        <n v="18.809999000000001"/>
        <n v="18.66"/>
        <n v="18.84"/>
        <n v="18.75"/>
        <n v="18.559999000000001"/>
        <n v="18.079999999999998"/>
        <n v="18.389999"/>
        <n v="17.969999000000001"/>
        <n v="18.07"/>
        <n v="17.989999999999998"/>
        <n v="17.540001"/>
        <n v="17.649999999999999"/>
        <n v="17.879999000000002"/>
        <n v="17.43"/>
        <n v="17.610001"/>
        <n v="17.57"/>
        <n v="17.600000000000001"/>
        <n v="17.530000999999999"/>
        <n v="17.719999000000001"/>
        <n v="17.559999000000001"/>
        <n v="17.5"/>
        <n v="17.850000000000001"/>
        <n v="17.579999999999998"/>
        <n v="17.82"/>
        <n v="17.100000000000001"/>
        <n v="17.219999000000001"/>
        <n v="16.68"/>
        <n v="16.149999999999999"/>
        <n v="15.93"/>
        <n v="15.63"/>
        <n v="15.46"/>
        <n v="15.57"/>
        <n v="15.84"/>
        <n v="16.049999"/>
        <n v="16.059999000000001"/>
        <n v="15.77"/>
        <n v="15.67"/>
        <n v="15.43"/>
        <n v="15.29"/>
        <n v="14.65"/>
        <n v="14.55"/>
        <n v="14.43"/>
        <n v="14.72"/>
        <n v="14.9"/>
        <n v="14.81"/>
        <n v="14.94"/>
        <n v="15.17"/>
        <n v="15.39"/>
        <n v="15.14"/>
        <n v="15.22"/>
        <n v="15.2"/>
        <n v="15.37"/>
        <n v="15.25"/>
        <n v="15.55"/>
        <n v="15.53"/>
        <n v="15.32"/>
        <n v="15.31"/>
        <n v="15.28"/>
        <n v="15.09"/>
        <n v="15"/>
        <n v="14.99"/>
        <n v="15.1"/>
        <n v="14.8"/>
        <n v="14.97"/>
        <n v="15.06"/>
      </sharedItems>
      <fieldGroup base="0">
        <rangePr autoStart="0" autoEnd="0" startNum="10" endNum="30" groupInterval="2"/>
        <groupItems count="12">
          <s v="&lt;10"/>
          <s v="10-12"/>
          <s v="12-14"/>
          <s v="14-16"/>
          <s v="16-18"/>
          <s v="18-20"/>
          <s v="20-22"/>
          <s v="22-24"/>
          <s v="24-26"/>
          <s v="26-28"/>
          <s v="28-30"/>
          <s v="&gt;3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76213425928" createdVersion="8" refreshedVersion="8" minRefreshableVersion="3" recordCount="492" xr:uid="{10BB7FD1-F939-4696-AAA6-53555DFDFA71}">
  <cacheSource type="worksheet">
    <worksheetSource ref="J5:J497" sheet="Base"/>
  </cacheSource>
  <cacheFields count="1">
    <cacheField name="Localiza" numFmtId="4">
      <sharedItems containsSemiMixedTypes="0" containsString="0" containsNumber="1" minValue="23.309999000000001" maxValue="73.930000000000007" count="459">
        <n v="58.299999"/>
        <n v="55.959999000000003"/>
        <n v="57.529998999999997"/>
        <n v="57.049999"/>
        <n v="56.43"/>
        <n v="58.73"/>
        <n v="58.139999000000003"/>
        <n v="55.209999000000003"/>
        <n v="54.599997999999999"/>
        <n v="56.099997999999999"/>
        <n v="57.450001"/>
        <n v="58.07"/>
        <n v="57.389999000000003"/>
        <n v="57.43"/>
        <n v="58.599997999999999"/>
        <n v="58.25"/>
        <n v="58.5"/>
        <n v="59.16"/>
        <n v="61.110000999999997"/>
        <n v="61.169998"/>
        <n v="62.150002000000001"/>
        <n v="67.089995999999999"/>
        <n v="66.139999000000003"/>
        <n v="66.809997999999993"/>
        <n v="68.019997000000004"/>
        <n v="68.319999999999993"/>
        <n v="68.300003000000004"/>
        <n v="67.5"/>
        <n v="67.25"/>
        <n v="67.699996999999996"/>
        <n v="68.709998999999996"/>
        <n v="68.580001999999993"/>
        <n v="66.169998000000007"/>
        <n v="66.110000999999997"/>
        <n v="65.510002"/>
        <n v="66.349997999999999"/>
        <n v="62.939999"/>
        <n v="64.110000999999997"/>
        <n v="64.459998999999996"/>
        <n v="62.5"/>
        <n v="64"/>
        <n v="64.529999000000004"/>
        <n v="64.25"/>
        <n v="63.599997999999999"/>
        <n v="64.5"/>
        <n v="63"/>
        <n v="63.220001000000003"/>
        <n v="62.810001"/>
        <n v="62.580002"/>
        <n v="64.120002999999997"/>
        <n v="64.400002000000001"/>
        <n v="64.559997999999993"/>
        <n v="64.040001000000004"/>
        <n v="65.400002000000001"/>
        <n v="65.540001000000004"/>
        <n v="66.720000999999996"/>
        <n v="67"/>
        <n v="66.650002000000001"/>
        <n v="64.730002999999996"/>
        <n v="64.160004000000001"/>
        <n v="62.650002000000001"/>
        <n v="61.939999"/>
        <n v="61.740001999999997"/>
        <n v="63.400002000000001"/>
        <n v="63.200001"/>
        <n v="62.880001"/>
        <n v="62.470001000000003"/>
        <n v="59.759998000000003"/>
        <n v="61"/>
        <n v="59.919998"/>
        <n v="58.790000999999997"/>
        <n v="62.84"/>
        <n v="62.950001"/>
        <n v="63.209999000000003"/>
        <n v="61.77"/>
        <n v="61.599997999999999"/>
        <n v="62.740001999999997"/>
        <n v="64.300003000000004"/>
        <n v="63.369999"/>
        <n v="63.119999"/>
        <n v="61.040000999999997"/>
        <n v="61.919998"/>
        <n v="61.700001"/>
        <n v="60.869999"/>
        <n v="61.779998999999997"/>
        <n v="62.439999"/>
        <n v="64.180000000000007"/>
        <n v="63.650002000000001"/>
        <n v="62.98"/>
        <n v="62.990001999999997"/>
        <n v="62.400002000000001"/>
        <n v="62.360000999999997"/>
        <n v="61.529998999999997"/>
        <n v="60.040000999999997"/>
        <n v="59.73"/>
        <n v="59.799999"/>
        <n v="57.549999"/>
        <n v="56.799999"/>
        <n v="55.130001"/>
        <n v="56.549999"/>
        <n v="57.84"/>
        <n v="59.299999"/>
        <n v="57.75"/>
        <n v="59.779998999999997"/>
        <n v="58"/>
        <n v="59.34"/>
        <n v="59.5"/>
        <n v="59.549999"/>
        <n v="56.540000999999997"/>
        <n v="55.580002"/>
        <n v="55.119999"/>
        <n v="60.830002"/>
        <n v="60.919998"/>
        <n v="58.82"/>
        <n v="59.860000999999997"/>
        <n v="60.540000999999997"/>
        <n v="61.299999"/>
        <n v="61.09"/>
        <n v="65.099997999999999"/>
        <n v="64.610000999999997"/>
        <n v="66.900002000000001"/>
        <n v="66.959998999999996"/>
        <n v="67.349997999999999"/>
        <n v="68.519997000000004"/>
        <n v="69.260002"/>
        <n v="68.870002999999997"/>
        <n v="69.599997999999999"/>
        <n v="68.800003000000004"/>
        <n v="67.510002"/>
        <n v="63.950001"/>
        <n v="63.880001"/>
        <n v="67.239998"/>
        <n v="64.980002999999996"/>
        <n v="65.959998999999996"/>
        <n v="67.910004000000001"/>
        <n v="69.569999999999993"/>
        <n v="70.690002000000007"/>
        <n v="70.709998999999996"/>
        <n v="73.930000000000007"/>
        <n v="71.050003000000004"/>
        <n v="71.080001999999993"/>
        <n v="69.620002999999997"/>
        <n v="71"/>
        <n v="66.510002"/>
        <n v="63.5"/>
        <n v="67.379997000000003"/>
        <n v="67.779999000000004"/>
        <n v="68.949996999999996"/>
        <n v="67.059997999999993"/>
        <n v="66.699996999999996"/>
        <n v="66.599997999999999"/>
        <n v="64.879997000000003"/>
        <n v="65.739998"/>
        <n v="66.709998999999996"/>
        <n v="67.129997000000003"/>
        <n v="64.699996999999996"/>
        <n v="63.290000999999997"/>
        <n v="63.700001"/>
        <n v="63.529998999999997"/>
        <n v="63.869999"/>
        <n v="64.959998999999996"/>
        <n v="67.019997000000004"/>
        <n v="68.089995999999999"/>
        <n v="65.569999999999993"/>
        <n v="65.449996999999996"/>
        <n v="67.220000999999996"/>
        <n v="66.440002000000007"/>
        <n v="65.440002000000007"/>
        <n v="65.75"/>
        <n v="65.599997999999999"/>
        <n v="65.360000999999997"/>
        <n v="65.480002999999996"/>
        <n v="64.489998"/>
        <n v="66"/>
        <n v="66.819999999999993"/>
        <n v="66.220000999999996"/>
        <n v="66.319999999999993"/>
        <n v="66.099997999999999"/>
        <n v="68"/>
        <n v="67.879997000000003"/>
        <n v="66.300003000000004"/>
        <n v="63.77"/>
        <n v="60.68"/>
        <n v="62.560001"/>
        <n v="62.549999"/>
        <n v="64.569999999999993"/>
        <n v="62.889999000000003"/>
        <n v="64.470000999999996"/>
        <n v="61.68"/>
        <n v="62.27"/>
        <n v="62.380001"/>
        <n v="61.689999"/>
        <n v="59.369999"/>
        <n v="60.150002000000001"/>
        <n v="59.959999000000003"/>
        <n v="56.889999000000003"/>
        <n v="57.310001"/>
        <n v="57.25"/>
        <n v="56.700001"/>
        <n v="57.119999"/>
        <n v="56.669998"/>
        <n v="56.790000999999997"/>
        <n v="56.650002000000001"/>
        <n v="59"/>
        <n v="57.990001999999997"/>
        <n v="58.970001000000003"/>
        <n v="51.740001999999997"/>
        <n v="50.810001"/>
        <n v="52.700001"/>
        <n v="52.950001"/>
        <n v="52.68"/>
        <n v="52.82"/>
        <n v="52.830002"/>
        <n v="50.540000999999997"/>
        <n v="51.919998"/>
        <n v="54.869999"/>
        <n v="53.73"/>
        <n v="50.75"/>
        <n v="50.689999"/>
        <n v="51.049999"/>
        <n v="50.400002000000001"/>
        <n v="48.23"/>
        <n v="50"/>
        <n v="49.110000999999997"/>
        <n v="48.419998"/>
        <n v="49.169998"/>
        <n v="49.040000999999997"/>
        <n v="48.970001000000003"/>
        <n v="49.939999"/>
        <n v="49.009998000000003"/>
        <n v="49.599997999999999"/>
        <n v="47.720001000000003"/>
        <n v="49.580002"/>
        <n v="49.02"/>
        <n v="50.450001"/>
        <n v="50.790000999999997"/>
        <n v="50.91"/>
        <n v="51.630001"/>
        <n v="51.009998000000003"/>
        <n v="49.900002000000001"/>
        <n v="50.290000999999997"/>
        <n v="50.919998"/>
        <n v="49.959999000000003"/>
        <n v="45.07"/>
        <n v="44.889999000000003"/>
        <n v="45.41"/>
        <n v="44.700001"/>
        <n v="45.880001"/>
        <n v="46.389999000000003"/>
        <n v="46.889999000000003"/>
        <n v="46.209999000000003"/>
        <n v="45.950001"/>
        <n v="44.59"/>
        <n v="44.740001999999997"/>
        <n v="43.900002000000001"/>
        <n v="42.099997999999999"/>
        <n v="43.540000999999997"/>
        <n v="43.330002"/>
        <n v="44.419998"/>
        <n v="44.009998000000003"/>
        <n v="43.25"/>
        <n v="42.700001"/>
        <n v="42.389999000000003"/>
        <n v="42.349997999999999"/>
        <n v="40.909999999999997"/>
        <n v="41.209999000000003"/>
        <n v="40.25"/>
        <n v="41.450001"/>
        <n v="40.98"/>
        <n v="41.759998000000003"/>
        <n v="41.240001999999997"/>
        <n v="41.900002000000001"/>
        <n v="40.830002"/>
        <n v="40.169998"/>
        <n v="40.700001"/>
        <n v="40.290000999999997"/>
        <n v="41.099997999999999"/>
        <n v="42.900002000000001"/>
        <n v="43.200001"/>
        <n v="40.840000000000003"/>
        <n v="40"/>
        <n v="41.02"/>
        <n v="38.25"/>
        <n v="37.610000999999997"/>
        <n v="38.479999999999997"/>
        <n v="37.32"/>
        <n v="39.099997999999999"/>
        <n v="36.880001"/>
        <n v="36.700001"/>
        <n v="36.189999"/>
        <n v="36.290000999999997"/>
        <n v="35.299999"/>
        <n v="35.07"/>
        <n v="33.509998000000003"/>
        <n v="30.200001"/>
        <n v="29.290001"/>
        <n v="27.309999000000001"/>
        <n v="27.51"/>
        <n v="28.1"/>
        <n v="29.65"/>
        <n v="29.77"/>
        <n v="32.5"/>
        <n v="33.630001"/>
        <n v="33.409999999999997"/>
        <n v="34.189999"/>
        <n v="36.150002000000001"/>
        <n v="35.200001"/>
        <n v="33.5"/>
        <n v="32.979999999999997"/>
        <n v="34.979999999999997"/>
        <n v="36.5"/>
        <n v="34"/>
        <n v="32.029998999999997"/>
        <n v="29.559999000000001"/>
        <n v="30.120000999999998"/>
        <n v="30.49"/>
        <n v="29.75"/>
        <n v="30.15"/>
        <n v="31.9"/>
        <n v="29.219999000000001"/>
        <n v="28"/>
        <n v="23.309999000000001"/>
        <n v="26.139999"/>
        <n v="23.700001"/>
        <n v="26.299999"/>
        <n v="28.700001"/>
        <n v="31.32"/>
        <n v="34.689999"/>
        <n v="34.470001000000003"/>
        <n v="27.18"/>
        <n v="24.1"/>
        <n v="27.549999"/>
        <n v="26.08"/>
        <n v="23.870000999999998"/>
        <n v="27.700001"/>
        <n v="27.5"/>
        <n v="36"/>
        <n v="33"/>
        <n v="38.959999000000003"/>
        <n v="41.950001"/>
        <n v="39.799999"/>
        <n v="45.049999"/>
        <n v="48.25"/>
        <n v="50.799999"/>
        <n v="49.66"/>
        <n v="49.849997999999999"/>
        <n v="49.540000999999997"/>
        <n v="49.349997999999999"/>
        <n v="54.400002000000001"/>
        <n v="54.720001000000003"/>
        <n v="55.049999"/>
        <n v="55.299999"/>
        <n v="55.23"/>
        <n v="55"/>
        <n v="55.02"/>
        <n v="55.48"/>
        <n v="54.099997999999999"/>
        <n v="52.32"/>
        <n v="52.93"/>
        <n v="53.84"/>
        <n v="55.52"/>
        <n v="54.459999000000003"/>
        <n v="53.630001"/>
        <n v="53.830002"/>
        <n v="54.25"/>
        <n v="52.900002000000001"/>
        <n v="51.439999"/>
        <n v="51.41"/>
        <n v="49.830002"/>
        <n v="49.200001"/>
        <n v="49.490001999999997"/>
        <n v="49.150002000000001"/>
        <n v="48.209999000000003"/>
        <n v="48.200001"/>
        <n v="48"/>
        <n v="47.849997999999999"/>
        <n v="48.82"/>
        <n v="48.560001"/>
        <n v="48.799999"/>
        <n v="48.330002"/>
        <n v="48.900002000000001"/>
        <n v="49.619999"/>
        <n v="47.41"/>
        <n v="47.959999000000003"/>
        <n v="48.259998000000003"/>
        <n v="46.799999"/>
        <n v="45.542858000000003"/>
        <n v="46.571426000000002"/>
        <n v="46.028571999999997"/>
        <n v="45.047618999999997"/>
        <n v="45.238093999999997"/>
        <n v="44.599997999999999"/>
        <n v="44.552379999999999"/>
        <n v="43.438094999999997"/>
        <n v="42.333331999999999"/>
        <n v="42.990475000000004"/>
        <n v="43.523808000000002"/>
        <n v="42.895237000000002"/>
        <n v="42.285713000000001"/>
        <n v="42.704762000000002"/>
        <n v="42.438094999999997"/>
        <n v="42.619045"/>
        <n v="41.209522"/>
        <n v="41.447620000000001"/>
        <n v="41.961903"/>
        <n v="42.161903000000002"/>
        <n v="41.257140999999997"/>
        <n v="39.066665999999998"/>
        <n v="39.190474999999999"/>
        <n v="39.761906000000003"/>
        <n v="39.200001"/>
        <n v="39.323810999999999"/>
        <n v="40.123809999999999"/>
        <n v="39.571426000000002"/>
        <n v="40.333331999999999"/>
        <n v="40.180950000000003"/>
        <n v="40.171429000000003"/>
        <n v="40.238093999999997"/>
        <n v="41.238093999999997"/>
        <n v="41.123809999999999"/>
        <n v="40.885714999999998"/>
        <n v="39.457141999999997"/>
        <n v="39.780951999999999"/>
        <n v="39.657142999999998"/>
        <n v="42.266666000000001"/>
        <n v="42.561905000000003"/>
        <n v="42.476188999999998"/>
        <n v="42.790478"/>
        <n v="42.133330999999998"/>
        <n v="42.180950000000003"/>
        <n v="42.771427000000003"/>
        <n v="40.066665999999998"/>
        <n v="41.028571999999997"/>
        <n v="40.904761999999998"/>
        <n v="41.142856999999999"/>
        <n v="41.761906000000003"/>
        <n v="41.085712000000001"/>
        <n v="40.666663999999997"/>
        <n v="42.295237999999998"/>
        <n v="43.295237999999998"/>
        <n v="42.057139999999997"/>
        <n v="42.257140999999997"/>
        <n v="42.514285999999998"/>
        <n v="41.523808000000002"/>
        <n v="42.323810999999999"/>
        <n v="43.780951999999999"/>
        <n v="43.685715000000002"/>
        <n v="42.980953"/>
        <n v="42.380951000000003"/>
        <n v="41.904761999999998"/>
        <n v="43.285713000000001"/>
        <n v="43.476188999999998"/>
        <n v="42.752380000000002"/>
        <n v="43.352378999999999"/>
        <n v="45"/>
        <n v="44.933334000000002"/>
        <n v="44.342857000000002"/>
        <n v="44.666663999999997"/>
        <n v="44.799999"/>
      </sharedItems>
      <fieldGroup base="0">
        <rangePr autoStart="0" autoEnd="0" startNum="20" endNum="70" groupInterval="10"/>
        <groupItems count="7">
          <s v="&lt;20"/>
          <s v="20-30"/>
          <s v="30-40"/>
          <s v="40-50"/>
          <s v="50-60"/>
          <s v="60-70"/>
          <s v="&gt;70"/>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77939120369" createdVersion="8" refreshedVersion="8" minRefreshableVersion="3" recordCount="492" xr:uid="{E3E8F916-835C-4517-BD4B-6DEB4A4C45CD}">
  <cacheSource type="worksheet">
    <worksheetSource ref="K5:K497" sheet="Base"/>
  </cacheSource>
  <cacheFields count="1">
    <cacheField name="Lojas Americanas" numFmtId="4">
      <sharedItems containsSemiMixedTypes="0" containsString="0" containsNumber="1" minValue="5.25" maxValue="36.517978999999997" count="449">
        <n v="5.95"/>
        <n v="5.81"/>
        <n v="5.87"/>
        <n v="5.25"/>
        <n v="5.59"/>
        <n v="5.61"/>
        <n v="5.41"/>
        <n v="5.63"/>
        <n v="5.97"/>
        <n v="6.57"/>
        <n v="6.45"/>
        <n v="6.42"/>
        <n v="6.6"/>
        <n v="6.72"/>
        <n v="6.84"/>
        <n v="7.03"/>
        <n v="7.27"/>
        <n v="7.09"/>
        <n v="7.4"/>
        <n v="7.47"/>
        <n v="7.46"/>
        <n v="7.62"/>
        <n v="7.82"/>
        <n v="7.84"/>
        <n v="7.9"/>
        <n v="8.33"/>
        <n v="8.6599989999999991"/>
        <n v="8.531549"/>
        <n v="8.7470140000000001"/>
        <n v="8.8464589999999994"/>
        <n v="8.6682860000000002"/>
        <n v="8.5232620000000008"/>
        <n v="8.5812720000000002"/>
        <n v="8.4942580000000003"/>
        <n v="21.110001"/>
        <n v="21.370000999999998"/>
        <n v="21.09"/>
        <n v="21.58"/>
        <n v="22.219999000000001"/>
        <n v="22.35"/>
        <n v="21.940000999999999"/>
        <n v="22.379999000000002"/>
        <n v="21.42"/>
        <n v="21.76"/>
        <n v="22.1"/>
        <n v="21.75"/>
        <n v="22.139999"/>
        <n v="22.280000999999999"/>
        <n v="22.74"/>
        <n v="22.67"/>
        <n v="22.360001"/>
        <n v="22.530000999999999"/>
        <n v="22.299999"/>
        <n v="22.18"/>
        <n v="21.809999000000001"/>
        <n v="21.15"/>
        <n v="21.32"/>
        <n v="21.4"/>
        <n v="19.889999"/>
        <n v="20.049999"/>
        <n v="19.379999000000002"/>
        <n v="19.299999"/>
        <n v="19.700001"/>
        <n v="19.48"/>
        <n v="18.459999"/>
        <n v="18.82"/>
        <n v="19.059999000000001"/>
        <n v="19.52"/>
        <n v="19.540001"/>
        <n v="19.440000999999999"/>
        <n v="19.43"/>
        <n v="19.34"/>
        <n v="19.600000000000001"/>
        <n v="19.690000999999999"/>
        <n v="20.5"/>
        <n v="20.450001"/>
        <n v="20.91"/>
        <n v="21"/>
        <n v="20.950001"/>
        <n v="20.860001"/>
        <n v="21.459999"/>
        <n v="22.629999000000002"/>
        <n v="21.83"/>
        <n v="22.799999"/>
        <n v="22.120000999999998"/>
        <n v="22.85"/>
        <n v="23.35"/>
        <n v="23.6"/>
        <n v="23.26"/>
        <n v="23.309999000000001"/>
        <n v="24.07"/>
        <n v="22.02"/>
        <n v="21.91"/>
        <n v="22.389999"/>
        <n v="22.190000999999999"/>
        <n v="22.700001"/>
        <n v="22.84"/>
        <n v="22.4"/>
        <n v="22.5"/>
        <n v="21.65"/>
        <n v="21.6"/>
        <n v="21.440000999999999"/>
        <n v="21.99"/>
        <n v="22.209999"/>
        <n v="21.700001"/>
        <n v="22.65"/>
        <n v="21.67"/>
        <n v="22.469999000000001"/>
        <n v="21.969999000000001"/>
        <n v="22.27"/>
        <n v="23.92"/>
        <n v="24.559999000000001"/>
        <n v="23.91"/>
        <n v="24.25"/>
        <n v="24.68"/>
        <n v="24.91"/>
        <n v="26.01"/>
        <n v="26.6"/>
        <n v="27.23"/>
        <n v="28.950001"/>
        <n v="24.15"/>
        <n v="23.82"/>
        <n v="24.610001"/>
        <n v="24.299999"/>
        <n v="24.27"/>
        <n v="24.52"/>
        <n v="24.799999"/>
        <n v="24.809999000000001"/>
        <n v="25.25"/>
        <n v="23.93"/>
        <n v="24.09"/>
        <n v="24.85"/>
        <n v="24.450001"/>
        <n v="24.35"/>
        <n v="24.77"/>
        <n v="25.290001"/>
        <n v="25.65"/>
        <n v="24.65"/>
        <n v="24.370000999999998"/>
        <n v="23.98"/>
        <n v="23.66"/>
        <n v="23.379999000000002"/>
        <n v="23.84"/>
        <n v="23.18"/>
        <n v="23.469999000000001"/>
        <n v="24.93"/>
        <n v="25.442855999999999"/>
        <n v="26.231085"/>
        <n v="26.151264000000001"/>
        <n v="26.0016"/>
        <n v="25.103617"/>
        <n v="24.824244"/>
        <n v="24.874131999999999"/>
        <n v="25.472788000000001"/>
        <n v="26.141286999999998"/>
        <n v="25.562586"/>
        <n v="25.213369"/>
        <n v="23.457314"/>
        <n v="23.557091"/>
        <n v="24.924021"/>
        <n v="24.285454000000001"/>
        <n v="25.382989999999999"/>
        <n v="25.253281000000001"/>
        <n v="23.597000000000001"/>
        <n v="22.968412000000001"/>
        <n v="22.938479999999998"/>
        <n v="22.878613999999999"/>
        <n v="23.587022999999999"/>
        <n v="23.646889000000002"/>
        <n v="23.656866000000001"/>
        <n v="24.205632999999999"/>
        <n v="24.335342000000001"/>
        <n v="23.816507000000001"/>
        <n v="23.527159000000001"/>
        <n v="23.996103000000002"/>
        <n v="23.876373000000001"/>
        <n v="24.365273999999999"/>
        <n v="25.053728"/>
        <n v="24.963930000000001"/>
        <n v="25.203393999999999"/>
        <n v="24.894086999999999"/>
        <n v="23.716732"/>
        <n v="23.177942000000002"/>
        <n v="24.63467"/>
        <n v="24.664601999999999"/>
        <n v="25.792069999999999"/>
        <n v="26.071444"/>
        <n v="25.831982"/>
        <n v="25.961690999999998"/>
        <n v="26.520434999999999"/>
        <n v="27.338595999999999"/>
        <n v="27.438374"/>
        <n v="27.298687000000001"/>
        <n v="27.757656000000001"/>
        <n v="27.188932000000001"/>
        <n v="27.737701000000001"/>
        <n v="27.139046"/>
        <n v="27.637924000000002"/>
        <n v="27.667856"/>
        <n v="28.476042"/>
        <n v="28.396221000000001"/>
        <n v="28.525929999999999"/>
        <n v="29.264272999999999"/>
        <n v="28.326377999999998"/>
        <n v="28.306422999999999"/>
        <n v="28.974921999999999"/>
        <n v="28.815280999999999"/>
        <n v="28.805304"/>
        <n v="29.074697"/>
        <n v="29.423912000000001"/>
        <n v="29.334114"/>
        <n v="30.042524"/>
        <n v="30.810798999999999"/>
        <n v="31.189947"/>
        <n v="31.080193000000001"/>
        <n v="30.082433999999999"/>
        <n v="30.840731000000002"/>
        <n v="30.900597000000001"/>
        <n v="30.770886999999998"/>
        <n v="30.790842000000001"/>
        <n v="32.487034000000001"/>
        <n v="32.926048000000002"/>
        <n v="32.197685"/>
        <n v="33.135578000000002"/>
        <n v="32.287483000000002"/>
        <n v="32.048018999999996"/>
        <n v="32.726497999999999"/>
        <n v="32.946002999999997"/>
        <n v="32.906094000000003"/>
        <n v="32.676608999999999"/>
        <n v="33.604523"/>
        <n v="33.045780000000001"/>
        <n v="34.163269"/>
        <n v="35.220894000000001"/>
        <n v="35.061253000000001"/>
        <n v="34.592303999999999"/>
        <n v="33.903851000000003"/>
        <n v="34.412708000000002"/>
        <n v="34.472572"/>
        <n v="34.113379999999999"/>
        <n v="34.023581999999998"/>
        <n v="34.312935000000003"/>
        <n v="34.941521000000002"/>
        <n v="34.741970000000002"/>
        <n v="34.642192999999999"/>
        <n v="34.991408999999997"/>
        <n v="35.450378000000001"/>
        <n v="35.679862999999997"/>
        <n v="36.517978999999997"/>
        <n v="35.560130999999998"/>
        <n v="35.250827999999998"/>
        <n v="35.320667"/>
        <n v="34.57235"/>
        <n v="34.073470999999998"/>
        <n v="35.081206999999999"/>
        <n v="35.290737"/>
        <n v="31.678847999999999"/>
        <n v="32.526943000000003"/>
        <n v="30.930530999999998"/>
        <n v="31.130081000000001"/>
        <n v="32.516967999999999"/>
        <n v="32.107883000000001"/>
        <n v="31.928288999999999"/>
        <n v="31.060237999999998"/>
        <n v="32.327393000000001"/>
        <n v="31.728736999999999"/>
        <n v="32.616740999999998"/>
        <n v="32.427169999999997"/>
        <n v="32.856205000000003"/>
        <n v="33.325150000000001"/>
        <n v="32.626719999999999"/>
        <n v="31.489274999999999"/>
        <n v="31.229856000000002"/>
        <n v="30.561358999999999"/>
        <n v="30.182210999999999"/>
        <n v="29.733218999999998"/>
        <n v="29.633444000000001"/>
        <n v="30.321898000000001"/>
        <n v="30.162254000000001"/>
        <n v="29.862926000000002"/>
        <n v="29.234338999999999"/>
        <n v="28.186691"/>
        <n v="28.645659999999999"/>
        <n v="28.835235999999998"/>
        <n v="26.839718000000001"/>
        <n v="25.692295000000001"/>
        <n v="25.293192000000001"/>
        <n v="26.789829000000001"/>
        <n v="26.779852000000002"/>
        <n v="27.747679000000002"/>
        <n v="26.829740999999999"/>
        <n v="26.450589999999998"/>
        <n v="27.109112"/>
        <n v="27.149023"/>
        <n v="26.161242000000001"/>
        <n v="26.211127999999999"/>
        <n v="26.739943"/>
        <n v="27.358553000000001"/>
        <n v="25.482765000000001"/>
        <n v="25.712250000000001"/>
        <n v="25.133551000000001"/>
        <n v="23.946217000000001"/>
        <n v="22.449577000000001"/>
        <n v="24.405186"/>
        <n v="25.113593999999999"/>
        <n v="22.778836999999999"/>
        <n v="21.701257999999999"/>
        <n v="22.319868"/>
        <n v="21.481750000000002"/>
        <n v="20.972895000000001"/>
        <n v="20.643635"/>
        <n v="21.252268000000001"/>
        <n v="21.840944"/>
        <n v="20.414148000000001"/>
        <n v="19.456301"/>
        <n v="17.400917"/>
        <n v="18.508430000000001"/>
        <n v="17.909775"/>
        <n v="17.959661000000001"/>
        <n v="18.997332"/>
        <n v="18.957419999999999"/>
        <n v="20.803273999999998"/>
        <n v="19.985112999999998"/>
        <n v="19.246770999999999"/>
        <n v="17.450806"/>
        <n v="17.570536000000001"/>
        <n v="16.303383"/>
        <n v="16.133762000000001"/>
        <n v="18.358767"/>
        <n v="21.421886000000001"/>
        <n v="17.700244999999999"/>
        <n v="21.601482000000001"/>
        <n v="23.497225"/>
        <n v="21.860900999999998"/>
        <n v="23.796552999999999"/>
        <n v="25.881868000000001"/>
        <n v="27.029291000000001"/>
        <n v="26.590278999999999"/>
        <n v="26.540389999999999"/>
        <n v="25.971665999999999"/>
        <n v="27.158999999999999"/>
        <n v="27.238821000000002"/>
        <n v="27.43"/>
        <n v="27.120000999999998"/>
        <n v="27.59"/>
        <n v="27.290001"/>
        <n v="27.110001"/>
        <n v="25.99"/>
        <n v="26.200001"/>
        <n v="26.690000999999999"/>
        <n v="27.450001"/>
        <n v="27.799999"/>
        <n v="27.299999"/>
        <n v="27.549999"/>
        <n v="27.709999"/>
        <n v="28.4"/>
        <n v="28.469999000000001"/>
        <n v="28.219999000000001"/>
        <n v="29.059999000000001"/>
        <n v="28.52"/>
        <n v="29.01"/>
        <n v="28.33"/>
        <n v="27.85"/>
        <n v="27.5"/>
        <n v="27.870000999999998"/>
        <n v="26.99"/>
        <n v="26.469999000000001"/>
        <n v="26.52"/>
        <n v="25.82"/>
        <n v="26.540001"/>
        <n v="26.85"/>
        <n v="26.799999"/>
        <n v="25.91"/>
        <n v="26.09"/>
        <n v="26.65"/>
        <n v="26.4"/>
        <n v="26.139999"/>
        <n v="25.85"/>
        <n v="25.700001"/>
        <n v="25.870000999999998"/>
        <n v="26.5"/>
        <n v="26.74"/>
        <n v="26.190000999999999"/>
        <n v="24.700001"/>
        <n v="24.984452999999998"/>
        <n v="24.585816999999999"/>
        <n v="22.961379999999998"/>
        <n v="23.041107"/>
        <n v="22.921516"/>
        <n v="22.652436999999999"/>
        <n v="22.203973999999999"/>
        <n v="21.904997000000002"/>
        <n v="21.237283999999999"/>
        <n v="20.400148000000002"/>
        <n v="20.529705"/>
        <n v="20.270593999999999"/>
        <n v="20.330387000000002"/>
        <n v="19.901855000000001"/>
        <n v="19.612843999999999"/>
        <n v="19.921786999999998"/>
        <n v="19.493255999999999"/>
        <n v="19.433458000000002"/>
        <n v="19.802197"/>
        <n v="19.363696999999998"/>
        <n v="20.260628000000001"/>
        <n v="20.420079999999999"/>
        <n v="19.961651"/>
        <n v="20.131070999999999"/>
        <n v="20.320421"/>
        <n v="20.579535"/>
        <n v="20.300491000000001"/>
        <n v="20.390184000000001"/>
        <n v="20.729023000000002"/>
        <n v="20.868545999999998"/>
        <n v="20.818715999999998"/>
        <n v="21.018034"/>
        <n v="21.057898000000002"/>
        <n v="21.037966000000001"/>
        <n v="21.117692999999999"/>
        <n v="20.828682000000001"/>
        <n v="20.519739000000001"/>
        <n v="19.622810000000001"/>
        <n v="19.692571999999998"/>
        <n v="19.184313"/>
        <n v="19.712503000000002"/>
        <n v="19.114552"/>
        <n v="19.353731"/>
        <n v="19.652708000000001"/>
        <n v="19.89189"/>
        <n v="19.822127999999999"/>
        <n v="19.951685000000001"/>
        <n v="19.971616999999998"/>
        <n v="19.752367"/>
        <n v="19.48329"/>
        <n v="19.632776"/>
        <n v="19.602879000000001"/>
        <n v="19.084654"/>
        <n v="18.616257000000001"/>
        <n v="18.377075000000001"/>
        <n v="18.795642999999998"/>
        <n v="18.725881999999999"/>
        <n v="17.799054999999999"/>
        <n v="18.387041"/>
        <n v="18.686019999999999"/>
        <n v="18.915234000000002"/>
        <n v="18.975028999999999"/>
        <n v="18.566427000000001"/>
        <n v="18.536529999999999"/>
        <n v="18.666086"/>
      </sharedItems>
      <fieldGroup base="0">
        <rangePr autoStart="0" autoEnd="0" startNum="5" endNum="35" groupInterval="5"/>
        <groupItems count="8">
          <s v="&lt;5"/>
          <s v="5-10"/>
          <s v="10-15"/>
          <s v="15-20"/>
          <s v="20-25"/>
          <s v="25-30"/>
          <s v="30-35"/>
          <s v="&gt;35"/>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80223263889" createdVersion="8" refreshedVersion="8" minRefreshableVersion="3" recordCount="492" xr:uid="{DC7F6E8A-1F8E-4C6C-9800-DF8244C5D8B0}">
  <cacheSource type="worksheet">
    <worksheetSource ref="L5:L497" sheet="Base"/>
  </cacheSource>
  <cacheFields count="1">
    <cacheField name="Multiplan" numFmtId="4">
      <sharedItems containsSemiMixedTypes="0" containsString="0" containsNumber="1" minValue="17.200001" maxValue="35.520000000000003" count="390">
        <n v="21.48"/>
        <n v="21.07"/>
        <n v="21.799999"/>
        <n v="21.93"/>
        <n v="21.26"/>
        <n v="21.700001"/>
        <n v="21.51"/>
        <n v="21.32"/>
        <n v="21.59"/>
        <n v="22.09"/>
        <n v="22.48"/>
        <n v="22.559999000000001"/>
        <n v="23.01"/>
        <n v="23.09"/>
        <n v="23.559999000000001"/>
        <n v="23.200001"/>
        <n v="23.23"/>
        <n v="23.51"/>
        <n v="23.799999"/>
        <n v="24.02"/>
        <n v="23.35"/>
        <n v="24.16"/>
        <n v="22.93"/>
        <n v="22.959999"/>
        <n v="23.629999000000002"/>
        <n v="23.709999"/>
        <n v="24.27"/>
        <n v="24.26"/>
        <n v="24.35"/>
        <n v="23.9"/>
        <n v="24.17"/>
        <n v="24.450001"/>
        <n v="24.940000999999999"/>
        <n v="24.48"/>
        <n v="23.059999000000001"/>
        <n v="23.030000999999999"/>
        <n v="22.9"/>
        <n v="23.4"/>
        <n v="23.15"/>
        <n v="22.77"/>
        <n v="23.5"/>
        <n v="23.07"/>
        <n v="23.719999000000001"/>
        <n v="24.040001"/>
        <n v="25.18"/>
        <n v="25.049999"/>
        <n v="25.299999"/>
        <n v="25.99"/>
        <n v="25.76"/>
        <n v="25.68"/>
        <n v="25.940000999999999"/>
        <n v="26.26"/>
        <n v="26.629999000000002"/>
        <n v="25.75"/>
        <n v="26.559999000000001"/>
        <n v="26.42"/>
        <n v="27.18"/>
        <n v="27.74"/>
        <n v="27.51"/>
        <n v="26.25"/>
        <n v="25.959999"/>
        <n v="25.66"/>
        <n v="25.59"/>
        <n v="25.379999000000002"/>
        <n v="25.219999000000001"/>
        <n v="24.98"/>
        <n v="24.620000999999998"/>
        <n v="24.52"/>
        <n v="25.110001"/>
        <n v="24.57"/>
        <n v="24.42"/>
        <n v="24.6"/>
        <n v="24.209999"/>
        <n v="23.700001"/>
        <n v="23.27"/>
        <n v="24.83"/>
        <n v="25.040001"/>
        <n v="24.82"/>
        <n v="23.809999000000001"/>
        <n v="23.67"/>
        <n v="23.65"/>
        <n v="24"/>
        <n v="23.43"/>
        <n v="23.950001"/>
        <n v="23.57"/>
        <n v="23.1"/>
        <n v="23.93"/>
        <n v="23.92"/>
        <n v="23.85"/>
        <n v="23.280000999999999"/>
        <n v="23.530000999999999"/>
        <n v="23.379999000000002"/>
        <n v="23.99"/>
        <n v="24.549999"/>
        <n v="24.190000999999999"/>
        <n v="24.49"/>
        <n v="24.84"/>
        <n v="23.52"/>
        <n v="23.68"/>
        <n v="23.66"/>
        <n v="23.33"/>
        <n v="23.540001"/>
        <n v="23.41"/>
        <n v="22.299999"/>
        <n v="22.950001"/>
        <n v="22.67"/>
        <n v="23.620000999999998"/>
        <n v="23.209999"/>
        <n v="22.33"/>
        <n v="20.85"/>
        <n v="20.51"/>
        <n v="20.5"/>
        <n v="21.379999000000002"/>
        <n v="20.420000000000002"/>
        <n v="19.850000000000001"/>
        <n v="19.790001"/>
        <n v="19.379999000000002"/>
        <n v="19.68"/>
        <n v="20.079999999999998"/>
        <n v="19.870000999999998"/>
        <n v="20.100000000000001"/>
        <n v="20.139999"/>
        <n v="20.67"/>
        <n v="20.93"/>
        <n v="21.389999"/>
        <n v="21.35"/>
        <n v="21.25"/>
        <n v="21.6"/>
        <n v="21.84"/>
        <n v="22.129999000000002"/>
        <n v="22.5"/>
        <n v="21.299999"/>
        <n v="21.309999000000001"/>
        <n v="21.200001"/>
        <n v="20.43"/>
        <n v="20.379999000000002"/>
        <n v="20.59"/>
        <n v="20.959999"/>
        <n v="21.190000999999999"/>
        <n v="21.42"/>
        <n v="21.940000999999999"/>
        <n v="21.639999"/>
        <n v="22.379999000000002"/>
        <n v="21.620000999999998"/>
        <n v="22.58"/>
        <n v="22.549999"/>
        <n v="23.360001"/>
        <n v="23.74"/>
        <n v="23.24"/>
        <n v="24.370000999999998"/>
        <n v="24.91"/>
        <n v="25.059999000000001"/>
        <n v="25.02"/>
        <n v="25.950001"/>
        <n v="24.9"/>
        <n v="24.76"/>
        <n v="25.15"/>
        <n v="24.4"/>
        <n v="23.440000999999999"/>
        <n v="22"/>
        <n v="22.120000999999998"/>
        <n v="22.719999000000001"/>
        <n v="22.450001"/>
        <n v="22.99"/>
        <n v="21.5"/>
        <n v="20.709999"/>
        <n v="19.389999"/>
        <n v="18.649999999999999"/>
        <n v="18.969999000000001"/>
        <n v="19.100000000000001"/>
        <n v="19.02"/>
        <n v="20.09"/>
        <n v="20.299999"/>
        <n v="21.209999"/>
        <n v="21.969999000000001"/>
        <n v="21.18"/>
        <n v="21.059999000000001"/>
        <n v="20.9"/>
        <n v="21.17"/>
        <n v="21.15"/>
        <n v="21.360001"/>
        <n v="20.68"/>
        <n v="20.260000000000002"/>
        <n v="20.549999"/>
        <n v="19.43"/>
        <n v="19.209999"/>
        <n v="19.420000000000002"/>
        <n v="20.120000999999998"/>
        <n v="20.74"/>
        <n v="20.809999000000001"/>
        <n v="21.440000999999999"/>
        <n v="22.07"/>
        <n v="22.91"/>
        <n v="23.120000999999998"/>
        <n v="22.59"/>
        <n v="22.700001"/>
        <n v="21.77"/>
        <n v="22.32"/>
        <n v="22.799999"/>
        <n v="22.25"/>
        <n v="21.67"/>
        <n v="21.950001"/>
        <n v="20.82"/>
        <n v="21.610001"/>
        <n v="21.629999000000002"/>
        <n v="22.15"/>
        <n v="22.4"/>
        <n v="21.559999000000001"/>
        <n v="21.85"/>
        <n v="22.030000999999999"/>
        <n v="23.42"/>
        <n v="23.690000999999999"/>
        <n v="22.780000999999999"/>
        <n v="23.610001"/>
        <n v="20.58"/>
        <n v="21.139999"/>
        <n v="21.9"/>
        <n v="21.370000999999998"/>
        <n v="21.809999000000001"/>
        <n v="22.17"/>
        <n v="23.190000999999999"/>
        <n v="22.530000999999999"/>
        <n v="22.75"/>
        <n v="22.870000999999998"/>
        <n v="22.92"/>
        <n v="23.370000999999998"/>
        <n v="22.85"/>
        <n v="20.75"/>
        <n v="20.950001"/>
        <n v="20.719999000000001"/>
        <n v="20.23"/>
        <n v="21.4"/>
        <n v="21.91"/>
        <n v="21.68"/>
        <n v="22.709999"/>
        <n v="22.280000999999999"/>
        <n v="20.690000999999999"/>
        <n v="22.540001"/>
        <n v="21.780000999999999"/>
        <n v="22.639999"/>
        <n v="20.620000999999998"/>
        <n v="19.670000000000002"/>
        <n v="18.100000000000001"/>
        <n v="18.670000000000002"/>
        <n v="18.200001"/>
        <n v="17.989999999999998"/>
        <n v="18.379999000000002"/>
        <n v="18.84"/>
        <n v="18.440000999999999"/>
        <n v="19.299999"/>
        <n v="19.690000999999999"/>
        <n v="19.98"/>
        <n v="20.889999"/>
        <n v="22.370000999999998"/>
        <n v="21.76"/>
        <n v="22.98"/>
        <n v="18.799999"/>
        <n v="19.040001"/>
        <n v="19.600000000000001"/>
        <n v="19.700001"/>
        <n v="19.559999000000001"/>
        <n v="20.170000000000002"/>
        <n v="18.139999"/>
        <n v="18.620000999999998"/>
        <n v="18.530000999999999"/>
        <n v="19.079999999999998"/>
        <n v="20.540001"/>
        <n v="17.510000000000002"/>
        <n v="19.030000999999999"/>
        <n v="17.200001"/>
        <n v="19.5"/>
        <n v="18.510000000000002"/>
        <n v="22.440000999999999"/>
        <n v="25.969999000000001"/>
        <n v="28.030000999999999"/>
        <n v="26.889999"/>
        <n v="29.459999"/>
        <n v="30.219999000000001"/>
        <n v="32.240001999999997"/>
        <n v="31.219999000000001"/>
        <n v="31.68"/>
        <n v="30.52"/>
        <n v="30.690000999999999"/>
        <n v="33.799999"/>
        <n v="33.599997999999999"/>
        <n v="34.07"/>
        <n v="33.82"/>
        <n v="33.200001"/>
        <n v="33.540000999999997"/>
        <n v="33.439999"/>
        <n v="34"/>
        <n v="33.659999999999997"/>
        <n v="32.700001"/>
        <n v="33.240001999999997"/>
        <n v="33.779998999999997"/>
        <n v="34.770000000000003"/>
        <n v="35.18"/>
        <n v="35.220001000000003"/>
        <n v="34.68"/>
        <n v="35.009998000000003"/>
        <n v="35.029998999999997"/>
        <n v="34.650002000000001"/>
        <n v="34.080002"/>
        <n v="35.130001"/>
        <n v="35.520000000000003"/>
        <n v="34.729999999999997"/>
        <n v="34.25"/>
        <n v="34.479999999999997"/>
        <n v="34.560001"/>
        <n v="34.150002000000001"/>
        <n v="33.970001000000003"/>
        <n v="33.5"/>
        <n v="33.150002000000001"/>
        <n v="33.709999000000003"/>
        <n v="33.580002"/>
        <n v="33.490001999999997"/>
        <n v="33.549999"/>
        <n v="33.099997999999999"/>
        <n v="33.040000999999997"/>
        <n v="33.270000000000003"/>
        <n v="32.169998"/>
        <n v="32.009998000000003"/>
        <n v="31.66"/>
        <n v="31.1"/>
        <n v="30.73"/>
        <n v="31.08"/>
        <n v="30.85"/>
        <n v="30.799999"/>
        <n v="30.450001"/>
        <n v="30.549999"/>
        <n v="30.49"/>
        <n v="30.530000999999999"/>
        <n v="30.209999"/>
        <n v="29.780000999999999"/>
        <n v="29.219999000000001"/>
        <n v="29.34"/>
        <n v="28.92"/>
        <n v="29.040001"/>
        <n v="28.5"/>
        <n v="29.24"/>
        <n v="29.5"/>
        <n v="29.549999"/>
        <n v="28.709999"/>
        <n v="29.309999000000001"/>
        <n v="29.360001"/>
        <n v="28.57"/>
        <n v="28.790001"/>
        <n v="29.120000999999998"/>
        <n v="28.76"/>
        <n v="29.469999000000001"/>
        <n v="29.18"/>
        <n v="28.540001"/>
        <n v="29.32"/>
        <n v="29.209999"/>
        <n v="29.23"/>
        <n v="28.18"/>
        <n v="28.9"/>
        <n v="28.559999000000001"/>
        <n v="28.629999000000002"/>
        <n v="28.68"/>
        <n v="28.93"/>
        <n v="29.200001"/>
        <n v="29.299999"/>
        <n v="29.190000999999999"/>
        <n v="29.440000999999999"/>
        <n v="28.83"/>
        <n v="28.389999"/>
        <n v="27.950001"/>
        <n v="27.5"/>
        <n v="27.530000999999999"/>
        <n v="27.049999"/>
        <n v="27.059999000000001"/>
        <n v="28.02"/>
        <n v="27.27"/>
        <n v="27.99"/>
        <n v="28.85"/>
        <n v="28.58"/>
        <n v="28.700001"/>
        <n v="28.43"/>
        <n v="28.17"/>
        <n v="27.209999"/>
        <n v="26.959999"/>
        <n v="26.33"/>
        <n v="26.860001"/>
        <n v="26.07"/>
        <n v="25.540001"/>
        <n v="26.299999"/>
        <n v="26.57"/>
        <n v="26.040001"/>
        <n v="26.200001"/>
      </sharedItems>
      <fieldGroup base="0">
        <rangePr autoStart="0" autoEnd="0" startNum="15" endNum="35" groupInterval="5"/>
        <groupItems count="6">
          <s v="&lt;15"/>
          <s v="15-20"/>
          <s v="20-25"/>
          <s v="25-30"/>
          <s v="30-35"/>
          <s v="&gt;35"/>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83467939818" createdVersion="8" refreshedVersion="8" minRefreshableVersion="3" recordCount="492" xr:uid="{BF4D9F1E-4E27-413E-9B31-FFF1C42FBB9E}">
  <cacheSource type="worksheet">
    <worksheetSource ref="M5:M497" sheet="Base"/>
  </cacheSource>
  <cacheFields count="1">
    <cacheField name="Petrobras" numFmtId="4">
      <sharedItems containsSemiMixedTypes="0" containsString="0" containsNumber="1" minValue="11.29" maxValue="31.120000999999998" count="407">
        <n v="28.49"/>
        <n v="27.49"/>
        <n v="27.73"/>
        <n v="27.58"/>
        <n v="27.02"/>
        <n v="26.6"/>
        <n v="26.639999"/>
        <n v="26.790001"/>
        <n v="27.030000999999999"/>
        <n v="28.639999"/>
        <n v="29.35"/>
        <n v="29.1"/>
        <n v="28.67"/>
        <n v="28.280000999999999"/>
        <n v="28.190000999999999"/>
        <n v="28.389999"/>
        <n v="28.35"/>
        <n v="26.280000999999999"/>
        <n v="26.85"/>
        <n v="26.41"/>
        <n v="26.91"/>
        <n v="27.809999000000001"/>
        <n v="27.709999"/>
        <n v="27.15"/>
        <n v="27.469999000000001"/>
        <n v="26.74"/>
        <n v="26.9"/>
        <n v="26.959999"/>
        <n v="26.59"/>
        <n v="26.24"/>
        <n v="26.68"/>
        <n v="27.08"/>
        <n v="27.67"/>
        <n v="27.9"/>
        <n v="28.049999"/>
        <n v="28.85"/>
        <n v="29.18"/>
        <n v="29.059999000000001"/>
        <n v="29.43"/>
        <n v="29.049999"/>
        <n v="29.65"/>
        <n v="29.299999"/>
        <n v="28.950001"/>
        <n v="28.32"/>
        <n v="28.129999000000002"/>
        <n v="29.139999"/>
        <n v="29.030000999999999"/>
        <n v="28.75"/>
        <n v="28.57"/>
        <n v="28.68"/>
        <n v="28.66"/>
        <n v="28.290001"/>
        <n v="28.5"/>
        <n v="27.870000999999998"/>
        <n v="27.290001"/>
        <n v="26.870000999999998"/>
        <n v="26.99"/>
        <n v="25.91"/>
        <n v="26.09"/>
        <n v="25.84"/>
        <n v="26.389999"/>
        <n v="25.950001"/>
        <n v="25.93"/>
        <n v="26.15"/>
        <n v="26.35"/>
        <n v="26.66"/>
        <n v="26.299999"/>
        <n v="24.99"/>
        <n v="24.780000999999999"/>
        <n v="25.15"/>
        <n v="24.700001"/>
        <n v="24.379999000000002"/>
        <n v="23.5"/>
        <n v="23.83"/>
        <n v="22.889999"/>
        <n v="23.43"/>
        <n v="23.620000999999998"/>
        <n v="23.940000999999999"/>
        <n v="23.1"/>
        <n v="23.780000999999999"/>
        <n v="23.690000999999999"/>
        <n v="23.709999"/>
        <n v="23.82"/>
        <n v="24.280000999999999"/>
        <n v="22.950001"/>
        <n v="23.09"/>
        <n v="24.35"/>
        <n v="23.969999000000001"/>
        <n v="23.889999"/>
        <n v="23.65"/>
        <n v="23.700001"/>
        <n v="24"/>
        <n v="24.02"/>
        <n v="24.040001"/>
        <n v="24.1"/>
        <n v="23.459999"/>
        <n v="23.200001"/>
        <n v="22.82"/>
        <n v="22.799999"/>
        <n v="23.52"/>
        <n v="23.24"/>
        <n v="24.08"/>
        <n v="23.280000999999999"/>
        <n v="23.17"/>
        <n v="23.290001"/>
        <n v="22.34"/>
        <n v="21.59"/>
        <n v="21.1"/>
        <n v="22.389999"/>
        <n v="22.219999000000001"/>
        <n v="21.190000999999999"/>
        <n v="21.99"/>
        <n v="22"/>
        <n v="22.24"/>
        <n v="23.190000999999999"/>
        <n v="24.4"/>
        <n v="24.059999000000001"/>
        <n v="21.67"/>
        <n v="27.33"/>
        <n v="29.27"/>
        <n v="28.440000999999999"/>
        <n v="28.08"/>
        <n v="27.799999"/>
        <n v="27.540001"/>
        <n v="28.110001"/>
        <n v="28.84"/>
        <n v="28.82"/>
        <n v="28.940000999999999"/>
        <n v="27.530000999999999"/>
        <n v="26.690000999999999"/>
        <n v="27.76"/>
        <n v="27.4"/>
        <n v="27"/>
        <n v="27.09"/>
        <n v="27.549999"/>
        <n v="28.209999"/>
        <n v="28.690000999999999"/>
        <n v="28.07"/>
        <n v="28.120000999999998"/>
        <n v="29.450001"/>
        <n v="29.15"/>
        <n v="30.629999000000002"/>
        <n v="30.860001"/>
        <n v="31.120000999999998"/>
        <n v="31"/>
        <n v="30.1"/>
        <n v="30.040001"/>
        <n v="28.91"/>
        <n v="28.34"/>
        <n v="28.27"/>
        <n v="28.18"/>
        <n v="27.950001"/>
        <n v="27.280000999999999"/>
        <n v="28.1"/>
        <n v="28.24"/>
        <n v="27.85"/>
        <n v="27.620000999999998"/>
        <n v="27.57"/>
        <n v="27.82"/>
        <n v="26.940000999999999"/>
        <n v="25.6"/>
        <n v="24.9"/>
        <n v="25.5"/>
        <n v="25.82"/>
        <n v="26.25"/>
        <n v="26.219999000000001"/>
        <n v="25.1"/>
        <n v="23.549999"/>
        <n v="22.629999000000002"/>
        <n v="21.91"/>
        <n v="22.879999000000002"/>
        <n v="23.08"/>
        <n v="21.610001"/>
        <n v="19.75"/>
        <n v="19.889999"/>
        <n v="19.719999000000001"/>
        <n v="19.649999999999999"/>
        <n v="18.940000999999999"/>
        <n v="19.290001"/>
        <n v="18.670000000000002"/>
        <n v="19.879999000000002"/>
        <n v="20.25"/>
        <n v="20.57"/>
        <n v="20.84"/>
        <n v="20.16"/>
        <n v="20.18"/>
        <n v="19.52"/>
        <n v="19.329999999999998"/>
        <n v="19.969999000000001"/>
        <n v="20.129999000000002"/>
        <n v="19.799999"/>
        <n v="20.440000999999999"/>
        <n v="19.790001"/>
        <n v="19.93"/>
        <n v="20.030000999999999"/>
        <n v="19.02"/>
        <n v="19.850000000000001"/>
        <n v="19.610001"/>
        <n v="19.309999000000001"/>
        <n v="19.629999000000002"/>
        <n v="20.399999999999999"/>
        <n v="20.23"/>
        <n v="20.799999"/>
        <n v="20.9"/>
        <n v="21.65"/>
        <n v="22.15"/>
        <n v="21.73"/>
        <n v="21.68"/>
        <n v="21.879999000000002"/>
        <n v="22.120000999999998"/>
        <n v="22.73"/>
        <n v="22.26"/>
        <n v="22.92"/>
        <n v="22.870000999999998"/>
        <n v="21.889999"/>
        <n v="22.540001"/>
        <n v="22.969999000000001"/>
        <n v="22.559999000000001"/>
        <n v="23.02"/>
        <n v="22.6"/>
        <n v="22.67"/>
        <n v="22.84"/>
        <n v="23.48"/>
        <n v="23.450001"/>
        <n v="22.790001"/>
        <n v="23.219999000000001"/>
        <n v="23.18"/>
        <n v="21.780000999999999"/>
        <n v="21.799999"/>
        <n v="22.200001"/>
        <n v="22.57"/>
        <n v="23.049999"/>
        <n v="23.370000999999998"/>
        <n v="22.74"/>
        <n v="22.719999000000001"/>
        <n v="23.34"/>
        <n v="22.9"/>
        <n v="22.16"/>
        <n v="22.51"/>
        <n v="22.139999"/>
        <n v="22.65"/>
        <n v="22.23"/>
        <n v="21.98"/>
        <n v="22.059999000000001"/>
        <n v="21.709999"/>
        <n v="21.549999"/>
        <n v="21.66"/>
        <n v="21.469999000000001"/>
        <n v="21"/>
        <n v="20.950001"/>
        <n v="21.6"/>
        <n v="21.440000999999999"/>
        <n v="21.370000999999998"/>
        <n v="20.700001"/>
        <n v="20.6"/>
        <n v="21.4"/>
        <n v="21.719999000000001"/>
        <n v="22.530000999999999"/>
        <n v="22.1"/>
        <n v="21.43"/>
        <n v="20.329999999999998"/>
        <n v="20.34"/>
        <n v="19.77"/>
        <n v="19.670000000000002"/>
        <n v="19.48"/>
        <n v="19.190000999999999"/>
        <n v="19.299999"/>
        <n v="18.68"/>
        <n v="18.540001"/>
        <n v="17.149999999999999"/>
        <n v="17.399999999999999"/>
        <n v="17.59"/>
        <n v="18.139999"/>
        <n v="18.149999999999999"/>
        <n v="18.48"/>
        <n v="17.440000999999999"/>
        <n v="17.280000999999999"/>
        <n v="17.940000999999999"/>
        <n v="17.379999000000002"/>
        <n v="18.049999"/>
        <n v="18.200001"/>
        <n v="17.25"/>
        <n v="16.450001"/>
        <n v="15.95"/>
        <n v="16.950001"/>
        <n v="16.75"/>
        <n v="16.129999000000002"/>
        <n v="15.72"/>
        <n v="16.379999000000002"/>
        <n v="16.73"/>
        <n v="16.93"/>
        <n v="16.82"/>
        <n v="17.32"/>
        <n v="16.399999999999999"/>
        <n v="15.77"/>
        <n v="15.34"/>
        <n v="15.51"/>
        <n v="14.3"/>
        <n v="13.99"/>
        <n v="13.38"/>
        <n v="13.3"/>
        <n v="14.39"/>
        <n v="14.32"/>
        <n v="13.25"/>
        <n v="11.5"/>
        <n v="12"/>
        <n v="12.21"/>
        <n v="11.29"/>
        <n v="13"/>
        <n v="13.09"/>
        <n v="15.4"/>
        <n v="12.6"/>
        <n v="15.85"/>
        <n v="17.559999000000001"/>
        <n v="16.049999"/>
        <n v="22.83"/>
        <n v="25.290001"/>
        <n v="26.889999"/>
        <n v="26.049999"/>
        <n v="26.530000999999999"/>
        <n v="25.34"/>
        <n v="25.299999"/>
        <n v="29.92"/>
        <n v="30.549999"/>
        <n v="29.75"/>
        <n v="29.360001"/>
        <n v="29.42"/>
        <n v="29.719999000000001"/>
        <n v="30.129999000000002"/>
        <n v="29.48"/>
        <n v="29.129999000000002"/>
        <n v="28.93"/>
        <n v="28.629999000000002"/>
        <n v="28.450001"/>
        <n v="28.799999"/>
        <n v="28.030000999999999"/>
        <n v="29.290001"/>
        <n v="29.620000999999998"/>
        <n v="30"/>
        <n v="29.85"/>
        <n v="29.52"/>
        <n v="29.549999"/>
        <n v="30.33"/>
        <n v="30.27"/>
        <n v="30.4"/>
        <n v="30.5"/>
        <n v="30.690000999999999"/>
        <n v="30.809999000000001"/>
        <n v="30.450001"/>
        <n v="30.700001"/>
        <n v="30.18"/>
        <n v="30.52"/>
        <n v="30.91"/>
        <n v="30.26"/>
        <n v="30.610001"/>
        <n v="30.540001"/>
        <n v="29.41"/>
        <n v="29.98"/>
        <n v="30.969999000000001"/>
        <n v="30.440000999999999"/>
        <n v="30.209999"/>
        <n v="30.35"/>
        <n v="30.049999"/>
        <n v="29.66"/>
        <n v="28.98"/>
        <n v="29.07"/>
        <n v="29.530000999999999"/>
        <n v="29.33"/>
        <n v="29.190000999999999"/>
        <n v="29.73"/>
        <n v="28.780000999999999"/>
        <n v="29.08"/>
        <n v="29.9"/>
        <n v="30.02"/>
        <n v="30.9"/>
        <n v="29.709999"/>
        <n v="30.360001"/>
        <n v="30.43"/>
        <n v="30.389999"/>
        <n v="30.08"/>
        <n v="29.82"/>
        <n v="29.6"/>
        <n v="29.25"/>
        <n v="27.77"/>
        <n v="27.6"/>
        <n v="27.66"/>
        <n v="27.93"/>
        <n v="27.309999000000001"/>
        <n v="27.26"/>
        <n v="26.52"/>
        <n v="26.02"/>
        <n v="26.17"/>
        <n v="26.51"/>
        <n v="26.719999000000001"/>
        <n v="27.51"/>
        <n v="27.700001"/>
        <n v="27.34"/>
        <n v="27.27"/>
        <n v="27.48"/>
        <n v="27.219999000000001"/>
        <n v="27.690000999999999"/>
        <n v="28.059999000000001"/>
        <n v="26.879999000000002"/>
        <n v="27.059999000000001"/>
        <n v="27.1"/>
        <n v="26.93"/>
        <n v="26.26"/>
      </sharedItems>
      <fieldGroup base="0">
        <rangePr autoStart="0" autoEnd="0" startNum="10" endNum="30" groupInterval="5"/>
        <groupItems count="6">
          <s v="&lt;10"/>
          <s v="10-15"/>
          <s v="15-20"/>
          <s v="20-25"/>
          <s v="25-30"/>
          <s v="&gt;30"/>
        </groupItems>
      </fieldGroup>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860880787" createdVersion="8" refreshedVersion="8" minRefreshableVersion="3" recordCount="492" xr:uid="{19144CEB-E441-4EFC-ADC5-19044166EE52}">
  <cacheSource type="worksheet">
    <worksheetSource ref="N5:N497" sheet="Base"/>
  </cacheSource>
  <cacheFields count="1">
    <cacheField name="Rede Atacadao" numFmtId="4">
      <sharedItems containsSemiMixedTypes="0" containsString="0" containsNumber="1" minValue="17.129999000000002" maxValue="24.549999" count="309">
        <n v="18.75"/>
        <n v="18.450001"/>
        <n v="18.889999"/>
        <n v="18.870000999999998"/>
        <n v="18.799999"/>
        <n v="19.209999"/>
        <n v="18.879999000000002"/>
        <n v="18.100000000000001"/>
        <n v="18.110001"/>
        <n v="18.559999000000001"/>
        <n v="18.84"/>
        <n v="18.950001"/>
        <n v="18.969999000000001"/>
        <n v="18.829999999999998"/>
        <n v="19.149999999999999"/>
        <n v="18.860001"/>
        <n v="19.059999000000001"/>
        <n v="19.120000999999998"/>
        <n v="18.989999999999998"/>
        <n v="19.239999999999998"/>
        <n v="19.540001"/>
        <n v="19.799999"/>
        <n v="19.879999000000002"/>
        <n v="19.709999"/>
        <n v="20"/>
        <n v="20.07"/>
        <n v="20.190000999999999"/>
        <n v="20.280000999999999"/>
        <n v="20.65"/>
        <n v="20.67"/>
        <n v="20.969999000000001"/>
        <n v="20.690000999999999"/>
        <n v="20.549999"/>
        <n v="20.77"/>
        <n v="20.9"/>
        <n v="20.639999"/>
        <n v="21.01"/>
        <n v="21.32"/>
        <n v="21"/>
        <n v="21.15"/>
        <n v="21.42"/>
        <n v="21.389999"/>
        <n v="21.629999000000002"/>
        <n v="21.280000999999999"/>
        <n v="21.469999000000001"/>
        <n v="21.65"/>
        <n v="22.16"/>
        <n v="21.879999000000002"/>
        <n v="22.08"/>
        <n v="22.450001"/>
        <n v="22.6"/>
        <n v="22.65"/>
        <n v="23.59"/>
        <n v="22.85"/>
        <n v="22.84"/>
        <n v="23.030000999999999"/>
        <n v="22.799999"/>
        <n v="22.83"/>
        <n v="22.41"/>
        <n v="22.4"/>
        <n v="21.91"/>
        <n v="21.5"/>
        <n v="21.700001"/>
        <n v="21.200001"/>
        <n v="20.68"/>
        <n v="20.440000999999999"/>
        <n v="20.49"/>
        <n v="20.299999"/>
        <n v="20.57"/>
        <n v="20.719999000000001"/>
        <n v="20.379999000000002"/>
        <n v="21.379999000000002"/>
        <n v="21.49"/>
        <n v="21.1"/>
        <n v="21.129999000000002"/>
        <n v="21.27"/>
        <n v="21.719999000000001"/>
        <n v="22.18"/>
        <n v="21.74"/>
        <n v="22.09"/>
        <n v="22.59"/>
        <n v="22.209999"/>
        <n v="22.93"/>
        <n v="22.200001"/>
        <n v="23.190000999999999"/>
        <n v="22.709999"/>
        <n v="23.02"/>
        <n v="23.200001"/>
        <n v="23.1"/>
        <n v="23.620000999999998"/>
        <n v="23.25"/>
        <n v="23.379999000000002"/>
        <n v="23.66"/>
        <n v="22.809999000000001"/>
        <n v="23.219999000000001"/>
        <n v="22.889999"/>
        <n v="22.32"/>
        <n v="22.219999000000001"/>
        <n v="22.139999"/>
        <n v="21.73"/>
        <n v="19.27"/>
        <n v="19.219999000000001"/>
        <n v="19.129999000000002"/>
        <n v="19.07"/>
        <n v="19.23"/>
        <n v="19.139999"/>
        <n v="19.02"/>
        <n v="18.790001"/>
        <n v="19.59"/>
        <n v="19.399999999999999"/>
        <n v="18.91"/>
        <n v="19.010000000000002"/>
        <n v="19.68"/>
        <n v="20.329999999999998"/>
        <n v="20.25"/>
        <n v="20.66"/>
        <n v="20.6"/>
        <n v="20.149999999999999"/>
        <n v="19.41"/>
        <n v="19.489999999999998"/>
        <n v="19.52"/>
        <n v="19.389999"/>
        <n v="19.639999"/>
        <n v="19.48"/>
        <n v="19.440000999999999"/>
        <n v="19.040001"/>
        <n v="19.329999999999998"/>
        <n v="19.25"/>
        <n v="19.940000999999999"/>
        <n v="20.290001"/>
        <n v="20.360001"/>
        <n v="19"/>
        <n v="19.5"/>
        <n v="18.809999000000001"/>
        <n v="19.600000000000001"/>
        <n v="19.469999000000001"/>
        <n v="19.190000999999999"/>
        <n v="19.790001"/>
        <n v="19.450001"/>
        <n v="19.579999999999998"/>
        <n v="19.100000000000001"/>
        <n v="19.84"/>
        <n v="20.110001"/>
        <n v="19.049999"/>
        <n v="19.200001"/>
        <n v="19.299999"/>
        <n v="19.889999"/>
        <n v="19.780000999999999"/>
        <n v="19.93"/>
        <n v="19.370000999999998"/>
        <n v="18.73"/>
        <n v="19.700001"/>
        <n v="20.129999000000002"/>
        <n v="20.450001"/>
        <n v="20.5"/>
        <n v="20.700001"/>
        <n v="20.389999"/>
        <n v="20.74"/>
        <n v="20.98"/>
        <n v="20.889999"/>
        <n v="20.870000999999998"/>
        <n v="20.860001"/>
        <n v="20.52"/>
        <n v="20.059999000000001"/>
        <n v="20.23"/>
        <n v="21.07"/>
        <n v="21.33"/>
        <n v="21.02"/>
        <n v="21.18"/>
        <n v="21.48"/>
        <n v="21.049999"/>
        <n v="20.92"/>
        <n v="20.58"/>
        <n v="20.48"/>
        <n v="20.620000999999998"/>
        <n v="20.75"/>
        <n v="20.200001"/>
        <n v="19.549999"/>
        <n v="19.77"/>
        <n v="19.360001"/>
        <n v="19.860001"/>
        <n v="19.649999999999999"/>
        <n v="20.32"/>
        <n v="20.85"/>
        <n v="21.299999"/>
        <n v="21.25"/>
        <n v="21.4"/>
        <n v="21.6"/>
        <n v="21.92"/>
        <n v="22.440000999999999"/>
        <n v="22.309999000000001"/>
        <n v="22.5"/>
        <n v="21.360001"/>
        <n v="20.629999000000002"/>
        <n v="20.219999000000001"/>
        <n v="19.670000000000002"/>
        <n v="19.850000000000001"/>
        <n v="19.899999999999999"/>
        <n v="20.120000999999998"/>
        <n v="19.75"/>
        <n v="19.629999000000002"/>
        <n v="19.73"/>
        <n v="19.809999000000001"/>
        <n v="19.16"/>
        <n v="18.299999"/>
        <n v="18.5"/>
        <n v="18.010000000000002"/>
        <n v="18.370000999999998"/>
        <n v="18.399999999999999"/>
        <n v="18.25"/>
        <n v="18.850000000000001"/>
        <n v="18.700001"/>
        <n v="18.489999999999998"/>
        <n v="17.98"/>
        <n v="18.469999000000001"/>
        <n v="17.790001"/>
        <n v="17.989999999999998"/>
        <n v="17.610001"/>
        <n v="17.799999"/>
        <n v="17.399999999999999"/>
        <n v="17.129999000000002"/>
        <n v="17.18"/>
        <n v="17.379999000000002"/>
        <n v="17.899999999999999"/>
        <n v="18.120000999999998"/>
        <n v="18.540001"/>
        <n v="19.379999000000002"/>
        <n v="19.620000999999998"/>
        <n v="20.040001"/>
        <n v="19.82"/>
        <n v="19.989999999999998"/>
        <n v="20.950001"/>
        <n v="20.09"/>
        <n v="20.399999999999999"/>
        <n v="20.530000999999999"/>
        <n v="19.920000000000002"/>
        <n v="20.309999000000001"/>
        <n v="19.719999000000001"/>
        <n v="21.58"/>
        <n v="21.799999"/>
        <n v="22.42"/>
        <n v="21.75"/>
        <n v="17.600000000000001"/>
        <n v="19.32"/>
        <n v="18"/>
        <n v="20.239999999999998"/>
        <n v="22.299999"/>
        <n v="21.9"/>
        <n v="19.610001"/>
        <n v="22.040001"/>
        <n v="22.02"/>
        <n v="22.049999"/>
        <n v="22.15"/>
        <n v="22.540001"/>
        <n v="22.620000999999998"/>
        <n v="22.940000999999999"/>
        <n v="23.08"/>
        <n v="22.549999"/>
        <n v="23.120000999999998"/>
        <n v="23.6"/>
        <n v="23.389999"/>
        <n v="22.66"/>
        <n v="23.75"/>
        <n v="23.280000999999999"/>
        <n v="22.969999000000001"/>
        <n v="23.540001"/>
        <n v="23.440000999999999"/>
        <n v="23.4"/>
        <n v="23.43"/>
        <n v="23.639999"/>
        <n v="22.9"/>
        <n v="23.34"/>
        <n v="23.48"/>
        <n v="24.549999"/>
        <n v="23.93"/>
        <n v="23.35"/>
        <n v="23.299999"/>
        <n v="23.23"/>
        <n v="23"/>
        <n v="22.33"/>
        <n v="20.799999"/>
        <n v="19.530000999999999"/>
        <n v="19.09"/>
        <n v="18.709999"/>
        <n v="18.43"/>
        <n v="18.510000000000002"/>
        <n v="18.420000000000002"/>
        <n v="18.170000000000002"/>
        <n v="18.02"/>
        <n v="19.170000000000002"/>
        <n v="19.079999999999998"/>
        <n v="19.260000000000002"/>
        <n v="19.110001"/>
        <n v="19.559999000000001"/>
        <n v="19.91"/>
        <n v="19.690000999999999"/>
        <n v="18.899999999999999"/>
        <n v="19.98"/>
        <n v="20.469999000000001"/>
        <n v="21.43"/>
        <n v="21.780000999999999"/>
        <n v="21.85"/>
        <n v="21.139999"/>
        <n v="21.110001"/>
        <n v="21.530000999999999"/>
        <n v="21.549999"/>
        <n v="21.860001"/>
        <n v="22.1"/>
        <n v="22.25"/>
      </sharedItems>
      <fieldGroup base="0">
        <rangePr autoStart="0" autoEnd="0" startNum="17" endNum="24"/>
        <groupItems count="9">
          <s v="&lt;17"/>
          <s v="17-18"/>
          <s v="18-19"/>
          <s v="19-20"/>
          <s v="20-21"/>
          <s v="21-22"/>
          <s v="22-23"/>
          <s v="23-24"/>
          <s v="&gt;24"/>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88231944443" createdVersion="8" refreshedVersion="8" minRefreshableVersion="3" recordCount="492" xr:uid="{23BB5F21-37EA-4FA6-9A44-34F198B13593}">
  <cacheSource type="worksheet">
    <worksheetSource ref="O5:O497" sheet="Base"/>
  </cacheSource>
  <cacheFields count="1">
    <cacheField name="SulAmerica" numFmtId="4">
      <sharedItems containsSemiMixedTypes="0" containsString="0" containsNumber="1" minValue="24.527929" maxValue="62.032519999999998" count="450">
        <n v="29.58"/>
        <n v="29.280000999999999"/>
        <n v="30"/>
        <n v="30.26"/>
        <n v="29.32"/>
        <n v="29.65"/>
        <n v="28.5"/>
        <n v="28.200001"/>
        <n v="28.4"/>
        <n v="29"/>
        <n v="29.68"/>
        <n v="29.02"/>
        <n v="28.23"/>
        <n v="29.07"/>
        <n v="29.15"/>
        <n v="28.98"/>
        <n v="29.030000999999999"/>
        <n v="29.799999"/>
        <n v="30.690000999999999"/>
        <n v="30.09"/>
        <n v="30.790001"/>
        <n v="31.110001"/>
        <n v="30.950001"/>
        <n v="31.709999"/>
        <n v="31.66"/>
        <n v="31.719999000000001"/>
        <n v="32.029998999999997"/>
        <n v="32.270000000000003"/>
        <n v="31.940000999999999"/>
        <n v="32.220001000000003"/>
        <n v="32.93"/>
        <n v="33.880001"/>
        <n v="33.740001999999997"/>
        <n v="33.200001"/>
        <n v="32.369999"/>
        <n v="33.689999"/>
        <n v="33.139999000000003"/>
        <n v="33.599997999999999"/>
        <n v="34.110000999999997"/>
        <n v="34.229999999999997"/>
        <n v="34.659999999999997"/>
        <n v="35.419998"/>
        <n v="35.040000999999997"/>
        <n v="34.599997999999999"/>
        <n v="35.990001999999997"/>
        <n v="35.520000000000003"/>
        <n v="35.950001"/>
        <n v="36.029998999999997"/>
        <n v="36"/>
        <n v="36.189999"/>
        <n v="36.470001000000003"/>
        <n v="35.330002"/>
        <n v="33.700001"/>
        <n v="33.869999"/>
        <n v="34.450001"/>
        <n v="33.900002000000001"/>
        <n v="33.580002"/>
        <n v="33.82"/>
        <n v="33.729999999999997"/>
        <n v="33.709999000000003"/>
        <n v="34.959999000000003"/>
        <n v="34.700001"/>
        <n v="34.68"/>
        <n v="32.799999"/>
        <n v="32.090000000000003"/>
        <n v="32"/>
        <n v="31.629999000000002"/>
        <n v="32.020000000000003"/>
        <n v="31.799999"/>
        <n v="31.99"/>
        <n v="32.82"/>
        <n v="33.240001999999997"/>
        <n v="33.07"/>
        <n v="33"/>
        <n v="34.580002"/>
        <n v="33.909999999999997"/>
        <n v="34.590000000000003"/>
        <n v="33.830002"/>
        <n v="33.950001"/>
        <n v="32.919998"/>
        <n v="33.150002000000001"/>
        <n v="32.560001"/>
        <n v="33.389999000000003"/>
        <n v="32.909999999999997"/>
        <n v="32.650002000000001"/>
        <n v="33.400002000000001"/>
        <n v="32.130001"/>
        <n v="32.5"/>
        <n v="32.279998999999997"/>
        <n v="31.959999"/>
        <n v="32.599997999999999"/>
        <n v="33.759998000000003"/>
        <n v="34.18"/>
        <n v="34.270000000000003"/>
        <n v="34.770000000000003"/>
        <n v="34.919998"/>
        <n v="33.490001999999997"/>
        <n v="34.169998"/>
        <n v="35.159999999999997"/>
        <n v="33.315826000000001"/>
        <n v="34.362541"/>
        <n v="34.739738000000003"/>
        <n v="35.814746999999997"/>
        <n v="37.219802999999999"/>
        <n v="37.078353999999997"/>
        <n v="37.040633999999997"/>
        <n v="34.305965"/>
        <n v="33.447842000000001"/>
        <n v="30.750893000000001"/>
        <n v="30.835761999999999"/>
        <n v="30.071939"/>
        <n v="30.109659000000001"/>
        <n v="30.04365"/>
        <n v="29.675884"/>
        <n v="30.06251"/>
        <n v="31.646732"/>
        <n v="30.496286000000001"/>
        <n v="30.722602999999999"/>
        <n v="31.137519999999999"/>
        <n v="31.062078"/>
        <n v="31.165807999999998"/>
        <n v="32.929198999999997"/>
        <n v="34.079647000000001"/>
        <n v="34.654868999999998"/>
        <n v="34.909477000000003"/>
        <n v="35.380974000000002"/>
        <n v="35.682727999999997"/>
        <n v="36.173084000000003"/>
        <n v="36.078785000000003"/>
        <n v="36.776595999999998"/>
        <n v="37.521560999999998"/>
        <n v="37.823315000000001"/>
        <n v="37.323532"/>
        <n v="38.162792000000003"/>
        <n v="37.116073999999998"/>
        <n v="37.314101999999998"/>
        <n v="38.181652"/>
        <n v="38.681435"/>
        <n v="38.021343000000002"/>
        <n v="37.804454999999997"/>
        <n v="37.766734999999997"/>
        <n v="38.228802000000002"/>
        <n v="38.568275"/>
        <n v="38.756874000000003"/>
        <n v="39.350960000000001"/>
        <n v="39.765872999999999"/>
        <n v="40.397677999999999"/>
        <n v="40.218510000000002"/>
        <n v="40.001621"/>
        <n v="39.992190999999998"/>
        <n v="40.293948999999998"/>
        <n v="38.709724000000001"/>
        <n v="39.31324"/>
        <n v="40.161929999999998"/>
        <n v="41.585842"/>
        <n v="42.236507000000003"/>
        <n v="40.793731999999999"/>
        <n v="40.623997000000003"/>
        <n v="40.444828000000001"/>
        <n v="41.218079000000003"/>
        <n v="41.708430999999997"/>
        <n v="42.189357999999999"/>
        <n v="42.575980999999999"/>
        <n v="42.019618999999999"/>
        <n v="42.293087"/>
        <n v="42.472256000000002"/>
        <n v="41.915889999999997"/>
        <n v="39.963901999999997"/>
        <n v="40.407108000000001"/>
        <n v="40.642853000000002"/>
        <n v="41.548126000000003"/>
        <n v="41.774441000000003"/>
        <n v="41.453826999999997"/>
        <n v="40.859741"/>
        <n v="40.237369999999999"/>
        <n v="41.133209000000001"/>
        <n v="40.947758"/>
        <n v="40.540500999999999"/>
        <n v="39.809291999999999"/>
        <n v="38.892966999999999"/>
        <n v="38.606032999999996"/>
        <n v="38.633803999999998"/>
        <n v="39.772269999999999"/>
        <n v="39.707478000000002"/>
        <n v="38.874454"/>
        <n v="37.532359999999997"/>
        <n v="38.698593000000002"/>
        <n v="39.587150999999999"/>
        <n v="38.439430000000002"/>
        <n v="38.559756999999998"/>
        <n v="38.365383000000001"/>
        <n v="37.004779999999997"/>
        <n v="36.162497999999999"/>
        <n v="36.62529"/>
        <n v="36.893706999999999"/>
        <n v="37.273197000000003"/>
        <n v="38.133986999999998"/>
        <n v="38.328361999999998"/>
        <n v="38.189521999999997"/>
        <n v="39.050316000000002"/>
        <n v="39.624175999999999"/>
        <n v="38.800407"/>
        <n v="37.837803000000001"/>
        <n v="37.310218999999996"/>
        <n v="37.856312000000003"/>
        <n v="37.680453999999997"/>
        <n v="37.263942999999998"/>
        <n v="37.902591999999999"/>
        <n v="37.661942000000003"/>
        <n v="38.115475000000004"/>
        <n v="38.041431000000003"/>
        <n v="37.865569999999998"/>
        <n v="36.532730000000001"/>
        <n v="36.458683000000001"/>
        <n v="36.828918000000002"/>
        <n v="38.263568999999997"/>
        <n v="38.161754999999999"/>
        <n v="37.467567000000003"/>
        <n v="37.930359000000003"/>
        <n v="37.15287"/>
        <n v="38.180267000000001"/>
        <n v="38.208035000000002"/>
        <n v="38.763385999999997"/>
        <n v="38.337615999999997"/>
        <n v="40.253571000000001"/>
        <n v="40.262829000000004"/>
        <n v="40.799664"/>
        <n v="40.63306"/>
        <n v="40.882969000000003"/>
        <n v="40.901477999999997"/>
        <n v="40.401665000000001"/>
        <n v="41.466084000000002"/>
        <n v="40.836689"/>
        <n v="41.373528"/>
        <n v="42.160271000000002"/>
        <n v="42.447201"/>
        <n v="42.761898000000002"/>
        <n v="43.270969000000001"/>
        <n v="42.956271999999998"/>
        <n v="44.853713999999997"/>
        <n v="43.437572000000003"/>
        <n v="44.057715999999999"/>
        <n v="43.548645"/>
        <n v="44.307620999999997"/>
        <n v="45.760784000000001"/>
        <n v="45.446086999999999"/>
        <n v="45.723762999999998"/>
        <n v="47.093623999999998"/>
        <n v="47.001064"/>
        <n v="46.408690999999997"/>
        <n v="46.325389999999999"/>
        <n v="47.065857000000001"/>
        <n v="47.602694999999997"/>
        <n v="45.899624000000003"/>
        <n v="46.436461999999999"/>
        <n v="46.991810000000001"/>
        <n v="46.547530999999999"/>
        <n v="47.371299999999998"/>
        <n v="47.213951000000002"/>
        <n v="47.565669999999997"/>
        <n v="45.372039999999998"/>
        <n v="43.113621000000002"/>
        <n v="43.456085000000002"/>
        <n v="44.066971000000002"/>
        <n v="43.483851999999999"/>
        <n v="44.113250999999998"/>
        <n v="43.502364999999998"/>
        <n v="43.807808000000001"/>
        <n v="43.983668999999999"/>
        <n v="44.483482000000002"/>
        <n v="44.946274000000003"/>
        <n v="42.947018"/>
        <n v="41.715992"/>
        <n v="42.530501999999998"/>
        <n v="42.215805000000003"/>
        <n v="43.011806"/>
        <n v="40.966270000000002"/>
        <n v="41.280968000000001"/>
        <n v="41.308734999999999"/>
        <n v="41.706738000000001"/>
        <n v="40.484966"/>
        <n v="39.022548999999998"/>
        <n v="40.309105000000002"/>
        <n v="41.429062000000002"/>
        <n v="42.410178999999999"/>
        <n v="42.854458000000001"/>
        <n v="43.317248999999997"/>
        <n v="43.687480999999998"/>
        <n v="42.576782000000001"/>
        <n v="42.308365000000002"/>
        <n v="40.716361999999997"/>
        <n v="40.734875000000002"/>
        <n v="40.808922000000003"/>
        <n v="40.031433"/>
        <n v="39.494594999999997"/>
        <n v="37.634174000000002"/>
        <n v="36.097706000000002"/>
        <n v="34.200263999999997"/>
        <n v="35.0518"/>
        <n v="37.652683000000003"/>
        <n v="38.735619"/>
        <n v="40.179523000000003"/>
        <n v="40.697848999999998"/>
        <n v="41.317988999999997"/>
        <n v="40.707107999999998"/>
        <n v="41.512363000000001"/>
        <n v="44.094738"/>
        <n v="43.382038000000001"/>
        <n v="41.604922999999999"/>
        <n v="40.753386999999996"/>
        <n v="41.817805999999997"/>
        <n v="42.391666000000001"/>
        <n v="40.290596000000001"/>
        <n v="39.198405999999999"/>
        <n v="40.457199000000003"/>
        <n v="40.984779000000003"/>
        <n v="37.717475999999998"/>
        <n v="36.375380999999997"/>
        <n v="36.764125999999997"/>
        <n v="35.616405"/>
        <n v="31.756724999999999"/>
        <n v="32.904449"/>
        <n v="31.784493999999999"/>
        <n v="31.284679000000001"/>
        <n v="33.089565"/>
        <n v="33.320960999999997"/>
        <n v="35.625660000000003"/>
        <n v="33.283935999999997"/>
        <n v="30.183236999999998"/>
        <n v="26.952954999999999"/>
        <n v="28.008118"/>
        <n v="26.564211"/>
        <n v="24.527929"/>
        <n v="28.304303999999998"/>
        <n v="29.387236000000001"/>
        <n v="35.634914000000002"/>
        <n v="32.395378000000001"/>
        <n v="42.243572"/>
        <n v="38.883709000000003"/>
        <n v="44.492736999999998"/>
        <n v="46.519764000000002"/>
        <n v="48.528278"/>
        <n v="48.787441000000001"/>
        <n v="48.352417000000003"/>
        <n v="48.852229999999999"/>
        <n v="50.879257000000003"/>
        <n v="55.340561000000001"/>
        <n v="55.877398999999997"/>
        <n v="57.275027999999999"/>
        <n v="56.312424"/>
        <n v="56.247635000000002"/>
        <n v="56.673400999999998"/>
        <n v="56.867770999999998"/>
        <n v="57.219493999999997"/>
        <n v="56.192096999999997"/>
        <n v="53.720795000000003"/>
        <n v="55.497909999999997"/>
        <n v="57.182471999999997"/>
        <n v="57.756332"/>
        <n v="57.136192000000001"/>
        <n v="58.487541"/>
        <n v="58.598613999999998"/>
        <n v="57.395355000000002"/>
        <n v="59.237262999999999"/>
        <n v="59.709308999999998"/>
        <n v="59.218753999999997"/>
        <n v="61.449406000000003"/>
        <n v="62.032519999999998"/>
        <n v="61.902939000000003"/>
        <n v="61.227263999999998"/>
        <n v="61.162475999999998"/>
        <n v="59.774101000000002"/>
        <n v="58.654147999999999"/>
        <n v="58.681914999999996"/>
        <n v="58.163589000000002"/>
        <n v="59.820380999999998"/>
        <n v="59.857402999999998"/>
        <n v="57.904426999999998"/>
        <n v="58.320937999999998"/>
        <n v="59.487170999999996"/>
        <n v="59.246516999999997"/>
        <n v="57.126938000000003"/>
        <n v="55.849632"/>
        <n v="53.878143000000001"/>
        <n v="53.683768999999998"/>
        <n v="52.822978999999997"/>
        <n v="52.258372999999999"/>
        <n v="52.036231999999998"/>
        <n v="50.712649999999996"/>
        <n v="50.499766999999999"/>
        <n v="50.351672999999998"/>
        <n v="49.546416999999998"/>
        <n v="49.518650000000001"/>
        <n v="48.389439000000003"/>
        <n v="47.426833999999999"/>
        <n v="48.648601999999997"/>
        <n v="49.583443000000003"/>
        <n v="48.741160999999998"/>
        <n v="50.194324000000002"/>
        <n v="49.962929000000003"/>
        <n v="49.277999999999999"/>
        <n v="48.491253"/>
        <n v="48.250602999999998"/>
        <n v="48.657859999999999"/>
        <n v="47.676743000000002"/>
        <n v="47.648975"/>
        <n v="46.908507999999998"/>
        <n v="47.260227"/>
        <n v="46.621578"/>
        <n v="47.121391000000003"/>
        <n v="47.61195"/>
        <n v="47.010323"/>
        <n v="46.177298999999998"/>
        <n v="45.436832000000003"/>
        <n v="44.705624"/>
        <n v="45.214691000000002"/>
        <n v="45.325763999999999"/>
        <n v="45.186923999999998"/>
        <n v="45.492367000000002"/>
        <n v="45.566414000000002"/>
        <n v="45.992179999999998"/>
        <n v="46.649344999999997"/>
        <n v="46.575297999999997"/>
        <n v="46.741900999999999"/>
        <n v="47.149158"/>
        <n v="46.751159999999999"/>
        <n v="44.585296999999997"/>
        <n v="44.344645999999997"/>
        <n v="44.761158000000002"/>
        <n v="45.260970999999998"/>
        <n v="44.520508"/>
        <n v="43.872596999999999"/>
        <n v="43.039574000000002"/>
        <n v="43.594920999999999"/>
        <n v="43.345016000000001"/>
        <n v="42.891478999999997"/>
        <n v="44.103991999999998"/>
        <n v="44.159531000000001"/>
        <n v="42.678595999999999"/>
        <n v="41.123618999999998"/>
        <n v="41.651198999999998"/>
        <n v="42.474967999999997"/>
        <n v="42.493481000000003"/>
        <n v="42.715617999999999"/>
        <n v="42.845202999999998"/>
        <n v="42.549014999999997"/>
        <n v="42.511992999999997"/>
        <n v="41.419803999999999"/>
        <n v="42.613807999999999"/>
        <n v="44.844459999999998"/>
      </sharedItems>
      <fieldGroup base="0">
        <rangePr autoStart="0" autoEnd="0" startNum="20" endNum="60" groupInterval="10"/>
        <groupItems count="6">
          <s v="&lt;20"/>
          <s v="20-30"/>
          <s v="30-40"/>
          <s v="40-50"/>
          <s v="50-60"/>
          <s v="&gt;60"/>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gador" refreshedDate="45287.589545601855" createdVersion="8" refreshedVersion="8" minRefreshableVersion="3" recordCount="492" xr:uid="{DF1313CA-2192-4C55-B233-720447B99D09}">
  <cacheSource type="worksheet">
    <worksheetSource ref="P5:P497" sheet="Base"/>
  </cacheSource>
  <cacheFields count="1">
    <cacheField name="Vale" numFmtId="4">
      <sharedItems containsSemiMixedTypes="0" containsString="0" containsNumber="1" minValue="34.099997999999999" maxValue="118.720001" count="467">
        <n v="100.69000200000001"/>
        <n v="98.230002999999996"/>
        <n v="99.5"/>
        <n v="99.709998999999996"/>
        <n v="96.199996999999996"/>
        <n v="97.550003000000004"/>
        <n v="97.510002"/>
        <n v="103.410004"/>
        <n v="107"/>
        <n v="108.800003"/>
        <n v="108.300003"/>
        <n v="109.199997"/>
        <n v="109.269997"/>
        <n v="110.05999799999999"/>
        <n v="109.010002"/>
        <n v="109.699997"/>
        <n v="109.08000199999999"/>
        <n v="112.519997"/>
        <n v="112.639999"/>
        <n v="108.93"/>
        <n v="108.760002"/>
        <n v="115.57"/>
        <n v="117.300003"/>
        <n v="114.18"/>
        <n v="116.599998"/>
        <n v="114.120003"/>
        <n v="114.699997"/>
        <n v="114.400002"/>
        <n v="113.099998"/>
        <n v="112.160004"/>
        <n v="113.400002"/>
        <n v="115.480003"/>
        <n v="115.120003"/>
        <n v="115.75"/>
        <n v="115.07"/>
        <n v="113.660004"/>
        <n v="114.099998"/>
        <n v="113.769997"/>
        <n v="113.16999800000001"/>
        <n v="113.58000199999999"/>
        <n v="111.279999"/>
        <n v="113.25"/>
        <n v="112.510002"/>
        <n v="110.599998"/>
        <n v="112.400002"/>
        <n v="111.029999"/>
        <n v="113.07"/>
        <n v="111.400002"/>
        <n v="110.110001"/>
        <n v="109.089996"/>
        <n v="105.900002"/>
        <n v="108.150002"/>
        <n v="111.5"/>
        <n v="113.720001"/>
        <n v="114.339996"/>
        <n v="111.83000199999999"/>
        <n v="112.199997"/>
        <n v="109.91999800000001"/>
        <n v="111.800003"/>
        <n v="112.900002"/>
        <n v="114.800003"/>
        <n v="113.199997"/>
        <n v="114.779999"/>
        <n v="111.589996"/>
        <n v="110.989998"/>
        <n v="110.199997"/>
        <n v="107.050003"/>
        <n v="109.779999"/>
        <n v="109.400002"/>
        <n v="111.110001"/>
        <n v="112.25"/>
        <n v="114.599998"/>
        <n v="113.459999"/>
        <n v="110.55999799999999"/>
        <n v="112.489998"/>
        <n v="114.33000199999999"/>
        <n v="118.720001"/>
        <n v="114.69000200000001"/>
        <n v="115.449997"/>
        <n v="115.050003"/>
        <n v="110.709999"/>
        <n v="110.099998"/>
        <n v="108.459999"/>
        <n v="109.019997"/>
        <n v="111.949997"/>
        <n v="111.91999800000001"/>
        <n v="110.120003"/>
        <n v="108.57"/>
        <n v="107.989998"/>
        <n v="106.230003"/>
        <n v="106.160004"/>
        <n v="107.730003"/>
        <n v="108.66999800000001"/>
        <n v="108.209999"/>
        <n v="103.58000199999999"/>
        <n v="103.400002"/>
        <n v="103"/>
        <n v="104.5"/>
        <n v="104.55999799999999"/>
        <n v="102.050003"/>
        <n v="103.389999"/>
        <n v="97.389999000000003"/>
        <n v="97.970000999999996"/>
        <n v="97.07"/>
        <n v="97.980002999999996"/>
        <n v="95.529999000000004"/>
        <n v="92.440002000000007"/>
        <n v="93.150002000000001"/>
        <n v="91.059997999999993"/>
        <n v="93.209998999999996"/>
        <n v="94.779999000000004"/>
        <n v="96.160004000000001"/>
        <n v="97.900002000000001"/>
        <n v="96.510002"/>
        <n v="96.82"/>
        <n v="97.400002000000001"/>
        <n v="99.699996999999996"/>
        <n v="97.150002000000001"/>
        <n v="98.669998000000007"/>
        <n v="99.669998000000007"/>
        <n v="100.209999"/>
        <n v="98.860000999999997"/>
        <n v="100.349998"/>
        <n v="101.599998"/>
        <n v="98.57"/>
        <n v="94.519997000000004"/>
        <n v="95.709998999999996"/>
        <n v="97.93"/>
        <n v="96.949996999999996"/>
        <n v="95.349997999999999"/>
        <n v="97.769997000000004"/>
        <n v="93.889999000000003"/>
        <n v="93.099997999999999"/>
        <n v="94.699996999999996"/>
        <n v="94.25"/>
        <n v="94.010002"/>
        <n v="92.690002000000007"/>
        <n v="89.290001000000004"/>
        <n v="90.43"/>
        <n v="87.660004000000001"/>
        <n v="91.269997000000004"/>
        <n v="87.949996999999996"/>
        <n v="91.099997999999999"/>
        <n v="89.199996999999996"/>
        <n v="91.75"/>
        <n v="93.169998000000007"/>
        <n v="93.360000999999997"/>
        <n v="92.32"/>
        <n v="94.059997999999993"/>
        <n v="94.309997999999993"/>
        <n v="93.550003000000004"/>
        <n v="97.800003000000004"/>
        <n v="96.220000999999996"/>
        <n v="99.190002000000007"/>
        <n v="101.980003"/>
        <n v="102"/>
        <n v="102.32"/>
        <n v="96.050003000000004"/>
        <n v="93"/>
        <n v="91.459998999999996"/>
        <n v="87.449996999999996"/>
        <n v="87.07"/>
        <n v="87.309997999999993"/>
        <n v="87.360000999999997"/>
        <n v="86.940002000000007"/>
        <n v="86.860000999999997"/>
        <n v="87.800003000000004"/>
        <n v="87.199996999999996"/>
        <n v="86.220000999999996"/>
        <n v="84.5"/>
        <n v="83.550003000000004"/>
        <n v="84.860000999999997"/>
        <n v="85"/>
        <n v="82.699996999999996"/>
        <n v="82.900002000000001"/>
        <n v="82.949996999999996"/>
        <n v="81.980002999999996"/>
        <n v="78.959998999999996"/>
        <n v="79.839995999999999"/>
        <n v="81.25"/>
        <n v="78"/>
        <n v="78.440002000000007"/>
        <n v="76.569999999999993"/>
        <n v="75.5"/>
        <n v="74.800003000000004"/>
        <n v="71.290001000000004"/>
        <n v="67.720000999999996"/>
        <n v="66.449996999999996"/>
        <n v="66.970000999999996"/>
        <n v="64.919998000000007"/>
        <n v="63.25"/>
        <n v="62.669998"/>
        <n v="63.599997999999999"/>
        <n v="63.16"/>
        <n v="63.189999"/>
        <n v="62.549999"/>
        <n v="61.580002"/>
        <n v="63.34"/>
        <n v="60.549999"/>
        <n v="62.02"/>
        <n v="60.259998000000003"/>
        <n v="62.529998999999997"/>
        <n v="62.5"/>
        <n v="63.450001"/>
        <n v="63.099997999999999"/>
        <n v="62.849997999999999"/>
        <n v="61.84"/>
        <n v="61.950001"/>
        <n v="62.240001999999997"/>
        <n v="62.470001000000003"/>
        <n v="63"/>
        <n v="62.139999000000003"/>
        <n v="61.599997999999999"/>
        <n v="61.290000999999997"/>
        <n v="60.169998"/>
        <n v="58.619999"/>
        <n v="59.59"/>
        <n v="58.32"/>
        <n v="58.860000999999997"/>
        <n v="59.110000999999997"/>
        <n v="58.349997999999999"/>
        <n v="58.779998999999997"/>
        <n v="59.25"/>
        <n v="58.66"/>
        <n v="59.099997999999999"/>
        <n v="57.810001"/>
        <n v="60"/>
        <n v="61.66"/>
        <n v="62.080002"/>
        <n v="60.970001000000003"/>
        <n v="62.599997999999999"/>
        <n v="61.91"/>
        <n v="58.529998999999997"/>
        <n v="59.27"/>
        <n v="60.490001999999997"/>
        <n v="59.32"/>
        <n v="61.32"/>
        <n v="61.759998000000003"/>
        <n v="59.68"/>
        <n v="61.099997999999999"/>
        <n v="60.790000999999997"/>
        <n v="61.75"/>
        <n v="61.619999"/>
        <n v="62.959999000000003"/>
        <n v="62.200001"/>
        <n v="62.950001"/>
        <n v="62.389999000000003"/>
        <n v="63.060001"/>
        <n v="62.23"/>
        <n v="61.349997999999999"/>
        <n v="60.349997999999999"/>
        <n v="61.5"/>
        <n v="60.279998999999997"/>
        <n v="60.450001"/>
        <n v="61.830002"/>
        <n v="62.189999"/>
        <n v="60.700001"/>
        <n v="60.709999000000003"/>
        <n v="61.27"/>
        <n v="60.34"/>
        <n v="61.369999"/>
        <n v="58.599997999999999"/>
        <n v="58.849997999999999"/>
        <n v="59.240001999999997"/>
        <n v="59.700001"/>
        <n v="60.799999"/>
        <n v="61.040000999999997"/>
        <n v="60.119999"/>
        <n v="61.790000999999997"/>
        <n v="61.700001"/>
        <n v="57.650002000000001"/>
        <n v="56.970001000000003"/>
        <n v="56.419998"/>
        <n v="57.32"/>
        <n v="56.369999"/>
        <n v="56.57"/>
        <n v="55.259998000000003"/>
        <n v="55.490001999999997"/>
        <n v="54.540000999999997"/>
        <n v="55.919998"/>
        <n v="55.630001"/>
        <n v="55.619999"/>
        <n v="56"/>
        <n v="55.389999000000003"/>
        <n v="55.59"/>
        <n v="55"/>
        <n v="55.169998"/>
        <n v="56.169998"/>
        <n v="56.200001"/>
        <n v="53.880001"/>
        <n v="53.400002000000001"/>
        <n v="54.200001"/>
        <n v="54.990001999999997"/>
        <n v="54.779998999999997"/>
        <n v="54.610000999999997"/>
        <n v="55.66"/>
        <n v="53.66"/>
        <n v="53.419998"/>
        <n v="53"/>
        <n v="50.09"/>
        <n v="50.639999000000003"/>
        <n v="49.200001"/>
        <n v="50.099997999999999"/>
        <n v="50.27"/>
        <n v="51.130001"/>
        <n v="52.5"/>
        <n v="52.299999"/>
        <n v="51.259998000000003"/>
        <n v="48.049999"/>
        <n v="48.09"/>
        <n v="48.540000999999997"/>
        <n v="47.459999000000003"/>
        <n v="47.73"/>
        <n v="48.849997999999999"/>
        <n v="46.049999"/>
        <n v="44.330002"/>
        <n v="43.700001"/>
        <n v="43.93"/>
        <n v="44.860000999999997"/>
        <n v="46.73"/>
        <n v="44.610000999999997"/>
        <n v="44.549999"/>
        <n v="43.759998000000003"/>
        <n v="43.509998000000003"/>
        <n v="42.900002000000001"/>
        <n v="42.459999000000003"/>
        <n v="44"/>
        <n v="42.759998000000003"/>
        <n v="43.189999"/>
        <n v="44.529998999999997"/>
        <n v="44.57"/>
        <n v="43.279998999999997"/>
        <n v="43.779998999999997"/>
        <n v="43.130001"/>
        <n v="40.5"/>
        <n v="42.779998999999997"/>
        <n v="43.369999"/>
        <n v="43.220001000000003"/>
        <n v="41.77"/>
        <n v="40.099997999999999"/>
        <n v="42"/>
        <n v="40.849997999999999"/>
        <n v="37.639999000000003"/>
        <n v="34.099997999999999"/>
        <n v="35.189999"/>
        <n v="36.400002000000001"/>
        <n v="38.650002000000001"/>
        <n v="41.509998000000003"/>
        <n v="39.040000999999997"/>
        <n v="35.349997999999999"/>
        <n v="40.740001999999997"/>
        <n v="44.810001"/>
        <n v="37.830002"/>
        <n v="46.849997999999999"/>
        <n v="48.57"/>
        <n v="46.349997999999999"/>
        <n v="46.360000999999997"/>
        <n v="44.310001"/>
        <n v="44.470001000000003"/>
        <n v="50.130001"/>
        <n v="52.200001"/>
        <n v="52.810001"/>
        <n v="52.799999"/>
        <n v="53.41"/>
        <n v="51"/>
        <n v="52.139999000000003"/>
        <n v="53.07"/>
        <n v="52.049999"/>
        <n v="50.189999"/>
        <n v="52.099997999999999"/>
        <n v="53.279998999999997"/>
        <n v="52.990001999999997"/>
        <n v="52.27"/>
        <n v="50.91"/>
        <n v="51.5"/>
        <n v="50.75"/>
        <n v="51.200001"/>
        <n v="50.509998000000003"/>
        <n v="53.799999"/>
        <n v="55.5"/>
        <n v="56.299999"/>
        <n v="56.029998999999997"/>
        <n v="57.360000999999997"/>
        <n v="57"/>
        <n v="55.459999000000003"/>
        <n v="55.639999000000003"/>
        <n v="55.299999"/>
        <n v="53.360000999999997"/>
        <n v="53.299999"/>
        <n v="54.009998000000003"/>
        <n v="54"/>
        <n v="53.610000999999997"/>
        <n v="53.93"/>
        <n v="54.330002"/>
        <n v="53.599997999999999"/>
        <n v="54.790000999999997"/>
        <n v="54.580002"/>
        <n v="53.470001000000003"/>
        <n v="53.34"/>
        <n v="53.759998000000003"/>
        <n v="52.950001"/>
        <n v="51.830002"/>
        <n v="51.439999"/>
        <n v="51.349997999999999"/>
        <n v="50.950001"/>
        <n v="50.919998"/>
        <n v="50.419998"/>
        <n v="51.34"/>
        <n v="49.98"/>
        <n v="50.369999"/>
        <n v="50.580002"/>
        <n v="51.220001000000003"/>
        <n v="50.860000999999997"/>
        <n v="50.029998999999997"/>
        <n v="48.419998"/>
        <n v="48.169998"/>
        <n v="47.610000999999997"/>
        <n v="47"/>
        <n v="47.119999"/>
        <n v="47.900002000000001"/>
        <n v="48.130001"/>
        <n v="49.18"/>
        <n v="50.110000999999997"/>
        <n v="49.689999"/>
        <n v="49.869999"/>
        <n v="49.82"/>
        <n v="48.439999"/>
        <n v="47.200001"/>
        <n v="48.59"/>
        <n v="48.650002000000001"/>
        <n v="48.700001"/>
        <n v="48.560001"/>
        <n v="46.75"/>
        <n v="47.110000999999997"/>
        <n v="47.299999"/>
        <n v="47.209999000000003"/>
        <n v="46.029998999999997"/>
        <n v="46.709999000000003"/>
        <n v="46.799999"/>
        <n v="47.91"/>
        <n v="47.990001999999997"/>
        <n v="48.639999000000003"/>
        <n v="47.240001999999997"/>
        <n v="45.669998"/>
        <n v="45.32"/>
        <n v="46.040000999999997"/>
        <n v="46.59"/>
        <n v="45.439999"/>
        <n v="45.099997999999999"/>
        <n v="47.709999000000003"/>
        <n v="47.75"/>
        <n v="47.66"/>
        <n v="47.860000999999997"/>
        <n v="46.93"/>
        <n v="48.099997999999999"/>
        <n v="48.32"/>
        <n v="48.400002000000001"/>
        <n v="48.900002000000001"/>
        <n v="49.790000999999997"/>
        <n v="47.950001"/>
        <n v="48.240001999999997"/>
        <n v="47.889999000000003"/>
        <n v="46.450001"/>
        <n v="46.52"/>
        <n v="45.52"/>
        <n v="46.009998000000003"/>
        <n v="45.57"/>
      </sharedItems>
      <fieldGroup base="0">
        <rangePr autoStart="0" autoEnd="0" startNum="30" endNum="120" groupInterval="10"/>
        <groupItems count="11">
          <s v="&lt;30"/>
          <s v="30-40"/>
          <s v="40-50"/>
          <s v="50-60"/>
          <s v="60-70"/>
          <s v="70-80"/>
          <s v="80-90"/>
          <s v="90-100"/>
          <s v="100-110"/>
          <s v="110-120"/>
          <s v="&gt;1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2"/>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99"/>
  </r>
  <r>
    <x v="115"/>
  </r>
  <r>
    <x v="116"/>
  </r>
  <r>
    <x v="117"/>
  </r>
  <r>
    <x v="116"/>
  </r>
  <r>
    <x v="118"/>
  </r>
  <r>
    <x v="119"/>
  </r>
  <r>
    <x v="120"/>
  </r>
  <r>
    <x v="121"/>
  </r>
  <r>
    <x v="122"/>
  </r>
  <r>
    <x v="123"/>
  </r>
  <r>
    <x v="124"/>
  </r>
  <r>
    <x v="125"/>
  </r>
  <r>
    <x v="126"/>
  </r>
  <r>
    <x v="127"/>
  </r>
  <r>
    <x v="128"/>
  </r>
  <r>
    <x v="129"/>
  </r>
  <r>
    <x v="80"/>
  </r>
  <r>
    <x v="130"/>
  </r>
  <r>
    <x v="131"/>
  </r>
  <r>
    <x v="132"/>
  </r>
  <r>
    <x v="125"/>
  </r>
  <r>
    <x v="131"/>
  </r>
  <r>
    <x v="133"/>
  </r>
  <r>
    <x v="134"/>
  </r>
  <r>
    <x v="134"/>
  </r>
  <r>
    <x v="135"/>
  </r>
  <r>
    <x v="136"/>
  </r>
  <r>
    <x v="137"/>
  </r>
  <r>
    <x v="100"/>
  </r>
  <r>
    <x v="138"/>
  </r>
  <r>
    <x v="139"/>
  </r>
  <r>
    <x v="140"/>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20"/>
  </r>
  <r>
    <x v="169"/>
  </r>
  <r>
    <x v="170"/>
  </r>
  <r>
    <x v="171"/>
  </r>
  <r>
    <x v="172"/>
  </r>
  <r>
    <x v="173"/>
  </r>
  <r>
    <x v="122"/>
  </r>
  <r>
    <x v="174"/>
  </r>
  <r>
    <x v="175"/>
  </r>
  <r>
    <x v="176"/>
  </r>
  <r>
    <x v="177"/>
  </r>
  <r>
    <x v="178"/>
  </r>
  <r>
    <x v="179"/>
  </r>
  <r>
    <x v="162"/>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5"/>
  </r>
  <r>
    <x v="239"/>
  </r>
  <r>
    <x v="240"/>
  </r>
  <r>
    <x v="241"/>
  </r>
  <r>
    <x v="241"/>
  </r>
  <r>
    <x v="242"/>
  </r>
  <r>
    <x v="243"/>
  </r>
  <r>
    <x v="244"/>
  </r>
  <r>
    <x v="233"/>
  </r>
  <r>
    <x v="233"/>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1"/>
  </r>
  <r>
    <x v="274"/>
  </r>
  <r>
    <x v="275"/>
  </r>
  <r>
    <x v="273"/>
  </r>
  <r>
    <x v="276"/>
  </r>
  <r>
    <x v="277"/>
  </r>
  <r>
    <x v="278"/>
  </r>
  <r>
    <x v="279"/>
  </r>
  <r>
    <x v="280"/>
  </r>
  <r>
    <x v="281"/>
  </r>
  <r>
    <x v="282"/>
  </r>
  <r>
    <x v="283"/>
  </r>
  <r>
    <x v="284"/>
  </r>
  <r>
    <x v="285"/>
  </r>
  <r>
    <x v="286"/>
  </r>
  <r>
    <x v="287"/>
  </r>
  <r>
    <x v="288"/>
  </r>
  <r>
    <x v="289"/>
  </r>
  <r>
    <x v="290"/>
  </r>
  <r>
    <x v="291"/>
  </r>
  <r>
    <x v="292"/>
  </r>
  <r>
    <x v="293"/>
  </r>
  <r>
    <x v="289"/>
  </r>
  <r>
    <x v="294"/>
  </r>
  <r>
    <x v="295"/>
  </r>
  <r>
    <x v="296"/>
  </r>
  <r>
    <x v="297"/>
  </r>
  <r>
    <x v="298"/>
  </r>
  <r>
    <x v="299"/>
  </r>
  <r>
    <x v="300"/>
  </r>
  <r>
    <x v="301"/>
  </r>
  <r>
    <x v="302"/>
  </r>
  <r>
    <x v="303"/>
  </r>
  <r>
    <x v="304"/>
  </r>
  <r>
    <x v="305"/>
  </r>
  <r>
    <x v="306"/>
  </r>
  <r>
    <x v="307"/>
  </r>
  <r>
    <x v="308"/>
  </r>
  <r>
    <x v="309"/>
  </r>
  <r>
    <x v="310"/>
  </r>
  <r>
    <x v="311"/>
  </r>
  <r>
    <x v="312"/>
  </r>
  <r>
    <x v="313"/>
  </r>
  <r>
    <x v="314"/>
  </r>
  <r>
    <x v="315"/>
  </r>
  <r>
    <x v="316"/>
  </r>
  <r>
    <x v="303"/>
  </r>
  <r>
    <x v="317"/>
  </r>
  <r>
    <x v="318"/>
  </r>
  <r>
    <x v="319"/>
  </r>
  <r>
    <x v="320"/>
  </r>
  <r>
    <x v="321"/>
  </r>
  <r>
    <x v="322"/>
  </r>
  <r>
    <x v="323"/>
  </r>
  <r>
    <x v="324"/>
  </r>
  <r>
    <x v="325"/>
  </r>
  <r>
    <x v="326"/>
  </r>
  <r>
    <x v="327"/>
  </r>
  <r>
    <x v="328"/>
  </r>
  <r>
    <x v="329"/>
  </r>
  <r>
    <x v="330"/>
  </r>
  <r>
    <x v="331"/>
  </r>
  <r>
    <x v="332"/>
  </r>
  <r>
    <x v="333"/>
  </r>
  <r>
    <x v="334"/>
  </r>
  <r>
    <x v="335"/>
  </r>
  <r>
    <x v="324"/>
  </r>
  <r>
    <x v="336"/>
  </r>
  <r>
    <x v="337"/>
  </r>
  <r>
    <x v="337"/>
  </r>
  <r>
    <x v="338"/>
  </r>
  <r>
    <x v="339"/>
  </r>
  <r>
    <x v="340"/>
  </r>
  <r>
    <x v="341"/>
  </r>
  <r>
    <x v="342"/>
  </r>
  <r>
    <x v="343"/>
  </r>
  <r>
    <x v="204"/>
  </r>
  <r>
    <x v="344"/>
  </r>
  <r>
    <x v="345"/>
  </r>
  <r>
    <x v="346"/>
  </r>
  <r>
    <x v="347"/>
  </r>
  <r>
    <x v="348"/>
  </r>
  <r>
    <x v="349"/>
  </r>
  <r>
    <x v="350"/>
  </r>
  <r>
    <x v="351"/>
  </r>
  <r>
    <x v="352"/>
  </r>
  <r>
    <x v="353"/>
  </r>
  <r>
    <x v="354"/>
  </r>
  <r>
    <x v="355"/>
  </r>
  <r>
    <x v="356"/>
  </r>
  <r>
    <x v="357"/>
  </r>
  <r>
    <x v="358"/>
  </r>
  <r>
    <x v="359"/>
  </r>
  <r>
    <x v="194"/>
  </r>
  <r>
    <x v="360"/>
  </r>
  <r>
    <x v="361"/>
  </r>
  <r>
    <x v="362"/>
  </r>
  <r>
    <x v="189"/>
  </r>
  <r>
    <x v="363"/>
  </r>
  <r>
    <x v="364"/>
  </r>
  <r>
    <x v="365"/>
  </r>
  <r>
    <x v="366"/>
  </r>
  <r>
    <x v="367"/>
  </r>
  <r>
    <x v="368"/>
  </r>
  <r>
    <x v="369"/>
  </r>
  <r>
    <x v="370"/>
  </r>
  <r>
    <x v="371"/>
  </r>
  <r>
    <x v="372"/>
  </r>
  <r>
    <x v="354"/>
  </r>
  <r>
    <x v="373"/>
  </r>
  <r>
    <x v="150"/>
  </r>
  <r>
    <x v="374"/>
  </r>
  <r>
    <x v="375"/>
  </r>
  <r>
    <x v="376"/>
  </r>
  <r>
    <x v="361"/>
  </r>
  <r>
    <x v="377"/>
  </r>
  <r>
    <x v="378"/>
  </r>
  <r>
    <x v="150"/>
  </r>
  <r>
    <x v="379"/>
  </r>
  <r>
    <x v="380"/>
  </r>
  <r>
    <x v="381"/>
  </r>
  <r>
    <x v="382"/>
  </r>
  <r>
    <x v="383"/>
  </r>
  <r>
    <x v="384"/>
  </r>
  <r>
    <x v="384"/>
  </r>
  <r>
    <x v="380"/>
  </r>
  <r>
    <x v="385"/>
  </r>
  <r>
    <x v="386"/>
  </r>
  <r>
    <x v="387"/>
  </r>
  <r>
    <x v="388"/>
  </r>
  <r>
    <x v="389"/>
  </r>
  <r>
    <x v="390"/>
  </r>
  <r>
    <x v="391"/>
  </r>
  <r>
    <x v="392"/>
  </r>
  <r>
    <x v="393"/>
  </r>
  <r>
    <x v="394"/>
  </r>
  <r>
    <x v="395"/>
  </r>
  <r>
    <x v="396"/>
  </r>
  <r>
    <x v="354"/>
  </r>
  <r>
    <x v="397"/>
  </r>
  <r>
    <x v="398"/>
  </r>
  <r>
    <x v="399"/>
  </r>
  <r>
    <x v="150"/>
  </r>
  <r>
    <x v="386"/>
  </r>
  <r>
    <x v="400"/>
  </r>
  <r>
    <x v="401"/>
  </r>
  <r>
    <x v="402"/>
  </r>
  <r>
    <x v="403"/>
  </r>
  <r>
    <x v="404"/>
  </r>
  <r>
    <x v="405"/>
  </r>
  <r>
    <x v="406"/>
  </r>
  <r>
    <x v="407"/>
  </r>
  <r>
    <x v="408"/>
  </r>
  <r>
    <x v="359"/>
  </r>
  <r>
    <x v="189"/>
  </r>
  <r>
    <x v="409"/>
  </r>
  <r>
    <x v="410"/>
  </r>
  <r>
    <x v="411"/>
  </r>
  <r>
    <x v="412"/>
  </r>
  <r>
    <x v="413"/>
  </r>
  <r>
    <x v="414"/>
  </r>
  <r>
    <x v="415"/>
  </r>
  <r>
    <x v="204"/>
  </r>
  <r>
    <x v="416"/>
  </r>
  <r>
    <x v="413"/>
  </r>
  <r>
    <x v="417"/>
  </r>
  <r>
    <x v="418"/>
  </r>
  <r>
    <x v="419"/>
  </r>
  <r>
    <x v="420"/>
  </r>
  <r>
    <x v="421"/>
  </r>
  <r>
    <x v="422"/>
  </r>
  <r>
    <x v="205"/>
  </r>
  <r>
    <x v="423"/>
  </r>
  <r>
    <x v="233"/>
  </r>
  <r>
    <x v="424"/>
  </r>
  <r>
    <x v="425"/>
  </r>
  <r>
    <x v="426"/>
  </r>
  <r>
    <x v="236"/>
  </r>
  <r>
    <x v="427"/>
  </r>
  <r>
    <x v="428"/>
  </r>
  <r>
    <x v="429"/>
  </r>
  <r>
    <x v="430"/>
  </r>
  <r>
    <x v="431"/>
  </r>
  <r>
    <x v="432"/>
  </r>
  <r>
    <x v="433"/>
  </r>
  <r>
    <x v="434"/>
  </r>
  <r>
    <x v="435"/>
  </r>
  <r>
    <x v="436"/>
  </r>
  <r>
    <x v="437"/>
  </r>
  <r>
    <x v="438"/>
  </r>
  <r>
    <x v="439"/>
  </r>
  <r>
    <x v="440"/>
  </r>
  <r>
    <x v="441"/>
  </r>
  <r>
    <x v="442"/>
  </r>
  <r>
    <x v="443"/>
  </r>
  <r>
    <x v="444"/>
  </r>
  <r>
    <x v="270"/>
  </r>
  <r>
    <x v="445"/>
  </r>
  <r>
    <x v="446"/>
  </r>
  <r>
    <x v="447"/>
  </r>
  <r>
    <x v="448"/>
  </r>
  <r>
    <x v="4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20"/>
  </r>
  <r>
    <x v="21"/>
  </r>
  <r>
    <x v="22"/>
  </r>
  <r>
    <x v="23"/>
  </r>
  <r>
    <x v="24"/>
  </r>
  <r>
    <x v="25"/>
  </r>
  <r>
    <x v="26"/>
  </r>
  <r>
    <x v="25"/>
  </r>
  <r>
    <x v="27"/>
  </r>
  <r>
    <x v="24"/>
  </r>
  <r>
    <x v="28"/>
  </r>
  <r>
    <x v="29"/>
  </r>
  <r>
    <x v="30"/>
  </r>
  <r>
    <x v="31"/>
  </r>
  <r>
    <x v="32"/>
  </r>
  <r>
    <x v="33"/>
  </r>
  <r>
    <x v="34"/>
  </r>
  <r>
    <x v="35"/>
  </r>
  <r>
    <x v="36"/>
  </r>
  <r>
    <x v="27"/>
  </r>
  <r>
    <x v="37"/>
  </r>
  <r>
    <x v="38"/>
  </r>
  <r>
    <x v="39"/>
  </r>
  <r>
    <x v="40"/>
  </r>
  <r>
    <x v="41"/>
  </r>
  <r>
    <x v="40"/>
  </r>
  <r>
    <x v="42"/>
  </r>
  <r>
    <x v="40"/>
  </r>
  <r>
    <x v="43"/>
  </r>
  <r>
    <x v="44"/>
  </r>
  <r>
    <x v="45"/>
  </r>
  <r>
    <x v="46"/>
  </r>
  <r>
    <x v="47"/>
  </r>
  <r>
    <x v="37"/>
  </r>
  <r>
    <x v="48"/>
  </r>
  <r>
    <x v="49"/>
  </r>
  <r>
    <x v="50"/>
  </r>
  <r>
    <x v="51"/>
  </r>
  <r>
    <x v="52"/>
  </r>
  <r>
    <x v="53"/>
  </r>
  <r>
    <x v="54"/>
  </r>
  <r>
    <x v="55"/>
  </r>
  <r>
    <x v="56"/>
  </r>
  <r>
    <x v="57"/>
  </r>
  <r>
    <x v="58"/>
  </r>
  <r>
    <x v="59"/>
  </r>
  <r>
    <x v="29"/>
  </r>
  <r>
    <x v="60"/>
  </r>
  <r>
    <x v="61"/>
  </r>
  <r>
    <x v="62"/>
  </r>
  <r>
    <x v="63"/>
  </r>
  <r>
    <x v="64"/>
  </r>
  <r>
    <x v="65"/>
  </r>
  <r>
    <x v="66"/>
  </r>
  <r>
    <x v="62"/>
  </r>
  <r>
    <x v="67"/>
  </r>
  <r>
    <x v="68"/>
  </r>
  <r>
    <x v="69"/>
  </r>
  <r>
    <x v="70"/>
  </r>
  <r>
    <x v="71"/>
  </r>
  <r>
    <x v="67"/>
  </r>
  <r>
    <x v="72"/>
  </r>
  <r>
    <x v="73"/>
  </r>
  <r>
    <x v="67"/>
  </r>
  <r>
    <x v="74"/>
  </r>
  <r>
    <x v="75"/>
  </r>
  <r>
    <x v="76"/>
  </r>
  <r>
    <x v="77"/>
  </r>
  <r>
    <x v="78"/>
  </r>
  <r>
    <x v="79"/>
  </r>
  <r>
    <x v="78"/>
  </r>
  <r>
    <x v="80"/>
  </r>
  <r>
    <x v="81"/>
  </r>
  <r>
    <x v="82"/>
  </r>
  <r>
    <x v="83"/>
  </r>
  <r>
    <x v="84"/>
  </r>
  <r>
    <x v="85"/>
  </r>
  <r>
    <x v="86"/>
  </r>
  <r>
    <x v="87"/>
  </r>
  <r>
    <x v="88"/>
  </r>
  <r>
    <x v="89"/>
  </r>
  <r>
    <x v="90"/>
  </r>
  <r>
    <x v="91"/>
  </r>
  <r>
    <x v="92"/>
  </r>
  <r>
    <x v="93"/>
  </r>
  <r>
    <x v="75"/>
  </r>
  <r>
    <x v="94"/>
  </r>
  <r>
    <x v="95"/>
  </r>
  <r>
    <x v="96"/>
  </r>
  <r>
    <x v="97"/>
  </r>
  <r>
    <x v="98"/>
  </r>
  <r>
    <x v="99"/>
  </r>
  <r>
    <x v="100"/>
  </r>
  <r>
    <x v="76"/>
  </r>
  <r>
    <x v="101"/>
  </r>
  <r>
    <x v="102"/>
  </r>
  <r>
    <x v="103"/>
  </r>
  <r>
    <x v="104"/>
  </r>
  <r>
    <x v="105"/>
  </r>
  <r>
    <x v="93"/>
  </r>
  <r>
    <x v="106"/>
  </r>
  <r>
    <x v="107"/>
  </r>
  <r>
    <x v="108"/>
  </r>
  <r>
    <x v="109"/>
  </r>
  <r>
    <x v="110"/>
  </r>
  <r>
    <x v="111"/>
  </r>
  <r>
    <x v="112"/>
  </r>
  <r>
    <x v="113"/>
  </r>
  <r>
    <x v="114"/>
  </r>
  <r>
    <x v="103"/>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26"/>
  </r>
  <r>
    <x v="142"/>
  </r>
  <r>
    <x v="143"/>
  </r>
  <r>
    <x v="144"/>
  </r>
  <r>
    <x v="145"/>
  </r>
  <r>
    <x v="146"/>
  </r>
  <r>
    <x v="147"/>
  </r>
  <r>
    <x v="148"/>
  </r>
  <r>
    <x v="149"/>
  </r>
  <r>
    <x v="150"/>
  </r>
  <r>
    <x v="151"/>
  </r>
  <r>
    <x v="128"/>
  </r>
  <r>
    <x v="152"/>
  </r>
  <r>
    <x v="153"/>
  </r>
  <r>
    <x v="154"/>
  </r>
  <r>
    <x v="155"/>
  </r>
  <r>
    <x v="156"/>
  </r>
  <r>
    <x v="157"/>
  </r>
  <r>
    <x v="158"/>
  </r>
  <r>
    <x v="159"/>
  </r>
  <r>
    <x v="160"/>
  </r>
  <r>
    <x v="161"/>
  </r>
  <r>
    <x v="162"/>
  </r>
  <r>
    <x v="163"/>
  </r>
  <r>
    <x v="164"/>
  </r>
  <r>
    <x v="165"/>
  </r>
  <r>
    <x v="166"/>
  </r>
  <r>
    <x v="167"/>
  </r>
  <r>
    <x v="168"/>
  </r>
  <r>
    <x v="169"/>
  </r>
  <r>
    <x v="170"/>
  </r>
  <r>
    <x v="171"/>
  </r>
  <r>
    <x v="172"/>
  </r>
  <r>
    <x v="66"/>
  </r>
  <r>
    <x v="173"/>
  </r>
  <r>
    <x v="174"/>
  </r>
  <r>
    <x v="95"/>
  </r>
  <r>
    <x v="81"/>
  </r>
  <r>
    <x v="175"/>
  </r>
  <r>
    <x v="176"/>
  </r>
  <r>
    <x v="177"/>
  </r>
  <r>
    <x v="168"/>
  </r>
  <r>
    <x v="175"/>
  </r>
  <r>
    <x v="40"/>
  </r>
  <r>
    <x v="178"/>
  </r>
  <r>
    <x v="179"/>
  </r>
  <r>
    <x v="180"/>
  </r>
  <r>
    <x v="181"/>
  </r>
  <r>
    <x v="182"/>
  </r>
  <r>
    <x v="183"/>
  </r>
  <r>
    <x v="184"/>
  </r>
  <r>
    <x v="185"/>
  </r>
  <r>
    <x v="186"/>
  </r>
  <r>
    <x v="187"/>
  </r>
  <r>
    <x v="188"/>
  </r>
  <r>
    <x v="189"/>
  </r>
  <r>
    <x v="190"/>
  </r>
  <r>
    <x v="183"/>
  </r>
  <r>
    <x v="191"/>
  </r>
  <r>
    <x v="192"/>
  </r>
  <r>
    <x v="193"/>
  </r>
  <r>
    <x v="194"/>
  </r>
  <r>
    <x v="195"/>
  </r>
  <r>
    <x v="196"/>
  </r>
  <r>
    <x v="197"/>
  </r>
  <r>
    <x v="198"/>
  </r>
  <r>
    <x v="199"/>
  </r>
  <r>
    <x v="198"/>
  </r>
  <r>
    <x v="200"/>
  </r>
  <r>
    <x v="201"/>
  </r>
  <r>
    <x v="202"/>
  </r>
  <r>
    <x v="203"/>
  </r>
  <r>
    <x v="204"/>
  </r>
  <r>
    <x v="165"/>
  </r>
  <r>
    <x v="205"/>
  </r>
  <r>
    <x v="206"/>
  </r>
  <r>
    <x v="207"/>
  </r>
  <r>
    <x v="208"/>
  </r>
  <r>
    <x v="209"/>
  </r>
  <r>
    <x v="210"/>
  </r>
  <r>
    <x v="211"/>
  </r>
  <r>
    <x v="212"/>
  </r>
  <r>
    <x v="213"/>
  </r>
  <r>
    <x v="214"/>
  </r>
  <r>
    <x v="215"/>
  </r>
  <r>
    <x v="120"/>
  </r>
  <r>
    <x v="216"/>
  </r>
  <r>
    <x v="217"/>
  </r>
  <r>
    <x v="150"/>
  </r>
  <r>
    <x v="218"/>
  </r>
  <r>
    <x v="140"/>
  </r>
  <r>
    <x v="219"/>
  </r>
  <r>
    <x v="220"/>
  </r>
  <r>
    <x v="221"/>
  </r>
  <r>
    <x v="222"/>
  </r>
  <r>
    <x v="223"/>
  </r>
  <r>
    <x v="133"/>
  </r>
  <r>
    <x v="224"/>
  </r>
  <r>
    <x v="225"/>
  </r>
  <r>
    <x v="148"/>
  </r>
  <r>
    <x v="226"/>
  </r>
  <r>
    <x v="227"/>
  </r>
  <r>
    <x v="228"/>
  </r>
  <r>
    <x v="229"/>
  </r>
  <r>
    <x v="230"/>
  </r>
  <r>
    <x v="231"/>
  </r>
  <r>
    <x v="232"/>
  </r>
  <r>
    <x v="233"/>
  </r>
  <r>
    <x v="234"/>
  </r>
  <r>
    <x v="235"/>
  </r>
  <r>
    <x v="236"/>
  </r>
  <r>
    <x v="237"/>
  </r>
  <r>
    <x v="238"/>
  </r>
  <r>
    <x v="239"/>
  </r>
  <r>
    <x v="240"/>
  </r>
  <r>
    <x v="241"/>
  </r>
  <r>
    <x v="242"/>
  </r>
  <r>
    <x v="232"/>
  </r>
  <r>
    <x v="148"/>
  </r>
  <r>
    <x v="243"/>
  </r>
  <r>
    <x v="244"/>
  </r>
  <r>
    <x v="245"/>
  </r>
  <r>
    <x v="246"/>
  </r>
  <r>
    <x v="162"/>
  </r>
  <r>
    <x v="225"/>
  </r>
  <r>
    <x v="247"/>
  </r>
  <r>
    <x v="248"/>
  </r>
  <r>
    <x v="249"/>
  </r>
  <r>
    <x v="250"/>
  </r>
  <r>
    <x v="251"/>
  </r>
  <r>
    <x v="252"/>
  </r>
  <r>
    <x v="253"/>
  </r>
  <r>
    <x v="254"/>
  </r>
  <r>
    <x v="255"/>
  </r>
  <r>
    <x v="256"/>
  </r>
  <r>
    <x v="257"/>
  </r>
  <r>
    <x v="258"/>
  </r>
  <r>
    <x v="29"/>
  </r>
  <r>
    <x v="259"/>
  </r>
  <r>
    <x v="260"/>
  </r>
  <r>
    <x v="26"/>
  </r>
  <r>
    <x v="261"/>
  </r>
  <r>
    <x v="262"/>
  </r>
  <r>
    <x v="263"/>
  </r>
  <r>
    <x v="264"/>
  </r>
  <r>
    <x v="53"/>
  </r>
  <r>
    <x v="265"/>
  </r>
  <r>
    <x v="266"/>
  </r>
  <r>
    <x v="267"/>
  </r>
  <r>
    <x v="268"/>
  </r>
  <r>
    <x v="269"/>
  </r>
  <r>
    <x v="270"/>
  </r>
  <r>
    <x v="271"/>
  </r>
  <r>
    <x v="272"/>
  </r>
  <r>
    <x v="273"/>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298"/>
  </r>
  <r>
    <x v="303"/>
  </r>
  <r>
    <x v="304"/>
  </r>
  <r>
    <x v="305"/>
  </r>
  <r>
    <x v="283"/>
  </r>
  <r>
    <x v="306"/>
  </r>
  <r>
    <x v="307"/>
  </r>
  <r>
    <x v="293"/>
  </r>
  <r>
    <x v="308"/>
  </r>
  <r>
    <x v="309"/>
  </r>
  <r>
    <x v="310"/>
  </r>
  <r>
    <x v="311"/>
  </r>
  <r>
    <x v="312"/>
  </r>
  <r>
    <x v="313"/>
  </r>
  <r>
    <x v="314"/>
  </r>
  <r>
    <x v="315"/>
  </r>
  <r>
    <x v="316"/>
  </r>
  <r>
    <x v="317"/>
  </r>
  <r>
    <x v="318"/>
  </r>
  <r>
    <x v="319"/>
  </r>
  <r>
    <x v="320"/>
  </r>
  <r>
    <x v="321"/>
  </r>
  <r>
    <x v="322"/>
  </r>
  <r>
    <x v="323"/>
  </r>
  <r>
    <x v="324"/>
  </r>
  <r>
    <x v="325"/>
  </r>
  <r>
    <x v="326"/>
  </r>
  <r>
    <x v="327"/>
  </r>
  <r>
    <x v="49"/>
  </r>
  <r>
    <x v="328"/>
  </r>
  <r>
    <x v="61"/>
  </r>
  <r>
    <x v="329"/>
  </r>
  <r>
    <x v="330"/>
  </r>
  <r>
    <x v="331"/>
  </r>
  <r>
    <x v="332"/>
  </r>
  <r>
    <x v="333"/>
  </r>
  <r>
    <x v="266"/>
  </r>
  <r>
    <x v="334"/>
  </r>
  <r>
    <x v="335"/>
  </r>
  <r>
    <x v="336"/>
  </r>
  <r>
    <x v="23"/>
  </r>
  <r>
    <x v="337"/>
  </r>
  <r>
    <x v="338"/>
  </r>
  <r>
    <x v="339"/>
  </r>
  <r>
    <x v="340"/>
  </r>
  <r>
    <x v="341"/>
  </r>
  <r>
    <x v="342"/>
  </r>
  <r>
    <x v="343"/>
  </r>
  <r>
    <x v="344"/>
  </r>
  <r>
    <x v="345"/>
  </r>
  <r>
    <x v="51"/>
  </r>
  <r>
    <x v="346"/>
  </r>
  <r>
    <x v="347"/>
  </r>
  <r>
    <x v="348"/>
  </r>
  <r>
    <x v="349"/>
  </r>
  <r>
    <x v="350"/>
  </r>
  <r>
    <x v="351"/>
  </r>
  <r>
    <x v="352"/>
  </r>
  <r>
    <x v="353"/>
  </r>
  <r>
    <x v="354"/>
  </r>
  <r>
    <x v="355"/>
  </r>
  <r>
    <x v="353"/>
  </r>
  <r>
    <x v="356"/>
  </r>
  <r>
    <x v="357"/>
  </r>
  <r>
    <x v="358"/>
  </r>
  <r>
    <x v="359"/>
  </r>
  <r>
    <x v="360"/>
  </r>
  <r>
    <x v="361"/>
  </r>
  <r>
    <x v="362"/>
  </r>
  <r>
    <x v="363"/>
  </r>
  <r>
    <x v="364"/>
  </r>
  <r>
    <x v="365"/>
  </r>
  <r>
    <x v="366"/>
  </r>
  <r>
    <x v="366"/>
  </r>
  <r>
    <x v="367"/>
  </r>
  <r>
    <x v="368"/>
  </r>
  <r>
    <x v="369"/>
  </r>
  <r>
    <x v="370"/>
  </r>
  <r>
    <x v="371"/>
  </r>
  <r>
    <x v="372"/>
  </r>
  <r>
    <x v="345"/>
  </r>
  <r>
    <x v="365"/>
  </r>
  <r>
    <x v="373"/>
  </r>
  <r>
    <x v="374"/>
  </r>
  <r>
    <x v="375"/>
  </r>
  <r>
    <x v="376"/>
  </r>
  <r>
    <x v="377"/>
  </r>
  <r>
    <x v="378"/>
  </r>
  <r>
    <x v="379"/>
  </r>
  <r>
    <x v="273"/>
  </r>
  <r>
    <x v="380"/>
  </r>
  <r>
    <x v="381"/>
  </r>
  <r>
    <x v="382"/>
  </r>
  <r>
    <x v="383"/>
  </r>
  <r>
    <x v="384"/>
  </r>
  <r>
    <x v="385"/>
  </r>
  <r>
    <x v="386"/>
  </r>
  <r>
    <x v="50"/>
  </r>
  <r>
    <x v="387"/>
  </r>
  <r>
    <x v="346"/>
  </r>
  <r>
    <x v="388"/>
  </r>
  <r>
    <x v="335"/>
  </r>
  <r>
    <x v="389"/>
  </r>
  <r>
    <x v="390"/>
  </r>
  <r>
    <x v="5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355"/>
  </r>
  <r>
    <x v="418"/>
  </r>
  <r>
    <x v="419"/>
  </r>
  <r>
    <x v="420"/>
  </r>
  <r>
    <x v="421"/>
  </r>
  <r>
    <x v="422"/>
  </r>
  <r>
    <x v="423"/>
  </r>
  <r>
    <x v="409"/>
  </r>
  <r>
    <x v="424"/>
  </r>
  <r>
    <x v="425"/>
  </r>
  <r>
    <x v="407"/>
  </r>
  <r>
    <x v="426"/>
  </r>
  <r>
    <x v="427"/>
  </r>
  <r>
    <x v="428"/>
  </r>
  <r>
    <x v="429"/>
  </r>
  <r>
    <x v="430"/>
  </r>
  <r>
    <x v="431"/>
  </r>
  <r>
    <x v="4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5"/>
  </r>
  <r>
    <x v="8"/>
  </r>
  <r>
    <x v="9"/>
  </r>
  <r>
    <x v="20"/>
  </r>
  <r>
    <x v="21"/>
  </r>
  <r>
    <x v="22"/>
  </r>
  <r>
    <x v="23"/>
  </r>
  <r>
    <x v="24"/>
  </r>
  <r>
    <x v="25"/>
  </r>
  <r>
    <x v="26"/>
  </r>
  <r>
    <x v="25"/>
  </r>
  <r>
    <x v="27"/>
  </r>
  <r>
    <x v="28"/>
  </r>
  <r>
    <x v="29"/>
  </r>
  <r>
    <x v="30"/>
  </r>
  <r>
    <x v="31"/>
  </r>
  <r>
    <x v="32"/>
  </r>
  <r>
    <x v="33"/>
  </r>
  <r>
    <x v="34"/>
  </r>
  <r>
    <x v="35"/>
  </r>
  <r>
    <x v="36"/>
  </r>
  <r>
    <x v="37"/>
  </r>
  <r>
    <x v="38"/>
  </r>
  <r>
    <x v="39"/>
  </r>
  <r>
    <x v="40"/>
  </r>
  <r>
    <x v="1"/>
  </r>
  <r>
    <x v="41"/>
  </r>
  <r>
    <x v="42"/>
  </r>
  <r>
    <x v="43"/>
  </r>
  <r>
    <x v="3"/>
  </r>
  <r>
    <x v="44"/>
  </r>
  <r>
    <x v="45"/>
  </r>
  <r>
    <x v="46"/>
  </r>
  <r>
    <x v="22"/>
  </r>
  <r>
    <x v="25"/>
  </r>
  <r>
    <x v="47"/>
  </r>
  <r>
    <x v="26"/>
  </r>
  <r>
    <x v="48"/>
  </r>
  <r>
    <x v="49"/>
  </r>
  <r>
    <x v="50"/>
  </r>
  <r>
    <x v="9"/>
  </r>
  <r>
    <x v="51"/>
  </r>
  <r>
    <x v="52"/>
  </r>
  <r>
    <x v="53"/>
  </r>
  <r>
    <x v="54"/>
  </r>
  <r>
    <x v="55"/>
  </r>
  <r>
    <x v="56"/>
  </r>
  <r>
    <x v="57"/>
  </r>
  <r>
    <x v="25"/>
  </r>
  <r>
    <x v="58"/>
  </r>
  <r>
    <x v="59"/>
  </r>
  <r>
    <x v="60"/>
  </r>
  <r>
    <x v="61"/>
  </r>
  <r>
    <x v="62"/>
  </r>
  <r>
    <x v="63"/>
  </r>
  <r>
    <x v="64"/>
  </r>
  <r>
    <x v="65"/>
  </r>
  <r>
    <x v="66"/>
  </r>
  <r>
    <x v="67"/>
  </r>
  <r>
    <x v="68"/>
  </r>
  <r>
    <x v="69"/>
  </r>
  <r>
    <x v="70"/>
  </r>
  <r>
    <x v="71"/>
  </r>
  <r>
    <x v="72"/>
  </r>
  <r>
    <x v="73"/>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75"/>
  </r>
  <r>
    <x v="105"/>
  </r>
  <r>
    <x v="106"/>
  </r>
  <r>
    <x v="107"/>
  </r>
  <r>
    <x v="108"/>
  </r>
  <r>
    <x v="109"/>
  </r>
  <r>
    <x v="110"/>
  </r>
  <r>
    <x v="111"/>
  </r>
  <r>
    <x v="112"/>
  </r>
  <r>
    <x v="113"/>
  </r>
  <r>
    <x v="114"/>
  </r>
  <r>
    <x v="115"/>
  </r>
  <r>
    <x v="116"/>
  </r>
  <r>
    <x v="112"/>
  </r>
  <r>
    <x v="117"/>
  </r>
  <r>
    <x v="118"/>
  </r>
  <r>
    <x v="66"/>
  </r>
  <r>
    <x v="119"/>
  </r>
  <r>
    <x v="120"/>
  </r>
  <r>
    <x v="121"/>
  </r>
  <r>
    <x v="121"/>
  </r>
  <r>
    <x v="122"/>
  </r>
  <r>
    <x v="123"/>
  </r>
  <r>
    <x v="124"/>
  </r>
  <r>
    <x v="125"/>
  </r>
  <r>
    <x v="99"/>
  </r>
  <r>
    <x v="67"/>
  </r>
  <r>
    <x v="126"/>
  </r>
  <r>
    <x v="96"/>
  </r>
  <r>
    <x v="127"/>
  </r>
  <r>
    <x v="94"/>
  </r>
  <r>
    <x v="128"/>
  </r>
  <r>
    <x v="129"/>
  </r>
  <r>
    <x v="130"/>
  </r>
  <r>
    <x v="127"/>
  </r>
  <r>
    <x v="131"/>
  </r>
  <r>
    <x v="132"/>
  </r>
  <r>
    <x v="133"/>
  </r>
  <r>
    <x v="134"/>
  </r>
  <r>
    <x v="135"/>
  </r>
  <r>
    <x v="131"/>
  </r>
  <r>
    <x v="136"/>
  </r>
  <r>
    <x v="39"/>
  </r>
  <r>
    <x v="137"/>
  </r>
  <r>
    <x v="138"/>
  </r>
  <r>
    <x v="139"/>
  </r>
  <r>
    <x v="140"/>
  </r>
  <r>
    <x v="141"/>
  </r>
  <r>
    <x v="142"/>
  </r>
  <r>
    <x v="26"/>
  </r>
  <r>
    <x v="143"/>
  </r>
  <r>
    <x v="144"/>
  </r>
  <r>
    <x v="145"/>
  </r>
  <r>
    <x v="146"/>
  </r>
  <r>
    <x v="19"/>
  </r>
  <r>
    <x v="147"/>
  </r>
  <r>
    <x v="148"/>
  </r>
  <r>
    <x v="149"/>
  </r>
  <r>
    <x v="150"/>
  </r>
  <r>
    <x v="151"/>
  </r>
  <r>
    <x v="152"/>
  </r>
  <r>
    <x v="153"/>
  </r>
  <r>
    <x v="154"/>
  </r>
  <r>
    <x v="155"/>
  </r>
  <r>
    <x v="156"/>
  </r>
  <r>
    <x v="145"/>
  </r>
  <r>
    <x v="145"/>
  </r>
  <r>
    <x v="157"/>
  </r>
  <r>
    <x v="158"/>
  </r>
  <r>
    <x v="159"/>
  </r>
  <r>
    <x v="160"/>
  </r>
  <r>
    <x v="161"/>
  </r>
  <r>
    <x v="162"/>
  </r>
  <r>
    <x v="162"/>
  </r>
  <r>
    <x v="154"/>
  </r>
  <r>
    <x v="163"/>
  </r>
  <r>
    <x v="164"/>
  </r>
  <r>
    <x v="165"/>
  </r>
  <r>
    <x v="166"/>
  </r>
  <r>
    <x v="167"/>
  </r>
  <r>
    <x v="168"/>
  </r>
  <r>
    <x v="169"/>
  </r>
  <r>
    <x v="167"/>
  </r>
  <r>
    <x v="7"/>
  </r>
  <r>
    <x v="170"/>
  </r>
  <r>
    <x v="171"/>
  </r>
  <r>
    <x v="147"/>
  </r>
  <r>
    <x v="172"/>
  </r>
  <r>
    <x v="173"/>
  </r>
  <r>
    <x v="174"/>
  </r>
  <r>
    <x v="175"/>
  </r>
  <r>
    <x v="173"/>
  </r>
  <r>
    <x v="174"/>
  </r>
  <r>
    <x v="176"/>
  </r>
  <r>
    <x v="177"/>
  </r>
  <r>
    <x v="178"/>
  </r>
  <r>
    <x v="179"/>
  </r>
  <r>
    <x v="180"/>
  </r>
  <r>
    <x v="153"/>
  </r>
  <r>
    <x v="181"/>
  </r>
  <r>
    <x v="15"/>
  </r>
  <r>
    <x v="169"/>
  </r>
  <r>
    <x v="182"/>
  </r>
  <r>
    <x v="183"/>
  </r>
  <r>
    <x v="184"/>
  </r>
  <r>
    <x v="162"/>
  </r>
  <r>
    <x v="185"/>
  </r>
  <r>
    <x v="149"/>
  </r>
  <r>
    <x v="186"/>
  </r>
  <r>
    <x v="187"/>
  </r>
  <r>
    <x v="188"/>
  </r>
  <r>
    <x v="189"/>
  </r>
  <r>
    <x v="172"/>
  </r>
  <r>
    <x v="190"/>
  </r>
  <r>
    <x v="191"/>
  </r>
  <r>
    <x v="192"/>
  </r>
  <r>
    <x v="174"/>
  </r>
  <r>
    <x v="193"/>
  </r>
  <r>
    <x v="194"/>
  </r>
  <r>
    <x v="195"/>
  </r>
  <r>
    <x v="196"/>
  </r>
  <r>
    <x v="187"/>
  </r>
  <r>
    <x v="145"/>
  </r>
  <r>
    <x v="197"/>
  </r>
  <r>
    <x v="45"/>
  </r>
  <r>
    <x v="198"/>
  </r>
  <r>
    <x v="199"/>
  </r>
  <r>
    <x v="200"/>
  </r>
  <r>
    <x v="201"/>
  </r>
  <r>
    <x v="202"/>
  </r>
  <r>
    <x v="203"/>
  </r>
  <r>
    <x v="204"/>
  </r>
  <r>
    <x v="205"/>
  </r>
  <r>
    <x v="202"/>
  </r>
  <r>
    <x v="23"/>
  </r>
  <r>
    <x v="137"/>
  </r>
  <r>
    <x v="23"/>
  </r>
  <r>
    <x v="206"/>
  </r>
  <r>
    <x v="44"/>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1"/>
  </r>
  <r>
    <x v="214"/>
  </r>
  <r>
    <x v="234"/>
  </r>
  <r>
    <x v="235"/>
  </r>
  <r>
    <x v="226"/>
  </r>
  <r>
    <x v="236"/>
  </r>
  <r>
    <x v="237"/>
  </r>
  <r>
    <x v="238"/>
  </r>
  <r>
    <x v="239"/>
  </r>
  <r>
    <x v="240"/>
  </r>
  <r>
    <x v="241"/>
  </r>
  <r>
    <x v="237"/>
  </r>
  <r>
    <x v="242"/>
  </r>
  <r>
    <x v="243"/>
  </r>
  <r>
    <x v="244"/>
  </r>
  <r>
    <x v="245"/>
  </r>
  <r>
    <x v="246"/>
  </r>
  <r>
    <x v="243"/>
  </r>
  <r>
    <x v="247"/>
  </r>
  <r>
    <x v="248"/>
  </r>
  <r>
    <x v="249"/>
  </r>
  <r>
    <x v="250"/>
  </r>
  <r>
    <x v="251"/>
  </r>
  <r>
    <x v="250"/>
  </r>
  <r>
    <x v="251"/>
  </r>
  <r>
    <x v="252"/>
  </r>
  <r>
    <x v="253"/>
  </r>
  <r>
    <x v="254"/>
  </r>
  <r>
    <x v="255"/>
  </r>
  <r>
    <x v="256"/>
  </r>
  <r>
    <x v="257"/>
  </r>
  <r>
    <x v="258"/>
  </r>
  <r>
    <x v="259"/>
  </r>
  <r>
    <x v="260"/>
  </r>
  <r>
    <x v="261"/>
  </r>
  <r>
    <x v="262"/>
  </r>
  <r>
    <x v="263"/>
  </r>
  <r>
    <x v="264"/>
  </r>
  <r>
    <x v="265"/>
  </r>
  <r>
    <x v="266"/>
  </r>
  <r>
    <x v="267"/>
  </r>
  <r>
    <x v="238"/>
  </r>
  <r>
    <x v="268"/>
  </r>
  <r>
    <x v="269"/>
  </r>
  <r>
    <x v="270"/>
  </r>
  <r>
    <x v="271"/>
  </r>
  <r>
    <x v="272"/>
  </r>
  <r>
    <x v="273"/>
  </r>
  <r>
    <x v="274"/>
  </r>
  <r>
    <x v="275"/>
  </r>
  <r>
    <x v="276"/>
  </r>
  <r>
    <x v="277"/>
  </r>
  <r>
    <x v="278"/>
  </r>
  <r>
    <x v="279"/>
  </r>
  <r>
    <x v="280"/>
  </r>
  <r>
    <x v="281"/>
  </r>
  <r>
    <x v="282"/>
  </r>
  <r>
    <x v="283"/>
  </r>
  <r>
    <x v="284"/>
  </r>
  <r>
    <x v="285"/>
  </r>
  <r>
    <x v="286"/>
  </r>
  <r>
    <x v="282"/>
  </r>
  <r>
    <x v="287"/>
  </r>
  <r>
    <x v="288"/>
  </r>
  <r>
    <x v="289"/>
  </r>
  <r>
    <x v="290"/>
  </r>
  <r>
    <x v="291"/>
  </r>
  <r>
    <x v="292"/>
  </r>
  <r>
    <x v="293"/>
  </r>
  <r>
    <x v="294"/>
  </r>
  <r>
    <x v="295"/>
  </r>
  <r>
    <x v="296"/>
  </r>
  <r>
    <x v="297"/>
  </r>
  <r>
    <x v="298"/>
  </r>
  <r>
    <x v="299"/>
  </r>
  <r>
    <x v="300"/>
  </r>
  <r>
    <x v="301"/>
  </r>
  <r>
    <x v="302"/>
  </r>
  <r>
    <x v="303"/>
  </r>
  <r>
    <x v="304"/>
  </r>
  <r>
    <x v="250"/>
  </r>
  <r>
    <x v="305"/>
  </r>
  <r>
    <x v="306"/>
  </r>
  <r>
    <x v="307"/>
  </r>
  <r>
    <x v="308"/>
  </r>
  <r>
    <x v="309"/>
  </r>
  <r>
    <x v="310"/>
  </r>
  <r>
    <x v="311"/>
  </r>
  <r>
    <x v="312"/>
  </r>
  <r>
    <x v="313"/>
  </r>
  <r>
    <x v="314"/>
  </r>
  <r>
    <x v="315"/>
  </r>
  <r>
    <x v="223"/>
  </r>
  <r>
    <x v="314"/>
  </r>
  <r>
    <x v="316"/>
  </r>
  <r>
    <x v="317"/>
  </r>
  <r>
    <x v="318"/>
  </r>
  <r>
    <x v="319"/>
  </r>
  <r>
    <x v="320"/>
  </r>
  <r>
    <x v="321"/>
  </r>
  <r>
    <x v="316"/>
  </r>
  <r>
    <x v="322"/>
  </r>
  <r>
    <x v="227"/>
  </r>
  <r>
    <x v="323"/>
  </r>
  <r>
    <x v="324"/>
  </r>
  <r>
    <x v="325"/>
  </r>
  <r>
    <x v="322"/>
  </r>
  <r>
    <x v="326"/>
  </r>
  <r>
    <x v="327"/>
  </r>
  <r>
    <x v="328"/>
  </r>
  <r>
    <x v="329"/>
  </r>
  <r>
    <x v="330"/>
  </r>
  <r>
    <x v="326"/>
  </r>
  <r>
    <x v="214"/>
  </r>
  <r>
    <x v="331"/>
  </r>
  <r>
    <x v="231"/>
  </r>
  <r>
    <x v="332"/>
  </r>
  <r>
    <x v="324"/>
  </r>
  <r>
    <x v="236"/>
  </r>
  <r>
    <x v="333"/>
  </r>
  <r>
    <x v="334"/>
  </r>
  <r>
    <x v="335"/>
  </r>
  <r>
    <x v="336"/>
  </r>
  <r>
    <x v="244"/>
  </r>
  <r>
    <x v="337"/>
  </r>
  <r>
    <x v="338"/>
  </r>
  <r>
    <x v="338"/>
  </r>
  <r>
    <x v="339"/>
  </r>
  <r>
    <x v="340"/>
  </r>
  <r>
    <x v="341"/>
  </r>
  <r>
    <x v="342"/>
  </r>
  <r>
    <x v="343"/>
  </r>
  <r>
    <x v="344"/>
  </r>
  <r>
    <x v="345"/>
  </r>
  <r>
    <x v="346"/>
  </r>
  <r>
    <x v="347"/>
  </r>
  <r>
    <x v="348"/>
  </r>
  <r>
    <x v="349"/>
  </r>
  <r>
    <x v="339"/>
  </r>
  <r>
    <x v="350"/>
  </r>
  <r>
    <x v="351"/>
  </r>
  <r>
    <x v="304"/>
  </r>
  <r>
    <x v="352"/>
  </r>
  <r>
    <x v="353"/>
  </r>
  <r>
    <x v="354"/>
  </r>
  <r>
    <x v="355"/>
  </r>
  <r>
    <x v="356"/>
  </r>
  <r>
    <x v="357"/>
  </r>
  <r>
    <x v="358"/>
  </r>
  <r>
    <x v="359"/>
  </r>
  <r>
    <x v="360"/>
  </r>
  <r>
    <x v="361"/>
  </r>
  <r>
    <x v="362"/>
  </r>
  <r>
    <x v="363"/>
  </r>
  <r>
    <x v="364"/>
  </r>
  <r>
    <x v="365"/>
  </r>
  <r>
    <x v="366"/>
  </r>
  <r>
    <x v="274"/>
  </r>
  <r>
    <x v="367"/>
  </r>
  <r>
    <x v="368"/>
  </r>
  <r>
    <x v="369"/>
  </r>
  <r>
    <x v="370"/>
  </r>
  <r>
    <x v="371"/>
  </r>
  <r>
    <x v="372"/>
  </r>
  <r>
    <x v="373"/>
  </r>
  <r>
    <x v="374"/>
  </r>
  <r>
    <x v="375"/>
  </r>
  <r>
    <x v="376"/>
  </r>
  <r>
    <x v="377"/>
  </r>
  <r>
    <x v="378"/>
  </r>
  <r>
    <x v="379"/>
  </r>
  <r>
    <x v="280"/>
  </r>
  <r>
    <x v="291"/>
  </r>
  <r>
    <x v="380"/>
  </r>
  <r>
    <x v="279"/>
  </r>
  <r>
    <x v="280"/>
  </r>
  <r>
    <x v="381"/>
  </r>
  <r>
    <x v="382"/>
  </r>
  <r>
    <x v="383"/>
  </r>
  <r>
    <x v="384"/>
  </r>
  <r>
    <x v="385"/>
  </r>
  <r>
    <x v="386"/>
  </r>
  <r>
    <x v="387"/>
  </r>
  <r>
    <x v="388"/>
  </r>
  <r>
    <x v="389"/>
  </r>
  <r>
    <x v="390"/>
  </r>
  <r>
    <x v="391"/>
  </r>
  <r>
    <x v="392"/>
  </r>
  <r>
    <x v="393"/>
  </r>
  <r>
    <x v="394"/>
  </r>
  <r>
    <x v="383"/>
  </r>
  <r>
    <x v="395"/>
  </r>
  <r>
    <x v="396"/>
  </r>
  <r>
    <x v="397"/>
  </r>
  <r>
    <x v="398"/>
  </r>
  <r>
    <x v="399"/>
  </r>
  <r>
    <x v="392"/>
  </r>
  <r>
    <x v="400"/>
  </r>
  <r>
    <x v="401"/>
  </r>
  <r>
    <x v="402"/>
  </r>
  <r>
    <x v="394"/>
  </r>
  <r>
    <x v="403"/>
  </r>
  <r>
    <x v="395"/>
  </r>
  <r>
    <x v="404"/>
  </r>
  <r>
    <x v="405"/>
  </r>
  <r>
    <x v="406"/>
  </r>
  <r>
    <x v="407"/>
  </r>
  <r>
    <x v="408"/>
  </r>
  <r>
    <x v="40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20"/>
  </r>
  <r>
    <x v="21"/>
  </r>
  <r>
    <x v="22"/>
  </r>
  <r>
    <x v="23"/>
  </r>
  <r>
    <x v="24"/>
  </r>
  <r>
    <x v="25"/>
  </r>
  <r>
    <x v="26"/>
  </r>
  <r>
    <x v="23"/>
  </r>
  <r>
    <x v="27"/>
  </r>
  <r>
    <x v="28"/>
  </r>
  <r>
    <x v="29"/>
  </r>
  <r>
    <x v="30"/>
  </r>
  <r>
    <x v="31"/>
  </r>
  <r>
    <x v="32"/>
  </r>
  <r>
    <x v="33"/>
  </r>
  <r>
    <x v="34"/>
  </r>
  <r>
    <x v="35"/>
  </r>
  <r>
    <x v="36"/>
  </r>
  <r>
    <x v="37"/>
  </r>
  <r>
    <x v="38"/>
  </r>
  <r>
    <x v="39"/>
  </r>
  <r>
    <x v="40"/>
  </r>
  <r>
    <x v="41"/>
  </r>
  <r>
    <x v="42"/>
  </r>
  <r>
    <x v="43"/>
  </r>
  <r>
    <x v="44"/>
  </r>
  <r>
    <x v="40"/>
  </r>
  <r>
    <x v="45"/>
  </r>
  <r>
    <x v="46"/>
  </r>
  <r>
    <x v="47"/>
  </r>
  <r>
    <x v="48"/>
  </r>
  <r>
    <x v="49"/>
  </r>
  <r>
    <x v="50"/>
  </r>
  <r>
    <x v="51"/>
  </r>
  <r>
    <x v="52"/>
  </r>
  <r>
    <x v="53"/>
  </r>
  <r>
    <x v="54"/>
  </r>
  <r>
    <x v="55"/>
  </r>
  <r>
    <x v="56"/>
  </r>
  <r>
    <x v="57"/>
  </r>
  <r>
    <x v="58"/>
  </r>
  <r>
    <x v="59"/>
  </r>
  <r>
    <x v="60"/>
  </r>
  <r>
    <x v="61"/>
  </r>
  <r>
    <x v="62"/>
  </r>
  <r>
    <x v="63"/>
  </r>
  <r>
    <x v="64"/>
  </r>
  <r>
    <x v="42"/>
  </r>
  <r>
    <x v="65"/>
  </r>
  <r>
    <x v="66"/>
  </r>
  <r>
    <x v="67"/>
  </r>
  <r>
    <x v="68"/>
  </r>
  <r>
    <x v="69"/>
  </r>
  <r>
    <x v="70"/>
  </r>
  <r>
    <x v="70"/>
  </r>
  <r>
    <x v="0"/>
  </r>
  <r>
    <x v="71"/>
  </r>
  <r>
    <x v="72"/>
  </r>
  <r>
    <x v="73"/>
  </r>
  <r>
    <x v="74"/>
  </r>
  <r>
    <x v="75"/>
  </r>
  <r>
    <x v="76"/>
  </r>
  <r>
    <x v="37"/>
  </r>
  <r>
    <x v="77"/>
  </r>
  <r>
    <x v="78"/>
  </r>
  <r>
    <x v="79"/>
  </r>
  <r>
    <x v="80"/>
  </r>
  <r>
    <x v="81"/>
  </r>
  <r>
    <x v="82"/>
  </r>
  <r>
    <x v="83"/>
  </r>
  <r>
    <x v="84"/>
  </r>
  <r>
    <x v="85"/>
  </r>
  <r>
    <x v="86"/>
  </r>
  <r>
    <x v="43"/>
  </r>
  <r>
    <x v="87"/>
  </r>
  <r>
    <x v="64"/>
  </r>
  <r>
    <x v="88"/>
  </r>
  <r>
    <x v="89"/>
  </r>
  <r>
    <x v="43"/>
  </r>
  <r>
    <x v="90"/>
  </r>
  <r>
    <x v="91"/>
  </r>
  <r>
    <x v="92"/>
  </r>
  <r>
    <x v="93"/>
  </r>
  <r>
    <x v="94"/>
  </r>
  <r>
    <x v="95"/>
  </r>
  <r>
    <x v="96"/>
  </r>
  <r>
    <x v="13"/>
  </r>
  <r>
    <x v="97"/>
  </r>
  <r>
    <x v="98"/>
  </r>
  <r>
    <x v="99"/>
  </r>
  <r>
    <x v="100"/>
  </r>
  <r>
    <x v="101"/>
  </r>
  <r>
    <x v="102"/>
  </r>
  <r>
    <x v="103"/>
  </r>
  <r>
    <x v="104"/>
  </r>
  <r>
    <x v="105"/>
  </r>
  <r>
    <x v="106"/>
  </r>
  <r>
    <x v="107"/>
  </r>
  <r>
    <x v="108"/>
  </r>
  <r>
    <x v="109"/>
  </r>
  <r>
    <x v="110"/>
  </r>
  <r>
    <x v="111"/>
  </r>
  <r>
    <x v="112"/>
  </r>
  <r>
    <x v="113"/>
  </r>
  <r>
    <x v="14"/>
  </r>
  <r>
    <x v="17"/>
  </r>
  <r>
    <x v="104"/>
  </r>
  <r>
    <x v="114"/>
  </r>
  <r>
    <x v="115"/>
  </r>
  <r>
    <x v="116"/>
  </r>
  <r>
    <x v="117"/>
  </r>
  <r>
    <x v="118"/>
  </r>
  <r>
    <x v="119"/>
  </r>
  <r>
    <x v="120"/>
  </r>
  <r>
    <x v="121"/>
  </r>
  <r>
    <x v="122"/>
  </r>
  <r>
    <x v="123"/>
  </r>
  <r>
    <x v="124"/>
  </r>
  <r>
    <x v="125"/>
  </r>
  <r>
    <x v="126"/>
  </r>
  <r>
    <x v="127"/>
  </r>
  <r>
    <x v="128"/>
  </r>
  <r>
    <x v="129"/>
  </r>
  <r>
    <x v="130"/>
  </r>
  <r>
    <x v="131"/>
  </r>
  <r>
    <x v="132"/>
  </r>
  <r>
    <x v="133"/>
  </r>
  <r>
    <x v="128"/>
  </r>
  <r>
    <x v="134"/>
  </r>
  <r>
    <x v="135"/>
  </r>
  <r>
    <x v="127"/>
  </r>
  <r>
    <x v="136"/>
  </r>
  <r>
    <x v="137"/>
  </r>
  <r>
    <x v="138"/>
  </r>
  <r>
    <x v="139"/>
  </r>
  <r>
    <x v="140"/>
  </r>
  <r>
    <x v="141"/>
  </r>
  <r>
    <x v="142"/>
  </r>
  <r>
    <x v="143"/>
  </r>
  <r>
    <x v="144"/>
  </r>
  <r>
    <x v="145"/>
  </r>
  <r>
    <x v="146"/>
  </r>
  <r>
    <x v="147"/>
  </r>
  <r>
    <x v="148"/>
  </r>
  <r>
    <x v="149"/>
  </r>
  <r>
    <x v="150"/>
  </r>
  <r>
    <x v="151"/>
  </r>
  <r>
    <x v="152"/>
  </r>
  <r>
    <x v="153"/>
  </r>
  <r>
    <x v="154"/>
  </r>
  <r>
    <x v="133"/>
  </r>
  <r>
    <x v="155"/>
  </r>
  <r>
    <x v="156"/>
  </r>
  <r>
    <x v="157"/>
  </r>
  <r>
    <x v="158"/>
  </r>
  <r>
    <x v="159"/>
  </r>
  <r>
    <x v="133"/>
  </r>
  <r>
    <x v="160"/>
  </r>
  <r>
    <x v="161"/>
  </r>
  <r>
    <x v="162"/>
  </r>
  <r>
    <x v="163"/>
  </r>
  <r>
    <x v="164"/>
  </r>
  <r>
    <x v="165"/>
  </r>
  <r>
    <x v="166"/>
  </r>
  <r>
    <x v="167"/>
  </r>
  <r>
    <x v="168"/>
  </r>
  <r>
    <x v="169"/>
  </r>
  <r>
    <x v="170"/>
  </r>
  <r>
    <x v="171"/>
  </r>
  <r>
    <x v="172"/>
  </r>
  <r>
    <x v="173"/>
  </r>
  <r>
    <x v="174"/>
  </r>
  <r>
    <x v="56"/>
  </r>
  <r>
    <x v="164"/>
  </r>
  <r>
    <x v="175"/>
  </r>
  <r>
    <x v="176"/>
  </r>
  <r>
    <x v="177"/>
  </r>
  <r>
    <x v="178"/>
  </r>
  <r>
    <x v="179"/>
  </r>
  <r>
    <x v="180"/>
  </r>
  <r>
    <x v="181"/>
  </r>
  <r>
    <x v="182"/>
  </r>
  <r>
    <x v="183"/>
  </r>
  <r>
    <x v="184"/>
  </r>
  <r>
    <x v="185"/>
  </r>
  <r>
    <x v="186"/>
  </r>
  <r>
    <x v="183"/>
  </r>
  <r>
    <x v="40"/>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07"/>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65"/>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53"/>
  </r>
  <r>
    <x v="361"/>
  </r>
  <r>
    <x v="362"/>
  </r>
  <r>
    <x v="363"/>
  </r>
  <r>
    <x v="364"/>
  </r>
  <r>
    <x v="365"/>
  </r>
  <r>
    <x v="366"/>
  </r>
  <r>
    <x v="367"/>
  </r>
  <r>
    <x v="206"/>
  </r>
  <r>
    <x v="368"/>
  </r>
  <r>
    <x v="369"/>
  </r>
  <r>
    <x v="230"/>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397"/>
  </r>
  <r>
    <x v="401"/>
  </r>
  <r>
    <x v="402"/>
  </r>
  <r>
    <x v="403"/>
  </r>
  <r>
    <x v="404"/>
  </r>
  <r>
    <x v="405"/>
  </r>
  <r>
    <x v="406"/>
  </r>
  <r>
    <x v="407"/>
  </r>
  <r>
    <x v="408"/>
  </r>
  <r>
    <x v="409"/>
  </r>
  <r>
    <x v="410"/>
  </r>
  <r>
    <x v="411"/>
  </r>
  <r>
    <x v="412"/>
  </r>
  <r>
    <x v="413"/>
  </r>
  <r>
    <x v="414"/>
  </r>
  <r>
    <x v="415"/>
  </r>
  <r>
    <x v="416"/>
  </r>
  <r>
    <x v="417"/>
  </r>
  <r>
    <x v="418"/>
  </r>
  <r>
    <x v="419"/>
  </r>
  <r>
    <x v="420"/>
  </r>
  <r>
    <x v="421"/>
  </r>
  <r>
    <x v="421"/>
  </r>
  <r>
    <x v="422"/>
  </r>
  <r>
    <x v="423"/>
  </r>
  <r>
    <x v="424"/>
  </r>
  <r>
    <x v="425"/>
  </r>
  <r>
    <x v="426"/>
  </r>
  <r>
    <x v="427"/>
  </r>
  <r>
    <x v="428"/>
  </r>
  <r>
    <x v="429"/>
  </r>
  <r>
    <x v="430"/>
  </r>
  <r>
    <x v="404"/>
  </r>
  <r>
    <x v="418"/>
  </r>
  <r>
    <x v="431"/>
  </r>
  <r>
    <x v="432"/>
  </r>
  <r>
    <x v="433"/>
  </r>
  <r>
    <x v="434"/>
  </r>
  <r>
    <x v="435"/>
  </r>
  <r>
    <x v="436"/>
  </r>
  <r>
    <x v="437"/>
  </r>
  <r>
    <x v="438"/>
  </r>
  <r>
    <x v="439"/>
  </r>
  <r>
    <x v="440"/>
  </r>
  <r>
    <x v="441"/>
  </r>
  <r>
    <x v="442"/>
  </r>
  <r>
    <x v="443"/>
  </r>
  <r>
    <x v="444"/>
  </r>
  <r>
    <x v="445"/>
  </r>
  <r>
    <x v="446"/>
  </r>
  <r>
    <x v="447"/>
  </r>
  <r>
    <x v="448"/>
  </r>
  <r>
    <x v="428"/>
  </r>
  <r>
    <x v="449"/>
  </r>
  <r>
    <x v="450"/>
  </r>
  <r>
    <x v="451"/>
  </r>
  <r>
    <x v="452"/>
  </r>
  <r>
    <x v="453"/>
  </r>
  <r>
    <x v="391"/>
  </r>
  <r>
    <x v="454"/>
  </r>
  <r>
    <x v="455"/>
  </r>
  <r>
    <x v="456"/>
  </r>
  <r>
    <x v="457"/>
  </r>
  <r>
    <x v="45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0"/>
  </r>
  <r>
    <x v="1"/>
  </r>
  <r>
    <x v="2"/>
  </r>
  <r>
    <x v="3"/>
  </r>
  <r>
    <x v="4"/>
  </r>
  <r>
    <x v="5"/>
  </r>
  <r>
    <x v="6"/>
  </r>
  <r>
    <x v="6"/>
  </r>
  <r>
    <x v="7"/>
  </r>
  <r>
    <x v="8"/>
  </r>
  <r>
    <x v="9"/>
  </r>
  <r>
    <x v="10"/>
  </r>
  <r>
    <x v="11"/>
  </r>
  <r>
    <x v="12"/>
  </r>
  <r>
    <x v="13"/>
  </r>
  <r>
    <x v="13"/>
  </r>
  <r>
    <x v="14"/>
  </r>
  <r>
    <x v="15"/>
  </r>
  <r>
    <x v="16"/>
  </r>
  <r>
    <x v="17"/>
  </r>
  <r>
    <x v="18"/>
  </r>
  <r>
    <x v="19"/>
  </r>
  <r>
    <x v="20"/>
  </r>
  <r>
    <x v="21"/>
  </r>
  <r>
    <x v="22"/>
  </r>
  <r>
    <x v="23"/>
  </r>
  <r>
    <x v="24"/>
  </r>
  <r>
    <x v="25"/>
  </r>
  <r>
    <x v="24"/>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39"/>
  </r>
  <r>
    <x v="83"/>
  </r>
  <r>
    <x v="84"/>
  </r>
  <r>
    <x v="85"/>
  </r>
  <r>
    <x v="86"/>
  </r>
  <r>
    <x v="87"/>
  </r>
  <r>
    <x v="88"/>
  </r>
  <r>
    <x v="89"/>
  </r>
  <r>
    <x v="90"/>
  </r>
  <r>
    <x v="91"/>
  </r>
  <r>
    <x v="92"/>
  </r>
  <r>
    <x v="93"/>
  </r>
  <r>
    <x v="94"/>
  </r>
  <r>
    <x v="95"/>
  </r>
  <r>
    <x v="96"/>
  </r>
  <r>
    <x v="97"/>
  </r>
  <r>
    <x v="50"/>
  </r>
  <r>
    <x v="98"/>
  </r>
  <r>
    <x v="99"/>
  </r>
  <r>
    <x v="100"/>
  </r>
  <r>
    <x v="43"/>
  </r>
  <r>
    <x v="101"/>
  </r>
  <r>
    <x v="102"/>
  </r>
  <r>
    <x v="103"/>
  </r>
  <r>
    <x v="46"/>
  </r>
  <r>
    <x v="104"/>
  </r>
  <r>
    <x v="105"/>
  </r>
  <r>
    <x v="50"/>
  </r>
  <r>
    <x v="94"/>
  </r>
  <r>
    <x v="106"/>
  </r>
  <r>
    <x v="107"/>
  </r>
  <r>
    <x v="108"/>
  </r>
  <r>
    <x v="77"/>
  </r>
  <r>
    <x v="109"/>
  </r>
  <r>
    <x v="110"/>
  </r>
  <r>
    <x v="111"/>
  </r>
  <r>
    <x v="112"/>
  </r>
  <r>
    <x v="113"/>
  </r>
  <r>
    <x v="114"/>
  </r>
  <r>
    <x v="115"/>
  </r>
  <r>
    <x v="116"/>
  </r>
  <r>
    <x v="117"/>
  </r>
  <r>
    <x v="118"/>
  </r>
  <r>
    <x v="119"/>
  </r>
  <r>
    <x v="120"/>
  </r>
  <r>
    <x v="121"/>
  </r>
  <r>
    <x v="122"/>
  </r>
  <r>
    <x v="123"/>
  </r>
  <r>
    <x v="121"/>
  </r>
  <r>
    <x v="124"/>
  </r>
  <r>
    <x v="125"/>
  </r>
  <r>
    <x v="126"/>
  </r>
  <r>
    <x v="127"/>
  </r>
  <r>
    <x v="128"/>
  </r>
  <r>
    <x v="128"/>
  </r>
  <r>
    <x v="129"/>
  </r>
  <r>
    <x v="130"/>
  </r>
  <r>
    <x v="131"/>
  </r>
  <r>
    <x v="132"/>
  </r>
  <r>
    <x v="133"/>
  </r>
  <r>
    <x v="134"/>
  </r>
  <r>
    <x v="135"/>
  </r>
  <r>
    <x v="136"/>
  </r>
  <r>
    <x v="137"/>
  </r>
  <r>
    <x v="138"/>
  </r>
  <r>
    <x v="123"/>
  </r>
  <r>
    <x v="139"/>
  </r>
  <r>
    <x v="87"/>
  </r>
  <r>
    <x v="140"/>
  </r>
  <r>
    <x v="141"/>
  </r>
  <r>
    <x v="142"/>
  </r>
  <r>
    <x v="143"/>
  </r>
  <r>
    <x v="144"/>
  </r>
  <r>
    <x v="145"/>
  </r>
  <r>
    <x v="146"/>
  </r>
  <r>
    <x v="147"/>
  </r>
  <r>
    <x v="148"/>
  </r>
  <r>
    <x v="149"/>
  </r>
  <r>
    <x v="150"/>
  </r>
  <r>
    <x v="151"/>
  </r>
  <r>
    <x v="152"/>
  </r>
  <r>
    <x v="153"/>
  </r>
  <r>
    <x v="154"/>
  </r>
  <r>
    <x v="155"/>
  </r>
  <r>
    <x v="156"/>
  </r>
  <r>
    <x v="157"/>
  </r>
  <r>
    <x v="158"/>
  </r>
  <r>
    <x v="159"/>
  </r>
  <r>
    <x v="160"/>
  </r>
  <r>
    <x v="161"/>
  </r>
  <r>
    <x v="161"/>
  </r>
  <r>
    <x v="162"/>
  </r>
  <r>
    <x v="163"/>
  </r>
  <r>
    <x v="164"/>
  </r>
  <r>
    <x v="165"/>
  </r>
  <r>
    <x v="166"/>
  </r>
  <r>
    <x v="167"/>
  </r>
  <r>
    <x v="168"/>
  </r>
  <r>
    <x v="163"/>
  </r>
  <r>
    <x v="169"/>
  </r>
  <r>
    <x v="168"/>
  </r>
  <r>
    <x v="170"/>
  </r>
  <r>
    <x v="171"/>
  </r>
  <r>
    <x v="172"/>
  </r>
  <r>
    <x v="173"/>
  </r>
  <r>
    <x v="174"/>
  </r>
  <r>
    <x v="175"/>
  </r>
  <r>
    <x v="176"/>
  </r>
  <r>
    <x v="177"/>
  </r>
  <r>
    <x v="156"/>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195"/>
  </r>
  <r>
    <x v="205"/>
  </r>
  <r>
    <x v="206"/>
  </r>
  <r>
    <x v="207"/>
  </r>
  <r>
    <x v="208"/>
  </r>
  <r>
    <x v="209"/>
  </r>
  <r>
    <x v="210"/>
  </r>
  <r>
    <x v="211"/>
  </r>
  <r>
    <x v="212"/>
  </r>
  <r>
    <x v="213"/>
  </r>
  <r>
    <x v="214"/>
  </r>
  <r>
    <x v="209"/>
  </r>
  <r>
    <x v="215"/>
  </r>
  <r>
    <x v="216"/>
  </r>
  <r>
    <x v="217"/>
  </r>
  <r>
    <x v="218"/>
  </r>
  <r>
    <x v="219"/>
  </r>
  <r>
    <x v="220"/>
  </r>
  <r>
    <x v="221"/>
  </r>
  <r>
    <x v="222"/>
  </r>
  <r>
    <x v="223"/>
  </r>
  <r>
    <x v="224"/>
  </r>
  <r>
    <x v="225"/>
  </r>
  <r>
    <x v="221"/>
  </r>
  <r>
    <x v="226"/>
  </r>
  <r>
    <x v="227"/>
  </r>
  <r>
    <x v="228"/>
  </r>
  <r>
    <x v="229"/>
  </r>
  <r>
    <x v="230"/>
  </r>
  <r>
    <x v="231"/>
  </r>
  <r>
    <x v="232"/>
  </r>
  <r>
    <x v="233"/>
  </r>
  <r>
    <x v="234"/>
  </r>
  <r>
    <x v="235"/>
  </r>
  <r>
    <x v="236"/>
  </r>
  <r>
    <x v="237"/>
  </r>
  <r>
    <x v="238"/>
  </r>
  <r>
    <x v="239"/>
  </r>
  <r>
    <x v="240"/>
  </r>
  <r>
    <x v="241"/>
  </r>
  <r>
    <x v="240"/>
  </r>
  <r>
    <x v="242"/>
  </r>
  <r>
    <x v="243"/>
  </r>
  <r>
    <x v="244"/>
  </r>
  <r>
    <x v="245"/>
  </r>
  <r>
    <x v="246"/>
  </r>
  <r>
    <x v="247"/>
  </r>
  <r>
    <x v="248"/>
  </r>
  <r>
    <x v="249"/>
  </r>
  <r>
    <x v="250"/>
  </r>
  <r>
    <x v="251"/>
  </r>
  <r>
    <x v="244"/>
  </r>
  <r>
    <x v="233"/>
  </r>
  <r>
    <x v="252"/>
  </r>
  <r>
    <x v="253"/>
  </r>
  <r>
    <x v="254"/>
  </r>
  <r>
    <x v="255"/>
  </r>
  <r>
    <x v="225"/>
  </r>
  <r>
    <x v="256"/>
  </r>
  <r>
    <x v="257"/>
  </r>
  <r>
    <x v="258"/>
  </r>
  <r>
    <x v="259"/>
  </r>
  <r>
    <x v="260"/>
  </r>
  <r>
    <x v="261"/>
  </r>
  <r>
    <x v="262"/>
  </r>
  <r>
    <x v="263"/>
  </r>
  <r>
    <x v="264"/>
  </r>
  <r>
    <x v="265"/>
  </r>
  <r>
    <x v="266"/>
  </r>
  <r>
    <x v="267"/>
  </r>
  <r>
    <x v="268"/>
  </r>
  <r>
    <x v="269"/>
  </r>
  <r>
    <x v="270"/>
  </r>
  <r>
    <x v="271"/>
  </r>
  <r>
    <x v="265"/>
  </r>
  <r>
    <x v="272"/>
  </r>
  <r>
    <x v="273"/>
  </r>
  <r>
    <x v="274"/>
  </r>
  <r>
    <x v="275"/>
  </r>
  <r>
    <x v="276"/>
  </r>
  <r>
    <x v="277"/>
  </r>
  <r>
    <x v="278"/>
  </r>
  <r>
    <x v="279"/>
  </r>
  <r>
    <x v="280"/>
  </r>
  <r>
    <x v="281"/>
  </r>
  <r>
    <x v="282"/>
  </r>
  <r>
    <x v="283"/>
  </r>
  <r>
    <x v="284"/>
  </r>
  <r>
    <x v="285"/>
  </r>
  <r>
    <x v="286"/>
  </r>
  <r>
    <x v="287"/>
  </r>
  <r>
    <x v="288"/>
  </r>
  <r>
    <x v="289"/>
  </r>
  <r>
    <x v="290"/>
  </r>
  <r>
    <x v="291"/>
  </r>
  <r>
    <x v="292"/>
  </r>
  <r>
    <x v="293"/>
  </r>
  <r>
    <x v="294"/>
  </r>
  <r>
    <x v="295"/>
  </r>
  <r>
    <x v="284"/>
  </r>
  <r>
    <x v="296"/>
  </r>
  <r>
    <x v="297"/>
  </r>
  <r>
    <x v="298"/>
  </r>
  <r>
    <x v="179"/>
  </r>
  <r>
    <x v="151"/>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4"/>
  </r>
  <r>
    <x v="329"/>
  </r>
  <r>
    <x v="330"/>
  </r>
  <r>
    <x v="331"/>
  </r>
  <r>
    <x v="332"/>
  </r>
  <r>
    <x v="333"/>
  </r>
  <r>
    <x v="334"/>
  </r>
  <r>
    <x v="335"/>
  </r>
  <r>
    <x v="197"/>
  </r>
  <r>
    <x v="336"/>
  </r>
  <r>
    <x v="337"/>
  </r>
  <r>
    <x v="338"/>
  </r>
  <r>
    <x v="339"/>
  </r>
  <r>
    <x v="283"/>
  </r>
  <r>
    <x v="288"/>
  </r>
  <r>
    <x v="340"/>
  </r>
  <r>
    <x v="341"/>
  </r>
  <r>
    <x v="342"/>
  </r>
  <r>
    <x v="343"/>
  </r>
  <r>
    <x v="344"/>
  </r>
  <r>
    <x v="345"/>
  </r>
  <r>
    <x v="346"/>
  </r>
  <r>
    <x v="347"/>
  </r>
  <r>
    <x v="348"/>
  </r>
  <r>
    <x v="349"/>
  </r>
  <r>
    <x v="350"/>
  </r>
  <r>
    <x v="351"/>
  </r>
  <r>
    <x v="352"/>
  </r>
  <r>
    <x v="353"/>
  </r>
  <r>
    <x v="354"/>
  </r>
  <r>
    <x v="355"/>
  </r>
  <r>
    <x v="356"/>
  </r>
  <r>
    <x v="357"/>
  </r>
  <r>
    <x v="119"/>
  </r>
  <r>
    <x v="358"/>
  </r>
  <r>
    <x v="359"/>
  </r>
  <r>
    <x v="360"/>
  </r>
  <r>
    <x v="360"/>
  </r>
  <r>
    <x v="361"/>
  </r>
  <r>
    <x v="362"/>
  </r>
  <r>
    <x v="363"/>
  </r>
  <r>
    <x v="364"/>
  </r>
  <r>
    <x v="365"/>
  </r>
  <r>
    <x v="366"/>
  </r>
  <r>
    <x v="367"/>
  </r>
  <r>
    <x v="368"/>
  </r>
  <r>
    <x v="116"/>
  </r>
  <r>
    <x v="369"/>
  </r>
  <r>
    <x v="370"/>
  </r>
  <r>
    <x v="371"/>
  </r>
  <r>
    <x v="372"/>
  </r>
  <r>
    <x v="373"/>
  </r>
  <r>
    <x v="374"/>
  </r>
  <r>
    <x v="375"/>
  </r>
  <r>
    <x v="376"/>
  </r>
  <r>
    <x v="377"/>
  </r>
  <r>
    <x v="378"/>
  </r>
  <r>
    <x v="379"/>
  </r>
  <r>
    <x v="380"/>
  </r>
  <r>
    <x v="381"/>
  </r>
  <r>
    <x v="382"/>
  </r>
  <r>
    <x v="383"/>
  </r>
  <r>
    <x v="131"/>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399"/>
  </r>
  <r>
    <x v="409"/>
  </r>
  <r>
    <x v="410"/>
  </r>
  <r>
    <x v="393"/>
  </r>
  <r>
    <x v="411"/>
  </r>
  <r>
    <x v="412"/>
  </r>
  <r>
    <x v="413"/>
  </r>
  <r>
    <x v="414"/>
  </r>
  <r>
    <x v="415"/>
  </r>
  <r>
    <x v="416"/>
  </r>
  <r>
    <x v="417"/>
  </r>
  <r>
    <x v="392"/>
  </r>
  <r>
    <x v="418"/>
  </r>
  <r>
    <x v="419"/>
  </r>
  <r>
    <x v="420"/>
  </r>
  <r>
    <x v="421"/>
  </r>
  <r>
    <x v="422"/>
  </r>
  <r>
    <x v="423"/>
  </r>
  <r>
    <x v="400"/>
  </r>
  <r>
    <x v="424"/>
  </r>
  <r>
    <x v="425"/>
  </r>
  <r>
    <x v="426"/>
  </r>
  <r>
    <x v="427"/>
  </r>
  <r>
    <x v="428"/>
  </r>
  <r>
    <x v="429"/>
  </r>
  <r>
    <x v="430"/>
  </r>
  <r>
    <x v="431"/>
  </r>
  <r>
    <x v="432"/>
  </r>
  <r>
    <x v="433"/>
  </r>
  <r>
    <x v="434"/>
  </r>
  <r>
    <x v="435"/>
  </r>
  <r>
    <x v="436"/>
  </r>
  <r>
    <x v="436"/>
  </r>
  <r>
    <x v="437"/>
  </r>
  <r>
    <x v="438"/>
  </r>
  <r>
    <x v="439"/>
  </r>
  <r>
    <x v="440"/>
  </r>
  <r>
    <x v="441"/>
  </r>
  <r>
    <x v="442"/>
  </r>
  <r>
    <x v="443"/>
  </r>
  <r>
    <x v="444"/>
  </r>
  <r>
    <x v="445"/>
  </r>
  <r>
    <x v="446"/>
  </r>
  <r>
    <x v="447"/>
  </r>
  <r>
    <x v="44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18"/>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35"/>
  </r>
  <r>
    <x v="82"/>
  </r>
  <r>
    <x v="83"/>
  </r>
  <r>
    <x v="24"/>
  </r>
  <r>
    <x v="81"/>
  </r>
  <r>
    <x v="84"/>
  </r>
  <r>
    <x v="85"/>
  </r>
  <r>
    <x v="86"/>
  </r>
  <r>
    <x v="87"/>
  </r>
  <r>
    <x v="88"/>
  </r>
  <r>
    <x v="42"/>
  </r>
  <r>
    <x v="89"/>
  </r>
  <r>
    <x v="18"/>
  </r>
  <r>
    <x v="90"/>
  </r>
  <r>
    <x v="73"/>
  </r>
  <r>
    <x v="91"/>
  </r>
  <r>
    <x v="92"/>
  </r>
  <r>
    <x v="26"/>
  </r>
  <r>
    <x v="93"/>
  </r>
  <r>
    <x v="94"/>
  </r>
  <r>
    <x v="95"/>
  </r>
  <r>
    <x v="96"/>
  </r>
  <r>
    <x v="97"/>
  </r>
  <r>
    <x v="98"/>
  </r>
  <r>
    <x v="99"/>
  </r>
  <r>
    <x v="100"/>
  </r>
  <r>
    <x v="101"/>
  </r>
  <r>
    <x v="100"/>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12"/>
  </r>
  <r>
    <x v="127"/>
  </r>
  <r>
    <x v="128"/>
  </r>
  <r>
    <x v="129"/>
  </r>
  <r>
    <x v="130"/>
  </r>
  <r>
    <x v="131"/>
  </r>
  <r>
    <x v="132"/>
  </r>
  <r>
    <x v="133"/>
  </r>
  <r>
    <x v="2"/>
  </r>
  <r>
    <x v="134"/>
  </r>
  <r>
    <x v="110"/>
  </r>
  <r>
    <x v="135"/>
  </r>
  <r>
    <x v="136"/>
  </r>
  <r>
    <x v="137"/>
  </r>
  <r>
    <x v="138"/>
  </r>
  <r>
    <x v="139"/>
  </r>
  <r>
    <x v="125"/>
  </r>
  <r>
    <x v="140"/>
  </r>
  <r>
    <x v="0"/>
  </r>
  <r>
    <x v="141"/>
  </r>
  <r>
    <x v="139"/>
  </r>
  <r>
    <x v="142"/>
  </r>
  <r>
    <x v="127"/>
  </r>
  <r>
    <x v="143"/>
  </r>
  <r>
    <x v="144"/>
  </r>
  <r>
    <x v="145"/>
  </r>
  <r>
    <x v="90"/>
  </r>
  <r>
    <x v="146"/>
  </r>
  <r>
    <x v="27"/>
  </r>
  <r>
    <x v="147"/>
  </r>
  <r>
    <x v="148"/>
  </r>
  <r>
    <x v="18"/>
  </r>
  <r>
    <x v="149"/>
  </r>
  <r>
    <x v="150"/>
  </r>
  <r>
    <x v="46"/>
  </r>
  <r>
    <x v="151"/>
  </r>
  <r>
    <x v="151"/>
  </r>
  <r>
    <x v="152"/>
  </r>
  <r>
    <x v="153"/>
  </r>
  <r>
    <x v="96"/>
  </r>
  <r>
    <x v="95"/>
  </r>
  <r>
    <x v="154"/>
  </r>
  <r>
    <x v="155"/>
  </r>
  <r>
    <x v="156"/>
  </r>
  <r>
    <x v="157"/>
  </r>
  <r>
    <x v="43"/>
  </r>
  <r>
    <x v="105"/>
  </r>
  <r>
    <x v="40"/>
  </r>
  <r>
    <x v="158"/>
  </r>
  <r>
    <x v="147"/>
  </r>
  <r>
    <x v="40"/>
  </r>
  <r>
    <x v="3"/>
  </r>
  <r>
    <x v="159"/>
  </r>
  <r>
    <x v="160"/>
  </r>
  <r>
    <x v="13"/>
  </r>
  <r>
    <x v="161"/>
  </r>
  <r>
    <x v="162"/>
  </r>
  <r>
    <x v="163"/>
  </r>
  <r>
    <x v="24"/>
  </r>
  <r>
    <x v="43"/>
  </r>
  <r>
    <x v="67"/>
  </r>
  <r>
    <x v="164"/>
  </r>
  <r>
    <x v="165"/>
  </r>
  <r>
    <x v="166"/>
  </r>
  <r>
    <x v="167"/>
  </r>
  <r>
    <x v="168"/>
  </r>
  <r>
    <x v="169"/>
  </r>
  <r>
    <x v="170"/>
  </r>
  <r>
    <x v="171"/>
  </r>
  <r>
    <x v="172"/>
  </r>
  <r>
    <x v="173"/>
  </r>
  <r>
    <x v="8"/>
  </r>
  <r>
    <x v="174"/>
  </r>
  <r>
    <x v="175"/>
  </r>
  <r>
    <x v="176"/>
  </r>
  <r>
    <x v="177"/>
  </r>
  <r>
    <x v="133"/>
  </r>
  <r>
    <x v="178"/>
  </r>
  <r>
    <x v="179"/>
  </r>
  <r>
    <x v="180"/>
  </r>
  <r>
    <x v="8"/>
  </r>
  <r>
    <x v="127"/>
  </r>
  <r>
    <x v="179"/>
  </r>
  <r>
    <x v="181"/>
  </r>
  <r>
    <x v="182"/>
  </r>
  <r>
    <x v="183"/>
  </r>
  <r>
    <x v="184"/>
  </r>
  <r>
    <x v="185"/>
  </r>
  <r>
    <x v="186"/>
  </r>
  <r>
    <x v="187"/>
  </r>
  <r>
    <x v="188"/>
  </r>
  <r>
    <x v="189"/>
  </r>
  <r>
    <x v="180"/>
  </r>
  <r>
    <x v="190"/>
  </r>
  <r>
    <x v="191"/>
  </r>
  <r>
    <x v="192"/>
  </r>
  <r>
    <x v="193"/>
  </r>
  <r>
    <x v="194"/>
  </r>
  <r>
    <x v="195"/>
  </r>
  <r>
    <x v="196"/>
  </r>
  <r>
    <x v="197"/>
  </r>
  <r>
    <x v="198"/>
  </r>
  <r>
    <x v="38"/>
  </r>
  <r>
    <x v="199"/>
  </r>
  <r>
    <x v="200"/>
  </r>
  <r>
    <x v="201"/>
  </r>
  <r>
    <x v="191"/>
  </r>
  <r>
    <x v="202"/>
  </r>
  <r>
    <x v="203"/>
  </r>
  <r>
    <x v="164"/>
  </r>
  <r>
    <x v="6"/>
  </r>
  <r>
    <x v="204"/>
  </r>
  <r>
    <x v="9"/>
  </r>
  <r>
    <x v="205"/>
  </r>
  <r>
    <x v="206"/>
  </r>
  <r>
    <x v="207"/>
  </r>
  <r>
    <x v="128"/>
  </r>
  <r>
    <x v="208"/>
  </r>
  <r>
    <x v="105"/>
  </r>
  <r>
    <x v="209"/>
  </r>
  <r>
    <x v="210"/>
  </r>
  <r>
    <x v="211"/>
  </r>
  <r>
    <x v="212"/>
  </r>
  <r>
    <x v="198"/>
  </r>
  <r>
    <x v="213"/>
  </r>
  <r>
    <x v="3"/>
  </r>
  <r>
    <x v="172"/>
  </r>
  <r>
    <x v="214"/>
  </r>
  <r>
    <x v="215"/>
  </r>
  <r>
    <x v="127"/>
  </r>
  <r>
    <x v="216"/>
  </r>
  <r>
    <x v="8"/>
  </r>
  <r>
    <x v="4"/>
  </r>
  <r>
    <x v="217"/>
  </r>
  <r>
    <x v="218"/>
  </r>
  <r>
    <x v="219"/>
  </r>
  <r>
    <x v="35"/>
  </r>
  <r>
    <x v="220"/>
  </r>
  <r>
    <x v="39"/>
  </r>
  <r>
    <x v="221"/>
  </r>
  <r>
    <x v="222"/>
  </r>
  <r>
    <x v="223"/>
  </r>
  <r>
    <x v="224"/>
  </r>
  <r>
    <x v="37"/>
  </r>
  <r>
    <x v="225"/>
  </r>
  <r>
    <x v="226"/>
  </r>
  <r>
    <x v="206"/>
  </r>
  <r>
    <x v="198"/>
  </r>
  <r>
    <x v="125"/>
  </r>
  <r>
    <x v="227"/>
  </r>
  <r>
    <x v="228"/>
  </r>
  <r>
    <x v="111"/>
  </r>
  <r>
    <x v="229"/>
  </r>
  <r>
    <x v="230"/>
  </r>
  <r>
    <x v="131"/>
  </r>
  <r>
    <x v="231"/>
  </r>
  <r>
    <x v="232"/>
  </r>
  <r>
    <x v="159"/>
  </r>
  <r>
    <x v="209"/>
  </r>
  <r>
    <x v="218"/>
  </r>
  <r>
    <x v="194"/>
  </r>
  <r>
    <x v="139"/>
  </r>
  <r>
    <x v="233"/>
  </r>
  <r>
    <x v="159"/>
  </r>
  <r>
    <x v="195"/>
  </r>
  <r>
    <x v="86"/>
  </r>
  <r>
    <x v="226"/>
  </r>
  <r>
    <x v="13"/>
  </r>
  <r>
    <x v="163"/>
  </r>
  <r>
    <x v="14"/>
  </r>
  <r>
    <x v="234"/>
  </r>
  <r>
    <x v="235"/>
  </r>
  <r>
    <x v="236"/>
  </r>
  <r>
    <x v="131"/>
  </r>
  <r>
    <x v="237"/>
  </r>
  <r>
    <x v="238"/>
  </r>
  <r>
    <x v="239"/>
  </r>
  <r>
    <x v="138"/>
  </r>
  <r>
    <x v="5"/>
  </r>
  <r>
    <x v="240"/>
  </r>
  <r>
    <x v="241"/>
  </r>
  <r>
    <x v="166"/>
  </r>
  <r>
    <x v="242"/>
  </r>
  <r>
    <x v="243"/>
  </r>
  <r>
    <x v="244"/>
  </r>
  <r>
    <x v="245"/>
  </r>
  <r>
    <x v="246"/>
  </r>
  <r>
    <x v="247"/>
  </r>
  <r>
    <x v="248"/>
  </r>
  <r>
    <x v="249"/>
  </r>
  <r>
    <x v="250"/>
  </r>
  <r>
    <x v="251"/>
  </r>
  <r>
    <x v="252"/>
  </r>
  <r>
    <x v="253"/>
  </r>
  <r>
    <x v="254"/>
  </r>
  <r>
    <x v="176"/>
  </r>
  <r>
    <x v="214"/>
  </r>
  <r>
    <x v="255"/>
  </r>
  <r>
    <x v="15"/>
  </r>
  <r>
    <x v="127"/>
  </r>
  <r>
    <x v="228"/>
  </r>
  <r>
    <x v="256"/>
  </r>
  <r>
    <x v="257"/>
  </r>
  <r>
    <x v="258"/>
  </r>
  <r>
    <x v="259"/>
  </r>
  <r>
    <x v="260"/>
  </r>
  <r>
    <x v="261"/>
  </r>
  <r>
    <x v="187"/>
  </r>
  <r>
    <x v="117"/>
  </r>
  <r>
    <x v="262"/>
  </r>
  <r>
    <x v="263"/>
  </r>
  <r>
    <x v="264"/>
  </r>
  <r>
    <x v="265"/>
  </r>
  <r>
    <x v="228"/>
  </r>
  <r>
    <x v="132"/>
  </r>
  <r>
    <x v="78"/>
  </r>
  <r>
    <x v="13"/>
  </r>
  <r>
    <x v="266"/>
  </r>
  <r>
    <x v="267"/>
  </r>
  <r>
    <x v="268"/>
  </r>
  <r>
    <x v="251"/>
  </r>
  <r>
    <x v="269"/>
  </r>
  <r>
    <x v="270"/>
  </r>
  <r>
    <x v="271"/>
  </r>
  <r>
    <x v="88"/>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290"/>
  </r>
  <r>
    <x v="311"/>
  </r>
  <r>
    <x v="312"/>
  </r>
  <r>
    <x v="311"/>
  </r>
  <r>
    <x v="313"/>
  </r>
  <r>
    <x v="314"/>
  </r>
  <r>
    <x v="315"/>
  </r>
  <r>
    <x v="316"/>
  </r>
  <r>
    <x v="316"/>
  </r>
  <r>
    <x v="317"/>
  </r>
  <r>
    <x v="318"/>
  </r>
  <r>
    <x v="319"/>
  </r>
  <r>
    <x v="320"/>
  </r>
  <r>
    <x v="321"/>
  </r>
  <r>
    <x v="322"/>
  </r>
  <r>
    <x v="323"/>
  </r>
  <r>
    <x v="324"/>
  </r>
  <r>
    <x v="325"/>
  </r>
  <r>
    <x v="326"/>
  </r>
  <r>
    <x v="327"/>
  </r>
  <r>
    <x v="328"/>
  </r>
  <r>
    <x v="329"/>
  </r>
  <r>
    <x v="330"/>
  </r>
  <r>
    <x v="331"/>
  </r>
  <r>
    <x v="332"/>
  </r>
  <r>
    <x v="333"/>
  </r>
  <r>
    <x v="334"/>
  </r>
  <r>
    <x v="335"/>
  </r>
  <r>
    <x v="336"/>
  </r>
  <r>
    <x v="337"/>
  </r>
  <r>
    <x v="338"/>
  </r>
  <r>
    <x v="338"/>
  </r>
  <r>
    <x v="339"/>
  </r>
  <r>
    <x v="340"/>
  </r>
  <r>
    <x v="341"/>
  </r>
  <r>
    <x v="342"/>
  </r>
  <r>
    <x v="343"/>
  </r>
  <r>
    <x v="344"/>
  </r>
  <r>
    <x v="345"/>
  </r>
  <r>
    <x v="346"/>
  </r>
  <r>
    <x v="347"/>
  </r>
  <r>
    <x v="348"/>
  </r>
  <r>
    <x v="349"/>
  </r>
  <r>
    <x v="350"/>
  </r>
  <r>
    <x v="351"/>
  </r>
  <r>
    <x v="352"/>
  </r>
  <r>
    <x v="337"/>
  </r>
  <r>
    <x v="353"/>
  </r>
  <r>
    <x v="354"/>
  </r>
  <r>
    <x v="355"/>
  </r>
  <r>
    <x v="356"/>
  </r>
  <r>
    <x v="357"/>
  </r>
  <r>
    <x v="358"/>
  </r>
  <r>
    <x v="359"/>
  </r>
  <r>
    <x v="360"/>
  </r>
  <r>
    <x v="361"/>
  </r>
  <r>
    <x v="362"/>
  </r>
  <r>
    <x v="363"/>
  </r>
  <r>
    <x v="364"/>
  </r>
  <r>
    <x v="365"/>
  </r>
  <r>
    <x v="366"/>
  </r>
  <r>
    <x v="367"/>
  </r>
  <r>
    <x v="368"/>
  </r>
  <r>
    <x v="369"/>
  </r>
  <r>
    <x v="370"/>
  </r>
  <r>
    <x v="371"/>
  </r>
  <r>
    <x v="372"/>
  </r>
  <r>
    <x v="368"/>
  </r>
  <r>
    <x v="373"/>
  </r>
  <r>
    <x v="374"/>
  </r>
  <r>
    <x v="375"/>
  </r>
  <r>
    <x v="376"/>
  </r>
  <r>
    <x v="377"/>
  </r>
  <r>
    <x v="378"/>
  </r>
  <r>
    <x v="345"/>
  </r>
  <r>
    <x v="377"/>
  </r>
  <r>
    <x v="377"/>
  </r>
  <r>
    <x v="379"/>
  </r>
  <r>
    <x v="380"/>
  </r>
  <r>
    <x v="381"/>
  </r>
  <r>
    <x v="382"/>
  </r>
  <r>
    <x v="153"/>
  </r>
  <r>
    <x v="383"/>
  </r>
  <r>
    <x v="370"/>
  </r>
  <r>
    <x v="384"/>
  </r>
  <r>
    <x v="385"/>
  </r>
  <r>
    <x v="386"/>
  </r>
  <r>
    <x v="387"/>
  </r>
  <r>
    <x v="386"/>
  </r>
  <r>
    <x v="388"/>
  </r>
  <r>
    <x v="389"/>
  </r>
  <r>
    <x v="47"/>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2"/>
  </r>
  <r>
    <x v="1"/>
  </r>
  <r>
    <x v="34"/>
  </r>
  <r>
    <x v="32"/>
  </r>
  <r>
    <x v="35"/>
  </r>
  <r>
    <x v="36"/>
  </r>
  <r>
    <x v="37"/>
  </r>
  <r>
    <x v="38"/>
  </r>
  <r>
    <x v="36"/>
  </r>
  <r>
    <x v="39"/>
  </r>
  <r>
    <x v="11"/>
  </r>
  <r>
    <x v="40"/>
  </r>
  <r>
    <x v="41"/>
  </r>
  <r>
    <x v="11"/>
  </r>
  <r>
    <x v="42"/>
  </r>
  <r>
    <x v="43"/>
  </r>
  <r>
    <x v="44"/>
  </r>
  <r>
    <x v="45"/>
  </r>
  <r>
    <x v="46"/>
  </r>
  <r>
    <x v="47"/>
  </r>
  <r>
    <x v="48"/>
  </r>
  <r>
    <x v="49"/>
  </r>
  <r>
    <x v="50"/>
  </r>
  <r>
    <x v="50"/>
  </r>
  <r>
    <x v="51"/>
  </r>
  <r>
    <x v="52"/>
  </r>
  <r>
    <x v="53"/>
  </r>
  <r>
    <x v="54"/>
  </r>
  <r>
    <x v="55"/>
  </r>
  <r>
    <x v="56"/>
  </r>
  <r>
    <x v="57"/>
  </r>
  <r>
    <x v="58"/>
  </r>
  <r>
    <x v="59"/>
  </r>
  <r>
    <x v="60"/>
  </r>
  <r>
    <x v="61"/>
  </r>
  <r>
    <x v="62"/>
  </r>
  <r>
    <x v="63"/>
  </r>
  <r>
    <x v="64"/>
  </r>
  <r>
    <x v="65"/>
  </r>
  <r>
    <x v="66"/>
  </r>
  <r>
    <x v="67"/>
  </r>
  <r>
    <x v="68"/>
  </r>
  <r>
    <x v="69"/>
  </r>
  <r>
    <x v="70"/>
  </r>
  <r>
    <x v="71"/>
  </r>
  <r>
    <x v="72"/>
  </r>
  <r>
    <x v="73"/>
  </r>
  <r>
    <x v="74"/>
  </r>
  <r>
    <x v="75"/>
  </r>
  <r>
    <x v="76"/>
  </r>
  <r>
    <x v="76"/>
  </r>
  <r>
    <x v="77"/>
  </r>
  <r>
    <x v="78"/>
  </r>
  <r>
    <x v="79"/>
  </r>
  <r>
    <x v="80"/>
  </r>
  <r>
    <x v="81"/>
  </r>
  <r>
    <x v="82"/>
  </r>
  <r>
    <x v="83"/>
  </r>
  <r>
    <x v="84"/>
  </r>
  <r>
    <x v="85"/>
  </r>
  <r>
    <x v="86"/>
  </r>
  <r>
    <x v="87"/>
  </r>
  <r>
    <x v="88"/>
  </r>
  <r>
    <x v="89"/>
  </r>
  <r>
    <x v="90"/>
  </r>
  <r>
    <x v="91"/>
  </r>
  <r>
    <x v="92"/>
  </r>
  <r>
    <x v="93"/>
  </r>
  <r>
    <x v="88"/>
  </r>
  <r>
    <x v="94"/>
  </r>
  <r>
    <x v="73"/>
  </r>
  <r>
    <x v="73"/>
  </r>
  <r>
    <x v="95"/>
  </r>
  <r>
    <x v="96"/>
  </r>
  <r>
    <x v="97"/>
  </r>
  <r>
    <x v="98"/>
  </r>
  <r>
    <x v="99"/>
  </r>
  <r>
    <x v="91"/>
  </r>
  <r>
    <x v="100"/>
  </r>
  <r>
    <x v="101"/>
  </r>
  <r>
    <x v="102"/>
  </r>
  <r>
    <x v="89"/>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50"/>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4"/>
  </r>
  <r>
    <x v="153"/>
  </r>
  <r>
    <x v="154"/>
  </r>
  <r>
    <x v="14"/>
  </r>
  <r>
    <x v="155"/>
  </r>
  <r>
    <x v="156"/>
  </r>
  <r>
    <x v="157"/>
  </r>
  <r>
    <x v="158"/>
  </r>
  <r>
    <x v="159"/>
  </r>
  <r>
    <x v="65"/>
  </r>
  <r>
    <x v="132"/>
  </r>
  <r>
    <x v="128"/>
  </r>
  <r>
    <x v="6"/>
  </r>
  <r>
    <x v="57"/>
  </r>
  <r>
    <x v="160"/>
  </r>
  <r>
    <x v="161"/>
  </r>
  <r>
    <x v="162"/>
  </r>
  <r>
    <x v="163"/>
  </r>
  <r>
    <x v="164"/>
  </r>
  <r>
    <x v="165"/>
  </r>
  <r>
    <x v="166"/>
  </r>
  <r>
    <x v="82"/>
  </r>
  <r>
    <x v="167"/>
  </r>
  <r>
    <x v="80"/>
  </r>
  <r>
    <x v="104"/>
  </r>
  <r>
    <x v="168"/>
  </r>
  <r>
    <x v="169"/>
  </r>
  <r>
    <x v="170"/>
  </r>
  <r>
    <x v="171"/>
  </r>
  <r>
    <x v="172"/>
  </r>
  <r>
    <x v="173"/>
  </r>
  <r>
    <x v="174"/>
  </r>
  <r>
    <x v="175"/>
  </r>
  <r>
    <x v="176"/>
  </r>
  <r>
    <x v="177"/>
  </r>
  <r>
    <x v="178"/>
  </r>
  <r>
    <x v="179"/>
  </r>
  <r>
    <x v="180"/>
  </r>
  <r>
    <x v="181"/>
  </r>
  <r>
    <x v="182"/>
  </r>
  <r>
    <x v="183"/>
  </r>
  <r>
    <x v="184"/>
  </r>
  <r>
    <x v="185"/>
  </r>
  <r>
    <x v="186"/>
  </r>
  <r>
    <x v="187"/>
  </r>
  <r>
    <x v="173"/>
  </r>
  <r>
    <x v="188"/>
  </r>
  <r>
    <x v="189"/>
  </r>
  <r>
    <x v="190"/>
  </r>
  <r>
    <x v="191"/>
  </r>
  <r>
    <x v="192"/>
  </r>
  <r>
    <x v="193"/>
  </r>
  <r>
    <x v="194"/>
  </r>
  <r>
    <x v="195"/>
  </r>
  <r>
    <x v="196"/>
  </r>
  <r>
    <x v="197"/>
  </r>
  <r>
    <x v="198"/>
  </r>
  <r>
    <x v="199"/>
  </r>
  <r>
    <x v="189"/>
  </r>
  <r>
    <x v="200"/>
  </r>
  <r>
    <x v="201"/>
  </r>
  <r>
    <x v="202"/>
  </r>
  <r>
    <x v="203"/>
  </r>
  <r>
    <x v="204"/>
  </r>
  <r>
    <x v="205"/>
  </r>
  <r>
    <x v="206"/>
  </r>
  <r>
    <x v="117"/>
  </r>
  <r>
    <x v="207"/>
  </r>
  <r>
    <x v="208"/>
  </r>
  <r>
    <x v="209"/>
  </r>
  <r>
    <x v="210"/>
  </r>
  <r>
    <x v="211"/>
  </r>
  <r>
    <x v="212"/>
  </r>
  <r>
    <x v="170"/>
  </r>
  <r>
    <x v="98"/>
  </r>
  <r>
    <x v="213"/>
  </r>
  <r>
    <x v="214"/>
  </r>
  <r>
    <x v="215"/>
  </r>
  <r>
    <x v="205"/>
  </r>
  <r>
    <x v="109"/>
  </r>
  <r>
    <x v="213"/>
  </r>
  <r>
    <x v="216"/>
  </r>
  <r>
    <x v="217"/>
  </r>
  <r>
    <x v="210"/>
  </r>
  <r>
    <x v="74"/>
  </r>
  <r>
    <x v="218"/>
  </r>
  <r>
    <x v="219"/>
  </r>
  <r>
    <x v="220"/>
  </r>
  <r>
    <x v="221"/>
  </r>
  <r>
    <x v="222"/>
  </r>
  <r>
    <x v="171"/>
  </r>
  <r>
    <x v="223"/>
  </r>
  <r>
    <x v="224"/>
  </r>
  <r>
    <x v="225"/>
  </r>
  <r>
    <x v="226"/>
  </r>
  <r>
    <x v="227"/>
  </r>
  <r>
    <x v="228"/>
  </r>
  <r>
    <x v="229"/>
  </r>
  <r>
    <x v="97"/>
  </r>
  <r>
    <x v="103"/>
  </r>
  <r>
    <x v="98"/>
  </r>
  <r>
    <x v="96"/>
  </r>
  <r>
    <x v="210"/>
  </r>
  <r>
    <x v="230"/>
  </r>
  <r>
    <x v="231"/>
  </r>
  <r>
    <x v="232"/>
  </r>
  <r>
    <x v="233"/>
  </r>
  <r>
    <x v="233"/>
  </r>
  <r>
    <x v="234"/>
  </r>
  <r>
    <x v="235"/>
  </r>
  <r>
    <x v="236"/>
  </r>
  <r>
    <x v="237"/>
  </r>
  <r>
    <x v="238"/>
  </r>
  <r>
    <x v="239"/>
  </r>
  <r>
    <x v="240"/>
  </r>
  <r>
    <x v="241"/>
  </r>
  <r>
    <x v="238"/>
  </r>
  <r>
    <x v="242"/>
  </r>
  <r>
    <x v="243"/>
  </r>
  <r>
    <x v="244"/>
  </r>
  <r>
    <x v="245"/>
  </r>
  <r>
    <x v="246"/>
  </r>
  <r>
    <x v="183"/>
  </r>
  <r>
    <x v="247"/>
  </r>
  <r>
    <x v="248"/>
  </r>
  <r>
    <x v="204"/>
  </r>
  <r>
    <x v="249"/>
  </r>
  <r>
    <x v="247"/>
  </r>
  <r>
    <x v="250"/>
  </r>
  <r>
    <x v="251"/>
  </r>
  <r>
    <x v="252"/>
  </r>
  <r>
    <x v="253"/>
  </r>
  <r>
    <x v="254"/>
  </r>
  <r>
    <x v="255"/>
  </r>
  <r>
    <x v="256"/>
  </r>
  <r>
    <x v="257"/>
  </r>
  <r>
    <x v="258"/>
  </r>
  <r>
    <x v="259"/>
  </r>
  <r>
    <x v="247"/>
  </r>
  <r>
    <x v="255"/>
  </r>
  <r>
    <x v="260"/>
  </r>
  <r>
    <x v="261"/>
  </r>
  <r>
    <x v="262"/>
  </r>
  <r>
    <x v="193"/>
  </r>
  <r>
    <x v="263"/>
  </r>
  <r>
    <x v="264"/>
  </r>
  <r>
    <x v="179"/>
  </r>
  <r>
    <x v="265"/>
  </r>
  <r>
    <x v="266"/>
  </r>
  <r>
    <x v="267"/>
  </r>
  <r>
    <x v="268"/>
  </r>
  <r>
    <x v="269"/>
  </r>
  <r>
    <x v="270"/>
  </r>
  <r>
    <x v="271"/>
  </r>
  <r>
    <x v="272"/>
  </r>
  <r>
    <x v="273"/>
  </r>
  <r>
    <x v="274"/>
  </r>
  <r>
    <x v="275"/>
  </r>
  <r>
    <x v="276"/>
  </r>
  <r>
    <x v="277"/>
  </r>
  <r>
    <x v="278"/>
  </r>
  <r>
    <x v="279"/>
  </r>
  <r>
    <x v="280"/>
  </r>
  <r>
    <x v="281"/>
  </r>
  <r>
    <x v="282"/>
  </r>
  <r>
    <x v="283"/>
  </r>
  <r>
    <x v="284"/>
  </r>
  <r>
    <x v="285"/>
  </r>
  <r>
    <x v="283"/>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45"/>
  </r>
  <r>
    <x v="322"/>
  </r>
  <r>
    <x v="323"/>
  </r>
  <r>
    <x v="324"/>
  </r>
  <r>
    <x v="325"/>
  </r>
  <r>
    <x v="326"/>
  </r>
  <r>
    <x v="327"/>
  </r>
  <r>
    <x v="328"/>
  </r>
  <r>
    <x v="329"/>
  </r>
  <r>
    <x v="330"/>
  </r>
  <r>
    <x v="331"/>
  </r>
  <r>
    <x v="36"/>
  </r>
  <r>
    <x v="15"/>
  </r>
  <r>
    <x v="332"/>
  </r>
  <r>
    <x v="150"/>
  </r>
  <r>
    <x v="333"/>
  </r>
  <r>
    <x v="127"/>
  </r>
  <r>
    <x v="35"/>
  </r>
  <r>
    <x v="334"/>
  </r>
  <r>
    <x v="335"/>
  </r>
  <r>
    <x v="41"/>
  </r>
  <r>
    <x v="40"/>
  </r>
  <r>
    <x v="336"/>
  </r>
  <r>
    <x v="337"/>
  </r>
  <r>
    <x v="338"/>
  </r>
  <r>
    <x v="339"/>
  </r>
  <r>
    <x v="340"/>
  </r>
  <r>
    <x v="341"/>
  </r>
  <r>
    <x v="338"/>
  </r>
  <r>
    <x v="342"/>
  </r>
  <r>
    <x v="343"/>
  </r>
  <r>
    <x v="344"/>
  </r>
  <r>
    <x v="345"/>
  </r>
  <r>
    <x v="346"/>
  </r>
  <r>
    <x v="347"/>
  </r>
  <r>
    <x v="348"/>
  </r>
  <r>
    <x v="349"/>
  </r>
  <r>
    <x v="350"/>
  </r>
  <r>
    <x v="351"/>
  </r>
  <r>
    <x v="352"/>
  </r>
  <r>
    <x v="345"/>
  </r>
  <r>
    <x v="353"/>
  </r>
  <r>
    <x v="354"/>
  </r>
  <r>
    <x v="355"/>
  </r>
  <r>
    <x v="339"/>
  </r>
  <r>
    <x v="356"/>
  </r>
  <r>
    <x v="357"/>
  </r>
  <r>
    <x v="358"/>
  </r>
  <r>
    <x v="344"/>
  </r>
  <r>
    <x v="359"/>
  </r>
  <r>
    <x v="360"/>
  </r>
  <r>
    <x v="361"/>
  </r>
  <r>
    <x v="362"/>
  </r>
  <r>
    <x v="363"/>
  </r>
  <r>
    <x v="364"/>
  </r>
  <r>
    <x v="365"/>
  </r>
  <r>
    <x v="140"/>
  </r>
  <r>
    <x v="366"/>
  </r>
  <r>
    <x v="367"/>
  </r>
  <r>
    <x v="368"/>
  </r>
  <r>
    <x v="369"/>
  </r>
  <r>
    <x v="357"/>
  </r>
  <r>
    <x v="339"/>
  </r>
  <r>
    <x v="370"/>
  </r>
  <r>
    <x v="371"/>
  </r>
  <r>
    <x v="41"/>
  </r>
  <r>
    <x v="372"/>
  </r>
  <r>
    <x v="373"/>
  </r>
  <r>
    <x v="348"/>
  </r>
  <r>
    <x v="373"/>
  </r>
  <r>
    <x v="374"/>
  </r>
  <r>
    <x v="375"/>
  </r>
  <r>
    <x v="40"/>
  </r>
  <r>
    <x v="376"/>
  </r>
  <r>
    <x v="377"/>
  </r>
  <r>
    <x v="378"/>
  </r>
  <r>
    <x v="379"/>
  </r>
  <r>
    <x v="380"/>
  </r>
  <r>
    <x v="381"/>
  </r>
  <r>
    <x v="382"/>
  </r>
  <r>
    <x v="43"/>
  </r>
  <r>
    <x v="42"/>
  </r>
  <r>
    <x v="48"/>
  </r>
  <r>
    <x v="383"/>
  </r>
  <r>
    <x v="384"/>
  </r>
  <r>
    <x v="385"/>
  </r>
  <r>
    <x v="386"/>
  </r>
  <r>
    <x v="384"/>
  </r>
  <r>
    <x v="387"/>
  </r>
  <r>
    <x v="388"/>
  </r>
  <r>
    <x v="25"/>
  </r>
  <r>
    <x v="389"/>
  </r>
  <r>
    <x v="390"/>
  </r>
  <r>
    <x v="391"/>
  </r>
  <r>
    <x v="392"/>
  </r>
  <r>
    <x v="25"/>
  </r>
  <r>
    <x v="393"/>
  </r>
  <r>
    <x v="394"/>
  </r>
  <r>
    <x v="134"/>
  </r>
  <r>
    <x v="385"/>
  </r>
  <r>
    <x v="395"/>
  </r>
  <r>
    <x v="396"/>
  </r>
  <r>
    <x v="397"/>
  </r>
  <r>
    <x v="398"/>
  </r>
  <r>
    <x v="132"/>
  </r>
  <r>
    <x v="54"/>
  </r>
  <r>
    <x v="399"/>
  </r>
  <r>
    <x v="400"/>
  </r>
  <r>
    <x v="401"/>
  </r>
  <r>
    <x v="402"/>
  </r>
  <r>
    <x v="403"/>
  </r>
  <r>
    <x v="55"/>
  </r>
  <r>
    <x v="404"/>
  </r>
  <r>
    <x v="405"/>
  </r>
  <r>
    <x v="389"/>
  </r>
  <r>
    <x v="60"/>
  </r>
  <r>
    <x v="406"/>
  </r>
  <r>
    <x v="160"/>
  </r>
  <r>
    <x v="321"/>
  </r>
  <r>
    <x v="16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1"/>
  </r>
  <r>
    <x v="14"/>
  </r>
  <r>
    <x v="15"/>
  </r>
  <r>
    <x v="16"/>
  </r>
  <r>
    <x v="17"/>
  </r>
  <r>
    <x v="3"/>
  </r>
  <r>
    <x v="18"/>
  </r>
  <r>
    <x v="19"/>
  </r>
  <r>
    <x v="20"/>
  </r>
  <r>
    <x v="21"/>
  </r>
  <r>
    <x v="22"/>
  </r>
  <r>
    <x v="23"/>
  </r>
  <r>
    <x v="24"/>
  </r>
  <r>
    <x v="25"/>
  </r>
  <r>
    <x v="26"/>
  </r>
  <r>
    <x v="27"/>
  </r>
  <r>
    <x v="28"/>
  </r>
  <r>
    <x v="29"/>
  </r>
  <r>
    <x v="30"/>
  </r>
  <r>
    <x v="31"/>
  </r>
  <r>
    <x v="32"/>
  </r>
  <r>
    <x v="33"/>
  </r>
  <r>
    <x v="34"/>
  </r>
  <r>
    <x v="35"/>
  </r>
  <r>
    <x v="36"/>
  </r>
  <r>
    <x v="37"/>
  </r>
  <r>
    <x v="34"/>
  </r>
  <r>
    <x v="38"/>
  </r>
  <r>
    <x v="39"/>
  </r>
  <r>
    <x v="40"/>
  </r>
  <r>
    <x v="41"/>
  </r>
  <r>
    <x v="42"/>
  </r>
  <r>
    <x v="43"/>
  </r>
  <r>
    <x v="44"/>
  </r>
  <r>
    <x v="45"/>
  </r>
  <r>
    <x v="46"/>
  </r>
  <r>
    <x v="47"/>
  </r>
  <r>
    <x v="48"/>
  </r>
  <r>
    <x v="49"/>
  </r>
  <r>
    <x v="50"/>
  </r>
  <r>
    <x v="51"/>
  </r>
  <r>
    <x v="52"/>
  </r>
  <r>
    <x v="53"/>
  </r>
  <r>
    <x v="54"/>
  </r>
  <r>
    <x v="55"/>
  </r>
  <r>
    <x v="56"/>
  </r>
  <r>
    <x v="57"/>
  </r>
  <r>
    <x v="58"/>
  </r>
  <r>
    <x v="59"/>
  </r>
  <r>
    <x v="60"/>
  </r>
  <r>
    <x v="45"/>
  </r>
  <r>
    <x v="61"/>
  </r>
  <r>
    <x v="40"/>
  </r>
  <r>
    <x v="62"/>
  </r>
  <r>
    <x v="63"/>
  </r>
  <r>
    <x v="64"/>
  </r>
  <r>
    <x v="65"/>
  </r>
  <r>
    <x v="66"/>
  </r>
  <r>
    <x v="67"/>
  </r>
  <r>
    <x v="68"/>
  </r>
  <r>
    <x v="69"/>
  </r>
  <r>
    <x v="70"/>
  </r>
  <r>
    <x v="61"/>
  </r>
  <r>
    <x v="71"/>
  </r>
  <r>
    <x v="72"/>
  </r>
  <r>
    <x v="73"/>
  </r>
  <r>
    <x v="45"/>
  </r>
  <r>
    <x v="74"/>
  </r>
  <r>
    <x v="75"/>
  </r>
  <r>
    <x v="76"/>
  </r>
  <r>
    <x v="77"/>
  </r>
  <r>
    <x v="60"/>
  </r>
  <r>
    <x v="78"/>
  </r>
  <r>
    <x v="79"/>
  </r>
  <r>
    <x v="80"/>
  </r>
  <r>
    <x v="81"/>
  </r>
  <r>
    <x v="82"/>
  </r>
  <r>
    <x v="83"/>
  </r>
  <r>
    <x v="84"/>
  </r>
  <r>
    <x v="55"/>
  </r>
  <r>
    <x v="85"/>
  </r>
  <r>
    <x v="86"/>
  </r>
  <r>
    <x v="87"/>
  </r>
  <r>
    <x v="88"/>
  </r>
  <r>
    <x v="89"/>
  </r>
  <r>
    <x v="90"/>
  </r>
  <r>
    <x v="91"/>
  </r>
  <r>
    <x v="92"/>
  </r>
  <r>
    <x v="93"/>
  </r>
  <r>
    <x v="94"/>
  </r>
  <r>
    <x v="95"/>
  </r>
  <r>
    <x v="96"/>
  </r>
  <r>
    <x v="97"/>
  </r>
  <r>
    <x v="98"/>
  </r>
  <r>
    <x v="99"/>
  </r>
  <r>
    <x v="100"/>
  </r>
  <r>
    <x v="100"/>
  </r>
  <r>
    <x v="101"/>
  </r>
  <r>
    <x v="10"/>
  </r>
  <r>
    <x v="102"/>
  </r>
  <r>
    <x v="6"/>
  </r>
  <r>
    <x v="103"/>
  </r>
  <r>
    <x v="104"/>
  </r>
  <r>
    <x v="100"/>
  </r>
  <r>
    <x v="105"/>
  </r>
  <r>
    <x v="106"/>
  </r>
  <r>
    <x v="107"/>
  </r>
  <r>
    <x v="108"/>
  </r>
  <r>
    <x v="109"/>
  </r>
  <r>
    <x v="107"/>
  </r>
  <r>
    <x v="110"/>
  </r>
  <r>
    <x v="16"/>
  </r>
  <r>
    <x v="111"/>
  </r>
  <r>
    <x v="112"/>
  </r>
  <r>
    <x v="21"/>
  </r>
  <r>
    <x v="113"/>
  </r>
  <r>
    <x v="114"/>
  </r>
  <r>
    <x v="115"/>
  </r>
  <r>
    <x v="116"/>
  </r>
  <r>
    <x v="117"/>
  </r>
  <r>
    <x v="27"/>
  </r>
  <r>
    <x v="118"/>
  </r>
  <r>
    <x v="119"/>
  </r>
  <r>
    <x v="112"/>
  </r>
  <r>
    <x v="120"/>
  </r>
  <r>
    <x v="121"/>
  </r>
  <r>
    <x v="122"/>
  </r>
  <r>
    <x v="123"/>
  </r>
  <r>
    <x v="124"/>
  </r>
  <r>
    <x v="125"/>
  </r>
  <r>
    <x v="123"/>
  </r>
  <r>
    <x v="126"/>
  </r>
  <r>
    <x v="127"/>
  </r>
  <r>
    <x v="125"/>
  </r>
  <r>
    <x v="14"/>
  </r>
  <r>
    <x v="20"/>
  </r>
  <r>
    <x v="128"/>
  </r>
  <r>
    <x v="24"/>
  </r>
  <r>
    <x v="129"/>
  </r>
  <r>
    <x v="68"/>
  </r>
  <r>
    <x v="130"/>
  </r>
  <r>
    <x v="117"/>
  </r>
  <r>
    <x v="131"/>
  </r>
  <r>
    <x v="132"/>
  </r>
  <r>
    <x v="133"/>
  </r>
  <r>
    <x v="11"/>
  </r>
  <r>
    <x v="106"/>
  </r>
  <r>
    <x v="14"/>
  </r>
  <r>
    <x v="121"/>
  </r>
  <r>
    <x v="134"/>
  </r>
  <r>
    <x v="135"/>
  </r>
  <r>
    <x v="101"/>
  </r>
  <r>
    <x v="136"/>
  </r>
  <r>
    <x v="12"/>
  </r>
  <r>
    <x v="123"/>
  </r>
  <r>
    <x v="22"/>
  </r>
  <r>
    <x v="21"/>
  </r>
  <r>
    <x v="137"/>
  </r>
  <r>
    <x v="138"/>
  </r>
  <r>
    <x v="139"/>
  </r>
  <r>
    <x v="140"/>
  </r>
  <r>
    <x v="100"/>
  </r>
  <r>
    <x v="127"/>
  </r>
  <r>
    <x v="103"/>
  </r>
  <r>
    <x v="121"/>
  </r>
  <r>
    <x v="124"/>
  </r>
  <r>
    <x v="109"/>
  </r>
  <r>
    <x v="141"/>
  </r>
  <r>
    <x v="142"/>
  </r>
  <r>
    <x v="118"/>
  </r>
  <r>
    <x v="135"/>
  </r>
  <r>
    <x v="143"/>
  </r>
  <r>
    <x v="144"/>
  </r>
  <r>
    <x v="145"/>
  </r>
  <r>
    <x v="129"/>
  </r>
  <r>
    <x v="24"/>
  </r>
  <r>
    <x v="146"/>
  </r>
  <r>
    <x v="147"/>
  </r>
  <r>
    <x v="118"/>
  </r>
  <r>
    <x v="111"/>
  </r>
  <r>
    <x v="144"/>
  </r>
  <r>
    <x v="122"/>
  </r>
  <r>
    <x v="148"/>
  </r>
  <r>
    <x v="141"/>
  </r>
  <r>
    <x v="149"/>
  </r>
  <r>
    <x v="143"/>
  </r>
  <r>
    <x v="150"/>
  </r>
  <r>
    <x v="1"/>
  </r>
  <r>
    <x v="144"/>
  </r>
  <r>
    <x v="151"/>
  </r>
  <r>
    <x v="152"/>
  </r>
  <r>
    <x v="114"/>
  </r>
  <r>
    <x v="117"/>
  </r>
  <r>
    <x v="153"/>
  </r>
  <r>
    <x v="154"/>
  </r>
  <r>
    <x v="155"/>
  </r>
  <r>
    <x v="156"/>
  </r>
  <r>
    <x v="157"/>
  </r>
  <r>
    <x v="155"/>
  </r>
  <r>
    <x v="158"/>
  </r>
  <r>
    <x v="159"/>
  </r>
  <r>
    <x v="160"/>
  </r>
  <r>
    <x v="161"/>
  </r>
  <r>
    <x v="66"/>
  </r>
  <r>
    <x v="35"/>
  </r>
  <r>
    <x v="162"/>
  </r>
  <r>
    <x v="130"/>
  </r>
  <r>
    <x v="69"/>
  </r>
  <r>
    <x v="66"/>
  </r>
  <r>
    <x v="163"/>
  </r>
  <r>
    <x v="164"/>
  </r>
  <r>
    <x v="159"/>
  </r>
  <r>
    <x v="165"/>
  </r>
  <r>
    <x v="154"/>
  </r>
  <r>
    <x v="166"/>
  </r>
  <r>
    <x v="167"/>
  </r>
  <r>
    <x v="168"/>
  </r>
  <r>
    <x v="169"/>
  </r>
  <r>
    <x v="170"/>
  </r>
  <r>
    <x v="171"/>
  </r>
  <r>
    <x v="172"/>
  </r>
  <r>
    <x v="173"/>
  </r>
  <r>
    <x v="32"/>
  </r>
  <r>
    <x v="160"/>
  </r>
  <r>
    <x v="33"/>
  </r>
  <r>
    <x v="174"/>
  </r>
  <r>
    <x v="175"/>
  </r>
  <r>
    <x v="162"/>
  </r>
  <r>
    <x v="176"/>
  </r>
  <r>
    <x v="177"/>
  </r>
  <r>
    <x v="178"/>
  </r>
  <r>
    <x v="109"/>
  </r>
  <r>
    <x v="144"/>
  </r>
  <r>
    <x v="21"/>
  </r>
  <r>
    <x v="179"/>
  </r>
  <r>
    <x v="121"/>
  </r>
  <r>
    <x v="180"/>
  </r>
  <r>
    <x v="181"/>
  </r>
  <r>
    <x v="25"/>
  </r>
  <r>
    <x v="151"/>
  </r>
  <r>
    <x v="26"/>
  </r>
  <r>
    <x v="178"/>
  </r>
  <r>
    <x v="182"/>
  </r>
  <r>
    <x v="183"/>
  </r>
  <r>
    <x v="184"/>
  </r>
  <r>
    <x v="185"/>
  </r>
  <r>
    <x v="184"/>
  </r>
  <r>
    <x v="186"/>
  </r>
  <r>
    <x v="187"/>
  </r>
  <r>
    <x v="188"/>
  </r>
  <r>
    <x v="189"/>
  </r>
  <r>
    <x v="51"/>
  </r>
  <r>
    <x v="190"/>
  </r>
  <r>
    <x v="191"/>
  </r>
  <r>
    <x v="192"/>
  </r>
  <r>
    <x v="193"/>
  </r>
  <r>
    <x v="154"/>
  </r>
  <r>
    <x v="183"/>
  </r>
  <r>
    <x v="34"/>
  </r>
  <r>
    <x v="113"/>
  </r>
  <r>
    <x v="194"/>
  </r>
  <r>
    <x v="124"/>
  </r>
  <r>
    <x v="195"/>
  </r>
  <r>
    <x v="146"/>
  </r>
  <r>
    <x v="196"/>
  </r>
  <r>
    <x v="176"/>
  </r>
  <r>
    <x v="117"/>
  </r>
  <r>
    <x v="155"/>
  </r>
  <r>
    <x v="197"/>
  </r>
  <r>
    <x v="163"/>
  </r>
  <r>
    <x v="176"/>
  </r>
  <r>
    <x v="198"/>
  </r>
  <r>
    <x v="128"/>
  </r>
  <r>
    <x v="199"/>
  </r>
  <r>
    <x v="141"/>
  </r>
  <r>
    <x v="132"/>
  </r>
  <r>
    <x v="24"/>
  </r>
  <r>
    <x v="200"/>
  </r>
  <r>
    <x v="201"/>
  </r>
  <r>
    <x v="109"/>
  </r>
  <r>
    <x v="202"/>
  </r>
  <r>
    <x v="203"/>
  </r>
  <r>
    <x v="125"/>
  </r>
  <r>
    <x v="131"/>
  </r>
  <r>
    <x v="204"/>
  </r>
  <r>
    <x v="205"/>
  </r>
  <r>
    <x v="206"/>
  </r>
  <r>
    <x v="207"/>
  </r>
  <r>
    <x v="208"/>
  </r>
  <r>
    <x v="209"/>
  </r>
  <r>
    <x v="205"/>
  </r>
  <r>
    <x v="210"/>
  </r>
  <r>
    <x v="211"/>
  </r>
  <r>
    <x v="208"/>
  </r>
  <r>
    <x v="212"/>
  </r>
  <r>
    <x v="213"/>
  </r>
  <r>
    <x v="214"/>
  </r>
  <r>
    <x v="215"/>
  </r>
  <r>
    <x v="216"/>
  </r>
  <r>
    <x v="217"/>
  </r>
  <r>
    <x v="218"/>
  </r>
  <r>
    <x v="219"/>
  </r>
  <r>
    <x v="220"/>
  </r>
  <r>
    <x v="221"/>
  </r>
  <r>
    <x v="222"/>
  </r>
  <r>
    <x v="223"/>
  </r>
  <r>
    <x v="224"/>
  </r>
  <r>
    <x v="225"/>
  </r>
  <r>
    <x v="226"/>
  </r>
  <r>
    <x v="199"/>
  </r>
  <r>
    <x v="227"/>
  </r>
  <r>
    <x v="22"/>
  </r>
  <r>
    <x v="180"/>
  </r>
  <r>
    <x v="228"/>
  </r>
  <r>
    <x v="24"/>
  </r>
  <r>
    <x v="176"/>
  </r>
  <r>
    <x v="229"/>
  </r>
  <r>
    <x v="152"/>
  </r>
  <r>
    <x v="230"/>
  </r>
  <r>
    <x v="116"/>
  </r>
  <r>
    <x v="231"/>
  </r>
  <r>
    <x v="232"/>
  </r>
  <r>
    <x v="233"/>
  </r>
  <r>
    <x v="234"/>
  </r>
  <r>
    <x v="235"/>
  </r>
  <r>
    <x v="236"/>
  </r>
  <r>
    <x v="155"/>
  </r>
  <r>
    <x v="24"/>
  </r>
  <r>
    <x v="183"/>
  </r>
  <r>
    <x v="161"/>
  </r>
  <r>
    <x v="75"/>
  </r>
  <r>
    <x v="168"/>
  </r>
  <r>
    <x v="44"/>
  </r>
  <r>
    <x v="237"/>
  </r>
  <r>
    <x v="193"/>
  </r>
  <r>
    <x v="238"/>
  </r>
  <r>
    <x v="185"/>
  </r>
  <r>
    <x v="187"/>
  </r>
  <r>
    <x v="183"/>
  </r>
  <r>
    <x v="239"/>
  </r>
  <r>
    <x v="240"/>
  </r>
  <r>
    <x v="56"/>
  </r>
  <r>
    <x v="241"/>
  </r>
  <r>
    <x v="26"/>
  </r>
  <r>
    <x v="21"/>
  </r>
  <r>
    <x v="242"/>
  </r>
  <r>
    <x v="243"/>
  </r>
  <r>
    <x v="244"/>
  </r>
  <r>
    <x v="65"/>
  </r>
  <r>
    <x v="39"/>
  </r>
  <r>
    <x v="245"/>
  </r>
  <r>
    <x v="37"/>
  </r>
  <r>
    <x v="43"/>
  </r>
  <r>
    <x v="246"/>
  </r>
  <r>
    <x v="247"/>
  </r>
  <r>
    <x v="61"/>
  </r>
  <r>
    <x v="31"/>
  </r>
  <r>
    <x v="248"/>
  </r>
  <r>
    <x v="61"/>
  </r>
  <r>
    <x v="44"/>
  </r>
  <r>
    <x v="239"/>
  </r>
  <r>
    <x v="249"/>
  </r>
  <r>
    <x v="59"/>
  </r>
  <r>
    <x v="45"/>
  </r>
  <r>
    <x v="250"/>
  </r>
  <r>
    <x v="98"/>
  </r>
  <r>
    <x v="251"/>
  </r>
  <r>
    <x v="252"/>
  </r>
  <r>
    <x v="253"/>
  </r>
  <r>
    <x v="254"/>
  </r>
  <r>
    <x v="255"/>
  </r>
  <r>
    <x v="256"/>
  </r>
  <r>
    <x v="257"/>
  </r>
  <r>
    <x v="80"/>
  </r>
  <r>
    <x v="258"/>
  </r>
  <r>
    <x v="259"/>
  </r>
  <r>
    <x v="260"/>
  </r>
  <r>
    <x v="261"/>
  </r>
  <r>
    <x v="92"/>
  </r>
  <r>
    <x v="262"/>
  </r>
  <r>
    <x v="263"/>
  </r>
  <r>
    <x v="264"/>
  </r>
  <r>
    <x v="265"/>
  </r>
  <r>
    <x v="260"/>
  </r>
  <r>
    <x v="266"/>
  </r>
  <r>
    <x v="53"/>
  </r>
  <r>
    <x v="267"/>
  </r>
  <r>
    <x v="268"/>
  </r>
  <r>
    <x v="269"/>
  </r>
  <r>
    <x v="267"/>
  </r>
  <r>
    <x v="270"/>
  </r>
  <r>
    <x v="271"/>
  </r>
  <r>
    <x v="272"/>
  </r>
  <r>
    <x v="273"/>
  </r>
  <r>
    <x v="274"/>
  </r>
  <r>
    <x v="275"/>
  </r>
  <r>
    <x v="276"/>
  </r>
  <r>
    <x v="275"/>
  </r>
  <r>
    <x v="277"/>
  </r>
  <r>
    <x v="278"/>
  </r>
  <r>
    <x v="279"/>
  </r>
  <r>
    <x v="190"/>
  </r>
  <r>
    <x v="44"/>
  </r>
  <r>
    <x v="167"/>
  </r>
  <r>
    <x v="280"/>
  </r>
  <r>
    <x v="158"/>
  </r>
  <r>
    <x v="25"/>
  </r>
  <r>
    <x v="281"/>
  </r>
  <r>
    <x v="122"/>
  </r>
  <r>
    <x v="201"/>
  </r>
  <r>
    <x v="282"/>
  </r>
  <r>
    <x v="12"/>
  </r>
  <r>
    <x v="18"/>
  </r>
  <r>
    <x v="4"/>
  </r>
  <r>
    <x v="133"/>
  </r>
  <r>
    <x v="283"/>
  </r>
  <r>
    <x v="284"/>
  </r>
  <r>
    <x v="285"/>
  </r>
  <r>
    <x v="2"/>
  </r>
  <r>
    <x v="283"/>
  </r>
  <r>
    <x v="15"/>
  </r>
  <r>
    <x v="286"/>
  </r>
  <r>
    <x v="107"/>
  </r>
  <r>
    <x v="287"/>
  </r>
  <r>
    <x v="288"/>
  </r>
  <r>
    <x v="208"/>
  </r>
  <r>
    <x v="4"/>
  </r>
  <r>
    <x v="3"/>
  </r>
  <r>
    <x v="289"/>
  </r>
  <r>
    <x v="290"/>
  </r>
  <r>
    <x v="291"/>
  </r>
  <r>
    <x v="119"/>
  </r>
  <r>
    <x v="120"/>
  </r>
  <r>
    <x v="292"/>
  </r>
  <r>
    <x v="144"/>
  </r>
  <r>
    <x v="203"/>
  </r>
  <r>
    <x v="119"/>
  </r>
  <r>
    <x v="151"/>
  </r>
  <r>
    <x v="293"/>
  </r>
  <r>
    <x v="101"/>
  </r>
  <r>
    <x v="139"/>
  </r>
  <r>
    <x v="294"/>
  </r>
  <r>
    <x v="295"/>
  </r>
  <r>
    <x v="20"/>
  </r>
  <r>
    <x v="135"/>
  </r>
  <r>
    <x v="109"/>
  </r>
  <r>
    <x v="243"/>
  </r>
  <r>
    <x v="149"/>
  </r>
  <r>
    <x v="296"/>
  </r>
  <r>
    <x v="5"/>
  </r>
  <r>
    <x v="136"/>
  </r>
  <r>
    <x v="297"/>
  </r>
  <r>
    <x v="298"/>
  </r>
  <r>
    <x v="176"/>
  </r>
  <r>
    <x v="233"/>
  </r>
  <r>
    <x v="35"/>
  </r>
  <r>
    <x v="170"/>
  </r>
  <r>
    <x v="185"/>
  </r>
  <r>
    <x v="299"/>
  </r>
  <r>
    <x v="63"/>
  </r>
  <r>
    <x v="75"/>
  </r>
  <r>
    <x v="41"/>
  </r>
  <r>
    <x v="83"/>
  </r>
  <r>
    <x v="249"/>
  </r>
  <r>
    <x v="300"/>
  </r>
  <r>
    <x v="301"/>
  </r>
  <r>
    <x v="302"/>
  </r>
  <r>
    <x v="303"/>
  </r>
  <r>
    <x v="304"/>
  </r>
  <r>
    <x v="239"/>
  </r>
  <r>
    <x v="73"/>
  </r>
  <r>
    <x v="157"/>
  </r>
  <r>
    <x v="305"/>
  </r>
  <r>
    <x v="306"/>
  </r>
  <r>
    <x v="307"/>
  </r>
  <r>
    <x v="98"/>
  </r>
  <r>
    <x v="308"/>
  </r>
  <r>
    <x v="246"/>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6"/>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55"/>
  </r>
  <r>
    <x v="63"/>
  </r>
  <r>
    <x v="64"/>
  </r>
  <r>
    <x v="65"/>
  </r>
  <r>
    <x v="66"/>
  </r>
  <r>
    <x v="67"/>
  </r>
  <r>
    <x v="68"/>
  </r>
  <r>
    <x v="69"/>
  </r>
  <r>
    <x v="70"/>
  </r>
  <r>
    <x v="71"/>
  </r>
  <r>
    <x v="72"/>
  </r>
  <r>
    <x v="73"/>
  </r>
  <r>
    <x v="74"/>
  </r>
  <r>
    <x v="75"/>
  </r>
  <r>
    <x v="76"/>
  </r>
  <r>
    <x v="77"/>
  </r>
  <r>
    <x v="78"/>
  </r>
  <r>
    <x v="79"/>
  </r>
  <r>
    <x v="80"/>
  </r>
  <r>
    <x v="81"/>
  </r>
  <r>
    <x v="82"/>
  </r>
  <r>
    <x v="83"/>
  </r>
  <r>
    <x v="84"/>
  </r>
  <r>
    <x v="85"/>
  </r>
  <r>
    <x v="71"/>
  </r>
  <r>
    <x v="86"/>
  </r>
  <r>
    <x v="84"/>
  </r>
  <r>
    <x v="87"/>
  </r>
  <r>
    <x v="88"/>
  </r>
  <r>
    <x v="89"/>
  </r>
  <r>
    <x v="90"/>
  </r>
  <r>
    <x v="91"/>
  </r>
  <r>
    <x v="91"/>
  </r>
  <r>
    <x v="92"/>
  </r>
  <r>
    <x v="93"/>
  </r>
  <r>
    <x v="94"/>
  </r>
  <r>
    <x v="95"/>
  </r>
  <r>
    <x v="96"/>
  </r>
  <r>
    <x v="82"/>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06"/>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0"/>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191"/>
  </r>
  <r>
    <x v="203"/>
  </r>
  <r>
    <x v="204"/>
  </r>
  <r>
    <x v="205"/>
  </r>
  <r>
    <x v="206"/>
  </r>
  <r>
    <x v="207"/>
  </r>
  <r>
    <x v="208"/>
  </r>
  <r>
    <x v="209"/>
  </r>
  <r>
    <x v="210"/>
  </r>
  <r>
    <x v="211"/>
  </r>
  <r>
    <x v="210"/>
  </r>
  <r>
    <x v="212"/>
  </r>
  <r>
    <x v="213"/>
  </r>
  <r>
    <x v="214"/>
  </r>
  <r>
    <x v="215"/>
  </r>
  <r>
    <x v="216"/>
  </r>
  <r>
    <x v="217"/>
  </r>
  <r>
    <x v="211"/>
  </r>
  <r>
    <x v="218"/>
  </r>
  <r>
    <x v="219"/>
  </r>
  <r>
    <x v="198"/>
  </r>
  <r>
    <x v="220"/>
  </r>
  <r>
    <x v="221"/>
  </r>
  <r>
    <x v="222"/>
  </r>
  <r>
    <x v="223"/>
  </r>
  <r>
    <x v="184"/>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47"/>
  </r>
  <r>
    <x v="251"/>
  </r>
  <r>
    <x v="252"/>
  </r>
  <r>
    <x v="253"/>
  </r>
  <r>
    <x v="254"/>
  </r>
  <r>
    <x v="255"/>
  </r>
  <r>
    <x v="256"/>
  </r>
  <r>
    <x v="257"/>
  </r>
  <r>
    <x v="258"/>
  </r>
  <r>
    <x v="259"/>
  </r>
  <r>
    <x v="260"/>
  </r>
  <r>
    <x v="261"/>
  </r>
  <r>
    <x v="262"/>
  </r>
  <r>
    <x v="263"/>
  </r>
  <r>
    <x v="264"/>
  </r>
  <r>
    <x v="265"/>
  </r>
  <r>
    <x v="266"/>
  </r>
  <r>
    <x v="267"/>
  </r>
  <r>
    <x v="268"/>
  </r>
  <r>
    <x v="269"/>
  </r>
  <r>
    <x v="270"/>
  </r>
  <r>
    <x v="236"/>
  </r>
  <r>
    <x v="271"/>
  </r>
  <r>
    <x v="272"/>
  </r>
  <r>
    <x v="273"/>
  </r>
  <r>
    <x v="274"/>
  </r>
  <r>
    <x v="275"/>
  </r>
  <r>
    <x v="276"/>
  </r>
  <r>
    <x v="277"/>
  </r>
  <r>
    <x v="278"/>
  </r>
  <r>
    <x v="279"/>
  </r>
  <r>
    <x v="280"/>
  </r>
  <r>
    <x v="184"/>
  </r>
  <r>
    <x v="281"/>
  </r>
  <r>
    <x v="282"/>
  </r>
  <r>
    <x v="283"/>
  </r>
  <r>
    <x v="272"/>
  </r>
  <r>
    <x v="284"/>
  </r>
  <r>
    <x v="285"/>
  </r>
  <r>
    <x v="236"/>
  </r>
  <r>
    <x v="286"/>
  </r>
  <r>
    <x v="287"/>
  </r>
  <r>
    <x v="288"/>
  </r>
  <r>
    <x v="289"/>
  </r>
  <r>
    <x v="233"/>
  </r>
  <r>
    <x v="290"/>
  </r>
  <r>
    <x v="291"/>
  </r>
  <r>
    <x v="292"/>
  </r>
  <r>
    <x v="293"/>
  </r>
  <r>
    <x v="220"/>
  </r>
  <r>
    <x v="294"/>
  </r>
  <r>
    <x v="295"/>
  </r>
  <r>
    <x v="191"/>
  </r>
  <r>
    <x v="296"/>
  </r>
  <r>
    <x v="297"/>
  </r>
  <r>
    <x v="298"/>
  </r>
  <r>
    <x v="299"/>
  </r>
  <r>
    <x v="299"/>
  </r>
  <r>
    <x v="300"/>
  </r>
  <r>
    <x v="301"/>
  </r>
  <r>
    <x v="302"/>
  </r>
  <r>
    <x v="303"/>
  </r>
  <r>
    <x v="304"/>
  </r>
  <r>
    <x v="183"/>
  </r>
  <r>
    <x v="305"/>
  </r>
  <r>
    <x v="306"/>
  </r>
  <r>
    <x v="307"/>
  </r>
  <r>
    <x v="308"/>
  </r>
  <r>
    <x v="309"/>
  </r>
  <r>
    <x v="310"/>
  </r>
  <r>
    <x v="241"/>
  </r>
  <r>
    <x v="311"/>
  </r>
  <r>
    <x v="312"/>
  </r>
  <r>
    <x v="313"/>
  </r>
  <r>
    <x v="314"/>
  </r>
  <r>
    <x v="315"/>
  </r>
  <r>
    <x v="316"/>
  </r>
  <r>
    <x v="317"/>
  </r>
  <r>
    <x v="316"/>
  </r>
  <r>
    <x v="318"/>
  </r>
  <r>
    <x v="319"/>
  </r>
  <r>
    <x v="320"/>
  </r>
  <r>
    <x v="321"/>
  </r>
  <r>
    <x v="322"/>
  </r>
  <r>
    <x v="323"/>
  </r>
  <r>
    <x v="324"/>
  </r>
  <r>
    <x v="325"/>
  </r>
  <r>
    <x v="326"/>
  </r>
  <r>
    <x v="327"/>
  </r>
  <r>
    <x v="328"/>
  </r>
  <r>
    <x v="329"/>
  </r>
  <r>
    <x v="330"/>
  </r>
  <r>
    <x v="331"/>
  </r>
  <r>
    <x v="332"/>
  </r>
  <r>
    <x v="333"/>
  </r>
  <r>
    <x v="334"/>
  </r>
  <r>
    <x v="335"/>
  </r>
  <r>
    <x v="336"/>
  </r>
  <r>
    <x v="19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63"/>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6"/>
  </r>
  <r>
    <x v="398"/>
  </r>
  <r>
    <x v="399"/>
  </r>
  <r>
    <x v="344"/>
  </r>
  <r>
    <x v="400"/>
  </r>
  <r>
    <x v="401"/>
  </r>
  <r>
    <x v="402"/>
  </r>
  <r>
    <x v="403"/>
  </r>
  <r>
    <x v="404"/>
  </r>
  <r>
    <x v="251"/>
  </r>
  <r>
    <x v="405"/>
  </r>
  <r>
    <x v="406"/>
  </r>
  <r>
    <x v="407"/>
  </r>
  <r>
    <x v="408"/>
  </r>
  <r>
    <x v="409"/>
  </r>
  <r>
    <x v="410"/>
  </r>
  <r>
    <x v="411"/>
  </r>
  <r>
    <x v="412"/>
  </r>
  <r>
    <x v="413"/>
  </r>
  <r>
    <x v="414"/>
  </r>
  <r>
    <x v="415"/>
  </r>
  <r>
    <x v="416"/>
  </r>
  <r>
    <x v="417"/>
  </r>
  <r>
    <x v="418"/>
  </r>
  <r>
    <x v="419"/>
  </r>
  <r>
    <x v="420"/>
  </r>
  <r>
    <x v="421"/>
  </r>
  <r>
    <x v="422"/>
  </r>
  <r>
    <x v="423"/>
  </r>
  <r>
    <x v="406"/>
  </r>
  <r>
    <x v="424"/>
  </r>
  <r>
    <x v="425"/>
  </r>
  <r>
    <x v="426"/>
  </r>
  <r>
    <x v="427"/>
  </r>
  <r>
    <x v="428"/>
  </r>
  <r>
    <x v="429"/>
  </r>
  <r>
    <x v="430"/>
  </r>
  <r>
    <x v="268"/>
  </r>
  <r>
    <x v="431"/>
  </r>
  <r>
    <x v="432"/>
  </r>
  <r>
    <x v="433"/>
  </r>
  <r>
    <x v="434"/>
  </r>
  <r>
    <x v="435"/>
  </r>
  <r>
    <x v="238"/>
  </r>
  <r>
    <x v="436"/>
  </r>
  <r>
    <x v="437"/>
  </r>
  <r>
    <x v="287"/>
  </r>
  <r>
    <x v="438"/>
  </r>
  <r>
    <x v="274"/>
  </r>
  <r>
    <x v="439"/>
  </r>
  <r>
    <x v="440"/>
  </r>
  <r>
    <x v="441"/>
  </r>
  <r>
    <x v="442"/>
  </r>
  <r>
    <x v="443"/>
  </r>
  <r>
    <x v="444"/>
  </r>
  <r>
    <x v="445"/>
  </r>
  <r>
    <x v="288"/>
  </r>
  <r>
    <x v="311"/>
  </r>
  <r>
    <x v="446"/>
  </r>
  <r>
    <x v="440"/>
  </r>
  <r>
    <x v="447"/>
  </r>
  <r>
    <x v="448"/>
  </r>
  <r>
    <x v="266"/>
  </r>
  <r>
    <x v="286"/>
  </r>
  <r>
    <x v="443"/>
  </r>
  <r>
    <x v="426"/>
  </r>
  <r>
    <x v="449"/>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8"/>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15"/>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07"/>
  </r>
  <r>
    <x v="232"/>
  </r>
  <r>
    <x v="226"/>
  </r>
  <r>
    <x v="233"/>
  </r>
  <r>
    <x v="234"/>
  </r>
  <r>
    <x v="235"/>
  </r>
  <r>
    <x v="236"/>
  </r>
  <r>
    <x v="237"/>
  </r>
  <r>
    <x v="238"/>
  </r>
  <r>
    <x v="239"/>
  </r>
  <r>
    <x v="240"/>
  </r>
  <r>
    <x v="241"/>
  </r>
  <r>
    <x v="242"/>
  </r>
  <r>
    <x v="243"/>
  </r>
  <r>
    <x v="244"/>
  </r>
  <r>
    <x v="245"/>
  </r>
  <r>
    <x v="246"/>
  </r>
  <r>
    <x v="247"/>
  </r>
  <r>
    <x v="248"/>
  </r>
  <r>
    <x v="249"/>
  </r>
  <r>
    <x v="250"/>
  </r>
  <r>
    <x v="251"/>
  </r>
  <r>
    <x v="252"/>
  </r>
  <r>
    <x v="244"/>
  </r>
  <r>
    <x v="253"/>
  </r>
  <r>
    <x v="254"/>
  </r>
  <r>
    <x v="255"/>
  </r>
  <r>
    <x v="256"/>
  </r>
  <r>
    <x v="200"/>
  </r>
  <r>
    <x v="257"/>
  </r>
  <r>
    <x v="258"/>
  </r>
  <r>
    <x v="245"/>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3"/>
  </r>
  <r>
    <x v="289"/>
  </r>
  <r>
    <x v="290"/>
  </r>
  <r>
    <x v="291"/>
  </r>
  <r>
    <x v="292"/>
  </r>
  <r>
    <x v="293"/>
  </r>
  <r>
    <x v="294"/>
  </r>
  <r>
    <x v="295"/>
  </r>
  <r>
    <x v="296"/>
  </r>
  <r>
    <x v="297"/>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23"/>
  </r>
  <r>
    <x v="332"/>
  </r>
  <r>
    <x v="333"/>
  </r>
  <r>
    <x v="334"/>
  </r>
  <r>
    <x v="335"/>
  </r>
  <r>
    <x v="336"/>
  </r>
  <r>
    <x v="337"/>
  </r>
  <r>
    <x v="338"/>
  </r>
  <r>
    <x v="339"/>
  </r>
  <r>
    <x v="340"/>
  </r>
  <r>
    <x v="341"/>
  </r>
  <r>
    <x v="342"/>
  </r>
  <r>
    <x v="343"/>
  </r>
  <r>
    <x v="344"/>
  </r>
  <r>
    <x v="345"/>
  </r>
  <r>
    <x v="346"/>
  </r>
  <r>
    <x v="347"/>
  </r>
  <r>
    <x v="348"/>
  </r>
  <r>
    <x v="324"/>
  </r>
  <r>
    <x v="349"/>
  </r>
  <r>
    <x v="350"/>
  </r>
  <r>
    <x v="351"/>
  </r>
  <r>
    <x v="352"/>
  </r>
  <r>
    <x v="320"/>
  </r>
  <r>
    <x v="353"/>
  </r>
  <r>
    <x v="354"/>
  </r>
  <r>
    <x v="355"/>
  </r>
  <r>
    <x v="356"/>
  </r>
  <r>
    <x v="357"/>
  </r>
  <r>
    <x v="358"/>
  </r>
  <r>
    <x v="359"/>
  </r>
  <r>
    <x v="360"/>
  </r>
  <r>
    <x v="361"/>
  </r>
  <r>
    <x v="362"/>
  </r>
  <r>
    <x v="363"/>
  </r>
  <r>
    <x v="364"/>
  </r>
  <r>
    <x v="365"/>
  </r>
  <r>
    <x v="366"/>
  </r>
  <r>
    <x v="367"/>
  </r>
  <r>
    <x v="368"/>
  </r>
  <r>
    <x v="369"/>
  </r>
  <r>
    <x v="370"/>
  </r>
  <r>
    <x v="371"/>
  </r>
  <r>
    <x v="372"/>
  </r>
  <r>
    <x v="373"/>
  </r>
  <r>
    <x v="303"/>
  </r>
  <r>
    <x v="374"/>
  </r>
  <r>
    <x v="375"/>
  </r>
  <r>
    <x v="376"/>
  </r>
  <r>
    <x v="377"/>
  </r>
  <r>
    <x v="378"/>
  </r>
  <r>
    <x v="379"/>
  </r>
  <r>
    <x v="380"/>
  </r>
  <r>
    <x v="381"/>
  </r>
  <r>
    <x v="382"/>
  </r>
  <r>
    <x v="383"/>
  </r>
  <r>
    <x v="286"/>
  </r>
  <r>
    <x v="384"/>
  </r>
  <r>
    <x v="385"/>
  </r>
  <r>
    <x v="386"/>
  </r>
  <r>
    <x v="387"/>
  </r>
  <r>
    <x v="388"/>
  </r>
  <r>
    <x v="389"/>
  </r>
  <r>
    <x v="390"/>
  </r>
  <r>
    <x v="391"/>
  </r>
  <r>
    <x v="392"/>
  </r>
  <r>
    <x v="393"/>
  </r>
  <r>
    <x v="388"/>
  </r>
  <r>
    <x v="394"/>
  </r>
  <r>
    <x v="395"/>
  </r>
  <r>
    <x v="396"/>
  </r>
  <r>
    <x v="395"/>
  </r>
  <r>
    <x v="390"/>
  </r>
  <r>
    <x v="397"/>
  </r>
  <r>
    <x v="297"/>
  </r>
  <r>
    <x v="398"/>
  </r>
  <r>
    <x v="399"/>
  </r>
  <r>
    <x v="400"/>
  </r>
  <r>
    <x v="401"/>
  </r>
  <r>
    <x v="376"/>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2"/>
  </r>
  <r>
    <x v="453"/>
  </r>
  <r>
    <x v="454"/>
  </r>
  <r>
    <x v="414"/>
  </r>
  <r>
    <x v="455"/>
  </r>
  <r>
    <x v="456"/>
  </r>
  <r>
    <x v="457"/>
  </r>
  <r>
    <x v="428"/>
  </r>
  <r>
    <x v="458"/>
  </r>
  <r>
    <x v="423"/>
  </r>
  <r>
    <x v="459"/>
  </r>
  <r>
    <x v="460"/>
  </r>
  <r>
    <x v="461"/>
  </r>
  <r>
    <x v="462"/>
  </r>
  <r>
    <x v="463"/>
  </r>
  <r>
    <x v="463"/>
  </r>
  <r>
    <x v="464"/>
  </r>
  <r>
    <x v="465"/>
  </r>
  <r>
    <x v="4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409671-DAE1-41FC-B2CD-4E9AA21EBD3F}" name="Tabela dinâmica3"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Faixa de Fechamento de preço">
  <location ref="B23:C32" firstHeaderRow="1" firstDataRow="1" firstDataCol="1"/>
  <pivotFields count="1">
    <pivotField axis="axisRow" dataField="1" numFmtId="4" showAll="0">
      <items count="11">
        <item x="0"/>
        <item x="1"/>
        <item x="2"/>
        <item x="3"/>
        <item x="4"/>
        <item x="5"/>
        <item x="6"/>
        <item x="7"/>
        <item x="8"/>
        <item x="9"/>
        <item t="default"/>
      </items>
    </pivotField>
  </pivotFields>
  <rowFields count="1">
    <field x="0"/>
  </rowFields>
  <rowItems count="9">
    <i>
      <x v="1"/>
    </i>
    <i>
      <x v="2"/>
    </i>
    <i>
      <x v="3"/>
    </i>
    <i>
      <x v="4"/>
    </i>
    <i>
      <x v="5"/>
    </i>
    <i>
      <x v="6"/>
    </i>
    <i>
      <x v="7"/>
    </i>
    <i>
      <x v="8"/>
    </i>
    <i t="grand">
      <x/>
    </i>
  </rowItems>
  <colItems count="1">
    <i/>
  </colItems>
  <dataFields count="1">
    <dataField name="Frequência Absolu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71B677-EB75-4384-A5BE-C6352F4D7AF9}" name="Tabela dinâmica12"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67:C177" firstHeaderRow="1" firstDataRow="1" firstDataCol="1"/>
  <pivotFields count="1">
    <pivotField axis="axisRow" dataField="1" numFmtId="4" showAll="0">
      <items count="12">
        <item x="0"/>
        <item x="1"/>
        <item x="2"/>
        <item x="3"/>
        <item x="4"/>
        <item x="5"/>
        <item x="6"/>
        <item x="7"/>
        <item x="8"/>
        <item x="9"/>
        <item x="10"/>
        <item t="default"/>
      </items>
    </pivotField>
  </pivotFields>
  <rowFields count="1">
    <field x="0"/>
  </rowFields>
  <rowItems count="10">
    <i>
      <x v="1"/>
    </i>
    <i>
      <x v="2"/>
    </i>
    <i>
      <x v="3"/>
    </i>
    <i>
      <x v="4"/>
    </i>
    <i>
      <x v="5"/>
    </i>
    <i>
      <x v="6"/>
    </i>
    <i>
      <x v="7"/>
    </i>
    <i>
      <x v="8"/>
    </i>
    <i>
      <x v="9"/>
    </i>
    <i t="grand">
      <x/>
    </i>
  </rowItems>
  <colItems count="1">
    <i/>
  </colItems>
  <dataFields count="1">
    <dataField name="Contagem de Va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4DD21B-0280-4B20-881D-4D05D54EFCB7}" name="Tabela dinâmica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Faixa de Fechamento de preço">
  <location ref="B38:C50" firstHeaderRow="1" firstDataRow="1" firstDataCol="1"/>
  <pivotFields count="1">
    <pivotField axis="axisRow" dataField="1" numFmtId="4" showAll="0">
      <items count="13">
        <item x="0"/>
        <item x="1"/>
        <item x="2"/>
        <item x="3"/>
        <item x="4"/>
        <item x="5"/>
        <item x="6"/>
        <item x="7"/>
        <item x="8"/>
        <item x="9"/>
        <item x="10"/>
        <item x="11"/>
        <item t="default"/>
      </items>
    </pivotField>
  </pivotFields>
  <rowFields count="1">
    <field x="0"/>
  </rowFields>
  <rowItems count="12">
    <i>
      <x v="1"/>
    </i>
    <i>
      <x v="2"/>
    </i>
    <i>
      <x v="3"/>
    </i>
    <i>
      <x v="4"/>
    </i>
    <i>
      <x v="5"/>
    </i>
    <i>
      <x v="6"/>
    </i>
    <i>
      <x v="7"/>
    </i>
    <i>
      <x v="8"/>
    </i>
    <i>
      <x v="9"/>
    </i>
    <i>
      <x v="10"/>
    </i>
    <i>
      <x v="11"/>
    </i>
    <i t="grand">
      <x/>
    </i>
  </rowItems>
  <colItems count="1">
    <i/>
  </colItems>
  <dataFields count="1">
    <dataField name="Frequência Absoluta"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7705C6-C7B7-4E16-B4D5-441113E612EE}" name="Tabela dinâmica10"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36:C145" firstHeaderRow="1" firstDataRow="1" firstDataCol="1"/>
  <pivotFields count="1">
    <pivotField axis="axisRow" dataField="1" numFmtId="4" showAll="0">
      <items count="10">
        <item x="0"/>
        <item x="1"/>
        <item x="2"/>
        <item x="3"/>
        <item x="4"/>
        <item x="5"/>
        <item x="6"/>
        <item x="7"/>
        <item x="8"/>
        <item t="default"/>
      </items>
    </pivotField>
  </pivotFields>
  <rowFields count="1">
    <field x="0"/>
  </rowFields>
  <rowItems count="9">
    <i>
      <x v="1"/>
    </i>
    <i>
      <x v="2"/>
    </i>
    <i>
      <x v="3"/>
    </i>
    <i>
      <x v="4"/>
    </i>
    <i>
      <x v="5"/>
    </i>
    <i>
      <x v="6"/>
    </i>
    <i>
      <x v="7"/>
    </i>
    <i>
      <x v="8"/>
    </i>
    <i t="grand">
      <x/>
    </i>
  </rowItems>
  <colItems count="1">
    <i/>
  </colItems>
  <dataFields count="1">
    <dataField name="Contagem de Rede Atacada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75B1D1-ABF6-4CA2-84D4-44B0608E1DD8}" name="Tabela dinâmica9"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21:C127" firstHeaderRow="1" firstDataRow="1" firstDataCol="1"/>
  <pivotFields count="1">
    <pivotField axis="axisRow" dataField="1" numFmtId="4" showAll="0">
      <items count="7">
        <item x="0"/>
        <item x="1"/>
        <item x="2"/>
        <item x="3"/>
        <item x="4"/>
        <item x="5"/>
        <item t="default"/>
      </items>
    </pivotField>
  </pivotFields>
  <rowFields count="1">
    <field x="0"/>
  </rowFields>
  <rowItems count="6">
    <i>
      <x v="1"/>
    </i>
    <i>
      <x v="2"/>
    </i>
    <i>
      <x v="3"/>
    </i>
    <i>
      <x v="4"/>
    </i>
    <i>
      <x v="5"/>
    </i>
    <i t="grand">
      <x/>
    </i>
  </rowItems>
  <colItems count="1">
    <i/>
  </colItems>
  <dataFields count="1">
    <dataField name="Contagem de Petrobra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382B6C-FBFB-4232-8639-DA11F90E14CA}" name="Tabela dinâmica8"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05:C111" firstHeaderRow="1" firstDataRow="1" firstDataCol="1"/>
  <pivotFields count="1">
    <pivotField axis="axisRow" dataField="1" numFmtId="4" showAll="0">
      <items count="7">
        <item x="0"/>
        <item x="1"/>
        <item x="2"/>
        <item x="3"/>
        <item x="4"/>
        <item x="5"/>
        <item t="default"/>
      </items>
    </pivotField>
  </pivotFields>
  <rowFields count="1">
    <field x="0"/>
  </rowFields>
  <rowItems count="6">
    <i>
      <x v="1"/>
    </i>
    <i>
      <x v="2"/>
    </i>
    <i>
      <x v="3"/>
    </i>
    <i>
      <x v="4"/>
    </i>
    <i>
      <x v="5"/>
    </i>
    <i t="grand">
      <x/>
    </i>
  </rowItems>
  <colItems count="1">
    <i/>
  </colItems>
  <dataFields count="1">
    <dataField name="Contagem de Multipla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BADEDA-4290-4AA1-A110-BFD402AC1D3B}" name="Tabela dinâmica7" cacheId="4"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Faixa de Fechamento de preço">
  <location ref="B89:C96" firstHeaderRow="1" firstDataRow="1" firstDataCol="1"/>
  <pivotFields count="1">
    <pivotField axis="axisRow" dataField="1" numFmtId="4" showAll="0">
      <items count="9">
        <item x="0"/>
        <item x="1"/>
        <item x="2"/>
        <item x="3"/>
        <item x="4"/>
        <item x="5"/>
        <item x="6"/>
        <item x="7"/>
        <item t="default"/>
      </items>
    </pivotField>
  </pivotFields>
  <rowFields count="1">
    <field x="0"/>
  </rowFields>
  <rowItems count="7">
    <i>
      <x v="1"/>
    </i>
    <i>
      <x v="3"/>
    </i>
    <i>
      <x v="4"/>
    </i>
    <i>
      <x v="5"/>
    </i>
    <i>
      <x v="6"/>
    </i>
    <i>
      <x v="7"/>
    </i>
    <i t="grand">
      <x/>
    </i>
  </rowItems>
  <colItems count="1">
    <i/>
  </colItems>
  <dataFields count="1">
    <dataField name="Frequência Absolu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248A2D-98E0-4C6E-9854-CEA788D30446}" name="Tabela dinâmica11" cacheId="8"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52:C158" firstHeaderRow="1" firstDataRow="1" firstDataCol="1"/>
  <pivotFields count="1">
    <pivotField axis="axisRow" dataField="1" numFmtId="4" showAll="0">
      <items count="7">
        <item x="0"/>
        <item x="1"/>
        <item x="2"/>
        <item x="3"/>
        <item x="4"/>
        <item x="5"/>
        <item t="default"/>
      </items>
    </pivotField>
  </pivotFields>
  <rowFields count="1">
    <field x="0"/>
  </rowFields>
  <rowItems count="6">
    <i>
      <x v="1"/>
    </i>
    <i>
      <x v="2"/>
    </i>
    <i>
      <x v="3"/>
    </i>
    <i>
      <x v="4"/>
    </i>
    <i>
      <x v="5"/>
    </i>
    <i t="grand">
      <x/>
    </i>
  </rowItems>
  <colItems count="1">
    <i/>
  </colItems>
  <dataFields count="1">
    <dataField name="Contagem de SulAmeric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A03648-413E-4951-9B50-955AA487CF31}" name="Tabela dinâmica6"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Faixa de Fechamento de preço">
  <location ref="B74:C81" firstHeaderRow="1" firstDataRow="1" firstDataCol="1"/>
  <pivotFields count="1">
    <pivotField axis="axisRow" dataField="1" numFmtId="4" showAll="0">
      <items count="8">
        <item x="0"/>
        <item x="1"/>
        <item x="2"/>
        <item x="3"/>
        <item x="4"/>
        <item x="5"/>
        <item x="6"/>
        <item t="default"/>
      </items>
    </pivotField>
  </pivotFields>
  <rowFields count="1">
    <field x="0"/>
  </rowFields>
  <rowItems count="7">
    <i>
      <x v="1"/>
    </i>
    <i>
      <x v="2"/>
    </i>
    <i>
      <x v="3"/>
    </i>
    <i>
      <x v="4"/>
    </i>
    <i>
      <x v="5"/>
    </i>
    <i>
      <x v="6"/>
    </i>
    <i t="grand">
      <x/>
    </i>
  </rowItems>
  <colItems count="1">
    <i/>
  </colItems>
  <dataFields count="1">
    <dataField name="Frequência Absolu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B69173-4D30-4741-AAF8-2DD5A136F19B}" name="Tabela dinâmica5"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Faixa de Fechamento de preço">
  <location ref="B56:C67" firstHeaderRow="1" firstDataRow="1" firstDataCol="1"/>
  <pivotFields count="1">
    <pivotField axis="axisRow" dataField="1" numFmtId="4" showAll="0">
      <items count="13">
        <item x="0"/>
        <item x="1"/>
        <item x="2"/>
        <item x="3"/>
        <item x="4"/>
        <item x="5"/>
        <item x="6"/>
        <item x="7"/>
        <item x="8"/>
        <item x="9"/>
        <item x="10"/>
        <item x="11"/>
        <item t="default"/>
      </items>
    </pivotField>
  </pivotFields>
  <rowFields count="1">
    <field x="0"/>
  </rowFields>
  <rowItems count="11">
    <i>
      <x v="2"/>
    </i>
    <i>
      <x v="3"/>
    </i>
    <i>
      <x v="4"/>
    </i>
    <i>
      <x v="5"/>
    </i>
    <i>
      <x v="6"/>
    </i>
    <i>
      <x v="7"/>
    </i>
    <i>
      <x v="8"/>
    </i>
    <i>
      <x v="9"/>
    </i>
    <i>
      <x v="10"/>
    </i>
    <i>
      <x v="11"/>
    </i>
    <i t="grand">
      <x/>
    </i>
  </rowItems>
  <colItems count="1">
    <i/>
  </colItems>
  <dataFields count="1">
    <dataField name="Frequência Absoluta" fld="0"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se_retornos_acoes" connectionId="1" xr16:uid="{E910489C-1922-4A41-8AD7-BFF573D14FEF}"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8C0BFB-B255-4589-BA4A-A2D62F5774AC}" name="Tabela4" displayName="Tabela4" ref="N2:P12" totalsRowShown="0" tableBorderDxfId="11">
  <autoFilter ref="N2:P12" xr:uid="{0F8C0BFB-B255-4589-BA4A-A2D62F5774AC}"/>
  <sortState xmlns:xlrd2="http://schemas.microsoft.com/office/spreadsheetml/2017/richdata2" ref="N3:P12">
    <sortCondition ref="N2:N12"/>
  </sortState>
  <tableColumns count="3">
    <tableColumn id="1" xr3:uid="{BA4EE39E-34B7-4459-A58E-8AC7EAD157BD}" name="Empresa" dataDxfId="10"/>
    <tableColumn id="3" xr3:uid="{A976F5E7-5DB5-42A2-8397-DBCFE15CAAD9}" name="Percentual" dataDxfId="9" dataCellStyle="Porcentagem"/>
    <tableColumn id="2" xr3:uid="{D3A2420D-E305-40E5-ABF5-28AB019BEF97}" name="Volatilidade" dataDxfId="8" dataCellStyle="Porcentag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6F0224-EB1D-4899-93BC-2705D78FB88B}" name="Tabela1" displayName="Tabela1" ref="A26:B36" totalsRowShown="0" headerRowDxfId="7">
  <autoFilter ref="A26:B36" xr:uid="{386F0224-EB1D-4899-93BC-2705D78FB88B}"/>
  <sortState xmlns:xlrd2="http://schemas.microsoft.com/office/spreadsheetml/2017/richdata2" ref="A27:B36">
    <sortCondition descending="1" ref="B27:B36"/>
  </sortState>
  <tableColumns count="2">
    <tableColumn id="1" xr3:uid="{DA2C72FE-A418-47D4-92B8-FE5F7868EE51}" name="Empresa"/>
    <tableColumn id="2" xr3:uid="{59BF5753-E769-4CE5-8040-3BBBDC8436A1}" name="Volatilidade"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053F83-65D2-47D4-8C88-EB7E927C3DE0}" name="Tabela2" displayName="Tabela2" ref="D26:E36" totalsRowShown="0" headerRowDxfId="5">
  <autoFilter ref="D26:E36" xr:uid="{15053F83-65D2-47D4-8C88-EB7E927C3DE0}"/>
  <sortState xmlns:xlrd2="http://schemas.microsoft.com/office/spreadsheetml/2017/richdata2" ref="D27:E36">
    <sortCondition descending="1" ref="E27:E36"/>
  </sortState>
  <tableColumns count="2">
    <tableColumn id="1" xr3:uid="{E5486B70-AD53-4AE5-9047-93E8A73FC25B}" name="Empresa" dataDxfId="4"/>
    <tableColumn id="2" xr3:uid="{672F9465-4BD5-4F29-A044-0A6C81E5C346}" name="DesvioPadrao"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1F634B-8ED0-44DB-8E0F-8939160E7B4D}" name="Tabela24" displayName="Tabela24" ref="G26:H36" totalsRowShown="0" headerRowDxfId="2">
  <autoFilter ref="G26:H36" xr:uid="{311F634B-8ED0-44DB-8E0F-8939160E7B4D}"/>
  <sortState xmlns:xlrd2="http://schemas.microsoft.com/office/spreadsheetml/2017/richdata2" ref="G27:H36">
    <sortCondition descending="1" ref="H26:H36"/>
  </sortState>
  <tableColumns count="2">
    <tableColumn id="1" xr3:uid="{23371D7F-C9FA-40D8-8359-FED18CDD4758}" name="Empresa" dataDxfId="1"/>
    <tableColumn id="2" xr3:uid="{4088CC0C-1F23-4CAC-B95B-D61ABBBAD457}" name="DesvioPadrao"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hyperlink" Target="https://br.financas.yahoo.co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1D1F-D1BE-BA46-BA35-C5D1314C3001}">
  <sheetPr>
    <tabColor theme="9" tint="0.39997558519241921"/>
  </sheetPr>
  <dimension ref="A1:P4925"/>
  <sheetViews>
    <sheetView topLeftCell="B1" zoomScaleNormal="100" workbookViewId="0">
      <selection activeCell="D1" sqref="D1:G1"/>
    </sheetView>
  </sheetViews>
  <sheetFormatPr defaultColWidth="11" defaultRowHeight="15.75"/>
  <cols>
    <col min="1" max="1" width="15.125" customWidth="1"/>
    <col min="2" max="2" width="10.125" bestFit="1" customWidth="1"/>
    <col min="3" max="3" width="16.125" customWidth="1"/>
    <col min="4" max="4" width="22.625" bestFit="1" customWidth="1"/>
    <col min="6" max="6" width="15.375" customWidth="1"/>
    <col min="7" max="10" width="13.875" customWidth="1"/>
    <col min="11" max="11" width="16.125" customWidth="1"/>
    <col min="12" max="16" width="13.875" customWidth="1"/>
  </cols>
  <sheetData>
    <row r="1" spans="1:16" ht="78.95" customHeight="1">
      <c r="A1" s="5"/>
      <c r="B1" s="5"/>
      <c r="C1" s="5"/>
      <c r="D1" s="45" t="s">
        <v>28</v>
      </c>
      <c r="E1" s="45"/>
      <c r="F1" s="45"/>
      <c r="G1" s="45"/>
      <c r="H1" s="5"/>
      <c r="I1" s="5"/>
      <c r="J1" s="5"/>
      <c r="K1" s="5"/>
      <c r="L1" s="5"/>
      <c r="M1" s="5"/>
      <c r="N1" s="5"/>
      <c r="O1" s="5"/>
      <c r="P1" s="5"/>
    </row>
    <row r="2" spans="1:16">
      <c r="A2" s="5" t="s">
        <v>27</v>
      </c>
      <c r="B2" s="7" t="s">
        <v>26</v>
      </c>
      <c r="C2" s="5"/>
      <c r="D2" s="5"/>
      <c r="E2" s="5"/>
      <c r="F2" s="5"/>
      <c r="G2" s="5"/>
      <c r="H2" s="5"/>
      <c r="I2" s="5"/>
      <c r="J2" s="5"/>
      <c r="K2" s="5"/>
      <c r="L2" s="5"/>
      <c r="M2" s="5"/>
      <c r="N2" s="5"/>
      <c r="O2" s="5"/>
      <c r="P2" s="5"/>
    </row>
    <row r="3" spans="1:16">
      <c r="A3" s="5"/>
      <c r="B3" s="5"/>
      <c r="C3" s="5"/>
      <c r="D3" s="5"/>
      <c r="E3" s="5"/>
      <c r="F3" s="6" t="s">
        <v>25</v>
      </c>
      <c r="G3" s="5"/>
      <c r="H3" s="5"/>
      <c r="I3" s="5"/>
      <c r="J3" s="5"/>
      <c r="K3" s="5"/>
      <c r="L3" s="5"/>
      <c r="M3" s="5"/>
      <c r="N3" s="5"/>
      <c r="O3" s="5"/>
      <c r="P3" s="5"/>
    </row>
    <row r="4" spans="1:16">
      <c r="A4" s="6" t="s">
        <v>24</v>
      </c>
      <c r="B4" s="5"/>
      <c r="C4" s="5"/>
      <c r="D4" s="5"/>
      <c r="E4" s="5"/>
      <c r="G4" s="5"/>
      <c r="H4" s="5"/>
      <c r="I4" s="5"/>
      <c r="J4" s="5"/>
      <c r="K4" s="5"/>
      <c r="L4" s="5"/>
      <c r="M4" s="5"/>
      <c r="N4" s="5"/>
      <c r="O4" s="5"/>
      <c r="P4" s="5"/>
    </row>
    <row r="5" spans="1:16">
      <c r="A5" s="8" t="s">
        <v>23</v>
      </c>
      <c r="B5" s="8" t="s">
        <v>0</v>
      </c>
      <c r="C5" s="8" t="s">
        <v>1</v>
      </c>
      <c r="D5" s="8" t="s">
        <v>22</v>
      </c>
      <c r="F5" s="3" t="s">
        <v>23</v>
      </c>
      <c r="G5" s="8" t="s">
        <v>17</v>
      </c>
      <c r="H5" s="8" t="s">
        <v>21</v>
      </c>
      <c r="I5" s="8" t="s">
        <v>13</v>
      </c>
      <c r="J5" s="8" t="s">
        <v>15</v>
      </c>
      <c r="K5" s="8" t="s">
        <v>5</v>
      </c>
      <c r="L5" s="8" t="s">
        <v>11</v>
      </c>
      <c r="M5" s="8" t="s">
        <v>3</v>
      </c>
      <c r="N5" s="8" t="s">
        <v>9</v>
      </c>
      <c r="O5" s="8" t="s">
        <v>19</v>
      </c>
      <c r="P5" s="8" t="s">
        <v>7</v>
      </c>
    </row>
    <row r="6" spans="1:16">
      <c r="A6" s="1">
        <v>44435</v>
      </c>
      <c r="B6" t="s">
        <v>2</v>
      </c>
      <c r="C6" t="s">
        <v>3</v>
      </c>
      <c r="D6" s="2">
        <v>28.49</v>
      </c>
      <c r="F6" s="1">
        <v>44435</v>
      </c>
      <c r="G6" s="4">
        <v>92.389999000000003</v>
      </c>
      <c r="H6" s="4">
        <v>13.94</v>
      </c>
      <c r="I6" s="4">
        <v>26.719999000000001</v>
      </c>
      <c r="J6" s="4">
        <v>58.299999</v>
      </c>
      <c r="K6" s="4">
        <v>5.95</v>
      </c>
      <c r="L6" s="4">
        <v>21.48</v>
      </c>
      <c r="M6" s="4">
        <v>28.49</v>
      </c>
      <c r="N6" s="4">
        <v>18.75</v>
      </c>
      <c r="O6" s="4">
        <v>29.58</v>
      </c>
      <c r="P6" s="4">
        <v>100.69000200000001</v>
      </c>
    </row>
    <row r="7" spans="1:16">
      <c r="A7" s="1">
        <v>44435</v>
      </c>
      <c r="B7" t="s">
        <v>4</v>
      </c>
      <c r="C7" t="s">
        <v>5</v>
      </c>
      <c r="D7" s="2">
        <v>5.95</v>
      </c>
      <c r="F7" s="1">
        <v>44434</v>
      </c>
      <c r="G7" s="4">
        <v>91.32</v>
      </c>
      <c r="H7" s="4">
        <v>13.66</v>
      </c>
      <c r="I7" s="4">
        <v>26.370000999999998</v>
      </c>
      <c r="J7" s="4">
        <v>55.959999000000003</v>
      </c>
      <c r="K7" s="4">
        <v>5.95</v>
      </c>
      <c r="L7" s="4">
        <v>21.07</v>
      </c>
      <c r="M7" s="4">
        <v>27.49</v>
      </c>
      <c r="N7" s="4">
        <v>18.450001</v>
      </c>
      <c r="O7" s="4">
        <v>29.280000999999999</v>
      </c>
      <c r="P7" s="4">
        <v>98.230002999999996</v>
      </c>
    </row>
    <row r="8" spans="1:16">
      <c r="A8" s="1">
        <v>44435</v>
      </c>
      <c r="B8" t="s">
        <v>6</v>
      </c>
      <c r="C8" t="s">
        <v>7</v>
      </c>
      <c r="D8" s="2">
        <v>100.69000200000001</v>
      </c>
      <c r="F8" s="1">
        <v>44433</v>
      </c>
      <c r="G8" s="4">
        <v>92.629997000000003</v>
      </c>
      <c r="H8" s="4">
        <v>13.99</v>
      </c>
      <c r="I8" s="4">
        <v>26.67</v>
      </c>
      <c r="J8" s="4">
        <v>57.529998999999997</v>
      </c>
      <c r="K8" s="4">
        <v>5.81</v>
      </c>
      <c r="L8" s="4">
        <v>21.799999</v>
      </c>
      <c r="M8" s="4">
        <v>27.73</v>
      </c>
      <c r="N8" s="4">
        <v>18.889999</v>
      </c>
      <c r="O8" s="4">
        <v>30</v>
      </c>
      <c r="P8" s="4">
        <v>99.5</v>
      </c>
    </row>
    <row r="9" spans="1:16">
      <c r="A9" s="1">
        <v>44435</v>
      </c>
      <c r="B9" t="s">
        <v>8</v>
      </c>
      <c r="C9" t="s">
        <v>9</v>
      </c>
      <c r="D9" s="2">
        <v>18.75</v>
      </c>
      <c r="F9" s="1">
        <v>44432</v>
      </c>
      <c r="G9" s="4">
        <v>91.739998</v>
      </c>
      <c r="H9" s="4">
        <v>13.9</v>
      </c>
      <c r="I9" s="4">
        <v>25.67</v>
      </c>
      <c r="J9" s="4">
        <v>57.049999</v>
      </c>
      <c r="K9" s="4">
        <v>5.87</v>
      </c>
      <c r="L9" s="4">
        <v>21.93</v>
      </c>
      <c r="M9" s="4">
        <v>27.58</v>
      </c>
      <c r="N9" s="4">
        <v>18.870000999999998</v>
      </c>
      <c r="O9" s="4">
        <v>30.26</v>
      </c>
      <c r="P9" s="4">
        <v>99.709998999999996</v>
      </c>
    </row>
    <row r="10" spans="1:16">
      <c r="A10" s="1">
        <v>44435</v>
      </c>
      <c r="B10" t="s">
        <v>10</v>
      </c>
      <c r="C10" t="s">
        <v>11</v>
      </c>
      <c r="D10" s="2">
        <v>21.48</v>
      </c>
      <c r="F10" s="1">
        <v>44431</v>
      </c>
      <c r="G10" s="4">
        <v>90.25</v>
      </c>
      <c r="H10" s="4">
        <v>13.65</v>
      </c>
      <c r="I10" s="4">
        <v>25.17</v>
      </c>
      <c r="J10" s="4">
        <v>56.43</v>
      </c>
      <c r="K10" s="4">
        <v>5.25</v>
      </c>
      <c r="L10" s="4">
        <v>21.26</v>
      </c>
      <c r="M10" s="4">
        <v>27.02</v>
      </c>
      <c r="N10" s="4">
        <v>18.799999</v>
      </c>
      <c r="O10" s="4">
        <v>29.32</v>
      </c>
      <c r="P10" s="4">
        <v>96.199996999999996</v>
      </c>
    </row>
    <row r="11" spans="1:16">
      <c r="A11" s="1">
        <v>44435</v>
      </c>
      <c r="B11" t="s">
        <v>12</v>
      </c>
      <c r="C11" t="s">
        <v>13</v>
      </c>
      <c r="D11" s="2">
        <v>26.719999000000001</v>
      </c>
      <c r="F11" s="1">
        <v>44428</v>
      </c>
      <c r="G11" s="4">
        <v>90.400002000000001</v>
      </c>
      <c r="H11" s="4">
        <v>14.2</v>
      </c>
      <c r="I11" s="4">
        <v>24.610001</v>
      </c>
      <c r="J11" s="4">
        <v>58.73</v>
      </c>
      <c r="K11" s="4">
        <v>5.59</v>
      </c>
      <c r="L11" s="4">
        <v>21.700001</v>
      </c>
      <c r="M11" s="4">
        <v>26.6</v>
      </c>
      <c r="N11" s="4">
        <v>19.209999</v>
      </c>
      <c r="O11" s="4">
        <v>29.65</v>
      </c>
      <c r="P11" s="4">
        <v>97.550003000000004</v>
      </c>
    </row>
    <row r="12" spans="1:16">
      <c r="A12" s="1">
        <v>44435</v>
      </c>
      <c r="B12" t="s">
        <v>14</v>
      </c>
      <c r="C12" t="s">
        <v>15</v>
      </c>
      <c r="D12" s="2">
        <v>58.299999</v>
      </c>
      <c r="F12" s="1">
        <v>44427</v>
      </c>
      <c r="G12" s="4">
        <v>89.199996999999996</v>
      </c>
      <c r="H12" s="4">
        <v>14.18</v>
      </c>
      <c r="I12" s="4">
        <v>23.9</v>
      </c>
      <c r="J12" s="4">
        <v>58.139999000000003</v>
      </c>
      <c r="K12" s="4">
        <v>5.61</v>
      </c>
      <c r="L12" s="4">
        <v>21.51</v>
      </c>
      <c r="M12" s="4">
        <v>26.639999</v>
      </c>
      <c r="N12" s="4">
        <v>18.879999000000002</v>
      </c>
      <c r="O12" s="4">
        <v>28.5</v>
      </c>
      <c r="P12" s="4">
        <v>97.510002</v>
      </c>
    </row>
    <row r="13" spans="1:16">
      <c r="A13" s="1">
        <v>44435</v>
      </c>
      <c r="B13" t="s">
        <v>16</v>
      </c>
      <c r="C13" t="s">
        <v>17</v>
      </c>
      <c r="D13" s="2">
        <v>92.389999000000003</v>
      </c>
      <c r="F13" s="1">
        <v>44426</v>
      </c>
      <c r="G13" s="4">
        <v>87.800003000000004</v>
      </c>
      <c r="H13" s="4">
        <v>13.54</v>
      </c>
      <c r="I13" s="4">
        <v>24.219999000000001</v>
      </c>
      <c r="J13" s="4">
        <v>55.209999000000003</v>
      </c>
      <c r="K13" s="4">
        <v>5.41</v>
      </c>
      <c r="L13" s="4">
        <v>21.32</v>
      </c>
      <c r="M13" s="4">
        <v>26.790001</v>
      </c>
      <c r="N13" s="4">
        <v>18.100000000000001</v>
      </c>
      <c r="O13" s="4">
        <v>28.200001</v>
      </c>
      <c r="P13" s="4">
        <v>103.410004</v>
      </c>
    </row>
    <row r="14" spans="1:16">
      <c r="A14" s="1">
        <v>44435</v>
      </c>
      <c r="B14" t="s">
        <v>18</v>
      </c>
      <c r="C14" t="s">
        <v>19</v>
      </c>
      <c r="D14" s="2">
        <v>29.58</v>
      </c>
      <c r="F14" s="1">
        <v>44425</v>
      </c>
      <c r="G14" s="4">
        <v>87.580001999999993</v>
      </c>
      <c r="H14" s="4">
        <v>13.82</v>
      </c>
      <c r="I14" s="4">
        <v>25.190000999999999</v>
      </c>
      <c r="J14" s="4">
        <v>54.599997999999999</v>
      </c>
      <c r="K14" s="4">
        <v>5.41</v>
      </c>
      <c r="L14" s="4">
        <v>21.59</v>
      </c>
      <c r="M14" s="4">
        <v>27.030000999999999</v>
      </c>
      <c r="N14" s="4">
        <v>18.110001</v>
      </c>
      <c r="O14" s="4">
        <v>28.4</v>
      </c>
      <c r="P14" s="4">
        <v>107</v>
      </c>
    </row>
    <row r="15" spans="1:16">
      <c r="A15" s="1">
        <v>44435</v>
      </c>
      <c r="B15" t="s">
        <v>20</v>
      </c>
      <c r="C15" t="s">
        <v>21</v>
      </c>
      <c r="D15" s="2">
        <v>13.94</v>
      </c>
      <c r="F15" s="1">
        <v>44424</v>
      </c>
      <c r="G15" s="4">
        <v>89.699996999999996</v>
      </c>
      <c r="H15" s="4">
        <v>13.98</v>
      </c>
      <c r="I15" s="4">
        <v>25.33</v>
      </c>
      <c r="J15" s="4">
        <v>56.099997999999999</v>
      </c>
      <c r="K15" s="4">
        <v>5.63</v>
      </c>
      <c r="L15" s="4">
        <v>22.09</v>
      </c>
      <c r="M15" s="4">
        <v>28.639999</v>
      </c>
      <c r="N15" s="4">
        <v>18.559999000000001</v>
      </c>
      <c r="O15" s="4">
        <v>29</v>
      </c>
      <c r="P15" s="4">
        <v>108.800003</v>
      </c>
    </row>
    <row r="16" spans="1:16">
      <c r="A16" s="1">
        <v>44434</v>
      </c>
      <c r="B16" t="s">
        <v>2</v>
      </c>
      <c r="C16" t="s">
        <v>3</v>
      </c>
      <c r="D16" s="2">
        <v>27.49</v>
      </c>
      <c r="F16" s="1">
        <v>44421</v>
      </c>
      <c r="G16" s="4">
        <v>91.440002000000007</v>
      </c>
      <c r="H16" s="4">
        <v>14.64</v>
      </c>
      <c r="I16" s="4">
        <v>25.209999</v>
      </c>
      <c r="J16" s="4">
        <v>57.450001</v>
      </c>
      <c r="K16" s="4">
        <v>5.97</v>
      </c>
      <c r="L16" s="4">
        <v>22.48</v>
      </c>
      <c r="M16" s="4">
        <v>29.35</v>
      </c>
      <c r="N16" s="4">
        <v>18.84</v>
      </c>
      <c r="O16" s="4">
        <v>29.68</v>
      </c>
      <c r="P16" s="4">
        <v>108.300003</v>
      </c>
    </row>
    <row r="17" spans="1:16">
      <c r="A17" s="1">
        <v>44434</v>
      </c>
      <c r="B17" t="s">
        <v>4</v>
      </c>
      <c r="C17" t="s">
        <v>5</v>
      </c>
      <c r="D17" s="2">
        <v>5.95</v>
      </c>
      <c r="F17" s="1">
        <v>44420</v>
      </c>
      <c r="G17" s="4">
        <v>92.779999000000004</v>
      </c>
      <c r="H17" s="4">
        <v>13.89</v>
      </c>
      <c r="I17" s="4">
        <v>24.639999</v>
      </c>
      <c r="J17" s="4">
        <v>58.07</v>
      </c>
      <c r="K17" s="4">
        <v>6.57</v>
      </c>
      <c r="L17" s="4">
        <v>22.559999000000001</v>
      </c>
      <c r="M17" s="4">
        <v>29.1</v>
      </c>
      <c r="N17" s="4">
        <v>18.950001</v>
      </c>
      <c r="O17" s="4">
        <v>29.02</v>
      </c>
      <c r="P17" s="4">
        <v>109.199997</v>
      </c>
    </row>
    <row r="18" spans="1:16">
      <c r="A18" s="1">
        <v>44434</v>
      </c>
      <c r="B18" t="s">
        <v>6</v>
      </c>
      <c r="C18" t="s">
        <v>7</v>
      </c>
      <c r="D18" s="2">
        <v>98.230002999999996</v>
      </c>
      <c r="F18" s="1">
        <v>44419</v>
      </c>
      <c r="G18" s="4">
        <v>91.980002999999996</v>
      </c>
      <c r="H18" s="4">
        <v>15.05</v>
      </c>
      <c r="I18" s="4">
        <v>24.93</v>
      </c>
      <c r="J18" s="4">
        <v>57.389999000000003</v>
      </c>
      <c r="K18" s="4">
        <v>6.45</v>
      </c>
      <c r="L18" s="4">
        <v>23.01</v>
      </c>
      <c r="M18" s="4">
        <v>28.67</v>
      </c>
      <c r="N18" s="4">
        <v>18.969999000000001</v>
      </c>
      <c r="O18" s="4">
        <v>28.23</v>
      </c>
      <c r="P18" s="4">
        <v>109.269997</v>
      </c>
    </row>
    <row r="19" spans="1:16">
      <c r="A19" s="1">
        <v>44434</v>
      </c>
      <c r="B19" t="s">
        <v>8</v>
      </c>
      <c r="C19" t="s">
        <v>9</v>
      </c>
      <c r="D19" s="2">
        <v>18.450001</v>
      </c>
      <c r="F19" s="1">
        <v>44418</v>
      </c>
      <c r="G19" s="4">
        <v>92.099997999999999</v>
      </c>
      <c r="H19" s="4">
        <v>15.51</v>
      </c>
      <c r="I19" s="4">
        <v>25.08</v>
      </c>
      <c r="J19" s="4">
        <v>57.43</v>
      </c>
      <c r="K19" s="4">
        <v>6.42</v>
      </c>
      <c r="L19" s="4">
        <v>23.09</v>
      </c>
      <c r="M19" s="4">
        <v>28.280000999999999</v>
      </c>
      <c r="N19" s="4">
        <v>18.829999999999998</v>
      </c>
      <c r="O19" s="4">
        <v>28.5</v>
      </c>
      <c r="P19" s="4">
        <v>110.05999799999999</v>
      </c>
    </row>
    <row r="20" spans="1:16">
      <c r="A20" s="1">
        <v>44434</v>
      </c>
      <c r="B20" t="s">
        <v>10</v>
      </c>
      <c r="C20" t="s">
        <v>11</v>
      </c>
      <c r="D20" s="2">
        <v>21.07</v>
      </c>
      <c r="F20" s="1">
        <v>44417</v>
      </c>
      <c r="G20" s="4">
        <v>92.900002000000001</v>
      </c>
      <c r="H20" s="4">
        <v>15.77</v>
      </c>
      <c r="I20" s="4">
        <v>25.110001</v>
      </c>
      <c r="J20" s="4">
        <v>58.599997999999999</v>
      </c>
      <c r="K20" s="4">
        <v>6.6</v>
      </c>
      <c r="L20" s="4">
        <v>23.559999000000001</v>
      </c>
      <c r="M20" s="4">
        <v>28.190000999999999</v>
      </c>
      <c r="N20" s="4">
        <v>18.950001</v>
      </c>
      <c r="O20" s="4">
        <v>29.07</v>
      </c>
      <c r="P20" s="4">
        <v>109.010002</v>
      </c>
    </row>
    <row r="21" spans="1:16">
      <c r="A21" s="1">
        <v>44434</v>
      </c>
      <c r="B21" t="s">
        <v>12</v>
      </c>
      <c r="C21" t="s">
        <v>13</v>
      </c>
      <c r="D21" s="2">
        <v>26.370000999999998</v>
      </c>
      <c r="F21" s="1">
        <v>44414</v>
      </c>
      <c r="G21" s="4">
        <v>93.599997999999999</v>
      </c>
      <c r="H21" s="4">
        <v>15.9</v>
      </c>
      <c r="I21" s="4">
        <v>24.440000999999999</v>
      </c>
      <c r="J21" s="4">
        <v>58.25</v>
      </c>
      <c r="K21" s="4">
        <v>6.72</v>
      </c>
      <c r="L21" s="4">
        <v>23.200001</v>
      </c>
      <c r="M21" s="4">
        <v>28.389999</v>
      </c>
      <c r="N21" s="4">
        <v>19.149999999999999</v>
      </c>
      <c r="O21" s="4">
        <v>29.15</v>
      </c>
      <c r="P21" s="4">
        <v>109.699997</v>
      </c>
    </row>
    <row r="22" spans="1:16">
      <c r="A22" s="1">
        <v>44434</v>
      </c>
      <c r="B22" t="s">
        <v>14</v>
      </c>
      <c r="C22" t="s">
        <v>15</v>
      </c>
      <c r="D22" s="2">
        <v>55.959999000000003</v>
      </c>
      <c r="F22" s="1">
        <v>44413</v>
      </c>
      <c r="G22" s="4">
        <v>92</v>
      </c>
      <c r="H22" s="4">
        <v>15.71</v>
      </c>
      <c r="I22" s="4">
        <v>24.700001</v>
      </c>
      <c r="J22" s="4">
        <v>58.5</v>
      </c>
      <c r="K22" s="4">
        <v>6.72</v>
      </c>
      <c r="L22" s="4">
        <v>23.23</v>
      </c>
      <c r="M22" s="4">
        <v>28.35</v>
      </c>
      <c r="N22" s="4">
        <v>18.860001</v>
      </c>
      <c r="O22" s="4">
        <v>28.98</v>
      </c>
      <c r="P22" s="4">
        <v>109.08000199999999</v>
      </c>
    </row>
    <row r="23" spans="1:16">
      <c r="A23" s="1">
        <v>44434</v>
      </c>
      <c r="B23" t="s">
        <v>16</v>
      </c>
      <c r="C23" t="s">
        <v>17</v>
      </c>
      <c r="D23" s="2">
        <v>91.32</v>
      </c>
      <c r="F23" s="1">
        <v>44412</v>
      </c>
      <c r="G23" s="4">
        <v>91.790001000000004</v>
      </c>
      <c r="H23" s="4">
        <v>15.94</v>
      </c>
      <c r="I23" s="4">
        <v>25</v>
      </c>
      <c r="J23" s="4">
        <v>59.16</v>
      </c>
      <c r="K23" s="4">
        <v>6.84</v>
      </c>
      <c r="L23" s="4">
        <v>23.51</v>
      </c>
      <c r="M23" s="4">
        <v>26.280000999999999</v>
      </c>
      <c r="N23" s="4">
        <v>19.059999000000001</v>
      </c>
      <c r="O23" s="4">
        <v>29.030000999999999</v>
      </c>
      <c r="P23" s="4">
        <v>112.519997</v>
      </c>
    </row>
    <row r="24" spans="1:16">
      <c r="A24" s="1">
        <v>44434</v>
      </c>
      <c r="B24" t="s">
        <v>18</v>
      </c>
      <c r="C24" t="s">
        <v>19</v>
      </c>
      <c r="D24" s="2">
        <v>29.280000999999999</v>
      </c>
      <c r="F24" s="1">
        <v>44411</v>
      </c>
      <c r="G24" s="4">
        <v>92.029999000000004</v>
      </c>
      <c r="H24" s="4">
        <v>16.010000000000002</v>
      </c>
      <c r="I24" s="4">
        <v>24.49</v>
      </c>
      <c r="J24" s="4">
        <v>61.110000999999997</v>
      </c>
      <c r="K24" s="4">
        <v>7.03</v>
      </c>
      <c r="L24" s="4">
        <v>23.799999</v>
      </c>
      <c r="M24" s="4">
        <v>26.85</v>
      </c>
      <c r="N24" s="4">
        <v>19.120000999999998</v>
      </c>
      <c r="O24" s="4">
        <v>29.799999</v>
      </c>
      <c r="P24" s="4">
        <v>112.639999</v>
      </c>
    </row>
    <row r="25" spans="1:16">
      <c r="A25" s="1">
        <v>44434</v>
      </c>
      <c r="B25" t="s">
        <v>20</v>
      </c>
      <c r="C25" t="s">
        <v>21</v>
      </c>
      <c r="D25" s="2">
        <v>13.66</v>
      </c>
      <c r="F25" s="1">
        <v>44410</v>
      </c>
      <c r="G25" s="4">
        <v>92.080001999999993</v>
      </c>
      <c r="H25" s="4">
        <v>15.62</v>
      </c>
      <c r="I25" s="4">
        <v>24.4</v>
      </c>
      <c r="J25" s="4">
        <v>61.169998</v>
      </c>
      <c r="K25" s="4">
        <v>7.27</v>
      </c>
      <c r="L25" s="4">
        <v>24.02</v>
      </c>
      <c r="M25" s="4">
        <v>26.41</v>
      </c>
      <c r="N25" s="4">
        <v>18.870000999999998</v>
      </c>
      <c r="O25" s="4">
        <v>30.690000999999999</v>
      </c>
      <c r="P25" s="4">
        <v>108.93</v>
      </c>
    </row>
    <row r="26" spans="1:16">
      <c r="A26" s="1">
        <v>44433</v>
      </c>
      <c r="B26" t="s">
        <v>2</v>
      </c>
      <c r="C26" t="s">
        <v>3</v>
      </c>
      <c r="D26" s="2">
        <v>27.73</v>
      </c>
      <c r="F26" s="1">
        <v>44407</v>
      </c>
      <c r="G26" s="4">
        <v>90.519997000000004</v>
      </c>
      <c r="H26" s="4">
        <v>15.25</v>
      </c>
      <c r="I26" s="4">
        <v>24.610001</v>
      </c>
      <c r="J26" s="4">
        <v>62.150002000000001</v>
      </c>
      <c r="K26" s="4">
        <v>7.09</v>
      </c>
      <c r="L26" s="4">
        <v>23.35</v>
      </c>
      <c r="M26" s="4">
        <v>26.91</v>
      </c>
      <c r="N26" s="4">
        <v>18.989999999999998</v>
      </c>
      <c r="O26" s="4">
        <v>30.09</v>
      </c>
      <c r="P26" s="4">
        <v>108.760002</v>
      </c>
    </row>
    <row r="27" spans="1:16">
      <c r="A27" s="1">
        <v>44433</v>
      </c>
      <c r="B27" t="s">
        <v>4</v>
      </c>
      <c r="C27" t="s">
        <v>5</v>
      </c>
      <c r="D27" s="2">
        <v>5.81</v>
      </c>
      <c r="F27" s="1">
        <v>44406</v>
      </c>
      <c r="G27" s="4">
        <v>92.550003000000004</v>
      </c>
      <c r="H27" s="4">
        <v>15.81</v>
      </c>
      <c r="I27" s="4">
        <v>25.190000999999999</v>
      </c>
      <c r="J27" s="4">
        <v>67.089995999999999</v>
      </c>
      <c r="K27" s="4">
        <v>7.4</v>
      </c>
      <c r="L27" s="4">
        <v>24.16</v>
      </c>
      <c r="M27" s="4">
        <v>27.809999000000001</v>
      </c>
      <c r="N27" s="4">
        <v>19.239999999999998</v>
      </c>
      <c r="O27" s="4">
        <v>30.790001</v>
      </c>
      <c r="P27" s="4">
        <v>115.57</v>
      </c>
    </row>
    <row r="28" spans="1:16">
      <c r="A28" s="1">
        <v>44433</v>
      </c>
      <c r="B28" t="s">
        <v>6</v>
      </c>
      <c r="C28" t="s">
        <v>7</v>
      </c>
      <c r="D28" s="2">
        <v>99.5</v>
      </c>
      <c r="F28" s="1">
        <v>44405</v>
      </c>
      <c r="G28" s="4">
        <v>93.339995999999999</v>
      </c>
      <c r="H28" s="4">
        <v>15.84</v>
      </c>
      <c r="I28" s="4">
        <v>25.33</v>
      </c>
      <c r="J28" s="4">
        <v>66.139999000000003</v>
      </c>
      <c r="K28" s="4">
        <v>7.47</v>
      </c>
      <c r="L28" s="4">
        <v>22.93</v>
      </c>
      <c r="M28" s="4">
        <v>27.709999</v>
      </c>
      <c r="N28" s="4">
        <v>19.540001</v>
      </c>
      <c r="O28" s="4">
        <v>31.110001</v>
      </c>
      <c r="P28" s="4">
        <v>117.300003</v>
      </c>
    </row>
    <row r="29" spans="1:16">
      <c r="A29" s="1">
        <v>44433</v>
      </c>
      <c r="B29" t="s">
        <v>8</v>
      </c>
      <c r="C29" t="s">
        <v>9</v>
      </c>
      <c r="D29" s="2">
        <v>18.889999</v>
      </c>
      <c r="F29" s="1">
        <v>44404</v>
      </c>
      <c r="G29" s="4">
        <v>93.860000999999997</v>
      </c>
      <c r="H29" s="4">
        <v>16.100000000000001</v>
      </c>
      <c r="I29" s="4">
        <v>25.42</v>
      </c>
      <c r="J29" s="4">
        <v>66.809997999999993</v>
      </c>
      <c r="K29" s="4">
        <v>7.46</v>
      </c>
      <c r="L29" s="4">
        <v>22.959999</v>
      </c>
      <c r="M29" s="4">
        <v>27.15</v>
      </c>
      <c r="N29" s="4">
        <v>19.799999</v>
      </c>
      <c r="O29" s="4">
        <v>30.950001</v>
      </c>
      <c r="P29" s="4">
        <v>114.18</v>
      </c>
    </row>
    <row r="30" spans="1:16">
      <c r="A30" s="1">
        <v>44433</v>
      </c>
      <c r="B30" t="s">
        <v>10</v>
      </c>
      <c r="C30" t="s">
        <v>11</v>
      </c>
      <c r="D30" s="2">
        <v>21.799999</v>
      </c>
      <c r="F30" s="1">
        <v>44403</v>
      </c>
      <c r="G30" s="4">
        <v>96.269997000000004</v>
      </c>
      <c r="H30" s="4">
        <v>16.41</v>
      </c>
      <c r="I30" s="4">
        <v>25.93</v>
      </c>
      <c r="J30" s="4">
        <v>68.019997000000004</v>
      </c>
      <c r="K30" s="4">
        <v>7.62</v>
      </c>
      <c r="L30" s="4">
        <v>23.629999000000002</v>
      </c>
      <c r="M30" s="4">
        <v>27.469999000000001</v>
      </c>
      <c r="N30" s="4">
        <v>19.879999000000002</v>
      </c>
      <c r="O30" s="4">
        <v>31.709999</v>
      </c>
      <c r="P30" s="4">
        <v>116.599998</v>
      </c>
    </row>
    <row r="31" spans="1:16">
      <c r="A31" s="1">
        <v>44433</v>
      </c>
      <c r="B31" t="s">
        <v>12</v>
      </c>
      <c r="C31" t="s">
        <v>13</v>
      </c>
      <c r="D31" s="2">
        <v>26.67</v>
      </c>
      <c r="F31" s="1">
        <v>44400</v>
      </c>
      <c r="G31" s="4">
        <v>97.730002999999996</v>
      </c>
      <c r="H31" s="4">
        <v>16.350000000000001</v>
      </c>
      <c r="I31" s="4">
        <v>25.65</v>
      </c>
      <c r="J31" s="4">
        <v>68.319999999999993</v>
      </c>
      <c r="K31" s="4">
        <v>7.82</v>
      </c>
      <c r="L31" s="4">
        <v>23.709999</v>
      </c>
      <c r="M31" s="4">
        <v>26.74</v>
      </c>
      <c r="N31" s="4">
        <v>19.709999</v>
      </c>
      <c r="O31" s="4">
        <v>31.66</v>
      </c>
      <c r="P31" s="4">
        <v>114.120003</v>
      </c>
    </row>
    <row r="32" spans="1:16">
      <c r="A32" s="1">
        <v>44433</v>
      </c>
      <c r="B32" t="s">
        <v>14</v>
      </c>
      <c r="C32" t="s">
        <v>15</v>
      </c>
      <c r="D32" s="2">
        <v>57.529998999999997</v>
      </c>
      <c r="F32" s="1">
        <v>44399</v>
      </c>
      <c r="G32" s="4">
        <v>98.120002999999997</v>
      </c>
      <c r="H32" s="4">
        <v>16.5</v>
      </c>
      <c r="I32" s="4">
        <v>25.77</v>
      </c>
      <c r="J32" s="4">
        <v>68.300003000000004</v>
      </c>
      <c r="K32" s="4">
        <v>7.84</v>
      </c>
      <c r="L32" s="4">
        <v>24.27</v>
      </c>
      <c r="M32" s="4">
        <v>26.9</v>
      </c>
      <c r="N32" s="4">
        <v>20</v>
      </c>
      <c r="O32" s="4">
        <v>31.719999000000001</v>
      </c>
      <c r="P32" s="4">
        <v>114.699997</v>
      </c>
    </row>
    <row r="33" spans="1:16">
      <c r="A33" s="1">
        <v>44433</v>
      </c>
      <c r="B33" t="s">
        <v>16</v>
      </c>
      <c r="C33" t="s">
        <v>17</v>
      </c>
      <c r="D33" s="2">
        <v>92.629997000000003</v>
      </c>
      <c r="F33" s="1">
        <v>44398</v>
      </c>
      <c r="G33" s="4">
        <v>96.809997999999993</v>
      </c>
      <c r="H33" s="4">
        <v>16.350000000000001</v>
      </c>
      <c r="I33" s="4">
        <v>25.59</v>
      </c>
      <c r="J33" s="4">
        <v>66.809997999999993</v>
      </c>
      <c r="K33" s="4">
        <v>7.9</v>
      </c>
      <c r="L33" s="4">
        <v>24.26</v>
      </c>
      <c r="M33" s="4">
        <v>26.959999</v>
      </c>
      <c r="N33" s="4">
        <v>20.07</v>
      </c>
      <c r="O33" s="4">
        <v>32.029998999999997</v>
      </c>
      <c r="P33" s="4">
        <v>114.400002</v>
      </c>
    </row>
    <row r="34" spans="1:16">
      <c r="A34" s="1">
        <v>44433</v>
      </c>
      <c r="B34" t="s">
        <v>18</v>
      </c>
      <c r="C34" t="s">
        <v>19</v>
      </c>
      <c r="D34" s="2">
        <v>30</v>
      </c>
      <c r="F34" s="1">
        <v>44397</v>
      </c>
      <c r="G34" s="4">
        <v>97.230002999999996</v>
      </c>
      <c r="H34" s="4">
        <v>16.420000000000002</v>
      </c>
      <c r="I34" s="4">
        <v>26</v>
      </c>
      <c r="J34" s="4">
        <v>67.5</v>
      </c>
      <c r="K34" s="4">
        <v>8.33</v>
      </c>
      <c r="L34" s="4">
        <v>24.35</v>
      </c>
      <c r="M34" s="4">
        <v>26.59</v>
      </c>
      <c r="N34" s="4">
        <v>20.190000999999999</v>
      </c>
      <c r="O34" s="4">
        <v>32.270000000000003</v>
      </c>
      <c r="P34" s="4">
        <v>113.099998</v>
      </c>
    </row>
    <row r="35" spans="1:16">
      <c r="A35" s="1">
        <v>44433</v>
      </c>
      <c r="B35" t="s">
        <v>20</v>
      </c>
      <c r="C35" t="s">
        <v>21</v>
      </c>
      <c r="D35" s="2">
        <v>13.99</v>
      </c>
      <c r="F35" s="1">
        <v>44396</v>
      </c>
      <c r="G35" s="4">
        <v>98.160004000000001</v>
      </c>
      <c r="H35" s="4">
        <v>16.41</v>
      </c>
      <c r="I35" s="4">
        <v>25.68</v>
      </c>
      <c r="J35" s="4">
        <v>67.25</v>
      </c>
      <c r="K35" s="4">
        <v>7.9</v>
      </c>
      <c r="L35" s="4">
        <v>23.9</v>
      </c>
      <c r="M35" s="4">
        <v>26.24</v>
      </c>
      <c r="N35" s="4">
        <v>20.280000999999999</v>
      </c>
      <c r="O35" s="4">
        <v>31.940000999999999</v>
      </c>
      <c r="P35" s="4">
        <v>112.160004</v>
      </c>
    </row>
    <row r="36" spans="1:16">
      <c r="A36" s="1">
        <v>44432</v>
      </c>
      <c r="B36" t="s">
        <v>2</v>
      </c>
      <c r="C36" t="s">
        <v>3</v>
      </c>
      <c r="D36" s="2">
        <v>27.58</v>
      </c>
      <c r="F36" s="1">
        <v>44393</v>
      </c>
      <c r="G36" s="4">
        <v>99.57</v>
      </c>
      <c r="H36" s="4">
        <v>16.59</v>
      </c>
      <c r="I36" s="4">
        <v>26</v>
      </c>
      <c r="J36" s="4">
        <v>67.699996999999996</v>
      </c>
      <c r="K36" s="4">
        <v>8.6599989999999991</v>
      </c>
      <c r="L36" s="4">
        <v>24.17</v>
      </c>
      <c r="M36" s="4">
        <v>26.68</v>
      </c>
      <c r="N36" s="4">
        <v>20.65</v>
      </c>
      <c r="O36" s="4">
        <v>32.220001000000003</v>
      </c>
      <c r="P36" s="4">
        <v>113.400002</v>
      </c>
    </row>
    <row r="37" spans="1:16">
      <c r="A37" s="1">
        <v>44432</v>
      </c>
      <c r="B37" t="s">
        <v>4</v>
      </c>
      <c r="C37" t="s">
        <v>5</v>
      </c>
      <c r="D37" s="2">
        <v>5.87</v>
      </c>
      <c r="F37" s="1">
        <v>44392</v>
      </c>
      <c r="G37" s="4">
        <v>100.80999799999999</v>
      </c>
      <c r="H37" s="4">
        <v>17</v>
      </c>
      <c r="I37" s="4">
        <v>26.290001</v>
      </c>
      <c r="J37" s="4">
        <v>68.709998999999996</v>
      </c>
      <c r="K37" s="4">
        <v>8.531549</v>
      </c>
      <c r="L37" s="4">
        <v>24.450001</v>
      </c>
      <c r="M37" s="4">
        <v>27.08</v>
      </c>
      <c r="N37" s="4">
        <v>20.67</v>
      </c>
      <c r="O37" s="4">
        <v>32.93</v>
      </c>
      <c r="P37" s="4">
        <v>115.480003</v>
      </c>
    </row>
    <row r="38" spans="1:16">
      <c r="A38" s="1">
        <v>44432</v>
      </c>
      <c r="B38" t="s">
        <v>6</v>
      </c>
      <c r="C38" t="s">
        <v>7</v>
      </c>
      <c r="D38" s="2">
        <v>99.709998999999996</v>
      </c>
      <c r="F38" s="1">
        <v>44391</v>
      </c>
      <c r="G38" s="4">
        <v>99.459998999999996</v>
      </c>
      <c r="H38" s="4">
        <v>17.120000999999998</v>
      </c>
      <c r="I38" s="4">
        <v>26.700001</v>
      </c>
      <c r="J38" s="4">
        <v>68.580001999999993</v>
      </c>
      <c r="K38" s="4">
        <v>8.7470140000000001</v>
      </c>
      <c r="L38" s="4">
        <v>24.940000999999999</v>
      </c>
      <c r="M38" s="4">
        <v>27.67</v>
      </c>
      <c r="N38" s="4">
        <v>20.969999000000001</v>
      </c>
      <c r="O38" s="4">
        <v>33.880001</v>
      </c>
      <c r="P38" s="4">
        <v>115.120003</v>
      </c>
    </row>
    <row r="39" spans="1:16">
      <c r="A39" s="1">
        <v>44432</v>
      </c>
      <c r="B39" t="s">
        <v>8</v>
      </c>
      <c r="C39" t="s">
        <v>9</v>
      </c>
      <c r="D39" s="2">
        <v>18.870000999999998</v>
      </c>
      <c r="F39" s="1">
        <v>44390</v>
      </c>
      <c r="G39" s="4">
        <v>97.129997000000003</v>
      </c>
      <c r="H39" s="4">
        <v>16.950001</v>
      </c>
      <c r="I39" s="4">
        <v>27.09</v>
      </c>
      <c r="J39" s="4">
        <v>66.169998000000007</v>
      </c>
      <c r="K39" s="4">
        <v>8.8464589999999994</v>
      </c>
      <c r="L39" s="4">
        <v>24.48</v>
      </c>
      <c r="M39" s="4">
        <v>27.9</v>
      </c>
      <c r="N39" s="4">
        <v>20.690000999999999</v>
      </c>
      <c r="O39" s="4">
        <v>33.740001999999997</v>
      </c>
      <c r="P39" s="4">
        <v>115.75</v>
      </c>
    </row>
    <row r="40" spans="1:16">
      <c r="A40" s="1">
        <v>44432</v>
      </c>
      <c r="B40" t="s">
        <v>10</v>
      </c>
      <c r="C40" t="s">
        <v>11</v>
      </c>
      <c r="D40" s="2">
        <v>21.93</v>
      </c>
      <c r="F40" s="1">
        <v>44389</v>
      </c>
      <c r="G40" s="4">
        <v>96.620002999999997</v>
      </c>
      <c r="H40" s="4">
        <v>16.709999</v>
      </c>
      <c r="I40" s="4">
        <v>27.15</v>
      </c>
      <c r="J40" s="4">
        <v>66.110000999999997</v>
      </c>
      <c r="K40" s="4">
        <v>8.6682860000000002</v>
      </c>
      <c r="L40" s="4">
        <v>23.799999</v>
      </c>
      <c r="M40" s="4">
        <v>27.73</v>
      </c>
      <c r="N40" s="4">
        <v>20.549999</v>
      </c>
      <c r="O40" s="4">
        <v>33.200001</v>
      </c>
      <c r="P40" s="4">
        <v>115.07</v>
      </c>
    </row>
    <row r="41" spans="1:16">
      <c r="A41" s="1">
        <v>44432</v>
      </c>
      <c r="B41" t="s">
        <v>12</v>
      </c>
      <c r="C41" t="s">
        <v>13</v>
      </c>
      <c r="D41" s="2">
        <v>25.67</v>
      </c>
      <c r="F41" s="1">
        <v>44385</v>
      </c>
      <c r="G41" s="4">
        <v>96.040001000000004</v>
      </c>
      <c r="H41" s="4">
        <v>16.149999999999999</v>
      </c>
      <c r="I41" s="4">
        <v>27</v>
      </c>
      <c r="J41" s="4">
        <v>65.510002</v>
      </c>
      <c r="K41" s="4">
        <v>8.5232620000000008</v>
      </c>
      <c r="L41" s="4">
        <v>23.059999000000001</v>
      </c>
      <c r="M41" s="4">
        <v>27.49</v>
      </c>
      <c r="N41" s="4">
        <v>20.77</v>
      </c>
      <c r="O41" s="4">
        <v>32.369999</v>
      </c>
      <c r="P41" s="4">
        <v>113.660004</v>
      </c>
    </row>
    <row r="42" spans="1:16">
      <c r="A42" s="1">
        <v>44432</v>
      </c>
      <c r="B42" t="s">
        <v>14</v>
      </c>
      <c r="C42" t="s">
        <v>15</v>
      </c>
      <c r="D42" s="2">
        <v>57.049999</v>
      </c>
      <c r="F42" s="1">
        <v>44384</v>
      </c>
      <c r="G42" s="4">
        <v>96.470000999999996</v>
      </c>
      <c r="H42" s="4">
        <v>16.27</v>
      </c>
      <c r="I42" s="4">
        <v>27.23</v>
      </c>
      <c r="J42" s="4">
        <v>66.349997999999999</v>
      </c>
      <c r="K42" s="4">
        <v>8.5812720000000002</v>
      </c>
      <c r="L42" s="4">
        <v>23.030000999999999</v>
      </c>
      <c r="M42" s="4">
        <v>28.049999</v>
      </c>
      <c r="N42" s="4">
        <v>20.9</v>
      </c>
      <c r="O42" s="4">
        <v>33.689999</v>
      </c>
      <c r="P42" s="4">
        <v>114.099998</v>
      </c>
    </row>
    <row r="43" spans="1:16">
      <c r="A43" s="1">
        <v>44432</v>
      </c>
      <c r="B43" t="s">
        <v>16</v>
      </c>
      <c r="C43" t="s">
        <v>17</v>
      </c>
      <c r="D43" s="2">
        <v>91.739998</v>
      </c>
      <c r="F43" s="1">
        <v>44383</v>
      </c>
      <c r="G43" s="4">
        <v>95.809997999999993</v>
      </c>
      <c r="H43" s="4">
        <v>15.92</v>
      </c>
      <c r="I43" s="4">
        <v>26.690000999999999</v>
      </c>
      <c r="J43" s="4">
        <v>62.939999</v>
      </c>
      <c r="K43" s="4">
        <v>8.4942580000000003</v>
      </c>
      <c r="L43" s="4">
        <v>22.9</v>
      </c>
      <c r="M43" s="4">
        <v>27.67</v>
      </c>
      <c r="N43" s="4">
        <v>20.639999</v>
      </c>
      <c r="O43" s="4">
        <v>33.139999000000003</v>
      </c>
      <c r="P43" s="4">
        <v>113.769997</v>
      </c>
    </row>
    <row r="44" spans="1:16">
      <c r="A44" s="1">
        <v>44432</v>
      </c>
      <c r="B44" t="s">
        <v>18</v>
      </c>
      <c r="C44" t="s">
        <v>19</v>
      </c>
      <c r="D44" s="2">
        <v>30.26</v>
      </c>
      <c r="F44" s="1">
        <v>44382</v>
      </c>
      <c r="G44" s="4">
        <v>96.050003000000004</v>
      </c>
      <c r="H44" s="4">
        <v>16.110001</v>
      </c>
      <c r="I44" s="4">
        <v>26.93</v>
      </c>
      <c r="J44" s="4">
        <v>64.110000999999997</v>
      </c>
      <c r="K44" s="4">
        <v>21.110001</v>
      </c>
      <c r="L44" s="4">
        <v>23.4</v>
      </c>
      <c r="M44" s="4">
        <v>28.85</v>
      </c>
      <c r="N44" s="4">
        <v>21.01</v>
      </c>
      <c r="O44" s="4">
        <v>33.599997999999999</v>
      </c>
      <c r="P44" s="4">
        <v>113.16999800000001</v>
      </c>
    </row>
    <row r="45" spans="1:16">
      <c r="A45" s="1">
        <v>44432</v>
      </c>
      <c r="B45" t="s">
        <v>20</v>
      </c>
      <c r="C45" t="s">
        <v>21</v>
      </c>
      <c r="D45" s="2">
        <v>13.9</v>
      </c>
      <c r="F45" s="1">
        <v>44379</v>
      </c>
      <c r="G45" s="4">
        <v>95.419998000000007</v>
      </c>
      <c r="H45" s="4">
        <v>16.420000000000002</v>
      </c>
      <c r="I45" s="4">
        <v>26.709999</v>
      </c>
      <c r="J45" s="4">
        <v>64.459998999999996</v>
      </c>
      <c r="K45" s="4">
        <v>21.370000999999998</v>
      </c>
      <c r="L45" s="4">
        <v>23.15</v>
      </c>
      <c r="M45" s="4">
        <v>29.18</v>
      </c>
      <c r="N45" s="4">
        <v>21.32</v>
      </c>
      <c r="O45" s="4">
        <v>34.110000999999997</v>
      </c>
      <c r="P45" s="4">
        <v>113.58000199999999</v>
      </c>
    </row>
    <row r="46" spans="1:16">
      <c r="A46" s="1">
        <v>44431</v>
      </c>
      <c r="B46" t="s">
        <v>2</v>
      </c>
      <c r="C46" t="s">
        <v>3</v>
      </c>
      <c r="D46" s="2">
        <v>27.02</v>
      </c>
      <c r="F46" s="1">
        <v>44378</v>
      </c>
      <c r="G46" s="4">
        <v>93.510002</v>
      </c>
      <c r="H46" s="4">
        <v>16.32</v>
      </c>
      <c r="I46" s="4">
        <v>26.49</v>
      </c>
      <c r="J46" s="4">
        <v>62.5</v>
      </c>
      <c r="K46" s="4">
        <v>21.09</v>
      </c>
      <c r="L46" s="4">
        <v>22.77</v>
      </c>
      <c r="M46" s="4">
        <v>29.059999000000001</v>
      </c>
      <c r="N46" s="4">
        <v>20.9</v>
      </c>
      <c r="O46" s="4">
        <v>34.229999999999997</v>
      </c>
      <c r="P46" s="4">
        <v>111.279999</v>
      </c>
    </row>
    <row r="47" spans="1:16">
      <c r="A47" s="1">
        <v>44431</v>
      </c>
      <c r="B47" t="s">
        <v>4</v>
      </c>
      <c r="C47" t="s">
        <v>5</v>
      </c>
      <c r="D47" s="2">
        <v>5.25</v>
      </c>
      <c r="F47" s="1">
        <v>44377</v>
      </c>
      <c r="G47" s="4">
        <v>94.5</v>
      </c>
      <c r="H47" s="4">
        <v>16.82</v>
      </c>
      <c r="I47" s="4">
        <v>26.34</v>
      </c>
      <c r="J47" s="4">
        <v>64</v>
      </c>
      <c r="K47" s="4">
        <v>21.58</v>
      </c>
      <c r="L47" s="4">
        <v>23.5</v>
      </c>
      <c r="M47" s="4">
        <v>29.43</v>
      </c>
      <c r="N47" s="4">
        <v>21</v>
      </c>
      <c r="O47" s="4">
        <v>34.659999999999997</v>
      </c>
      <c r="P47" s="4">
        <v>113.25</v>
      </c>
    </row>
    <row r="48" spans="1:16">
      <c r="A48" s="1">
        <v>44431</v>
      </c>
      <c r="B48" t="s">
        <v>6</v>
      </c>
      <c r="C48" t="s">
        <v>7</v>
      </c>
      <c r="D48" s="2">
        <v>96.199996999999996</v>
      </c>
      <c r="F48" s="1">
        <v>44376</v>
      </c>
      <c r="G48" s="4">
        <v>95.080001999999993</v>
      </c>
      <c r="H48" s="4">
        <v>17.040001</v>
      </c>
      <c r="I48" s="4">
        <v>26.389999</v>
      </c>
      <c r="J48" s="4">
        <v>64.529999000000004</v>
      </c>
      <c r="K48" s="4">
        <v>22.219999000000001</v>
      </c>
      <c r="L48" s="4">
        <v>23.07</v>
      </c>
      <c r="M48" s="4">
        <v>29.18</v>
      </c>
      <c r="N48" s="4">
        <v>21.15</v>
      </c>
      <c r="O48" s="4">
        <v>35.419998</v>
      </c>
      <c r="P48" s="4">
        <v>112.510002</v>
      </c>
    </row>
    <row r="49" spans="1:16">
      <c r="A49" s="1">
        <v>44431</v>
      </c>
      <c r="B49" t="s">
        <v>8</v>
      </c>
      <c r="C49" t="s">
        <v>9</v>
      </c>
      <c r="D49" s="2">
        <v>18.799999</v>
      </c>
      <c r="F49" s="1">
        <v>44375</v>
      </c>
      <c r="G49" s="4">
        <v>94.949996999999996</v>
      </c>
      <c r="H49" s="4">
        <v>16.989999999999998</v>
      </c>
      <c r="I49" s="4">
        <v>26.360001</v>
      </c>
      <c r="J49" s="4">
        <v>64.25</v>
      </c>
      <c r="K49" s="4">
        <v>22.35</v>
      </c>
      <c r="L49" s="4">
        <v>23.719999000000001</v>
      </c>
      <c r="M49" s="4">
        <v>29.049999</v>
      </c>
      <c r="N49" s="4">
        <v>21.42</v>
      </c>
      <c r="O49" s="4">
        <v>35.040000999999997</v>
      </c>
      <c r="P49" s="4">
        <v>110.599998</v>
      </c>
    </row>
    <row r="50" spans="1:16">
      <c r="A50" s="1">
        <v>44431</v>
      </c>
      <c r="B50" t="s">
        <v>10</v>
      </c>
      <c r="C50" t="s">
        <v>11</v>
      </c>
      <c r="D50" s="2">
        <v>21.26</v>
      </c>
      <c r="F50" s="1">
        <v>44372</v>
      </c>
      <c r="G50" s="4">
        <v>92.790001000000004</v>
      </c>
      <c r="H50" s="4">
        <v>16.690000999999999</v>
      </c>
      <c r="I50" s="4">
        <v>25.860001</v>
      </c>
      <c r="J50" s="4">
        <v>63.599997999999999</v>
      </c>
      <c r="K50" s="4">
        <v>21.940000999999999</v>
      </c>
      <c r="L50" s="4">
        <v>24.040001</v>
      </c>
      <c r="M50" s="4">
        <v>29.1</v>
      </c>
      <c r="N50" s="4">
        <v>21.389999</v>
      </c>
      <c r="O50" s="4">
        <v>34.599997999999999</v>
      </c>
      <c r="P50" s="4">
        <v>112.400002</v>
      </c>
    </row>
    <row r="51" spans="1:16">
      <c r="A51" s="1">
        <v>44431</v>
      </c>
      <c r="B51" t="s">
        <v>12</v>
      </c>
      <c r="C51" t="s">
        <v>13</v>
      </c>
      <c r="D51" s="2">
        <v>25.17</v>
      </c>
      <c r="F51" s="1">
        <v>44371</v>
      </c>
      <c r="G51" s="4">
        <v>94.300003000000004</v>
      </c>
      <c r="H51" s="4">
        <v>16.989999999999998</v>
      </c>
      <c r="I51" s="4">
        <v>26.370000999999998</v>
      </c>
      <c r="J51" s="4">
        <v>64.5</v>
      </c>
      <c r="K51" s="4">
        <v>22.379999000000002</v>
      </c>
      <c r="L51" s="4">
        <v>25.18</v>
      </c>
      <c r="M51" s="4">
        <v>29.65</v>
      </c>
      <c r="N51" s="4">
        <v>21.629999000000002</v>
      </c>
      <c r="O51" s="4">
        <v>35.990001999999997</v>
      </c>
      <c r="P51" s="4">
        <v>111.029999</v>
      </c>
    </row>
    <row r="52" spans="1:16">
      <c r="A52" s="1">
        <v>44431</v>
      </c>
      <c r="B52" t="s">
        <v>14</v>
      </c>
      <c r="C52" t="s">
        <v>15</v>
      </c>
      <c r="D52" s="2">
        <v>56.43</v>
      </c>
      <c r="F52" s="1">
        <v>44370</v>
      </c>
      <c r="G52" s="4">
        <v>93.709998999999996</v>
      </c>
      <c r="H52" s="4">
        <v>17.02</v>
      </c>
      <c r="I52" s="4">
        <v>25.85</v>
      </c>
      <c r="J52" s="4">
        <v>64</v>
      </c>
      <c r="K52" s="4">
        <v>21.42</v>
      </c>
      <c r="L52" s="4">
        <v>25.049999</v>
      </c>
      <c r="M52" s="4">
        <v>29.299999</v>
      </c>
      <c r="N52" s="4">
        <v>21.280000999999999</v>
      </c>
      <c r="O52" s="4">
        <v>35.520000000000003</v>
      </c>
      <c r="P52" s="4">
        <v>113.07</v>
      </c>
    </row>
    <row r="53" spans="1:16">
      <c r="A53" s="1">
        <v>44431</v>
      </c>
      <c r="B53" t="s">
        <v>16</v>
      </c>
      <c r="C53" t="s">
        <v>17</v>
      </c>
      <c r="D53" s="2">
        <v>90.25</v>
      </c>
      <c r="F53" s="1">
        <v>44369</v>
      </c>
      <c r="G53" s="4">
        <v>95</v>
      </c>
      <c r="H53" s="4">
        <v>16.989999999999998</v>
      </c>
      <c r="I53" s="4">
        <v>26.299999</v>
      </c>
      <c r="J53" s="4">
        <v>63</v>
      </c>
      <c r="K53" s="4">
        <v>21.76</v>
      </c>
      <c r="L53" s="4">
        <v>25.299999</v>
      </c>
      <c r="M53" s="4">
        <v>29.1</v>
      </c>
      <c r="N53" s="4">
        <v>21.469999000000001</v>
      </c>
      <c r="O53" s="4">
        <v>35.950001</v>
      </c>
      <c r="P53" s="4">
        <v>111.400002</v>
      </c>
    </row>
    <row r="54" spans="1:16">
      <c r="A54" s="1">
        <v>44431</v>
      </c>
      <c r="B54" t="s">
        <v>18</v>
      </c>
      <c r="C54" t="s">
        <v>19</v>
      </c>
      <c r="D54" s="2">
        <v>29.32</v>
      </c>
      <c r="F54" s="1">
        <v>44368</v>
      </c>
      <c r="G54" s="4">
        <v>95.93</v>
      </c>
      <c r="H54" s="4">
        <v>17.07</v>
      </c>
      <c r="I54" s="4">
        <v>26.15</v>
      </c>
      <c r="J54" s="4">
        <v>63.220001000000003</v>
      </c>
      <c r="K54" s="4">
        <v>22.1</v>
      </c>
      <c r="L54" s="4">
        <v>25.99</v>
      </c>
      <c r="M54" s="4">
        <v>28.950001</v>
      </c>
      <c r="N54" s="4">
        <v>21.65</v>
      </c>
      <c r="O54" s="4">
        <v>36.029998999999997</v>
      </c>
      <c r="P54" s="4">
        <v>110.110001</v>
      </c>
    </row>
    <row r="55" spans="1:16">
      <c r="A55" s="1">
        <v>44431</v>
      </c>
      <c r="B55" t="s">
        <v>20</v>
      </c>
      <c r="C55" t="s">
        <v>21</v>
      </c>
      <c r="D55" s="2">
        <v>13.65</v>
      </c>
      <c r="F55" s="1">
        <v>44365</v>
      </c>
      <c r="G55" s="4">
        <v>94.269997000000004</v>
      </c>
      <c r="H55" s="4">
        <v>17.379999000000002</v>
      </c>
      <c r="I55" s="4">
        <v>25.67</v>
      </c>
      <c r="J55" s="4">
        <v>62.810001</v>
      </c>
      <c r="K55" s="4">
        <v>21.75</v>
      </c>
      <c r="L55" s="4">
        <v>25.76</v>
      </c>
      <c r="M55" s="4">
        <v>28.32</v>
      </c>
      <c r="N55" s="4">
        <v>22.16</v>
      </c>
      <c r="O55" s="4">
        <v>36</v>
      </c>
      <c r="P55" s="4">
        <v>109.089996</v>
      </c>
    </row>
    <row r="56" spans="1:16">
      <c r="A56" s="1">
        <v>44428</v>
      </c>
      <c r="B56" t="s">
        <v>2</v>
      </c>
      <c r="C56" t="s">
        <v>3</v>
      </c>
      <c r="D56" s="2">
        <v>26.6</v>
      </c>
      <c r="F56" s="1">
        <v>44364</v>
      </c>
      <c r="G56" s="4">
        <v>92.629997000000003</v>
      </c>
      <c r="H56" s="4">
        <v>17.170000000000002</v>
      </c>
      <c r="I56" s="4">
        <v>25.25</v>
      </c>
      <c r="J56" s="4">
        <v>62.580002</v>
      </c>
      <c r="K56" s="4">
        <v>22.139999</v>
      </c>
      <c r="L56" s="4">
        <v>25.68</v>
      </c>
      <c r="M56" s="4">
        <v>28.129999000000002</v>
      </c>
      <c r="N56" s="4">
        <v>21.879999000000002</v>
      </c>
      <c r="O56" s="4">
        <v>36.189999</v>
      </c>
      <c r="P56" s="4">
        <v>105.900002</v>
      </c>
    </row>
    <row r="57" spans="1:16">
      <c r="A57" s="1">
        <v>44428</v>
      </c>
      <c r="B57" t="s">
        <v>4</v>
      </c>
      <c r="C57" t="s">
        <v>5</v>
      </c>
      <c r="D57" s="2">
        <v>5.59</v>
      </c>
      <c r="F57" s="1">
        <v>44363</v>
      </c>
      <c r="G57" s="4">
        <v>91.379997000000003</v>
      </c>
      <c r="H57" s="4">
        <v>16.91</v>
      </c>
      <c r="I57" s="4">
        <v>25.389999</v>
      </c>
      <c r="J57" s="4">
        <v>64.120002999999997</v>
      </c>
      <c r="K57" s="4">
        <v>22.280000999999999</v>
      </c>
      <c r="L57" s="4">
        <v>25.940000999999999</v>
      </c>
      <c r="M57" s="4">
        <v>29.139999</v>
      </c>
      <c r="N57" s="4">
        <v>22.08</v>
      </c>
      <c r="O57" s="4">
        <v>36.470001000000003</v>
      </c>
      <c r="P57" s="4">
        <v>108.150002</v>
      </c>
    </row>
    <row r="58" spans="1:16">
      <c r="A58" s="1">
        <v>44428</v>
      </c>
      <c r="B58" t="s">
        <v>6</v>
      </c>
      <c r="C58" t="s">
        <v>7</v>
      </c>
      <c r="D58" s="2">
        <v>97.550003000000004</v>
      </c>
      <c r="F58" s="1">
        <v>44362</v>
      </c>
      <c r="G58" s="4">
        <v>91.349997999999999</v>
      </c>
      <c r="H58" s="4">
        <v>16.670000000000002</v>
      </c>
      <c r="I58" s="4">
        <v>25.6</v>
      </c>
      <c r="J58" s="4">
        <v>64.400002000000001</v>
      </c>
      <c r="K58" s="4">
        <v>22.74</v>
      </c>
      <c r="L58" s="4">
        <v>26.26</v>
      </c>
      <c r="M58" s="4">
        <v>29.030000999999999</v>
      </c>
      <c r="N58" s="4">
        <v>22.450001</v>
      </c>
      <c r="O58" s="4">
        <v>35.330002</v>
      </c>
      <c r="P58" s="4">
        <v>111.5</v>
      </c>
    </row>
    <row r="59" spans="1:16">
      <c r="A59" s="1">
        <v>44428</v>
      </c>
      <c r="B59" t="s">
        <v>8</v>
      </c>
      <c r="C59" t="s">
        <v>9</v>
      </c>
      <c r="D59" s="2">
        <v>19.209999</v>
      </c>
      <c r="F59" s="1">
        <v>44361</v>
      </c>
      <c r="G59" s="4">
        <v>92.190002000000007</v>
      </c>
      <c r="H59" s="4">
        <v>16.32</v>
      </c>
      <c r="I59" s="4">
        <v>25.65</v>
      </c>
      <c r="J59" s="4">
        <v>64.559997999999993</v>
      </c>
      <c r="K59" s="4">
        <v>22.67</v>
      </c>
      <c r="L59" s="4">
        <v>26.629999000000002</v>
      </c>
      <c r="M59" s="4">
        <v>28.75</v>
      </c>
      <c r="N59" s="4">
        <v>22.6</v>
      </c>
      <c r="O59" s="4">
        <v>33.700001</v>
      </c>
      <c r="P59" s="4">
        <v>113.720001</v>
      </c>
    </row>
    <row r="60" spans="1:16">
      <c r="A60" s="1">
        <v>44428</v>
      </c>
      <c r="B60" t="s">
        <v>10</v>
      </c>
      <c r="C60" t="s">
        <v>11</v>
      </c>
      <c r="D60" s="2">
        <v>21.700001</v>
      </c>
      <c r="F60" s="1">
        <v>44358</v>
      </c>
      <c r="G60" s="4">
        <v>88.199996999999996</v>
      </c>
      <c r="H60" s="4">
        <v>16.129999000000002</v>
      </c>
      <c r="I60" s="4">
        <v>26</v>
      </c>
      <c r="J60" s="4">
        <v>64.040001000000004</v>
      </c>
      <c r="K60" s="4">
        <v>22.360001</v>
      </c>
      <c r="L60" s="4">
        <v>25.75</v>
      </c>
      <c r="M60" s="4">
        <v>28.57</v>
      </c>
      <c r="N60" s="4">
        <v>22.65</v>
      </c>
      <c r="O60" s="4">
        <v>33.869999</v>
      </c>
      <c r="P60" s="4">
        <v>114.339996</v>
      </c>
    </row>
    <row r="61" spans="1:16">
      <c r="A61" s="1">
        <v>44428</v>
      </c>
      <c r="B61" t="s">
        <v>12</v>
      </c>
      <c r="C61" t="s">
        <v>13</v>
      </c>
      <c r="D61" s="2">
        <v>24.610001</v>
      </c>
      <c r="F61" s="1">
        <v>44357</v>
      </c>
      <c r="G61" s="4">
        <v>88.110000999999997</v>
      </c>
      <c r="H61" s="4">
        <v>16</v>
      </c>
      <c r="I61" s="4">
        <v>25.799999</v>
      </c>
      <c r="J61" s="4">
        <v>65.400002000000001</v>
      </c>
      <c r="K61" s="4">
        <v>22.530000999999999</v>
      </c>
      <c r="L61" s="4">
        <v>26.559999000000001</v>
      </c>
      <c r="M61" s="4">
        <v>28.68</v>
      </c>
      <c r="N61" s="4">
        <v>23.59</v>
      </c>
      <c r="O61" s="4">
        <v>34.450001</v>
      </c>
      <c r="P61" s="4">
        <v>111.83000199999999</v>
      </c>
    </row>
    <row r="62" spans="1:16">
      <c r="A62" s="1">
        <v>44428</v>
      </c>
      <c r="B62" t="s">
        <v>14</v>
      </c>
      <c r="C62" t="s">
        <v>15</v>
      </c>
      <c r="D62" s="2">
        <v>58.73</v>
      </c>
      <c r="F62" s="1">
        <v>44356</v>
      </c>
      <c r="G62" s="4">
        <v>88.360000999999997</v>
      </c>
      <c r="H62" s="4">
        <v>16.399999999999999</v>
      </c>
      <c r="I62" s="4">
        <v>25.68</v>
      </c>
      <c r="J62" s="4">
        <v>65.540001000000004</v>
      </c>
      <c r="K62" s="4">
        <v>22.299999</v>
      </c>
      <c r="L62" s="4">
        <v>26.42</v>
      </c>
      <c r="M62" s="4">
        <v>28.66</v>
      </c>
      <c r="N62" s="4">
        <v>22.85</v>
      </c>
      <c r="O62" s="4">
        <v>33.900002000000001</v>
      </c>
      <c r="P62" s="4">
        <v>112.199997</v>
      </c>
    </row>
    <row r="63" spans="1:16">
      <c r="A63" s="1">
        <v>44428</v>
      </c>
      <c r="B63" t="s">
        <v>16</v>
      </c>
      <c r="C63" t="s">
        <v>17</v>
      </c>
      <c r="D63" s="2">
        <v>90.400002000000001</v>
      </c>
      <c r="F63" s="1">
        <v>44355</v>
      </c>
      <c r="G63" s="4">
        <v>87.599997999999999</v>
      </c>
      <c r="H63" s="4">
        <v>16.329999999999998</v>
      </c>
      <c r="I63" s="4">
        <v>25.26</v>
      </c>
      <c r="J63" s="4">
        <v>66.720000999999996</v>
      </c>
      <c r="K63" s="4">
        <v>22.18</v>
      </c>
      <c r="L63" s="4">
        <v>27.18</v>
      </c>
      <c r="M63" s="4">
        <v>28.66</v>
      </c>
      <c r="N63" s="4">
        <v>22.84</v>
      </c>
      <c r="O63" s="4">
        <v>33.580002</v>
      </c>
      <c r="P63" s="4">
        <v>109.91999800000001</v>
      </c>
    </row>
    <row r="64" spans="1:16">
      <c r="A64" s="1">
        <v>44428</v>
      </c>
      <c r="B64" t="s">
        <v>18</v>
      </c>
      <c r="C64" t="s">
        <v>19</v>
      </c>
      <c r="D64" s="2">
        <v>29.65</v>
      </c>
      <c r="F64" s="1">
        <v>44354</v>
      </c>
      <c r="G64" s="4">
        <v>85.510002</v>
      </c>
      <c r="H64" s="4">
        <v>17.290001</v>
      </c>
      <c r="I64" s="4">
        <v>25.99</v>
      </c>
      <c r="J64" s="4">
        <v>67</v>
      </c>
      <c r="K64" s="4">
        <v>21.809999000000001</v>
      </c>
      <c r="L64" s="4">
        <v>27.74</v>
      </c>
      <c r="M64" s="4">
        <v>28.290001</v>
      </c>
      <c r="N64" s="4">
        <v>23.030000999999999</v>
      </c>
      <c r="O64" s="4">
        <v>33.82</v>
      </c>
      <c r="P64" s="4">
        <v>111.800003</v>
      </c>
    </row>
    <row r="65" spans="1:16">
      <c r="A65" s="1">
        <v>44428</v>
      </c>
      <c r="B65" t="s">
        <v>20</v>
      </c>
      <c r="C65" t="s">
        <v>21</v>
      </c>
      <c r="D65" s="2">
        <v>14.2</v>
      </c>
      <c r="F65" s="1">
        <v>44351</v>
      </c>
      <c r="G65" s="4">
        <v>85.800003000000004</v>
      </c>
      <c r="H65" s="4">
        <v>17.239999999999998</v>
      </c>
      <c r="I65" s="4">
        <v>25.32</v>
      </c>
      <c r="J65" s="4">
        <v>66.650002000000001</v>
      </c>
      <c r="K65" s="4">
        <v>21.15</v>
      </c>
      <c r="L65" s="4">
        <v>27.51</v>
      </c>
      <c r="M65" s="4">
        <v>28.5</v>
      </c>
      <c r="N65" s="4">
        <v>22.799999</v>
      </c>
      <c r="O65" s="4">
        <v>33.729999999999997</v>
      </c>
      <c r="P65" s="4">
        <v>112.900002</v>
      </c>
    </row>
    <row r="66" spans="1:16">
      <c r="A66" s="1">
        <v>44427</v>
      </c>
      <c r="B66" t="s">
        <v>2</v>
      </c>
      <c r="C66" t="s">
        <v>3</v>
      </c>
      <c r="D66" s="2">
        <v>26.639999</v>
      </c>
      <c r="F66" s="1">
        <v>44349</v>
      </c>
      <c r="G66" s="4">
        <v>87.349997999999999</v>
      </c>
      <c r="H66" s="4">
        <v>17.010000000000002</v>
      </c>
      <c r="I66" s="4">
        <v>25.33</v>
      </c>
      <c r="J66" s="4">
        <v>64.730002999999996</v>
      </c>
      <c r="K66" s="4">
        <v>21.32</v>
      </c>
      <c r="L66" s="4">
        <v>26.25</v>
      </c>
      <c r="M66" s="4">
        <v>27.870000999999998</v>
      </c>
      <c r="N66" s="4">
        <v>22.83</v>
      </c>
      <c r="O66" s="4">
        <v>33.709999000000003</v>
      </c>
      <c r="P66" s="4">
        <v>114.800003</v>
      </c>
    </row>
    <row r="67" spans="1:16">
      <c r="A67" s="1">
        <v>44427</v>
      </c>
      <c r="B67" t="s">
        <v>4</v>
      </c>
      <c r="C67" t="s">
        <v>5</v>
      </c>
      <c r="D67" s="2">
        <v>5.61</v>
      </c>
      <c r="F67" s="1">
        <v>44348</v>
      </c>
      <c r="G67" s="4">
        <v>88.300003000000004</v>
      </c>
      <c r="H67" s="4">
        <v>17.700001</v>
      </c>
      <c r="I67" s="4">
        <v>25.790001</v>
      </c>
      <c r="J67" s="4">
        <v>64.160004000000001</v>
      </c>
      <c r="K67" s="4">
        <v>21.4</v>
      </c>
      <c r="L67" s="4">
        <v>25.959999</v>
      </c>
      <c r="M67" s="4">
        <v>27.290001</v>
      </c>
      <c r="N67" s="4">
        <v>22.41</v>
      </c>
      <c r="O67" s="4">
        <v>34.959999000000003</v>
      </c>
      <c r="P67" s="4">
        <v>113.199997</v>
      </c>
    </row>
    <row r="68" spans="1:16">
      <c r="A68" s="1">
        <v>44427</v>
      </c>
      <c r="B68" t="s">
        <v>6</v>
      </c>
      <c r="C68" t="s">
        <v>7</v>
      </c>
      <c r="D68" s="2">
        <v>97.510002</v>
      </c>
      <c r="F68" s="1">
        <v>44347</v>
      </c>
      <c r="G68" s="4">
        <v>88.629997000000003</v>
      </c>
      <c r="H68" s="4">
        <v>17.540001</v>
      </c>
      <c r="I68" s="4">
        <v>26.35</v>
      </c>
      <c r="J68" s="4">
        <v>62.650002000000001</v>
      </c>
      <c r="K68" s="4">
        <v>19.889999</v>
      </c>
      <c r="L68" s="4">
        <v>25.66</v>
      </c>
      <c r="M68" s="4">
        <v>26.870000999999998</v>
      </c>
      <c r="N68" s="4">
        <v>22.4</v>
      </c>
      <c r="O68" s="4">
        <v>34.700001</v>
      </c>
      <c r="P68" s="4">
        <v>114.779999</v>
      </c>
    </row>
    <row r="69" spans="1:16">
      <c r="A69" s="1">
        <v>44427</v>
      </c>
      <c r="B69" t="s">
        <v>8</v>
      </c>
      <c r="C69" t="s">
        <v>9</v>
      </c>
      <c r="D69" s="2">
        <v>18.879999000000002</v>
      </c>
      <c r="F69" s="1">
        <v>44344</v>
      </c>
      <c r="G69" s="4">
        <v>89.029999000000004</v>
      </c>
      <c r="H69" s="4">
        <v>17.48</v>
      </c>
      <c r="I69" s="4">
        <v>26.190000999999999</v>
      </c>
      <c r="J69" s="4">
        <v>61.939999</v>
      </c>
      <c r="K69" s="4">
        <v>20.049999</v>
      </c>
      <c r="L69" s="4">
        <v>25.59</v>
      </c>
      <c r="M69" s="4">
        <v>26.99</v>
      </c>
      <c r="N69" s="4">
        <v>21.91</v>
      </c>
      <c r="O69" s="4">
        <v>34.68</v>
      </c>
      <c r="P69" s="4">
        <v>111.589996</v>
      </c>
    </row>
    <row r="70" spans="1:16">
      <c r="A70" s="1">
        <v>44427</v>
      </c>
      <c r="B70" t="s">
        <v>10</v>
      </c>
      <c r="C70" t="s">
        <v>11</v>
      </c>
      <c r="D70" s="2">
        <v>21.51</v>
      </c>
      <c r="F70" s="1">
        <v>44343</v>
      </c>
      <c r="G70" s="4">
        <v>87.510002</v>
      </c>
      <c r="H70" s="4">
        <v>16.98</v>
      </c>
      <c r="I70" s="4">
        <v>26.780000999999999</v>
      </c>
      <c r="J70" s="4">
        <v>61.740001999999997</v>
      </c>
      <c r="K70" s="4">
        <v>19.379999000000002</v>
      </c>
      <c r="L70" s="4">
        <v>25.379999000000002</v>
      </c>
      <c r="M70" s="4">
        <v>25.91</v>
      </c>
      <c r="N70" s="4">
        <v>21.65</v>
      </c>
      <c r="O70" s="4">
        <v>33.900002000000001</v>
      </c>
      <c r="P70" s="4">
        <v>110.989998</v>
      </c>
    </row>
    <row r="71" spans="1:16">
      <c r="A71" s="1">
        <v>44427</v>
      </c>
      <c r="B71" t="s">
        <v>12</v>
      </c>
      <c r="C71" t="s">
        <v>13</v>
      </c>
      <c r="D71" s="2">
        <v>23.9</v>
      </c>
      <c r="F71" s="1">
        <v>44342</v>
      </c>
      <c r="G71" s="4">
        <v>86.099997999999999</v>
      </c>
      <c r="H71" s="4">
        <v>17.100000000000001</v>
      </c>
      <c r="I71" s="4">
        <v>25.959999</v>
      </c>
      <c r="J71" s="4">
        <v>63.400002000000001</v>
      </c>
      <c r="K71" s="4">
        <v>19.299999</v>
      </c>
      <c r="L71" s="4">
        <v>25.219999000000001</v>
      </c>
      <c r="M71" s="4">
        <v>26.09</v>
      </c>
      <c r="N71" s="4">
        <v>21.5</v>
      </c>
      <c r="O71" s="4">
        <v>32.799999</v>
      </c>
      <c r="P71" s="4">
        <v>110.199997</v>
      </c>
    </row>
    <row r="72" spans="1:16">
      <c r="A72" s="1">
        <v>44427</v>
      </c>
      <c r="B72" t="s">
        <v>14</v>
      </c>
      <c r="C72" t="s">
        <v>15</v>
      </c>
      <c r="D72" s="2">
        <v>58.139999000000003</v>
      </c>
      <c r="F72" s="1">
        <v>44341</v>
      </c>
      <c r="G72" s="4">
        <v>85.82</v>
      </c>
      <c r="H72" s="4">
        <v>17</v>
      </c>
      <c r="I72" s="4">
        <v>25.98</v>
      </c>
      <c r="J72" s="4">
        <v>63.200001</v>
      </c>
      <c r="K72" s="4">
        <v>19.700001</v>
      </c>
      <c r="L72" s="4">
        <v>24.98</v>
      </c>
      <c r="M72" s="4">
        <v>25.84</v>
      </c>
      <c r="N72" s="4">
        <v>21.42</v>
      </c>
      <c r="O72" s="4">
        <v>32.090000000000003</v>
      </c>
      <c r="P72" s="4">
        <v>107.050003</v>
      </c>
    </row>
    <row r="73" spans="1:16">
      <c r="A73" s="1">
        <v>44427</v>
      </c>
      <c r="B73" t="s">
        <v>16</v>
      </c>
      <c r="C73" t="s">
        <v>17</v>
      </c>
      <c r="D73" s="2">
        <v>89.199996999999996</v>
      </c>
      <c r="F73" s="1">
        <v>44340</v>
      </c>
      <c r="G73" s="4">
        <v>85.760002</v>
      </c>
      <c r="H73" s="4">
        <v>17.450001</v>
      </c>
      <c r="I73" s="4">
        <v>26.07</v>
      </c>
      <c r="J73" s="4">
        <v>64.25</v>
      </c>
      <c r="K73" s="4">
        <v>19.48</v>
      </c>
      <c r="L73" s="4">
        <v>24.620000999999998</v>
      </c>
      <c r="M73" s="4">
        <v>26.389999</v>
      </c>
      <c r="N73" s="4">
        <v>21.700001</v>
      </c>
      <c r="O73" s="4">
        <v>32</v>
      </c>
      <c r="P73" s="4">
        <v>109.779999</v>
      </c>
    </row>
    <row r="74" spans="1:16">
      <c r="A74" s="1">
        <v>44427</v>
      </c>
      <c r="B74" t="s">
        <v>18</v>
      </c>
      <c r="C74" t="s">
        <v>19</v>
      </c>
      <c r="D74" s="2">
        <v>28.5</v>
      </c>
      <c r="F74" s="1">
        <v>44337</v>
      </c>
      <c r="G74" s="4">
        <v>84.839995999999999</v>
      </c>
      <c r="H74" s="4">
        <v>17.350000000000001</v>
      </c>
      <c r="I74" s="4">
        <v>26</v>
      </c>
      <c r="J74" s="4">
        <v>62.880001</v>
      </c>
      <c r="K74" s="4">
        <v>18.459999</v>
      </c>
      <c r="L74" s="4">
        <v>24.52</v>
      </c>
      <c r="M74" s="4">
        <v>25.950001</v>
      </c>
      <c r="N74" s="4">
        <v>21.200001</v>
      </c>
      <c r="O74" s="4">
        <v>31.629999000000002</v>
      </c>
      <c r="P74" s="4">
        <v>109.400002</v>
      </c>
    </row>
    <row r="75" spans="1:16">
      <c r="A75" s="1">
        <v>44427</v>
      </c>
      <c r="B75" t="s">
        <v>20</v>
      </c>
      <c r="C75" t="s">
        <v>21</v>
      </c>
      <c r="D75" s="2">
        <v>14.18</v>
      </c>
      <c r="F75" s="1">
        <v>44336</v>
      </c>
      <c r="G75" s="4">
        <v>84.709998999999996</v>
      </c>
      <c r="H75" s="4">
        <v>17.25</v>
      </c>
      <c r="I75" s="4">
        <v>26.16</v>
      </c>
      <c r="J75" s="4">
        <v>62.470001000000003</v>
      </c>
      <c r="K75" s="4">
        <v>18.82</v>
      </c>
      <c r="L75" s="4">
        <v>25.110001</v>
      </c>
      <c r="M75" s="4">
        <v>25.93</v>
      </c>
      <c r="N75" s="4">
        <v>20.68</v>
      </c>
      <c r="O75" s="4">
        <v>32.020000000000003</v>
      </c>
      <c r="P75" s="4">
        <v>111.110001</v>
      </c>
    </row>
    <row r="76" spans="1:16">
      <c r="A76" s="1">
        <v>44426</v>
      </c>
      <c r="B76" t="s">
        <v>2</v>
      </c>
      <c r="C76" t="s">
        <v>3</v>
      </c>
      <c r="D76" s="2">
        <v>26.790001</v>
      </c>
      <c r="F76" s="1">
        <v>44335</v>
      </c>
      <c r="G76" s="4">
        <v>84.800003000000004</v>
      </c>
      <c r="H76" s="4">
        <v>17.219999000000001</v>
      </c>
      <c r="I76" s="4">
        <v>26.799999</v>
      </c>
      <c r="J76" s="4">
        <v>59.759998000000003</v>
      </c>
      <c r="K76" s="4">
        <v>19.059999000000001</v>
      </c>
      <c r="L76" s="4">
        <v>24.57</v>
      </c>
      <c r="M76" s="4">
        <v>26.15</v>
      </c>
      <c r="N76" s="4">
        <v>20.440000999999999</v>
      </c>
      <c r="O76" s="4">
        <v>31.799999</v>
      </c>
      <c r="P76" s="4">
        <v>112.25</v>
      </c>
    </row>
    <row r="77" spans="1:16">
      <c r="A77" s="1">
        <v>44426</v>
      </c>
      <c r="B77" t="s">
        <v>4</v>
      </c>
      <c r="C77" t="s">
        <v>5</v>
      </c>
      <c r="D77" s="2">
        <v>5.41</v>
      </c>
      <c r="F77" s="1">
        <v>44334</v>
      </c>
      <c r="G77" s="4">
        <v>85</v>
      </c>
      <c r="H77" s="4">
        <v>17.299999</v>
      </c>
      <c r="I77" s="4">
        <v>26.75</v>
      </c>
      <c r="J77" s="4">
        <v>61</v>
      </c>
      <c r="K77" s="4">
        <v>19.52</v>
      </c>
      <c r="L77" s="4">
        <v>24.42</v>
      </c>
      <c r="M77" s="4">
        <v>26.35</v>
      </c>
      <c r="N77" s="4">
        <v>20.49</v>
      </c>
      <c r="O77" s="4">
        <v>31.99</v>
      </c>
      <c r="P77" s="4">
        <v>114.599998</v>
      </c>
    </row>
    <row r="78" spans="1:16">
      <c r="A78" s="1">
        <v>44426</v>
      </c>
      <c r="B78" t="s">
        <v>6</v>
      </c>
      <c r="C78" t="s">
        <v>7</v>
      </c>
      <c r="D78" s="2">
        <v>103.410004</v>
      </c>
      <c r="F78" s="1">
        <v>44333</v>
      </c>
      <c r="G78" s="4">
        <v>85.459998999999996</v>
      </c>
      <c r="H78" s="4">
        <v>17.579999999999998</v>
      </c>
      <c r="I78" s="4">
        <v>26.959999</v>
      </c>
      <c r="J78" s="4">
        <v>59.919998</v>
      </c>
      <c r="K78" s="4">
        <v>19.540001</v>
      </c>
      <c r="L78" s="4">
        <v>24.6</v>
      </c>
      <c r="M78" s="4">
        <v>26.66</v>
      </c>
      <c r="N78" s="4">
        <v>20.299999</v>
      </c>
      <c r="O78" s="4">
        <v>32.82</v>
      </c>
      <c r="P78" s="4">
        <v>113.459999</v>
      </c>
    </row>
    <row r="79" spans="1:16">
      <c r="A79" s="1">
        <v>44426</v>
      </c>
      <c r="B79" t="s">
        <v>8</v>
      </c>
      <c r="C79" t="s">
        <v>9</v>
      </c>
      <c r="D79" s="2">
        <v>18.100000000000001</v>
      </c>
      <c r="F79" s="1">
        <v>44330</v>
      </c>
      <c r="G79" s="4">
        <v>83.839995999999999</v>
      </c>
      <c r="H79" s="4">
        <v>17.850000000000001</v>
      </c>
      <c r="I79" s="4">
        <v>26.9</v>
      </c>
      <c r="J79" s="4">
        <v>58.790000999999997</v>
      </c>
      <c r="K79" s="4">
        <v>19.440000999999999</v>
      </c>
      <c r="L79" s="4">
        <v>24.209999</v>
      </c>
      <c r="M79" s="4">
        <v>26.299999</v>
      </c>
      <c r="N79" s="4">
        <v>20.57</v>
      </c>
      <c r="O79" s="4">
        <v>33.240001999999997</v>
      </c>
      <c r="P79" s="4">
        <v>110.55999799999999</v>
      </c>
    </row>
    <row r="80" spans="1:16">
      <c r="A80" s="1">
        <v>44426</v>
      </c>
      <c r="B80" t="s">
        <v>10</v>
      </c>
      <c r="C80" t="s">
        <v>11</v>
      </c>
      <c r="D80" s="2">
        <v>21.32</v>
      </c>
      <c r="F80" s="1">
        <v>44329</v>
      </c>
      <c r="G80" s="4">
        <v>81.180000000000007</v>
      </c>
      <c r="H80" s="4">
        <v>17.25</v>
      </c>
      <c r="I80" s="4">
        <v>27.299999</v>
      </c>
      <c r="J80" s="4">
        <v>58.790000999999997</v>
      </c>
      <c r="K80" s="4">
        <v>19.43</v>
      </c>
      <c r="L80" s="4">
        <v>23.700001</v>
      </c>
      <c r="M80" s="4">
        <v>24.99</v>
      </c>
      <c r="N80" s="4">
        <v>20.719999000000001</v>
      </c>
      <c r="O80" s="4">
        <v>33.07</v>
      </c>
      <c r="P80" s="4">
        <v>112.489998</v>
      </c>
    </row>
    <row r="81" spans="1:16">
      <c r="A81" s="1">
        <v>44426</v>
      </c>
      <c r="B81" t="s">
        <v>12</v>
      </c>
      <c r="C81" t="s">
        <v>13</v>
      </c>
      <c r="D81" s="2">
        <v>24.219999000000001</v>
      </c>
      <c r="F81" s="1">
        <v>44328</v>
      </c>
      <c r="G81" s="4">
        <v>80.400002000000001</v>
      </c>
      <c r="H81" s="4">
        <v>17.166665999999999</v>
      </c>
      <c r="I81" s="4">
        <v>27.690000999999999</v>
      </c>
      <c r="J81" s="4">
        <v>58.299999</v>
      </c>
      <c r="K81" s="4">
        <v>19.34</v>
      </c>
      <c r="L81" s="4">
        <v>23.27</v>
      </c>
      <c r="M81" s="4">
        <v>24.780000999999999</v>
      </c>
      <c r="N81" s="4">
        <v>20.379999000000002</v>
      </c>
      <c r="O81" s="4">
        <v>33</v>
      </c>
      <c r="P81" s="4">
        <v>114.33000199999999</v>
      </c>
    </row>
    <row r="82" spans="1:16">
      <c r="A82" s="1">
        <v>44426</v>
      </c>
      <c r="B82" t="s">
        <v>14</v>
      </c>
      <c r="C82" t="s">
        <v>15</v>
      </c>
      <c r="D82" s="2">
        <v>55.209999000000003</v>
      </c>
      <c r="F82" s="1">
        <v>44327</v>
      </c>
      <c r="G82" s="4">
        <v>82</v>
      </c>
      <c r="H82" s="4">
        <v>17.616667</v>
      </c>
      <c r="I82" s="4">
        <v>28.299999</v>
      </c>
      <c r="J82" s="4">
        <v>62.84</v>
      </c>
      <c r="K82" s="4">
        <v>19.600000000000001</v>
      </c>
      <c r="L82" s="4">
        <v>24.83</v>
      </c>
      <c r="M82" s="4">
        <v>25.15</v>
      </c>
      <c r="N82" s="4">
        <v>21.5</v>
      </c>
      <c r="O82" s="4">
        <v>34.580002</v>
      </c>
      <c r="P82" s="4">
        <v>118.720001</v>
      </c>
    </row>
    <row r="83" spans="1:16">
      <c r="A83" s="1">
        <v>44426</v>
      </c>
      <c r="B83" t="s">
        <v>16</v>
      </c>
      <c r="C83" t="s">
        <v>17</v>
      </c>
      <c r="D83" s="2">
        <v>87.800003000000004</v>
      </c>
      <c r="F83" s="1">
        <v>44326</v>
      </c>
      <c r="G83" s="4">
        <v>81.680000000000007</v>
      </c>
      <c r="H83" s="4">
        <v>17.766666000000001</v>
      </c>
      <c r="I83" s="4">
        <v>28.02</v>
      </c>
      <c r="J83" s="4">
        <v>62.950001</v>
      </c>
      <c r="K83" s="4">
        <v>19.690000999999999</v>
      </c>
      <c r="L83" s="4">
        <v>25.040001</v>
      </c>
      <c r="M83" s="4">
        <v>24.700001</v>
      </c>
      <c r="N83" s="4">
        <v>21.379999000000002</v>
      </c>
      <c r="O83" s="4">
        <v>33.909999999999997</v>
      </c>
      <c r="P83" s="4">
        <v>114.69000200000001</v>
      </c>
    </row>
    <row r="84" spans="1:16">
      <c r="A84" s="1">
        <v>44426</v>
      </c>
      <c r="B84" t="s">
        <v>18</v>
      </c>
      <c r="C84" t="s">
        <v>19</v>
      </c>
      <c r="D84" s="2">
        <v>28.200001</v>
      </c>
      <c r="F84" s="1">
        <v>44323</v>
      </c>
      <c r="G84" s="4">
        <v>81.089995999999999</v>
      </c>
      <c r="H84" s="4">
        <v>17.780000999999999</v>
      </c>
      <c r="I84" s="4">
        <v>27.9</v>
      </c>
      <c r="J84" s="4">
        <v>63.209999000000003</v>
      </c>
      <c r="K84" s="4">
        <v>20.5</v>
      </c>
      <c r="L84" s="4">
        <v>24.82</v>
      </c>
      <c r="M84" s="4">
        <v>24.379999000000002</v>
      </c>
      <c r="N84" s="4">
        <v>21.49</v>
      </c>
      <c r="O84" s="4">
        <v>34.590000000000003</v>
      </c>
      <c r="P84" s="4">
        <v>115.449997</v>
      </c>
    </row>
    <row r="85" spans="1:16">
      <c r="A85" s="1">
        <v>44426</v>
      </c>
      <c r="B85" t="s">
        <v>20</v>
      </c>
      <c r="C85" t="s">
        <v>21</v>
      </c>
      <c r="D85" s="2">
        <v>13.54</v>
      </c>
      <c r="F85" s="1">
        <v>44322</v>
      </c>
      <c r="G85" s="4">
        <v>80</v>
      </c>
      <c r="H85" s="4">
        <v>16.933332</v>
      </c>
      <c r="I85" s="4">
        <v>27.85</v>
      </c>
      <c r="J85" s="4">
        <v>61.77</v>
      </c>
      <c r="K85" s="4">
        <v>20.450001</v>
      </c>
      <c r="L85" s="4">
        <v>23.809999000000001</v>
      </c>
      <c r="M85" s="4">
        <v>23.5</v>
      </c>
      <c r="N85" s="4">
        <v>21.1</v>
      </c>
      <c r="O85" s="4">
        <v>33.830002</v>
      </c>
      <c r="P85" s="4">
        <v>115.050003</v>
      </c>
    </row>
    <row r="86" spans="1:16">
      <c r="A86" s="1">
        <v>44425</v>
      </c>
      <c r="B86" t="s">
        <v>2</v>
      </c>
      <c r="C86" t="s">
        <v>3</v>
      </c>
      <c r="D86" s="2">
        <v>27.030000999999999</v>
      </c>
      <c r="F86" s="1">
        <v>44321</v>
      </c>
      <c r="G86" s="4">
        <v>79.449996999999996</v>
      </c>
      <c r="H86" s="4">
        <v>17.166665999999999</v>
      </c>
      <c r="I86" s="4">
        <v>27.889999</v>
      </c>
      <c r="J86" s="4">
        <v>61.599997999999999</v>
      </c>
      <c r="K86" s="4">
        <v>20.91</v>
      </c>
      <c r="L86" s="4">
        <v>23.67</v>
      </c>
      <c r="M86" s="4">
        <v>23.83</v>
      </c>
      <c r="N86" s="4">
        <v>21.65</v>
      </c>
      <c r="O86" s="4">
        <v>33.950001</v>
      </c>
      <c r="P86" s="4">
        <v>110.709999</v>
      </c>
    </row>
    <row r="87" spans="1:16">
      <c r="A87" s="1">
        <v>44425</v>
      </c>
      <c r="B87" t="s">
        <v>4</v>
      </c>
      <c r="C87" t="s">
        <v>5</v>
      </c>
      <c r="D87" s="2">
        <v>5.41</v>
      </c>
      <c r="F87" s="1">
        <v>44320</v>
      </c>
      <c r="G87" s="4">
        <v>76</v>
      </c>
      <c r="H87" s="4">
        <v>16.889999</v>
      </c>
      <c r="I87" s="4">
        <v>27.379999000000002</v>
      </c>
      <c r="J87" s="4">
        <v>62.740001999999997</v>
      </c>
      <c r="K87" s="4">
        <v>21</v>
      </c>
      <c r="L87" s="4">
        <v>23.65</v>
      </c>
      <c r="M87" s="4">
        <v>22.889999</v>
      </c>
      <c r="N87" s="4">
        <v>21.129999000000002</v>
      </c>
      <c r="O87" s="4">
        <v>32.919998</v>
      </c>
      <c r="P87" s="4">
        <v>110.099998</v>
      </c>
    </row>
    <row r="88" spans="1:16">
      <c r="A88" s="1">
        <v>44425</v>
      </c>
      <c r="B88" t="s">
        <v>6</v>
      </c>
      <c r="C88" t="s">
        <v>7</v>
      </c>
      <c r="D88" s="2">
        <v>107</v>
      </c>
      <c r="F88" s="1">
        <v>44319</v>
      </c>
      <c r="G88" s="4">
        <v>75.620002999999997</v>
      </c>
      <c r="H88" s="4">
        <v>17.163333999999999</v>
      </c>
      <c r="I88" s="4">
        <v>27.530000999999999</v>
      </c>
      <c r="J88" s="4">
        <v>64.110000999999997</v>
      </c>
      <c r="K88" s="4">
        <v>20.950001</v>
      </c>
      <c r="L88" s="4">
        <v>24</v>
      </c>
      <c r="M88" s="4">
        <v>23.43</v>
      </c>
      <c r="N88" s="4">
        <v>21.27</v>
      </c>
      <c r="O88" s="4">
        <v>33.150002000000001</v>
      </c>
      <c r="P88" s="4">
        <v>108.459999</v>
      </c>
    </row>
    <row r="89" spans="1:16">
      <c r="A89" s="1">
        <v>44425</v>
      </c>
      <c r="B89" t="s">
        <v>8</v>
      </c>
      <c r="C89" t="s">
        <v>9</v>
      </c>
      <c r="D89" s="2">
        <v>18.110001</v>
      </c>
      <c r="F89" s="1">
        <v>44316</v>
      </c>
      <c r="G89" s="4">
        <v>75.650002000000001</v>
      </c>
      <c r="H89" s="4">
        <v>17.166665999999999</v>
      </c>
      <c r="I89" s="4">
        <v>27.879999000000002</v>
      </c>
      <c r="J89" s="4">
        <v>64.300003000000004</v>
      </c>
      <c r="K89" s="4">
        <v>20.860001</v>
      </c>
      <c r="L89" s="4">
        <v>23.030000999999999</v>
      </c>
      <c r="M89" s="4">
        <v>23.620000999999998</v>
      </c>
      <c r="N89" s="4">
        <v>21.719999000000001</v>
      </c>
      <c r="O89" s="4">
        <v>32.560001</v>
      </c>
      <c r="P89" s="4">
        <v>109.019997</v>
      </c>
    </row>
    <row r="90" spans="1:16">
      <c r="A90" s="1">
        <v>44425</v>
      </c>
      <c r="B90" t="s">
        <v>10</v>
      </c>
      <c r="C90" t="s">
        <v>11</v>
      </c>
      <c r="D90" s="2">
        <v>21.59</v>
      </c>
      <c r="F90" s="1">
        <v>44315</v>
      </c>
      <c r="G90" s="4">
        <v>76.169998000000007</v>
      </c>
      <c r="H90" s="4">
        <v>17.516666000000001</v>
      </c>
      <c r="I90" s="4">
        <v>28.200001</v>
      </c>
      <c r="J90" s="4">
        <v>63.369999</v>
      </c>
      <c r="K90" s="4">
        <v>21.459999</v>
      </c>
      <c r="L90" s="4">
        <v>23.43</v>
      </c>
      <c r="M90" s="4">
        <v>23.620000999999998</v>
      </c>
      <c r="N90" s="4">
        <v>22.18</v>
      </c>
      <c r="O90" s="4">
        <v>33.389999000000003</v>
      </c>
      <c r="P90" s="4">
        <v>111.949997</v>
      </c>
    </row>
    <row r="91" spans="1:16">
      <c r="A91" s="1">
        <v>44425</v>
      </c>
      <c r="B91" t="s">
        <v>12</v>
      </c>
      <c r="C91" t="s">
        <v>13</v>
      </c>
      <c r="D91" s="2">
        <v>25.190000999999999</v>
      </c>
      <c r="F91" s="1">
        <v>44314</v>
      </c>
      <c r="G91" s="4">
        <v>76.819999999999993</v>
      </c>
      <c r="H91" s="4">
        <v>17.866667</v>
      </c>
      <c r="I91" s="4">
        <v>28.200001</v>
      </c>
      <c r="J91" s="4">
        <v>63.119999</v>
      </c>
      <c r="K91" s="4">
        <v>22.629999000000002</v>
      </c>
      <c r="L91" s="4">
        <v>23.950001</v>
      </c>
      <c r="M91" s="4">
        <v>23.940000999999999</v>
      </c>
      <c r="N91" s="4">
        <v>21.91</v>
      </c>
      <c r="O91" s="4">
        <v>32.909999999999997</v>
      </c>
      <c r="P91" s="4">
        <v>111.91999800000001</v>
      </c>
    </row>
    <row r="92" spans="1:16">
      <c r="A92" s="1">
        <v>44425</v>
      </c>
      <c r="B92" t="s">
        <v>14</v>
      </c>
      <c r="C92" t="s">
        <v>15</v>
      </c>
      <c r="D92" s="2">
        <v>54.599997999999999</v>
      </c>
      <c r="F92" s="1">
        <v>44313</v>
      </c>
      <c r="G92" s="4">
        <v>76.470000999999996</v>
      </c>
      <c r="H92" s="4">
        <v>17.649999999999999</v>
      </c>
      <c r="I92" s="4">
        <v>29.280000999999999</v>
      </c>
      <c r="J92" s="4">
        <v>61.040000999999997</v>
      </c>
      <c r="K92" s="4">
        <v>21.83</v>
      </c>
      <c r="L92" s="4">
        <v>23.629999000000002</v>
      </c>
      <c r="M92" s="4">
        <v>23.1</v>
      </c>
      <c r="N92" s="4">
        <v>21.74</v>
      </c>
      <c r="O92" s="4">
        <v>32.650002000000001</v>
      </c>
      <c r="P92" s="4">
        <v>110.120003</v>
      </c>
    </row>
    <row r="93" spans="1:16">
      <c r="A93" s="1">
        <v>44425</v>
      </c>
      <c r="B93" t="s">
        <v>16</v>
      </c>
      <c r="C93" t="s">
        <v>17</v>
      </c>
      <c r="D93" s="2">
        <v>87.580001999999993</v>
      </c>
      <c r="F93" s="1">
        <v>44312</v>
      </c>
      <c r="G93" s="4">
        <v>76.910004000000001</v>
      </c>
      <c r="H93" s="4">
        <v>17.670000000000002</v>
      </c>
      <c r="I93" s="4">
        <v>28.969999000000001</v>
      </c>
      <c r="J93" s="4">
        <v>61.919998</v>
      </c>
      <c r="K93" s="4">
        <v>22.35</v>
      </c>
      <c r="L93" s="4">
        <v>24</v>
      </c>
      <c r="M93" s="4">
        <v>23.780000999999999</v>
      </c>
      <c r="N93" s="4">
        <v>22.09</v>
      </c>
      <c r="O93" s="4">
        <v>33.400002000000001</v>
      </c>
      <c r="P93" s="4">
        <v>108.57</v>
      </c>
    </row>
    <row r="94" spans="1:16">
      <c r="A94" s="1">
        <v>44425</v>
      </c>
      <c r="B94" t="s">
        <v>18</v>
      </c>
      <c r="C94" t="s">
        <v>19</v>
      </c>
      <c r="D94" s="2">
        <v>28.4</v>
      </c>
      <c r="F94" s="1">
        <v>44309</v>
      </c>
      <c r="G94" s="4">
        <v>79.5</v>
      </c>
      <c r="H94" s="4">
        <v>17.906666000000001</v>
      </c>
      <c r="I94" s="4">
        <v>29.129999000000002</v>
      </c>
      <c r="J94" s="4">
        <v>61.700001</v>
      </c>
      <c r="K94" s="4">
        <v>22.799999</v>
      </c>
      <c r="L94" s="4">
        <v>23.57</v>
      </c>
      <c r="M94" s="4">
        <v>23.690000999999999</v>
      </c>
      <c r="N94" s="4">
        <v>22.59</v>
      </c>
      <c r="O94" s="4">
        <v>33.240001999999997</v>
      </c>
      <c r="P94" s="4">
        <v>107.989998</v>
      </c>
    </row>
    <row r="95" spans="1:16">
      <c r="A95" s="1">
        <v>44425</v>
      </c>
      <c r="B95" t="s">
        <v>20</v>
      </c>
      <c r="C95" t="s">
        <v>21</v>
      </c>
      <c r="D95" s="2">
        <v>13.82</v>
      </c>
      <c r="F95" s="1">
        <v>44308</v>
      </c>
      <c r="G95" s="4">
        <v>78.919998000000007</v>
      </c>
      <c r="H95" s="4">
        <v>17.783332999999999</v>
      </c>
      <c r="I95" s="4">
        <v>29.299999</v>
      </c>
      <c r="J95" s="4">
        <v>60.869999</v>
      </c>
      <c r="K95" s="4">
        <v>22.120000999999998</v>
      </c>
      <c r="L95" s="4">
        <v>23.1</v>
      </c>
      <c r="M95" s="4">
        <v>23.709999</v>
      </c>
      <c r="N95" s="4">
        <v>22.209999</v>
      </c>
      <c r="O95" s="4">
        <v>32.130001</v>
      </c>
      <c r="P95" s="4">
        <v>106.230003</v>
      </c>
    </row>
    <row r="96" spans="1:16">
      <c r="A96" s="1">
        <v>44424</v>
      </c>
      <c r="B96" t="s">
        <v>2</v>
      </c>
      <c r="C96" t="s">
        <v>3</v>
      </c>
      <c r="D96" s="2">
        <v>28.639999</v>
      </c>
      <c r="F96" s="1">
        <v>44306</v>
      </c>
      <c r="G96" s="4">
        <v>78.830001999999993</v>
      </c>
      <c r="H96" s="4">
        <v>17.906666000000001</v>
      </c>
      <c r="I96" s="4">
        <v>30.09</v>
      </c>
      <c r="J96" s="4">
        <v>61.779998999999997</v>
      </c>
      <c r="K96" s="4">
        <v>22.85</v>
      </c>
      <c r="L96" s="4">
        <v>23.93</v>
      </c>
      <c r="M96" s="4">
        <v>23.82</v>
      </c>
      <c r="N96" s="4">
        <v>22.93</v>
      </c>
      <c r="O96" s="4">
        <v>32.650002000000001</v>
      </c>
      <c r="P96" s="4">
        <v>106.160004</v>
      </c>
    </row>
    <row r="97" spans="1:16">
      <c r="A97" s="1">
        <v>44424</v>
      </c>
      <c r="B97" t="s">
        <v>4</v>
      </c>
      <c r="C97" t="s">
        <v>5</v>
      </c>
      <c r="D97" s="2">
        <v>5.63</v>
      </c>
      <c r="F97" s="1">
        <v>44305</v>
      </c>
      <c r="G97" s="4">
        <v>78.559997999999993</v>
      </c>
      <c r="H97" s="4">
        <v>18.120000999999998</v>
      </c>
      <c r="I97" s="4">
        <v>29.84</v>
      </c>
      <c r="J97" s="4">
        <v>62.439999</v>
      </c>
      <c r="K97" s="4">
        <v>23.35</v>
      </c>
      <c r="L97" s="4">
        <v>23.92</v>
      </c>
      <c r="M97" s="4">
        <v>24.280000999999999</v>
      </c>
      <c r="N97" s="4">
        <v>22.200001</v>
      </c>
      <c r="O97" s="4">
        <v>32.5</v>
      </c>
      <c r="P97" s="4">
        <v>107.730003</v>
      </c>
    </row>
    <row r="98" spans="1:16">
      <c r="A98" s="1">
        <v>44424</v>
      </c>
      <c r="B98" t="s">
        <v>6</v>
      </c>
      <c r="C98" t="s">
        <v>7</v>
      </c>
      <c r="D98" s="2">
        <v>108.800003</v>
      </c>
      <c r="F98" s="1">
        <v>44302</v>
      </c>
      <c r="G98" s="4">
        <v>79.580001999999993</v>
      </c>
      <c r="H98" s="4">
        <v>18.466664999999999</v>
      </c>
      <c r="I98" s="4">
        <v>29.530000999999999</v>
      </c>
      <c r="J98" s="4">
        <v>64.180000000000007</v>
      </c>
      <c r="K98" s="4">
        <v>23.6</v>
      </c>
      <c r="L98" s="4">
        <v>23.85</v>
      </c>
      <c r="M98" s="4">
        <v>22.950001</v>
      </c>
      <c r="N98" s="4">
        <v>23.190000999999999</v>
      </c>
      <c r="O98" s="4">
        <v>32.279998999999997</v>
      </c>
      <c r="P98" s="4">
        <v>108.66999800000001</v>
      </c>
    </row>
    <row r="99" spans="1:16">
      <c r="A99" s="1">
        <v>44424</v>
      </c>
      <c r="B99" t="s">
        <v>8</v>
      </c>
      <c r="C99" t="s">
        <v>9</v>
      </c>
      <c r="D99" s="2">
        <v>18.559999000000001</v>
      </c>
      <c r="F99" s="1">
        <v>44301</v>
      </c>
      <c r="G99" s="4">
        <v>80.949996999999996</v>
      </c>
      <c r="H99" s="4">
        <v>18.186665999999999</v>
      </c>
      <c r="I99" s="4">
        <v>30.049999</v>
      </c>
      <c r="J99" s="4">
        <v>63.599997999999999</v>
      </c>
      <c r="K99" s="4">
        <v>23.26</v>
      </c>
      <c r="L99" s="4">
        <v>23.719999000000001</v>
      </c>
      <c r="M99" s="4">
        <v>23.09</v>
      </c>
      <c r="N99" s="4">
        <v>23.030000999999999</v>
      </c>
      <c r="O99" s="4">
        <v>31.959999</v>
      </c>
      <c r="P99" s="4">
        <v>108.209999</v>
      </c>
    </row>
    <row r="100" spans="1:16">
      <c r="A100" s="1">
        <v>44424</v>
      </c>
      <c r="B100" t="s">
        <v>10</v>
      </c>
      <c r="C100" t="s">
        <v>11</v>
      </c>
      <c r="D100" s="2">
        <v>22.09</v>
      </c>
      <c r="F100" s="1">
        <v>44300</v>
      </c>
      <c r="G100" s="4">
        <v>74.709998999999996</v>
      </c>
      <c r="H100" s="4">
        <v>18.343332</v>
      </c>
      <c r="I100" s="4">
        <v>29.700001</v>
      </c>
      <c r="J100" s="4">
        <v>63.650002000000001</v>
      </c>
      <c r="K100" s="4">
        <v>23.309999000000001</v>
      </c>
      <c r="L100" s="4">
        <v>23.280000999999999</v>
      </c>
      <c r="M100" s="4">
        <v>24.35</v>
      </c>
      <c r="N100" s="4">
        <v>22.709999</v>
      </c>
      <c r="O100" s="4">
        <v>32.599997999999999</v>
      </c>
      <c r="P100" s="4">
        <v>107</v>
      </c>
    </row>
    <row r="101" spans="1:16">
      <c r="A101" s="1">
        <v>44424</v>
      </c>
      <c r="B101" t="s">
        <v>12</v>
      </c>
      <c r="C101" t="s">
        <v>13</v>
      </c>
      <c r="D101" s="2">
        <v>25.33</v>
      </c>
      <c r="F101" s="1">
        <v>44299</v>
      </c>
      <c r="G101" s="4">
        <v>74.389999000000003</v>
      </c>
      <c r="H101" s="4">
        <v>18.433332</v>
      </c>
      <c r="I101" s="4">
        <v>29.959999</v>
      </c>
      <c r="J101" s="4">
        <v>63.200001</v>
      </c>
      <c r="K101" s="4">
        <v>24.07</v>
      </c>
      <c r="L101" s="4">
        <v>23.799999</v>
      </c>
      <c r="M101" s="4">
        <v>23.969999000000001</v>
      </c>
      <c r="N101" s="4">
        <v>23.02</v>
      </c>
      <c r="O101" s="4">
        <v>33.759998000000003</v>
      </c>
      <c r="P101" s="4">
        <v>103.58000199999999</v>
      </c>
    </row>
    <row r="102" spans="1:16">
      <c r="A102" s="1">
        <v>44424</v>
      </c>
      <c r="B102" t="s">
        <v>14</v>
      </c>
      <c r="C102" t="s">
        <v>15</v>
      </c>
      <c r="D102" s="2">
        <v>56.099997999999999</v>
      </c>
      <c r="F102" s="1">
        <v>44298</v>
      </c>
      <c r="G102" s="4">
        <v>74.379997000000003</v>
      </c>
      <c r="H102" s="4">
        <v>18.59</v>
      </c>
      <c r="I102" s="4">
        <v>29.950001</v>
      </c>
      <c r="J102" s="4">
        <v>62.98</v>
      </c>
      <c r="K102" s="4">
        <v>22.02</v>
      </c>
      <c r="L102" s="4">
        <v>23.530000999999999</v>
      </c>
      <c r="M102" s="4">
        <v>23.889999</v>
      </c>
      <c r="N102" s="4">
        <v>23.200001</v>
      </c>
      <c r="O102" s="4">
        <v>33.759998000000003</v>
      </c>
      <c r="P102" s="4">
        <v>103.400002</v>
      </c>
    </row>
    <row r="103" spans="1:16">
      <c r="A103" s="1">
        <v>44424</v>
      </c>
      <c r="B103" t="s">
        <v>16</v>
      </c>
      <c r="C103" t="s">
        <v>17</v>
      </c>
      <c r="D103" s="2">
        <v>89.699996999999996</v>
      </c>
      <c r="F103" s="1">
        <v>44295</v>
      </c>
      <c r="G103" s="4">
        <v>74.489998</v>
      </c>
      <c r="H103" s="4">
        <v>18.406666000000001</v>
      </c>
      <c r="I103" s="4">
        <v>29.440000999999999</v>
      </c>
      <c r="J103" s="4">
        <v>62.990001999999997</v>
      </c>
      <c r="K103" s="4">
        <v>21.91</v>
      </c>
      <c r="L103" s="4">
        <v>23.700001</v>
      </c>
      <c r="M103" s="4">
        <v>23.65</v>
      </c>
      <c r="N103" s="4">
        <v>23.1</v>
      </c>
      <c r="O103" s="4">
        <v>34.18</v>
      </c>
      <c r="P103" s="4">
        <v>103</v>
      </c>
    </row>
    <row r="104" spans="1:16">
      <c r="A104" s="1">
        <v>44424</v>
      </c>
      <c r="B104" t="s">
        <v>18</v>
      </c>
      <c r="C104" t="s">
        <v>19</v>
      </c>
      <c r="D104" s="2">
        <v>29</v>
      </c>
      <c r="F104" s="1">
        <v>44294</v>
      </c>
      <c r="G104" s="4">
        <v>73.129997000000003</v>
      </c>
      <c r="H104" s="4">
        <v>18.616667</v>
      </c>
      <c r="I104" s="4">
        <v>29.18</v>
      </c>
      <c r="J104" s="4">
        <v>63.599997999999999</v>
      </c>
      <c r="K104" s="4">
        <v>22.389999</v>
      </c>
      <c r="L104" s="4">
        <v>23.379999000000002</v>
      </c>
      <c r="M104" s="4">
        <v>23.700001</v>
      </c>
      <c r="N104" s="4">
        <v>23.620000999999998</v>
      </c>
      <c r="O104" s="4">
        <v>34.270000000000003</v>
      </c>
      <c r="P104" s="4">
        <v>104.5</v>
      </c>
    </row>
    <row r="105" spans="1:16">
      <c r="A105" s="1">
        <v>44424</v>
      </c>
      <c r="B105" t="s">
        <v>20</v>
      </c>
      <c r="C105" t="s">
        <v>21</v>
      </c>
      <c r="D105" s="2">
        <v>13.98</v>
      </c>
      <c r="F105" s="1">
        <v>44293</v>
      </c>
      <c r="G105" s="4">
        <v>71.699996999999996</v>
      </c>
      <c r="H105" s="4">
        <v>18.316666000000001</v>
      </c>
      <c r="I105" s="4">
        <v>28.83</v>
      </c>
      <c r="J105" s="4">
        <v>62.400002000000001</v>
      </c>
      <c r="K105" s="4">
        <v>22.190000999999999</v>
      </c>
      <c r="L105" s="4">
        <v>23.99</v>
      </c>
      <c r="M105" s="4">
        <v>24</v>
      </c>
      <c r="N105" s="4">
        <v>23.25</v>
      </c>
      <c r="O105" s="4">
        <v>34.770000000000003</v>
      </c>
      <c r="P105" s="4">
        <v>104.55999799999999</v>
      </c>
    </row>
    <row r="106" spans="1:16">
      <c r="A106" s="1">
        <v>44421</v>
      </c>
      <c r="B106" t="s">
        <v>2</v>
      </c>
      <c r="C106" t="s">
        <v>3</v>
      </c>
      <c r="D106" s="2">
        <v>29.35</v>
      </c>
      <c r="F106" s="1">
        <v>44292</v>
      </c>
      <c r="G106" s="4">
        <v>72.989998</v>
      </c>
      <c r="H106" s="4">
        <v>18.356667000000002</v>
      </c>
      <c r="I106" s="4">
        <v>28.6</v>
      </c>
      <c r="J106" s="4">
        <v>62.360000999999997</v>
      </c>
      <c r="K106" s="4">
        <v>22.700001</v>
      </c>
      <c r="L106" s="4">
        <v>24.27</v>
      </c>
      <c r="M106" s="4">
        <v>24.02</v>
      </c>
      <c r="N106" s="4">
        <v>23.379999000000002</v>
      </c>
      <c r="O106" s="4">
        <v>34.919998</v>
      </c>
      <c r="P106" s="4">
        <v>102.050003</v>
      </c>
    </row>
    <row r="107" spans="1:16">
      <c r="A107" s="1">
        <v>44421</v>
      </c>
      <c r="B107" t="s">
        <v>4</v>
      </c>
      <c r="C107" t="s">
        <v>5</v>
      </c>
      <c r="D107" s="2">
        <v>5.97</v>
      </c>
      <c r="F107" s="1">
        <v>44291</v>
      </c>
      <c r="G107" s="4">
        <v>71.029999000000004</v>
      </c>
      <c r="H107" s="4">
        <v>18.106667000000002</v>
      </c>
      <c r="I107" s="4">
        <v>28.08</v>
      </c>
      <c r="J107" s="4">
        <v>61.529998999999997</v>
      </c>
      <c r="K107" s="4">
        <v>22.84</v>
      </c>
      <c r="L107" s="4">
        <v>24.549999</v>
      </c>
      <c r="M107" s="4">
        <v>24.040001</v>
      </c>
      <c r="N107" s="4">
        <v>23.66</v>
      </c>
      <c r="O107" s="4">
        <v>33.490001999999997</v>
      </c>
      <c r="P107" s="4">
        <v>103.389999</v>
      </c>
    </row>
    <row r="108" spans="1:16">
      <c r="A108" s="1">
        <v>44421</v>
      </c>
      <c r="B108" t="s">
        <v>6</v>
      </c>
      <c r="C108" t="s">
        <v>7</v>
      </c>
      <c r="D108" s="2">
        <v>108.300003</v>
      </c>
      <c r="F108" s="1">
        <v>44287</v>
      </c>
      <c r="G108" s="4">
        <v>69.910004000000001</v>
      </c>
      <c r="H108" s="4">
        <v>17.870000999999998</v>
      </c>
      <c r="I108" s="4">
        <v>28.049999</v>
      </c>
      <c r="J108" s="4">
        <v>60.040000999999997</v>
      </c>
      <c r="K108" s="4">
        <v>22.4</v>
      </c>
      <c r="L108" s="4">
        <v>24.190000999999999</v>
      </c>
      <c r="M108" s="4">
        <v>23.889999</v>
      </c>
      <c r="N108" s="4">
        <v>22.809999000000001</v>
      </c>
      <c r="O108" s="4">
        <v>33.389999000000003</v>
      </c>
      <c r="P108" s="4">
        <v>97.389999000000003</v>
      </c>
    </row>
    <row r="109" spans="1:16">
      <c r="A109" s="1">
        <v>44421</v>
      </c>
      <c r="B109" t="s">
        <v>8</v>
      </c>
      <c r="C109" t="s">
        <v>9</v>
      </c>
      <c r="D109" s="2">
        <v>18.84</v>
      </c>
      <c r="F109" s="1">
        <v>44286</v>
      </c>
      <c r="G109" s="4">
        <v>70.349997999999999</v>
      </c>
      <c r="H109" s="4">
        <v>18.206666999999999</v>
      </c>
      <c r="I109" s="4">
        <v>27.629999000000002</v>
      </c>
      <c r="J109" s="4">
        <v>59.73</v>
      </c>
      <c r="K109" s="4">
        <v>22.360001</v>
      </c>
      <c r="L109" s="4">
        <v>24.49</v>
      </c>
      <c r="M109" s="4">
        <v>24.1</v>
      </c>
      <c r="N109" s="4">
        <v>23.219999000000001</v>
      </c>
      <c r="O109" s="4">
        <v>34.169998</v>
      </c>
      <c r="P109" s="4">
        <v>97.970000999999996</v>
      </c>
    </row>
    <row r="110" spans="1:16">
      <c r="A110" s="1">
        <v>44421</v>
      </c>
      <c r="B110" t="s">
        <v>10</v>
      </c>
      <c r="C110" t="s">
        <v>11</v>
      </c>
      <c r="D110" s="2">
        <v>22.48</v>
      </c>
      <c r="F110" s="1">
        <v>44285</v>
      </c>
      <c r="G110" s="4">
        <v>70.800003000000004</v>
      </c>
      <c r="H110" s="4">
        <v>17.833331999999999</v>
      </c>
      <c r="I110" s="4">
        <v>28.32</v>
      </c>
      <c r="J110" s="4">
        <v>59.799999</v>
      </c>
      <c r="K110" s="4">
        <v>22.5</v>
      </c>
      <c r="L110" s="4">
        <v>24.84</v>
      </c>
      <c r="M110" s="4">
        <v>23.83</v>
      </c>
      <c r="N110" s="4">
        <v>22.889999</v>
      </c>
      <c r="O110" s="4">
        <v>35.159999999999997</v>
      </c>
      <c r="P110" s="4">
        <v>97.07</v>
      </c>
    </row>
    <row r="111" spans="1:16">
      <c r="A111" s="1">
        <v>44421</v>
      </c>
      <c r="B111" t="s">
        <v>12</v>
      </c>
      <c r="C111" t="s">
        <v>13</v>
      </c>
      <c r="D111" s="2">
        <v>25.209999</v>
      </c>
      <c r="F111" s="1">
        <v>44284</v>
      </c>
      <c r="G111" s="4">
        <v>69.110000999999997</v>
      </c>
      <c r="H111" s="4">
        <v>17.866667</v>
      </c>
      <c r="I111" s="4">
        <v>28.629999000000002</v>
      </c>
      <c r="J111" s="4">
        <v>57.549999</v>
      </c>
      <c r="K111" s="4">
        <v>21.65</v>
      </c>
      <c r="L111" s="4">
        <v>23.52</v>
      </c>
      <c r="M111" s="4">
        <v>23.83</v>
      </c>
      <c r="N111" s="4">
        <v>22.32</v>
      </c>
      <c r="O111" s="4">
        <v>33.315826000000001</v>
      </c>
      <c r="P111" s="4">
        <v>97.980002999999996</v>
      </c>
    </row>
    <row r="112" spans="1:16">
      <c r="A112" s="1">
        <v>44421</v>
      </c>
      <c r="B112" t="s">
        <v>14</v>
      </c>
      <c r="C112" t="s">
        <v>15</v>
      </c>
      <c r="D112" s="2">
        <v>57.450001</v>
      </c>
      <c r="F112" s="1">
        <v>44281</v>
      </c>
      <c r="G112" s="4">
        <v>70.5</v>
      </c>
      <c r="H112" s="4">
        <v>18.003332</v>
      </c>
      <c r="I112" s="4">
        <v>28.51</v>
      </c>
      <c r="J112" s="4">
        <v>57.43</v>
      </c>
      <c r="K112" s="4">
        <v>21.6</v>
      </c>
      <c r="L112" s="4">
        <v>23.68</v>
      </c>
      <c r="M112" s="4">
        <v>23.459999</v>
      </c>
      <c r="N112" s="4">
        <v>22.219999000000001</v>
      </c>
      <c r="O112" s="4">
        <v>34.362541</v>
      </c>
      <c r="P112" s="4">
        <v>95.529999000000004</v>
      </c>
    </row>
    <row r="113" spans="1:16">
      <c r="A113" s="1">
        <v>44421</v>
      </c>
      <c r="B113" t="s">
        <v>16</v>
      </c>
      <c r="C113" t="s">
        <v>17</v>
      </c>
      <c r="D113" s="2">
        <v>91.440002000000007</v>
      </c>
      <c r="F113" s="1">
        <v>44280</v>
      </c>
      <c r="G113" s="4">
        <v>69.830001999999993</v>
      </c>
      <c r="H113" s="4">
        <v>17.926666000000001</v>
      </c>
      <c r="I113" s="4">
        <v>28.549999</v>
      </c>
      <c r="J113" s="4">
        <v>56.799999</v>
      </c>
      <c r="K113" s="4">
        <v>21.76</v>
      </c>
      <c r="L113" s="4">
        <v>23.66</v>
      </c>
      <c r="M113" s="4">
        <v>23.200001</v>
      </c>
      <c r="N113" s="4">
        <v>22.139999</v>
      </c>
      <c r="O113" s="4">
        <v>34.739738000000003</v>
      </c>
      <c r="P113" s="4">
        <v>92.440002000000007</v>
      </c>
    </row>
    <row r="114" spans="1:16">
      <c r="A114" s="1">
        <v>44421</v>
      </c>
      <c r="B114" t="s">
        <v>18</v>
      </c>
      <c r="C114" t="s">
        <v>19</v>
      </c>
      <c r="D114" s="2">
        <v>29.68</v>
      </c>
      <c r="F114" s="1">
        <v>44279</v>
      </c>
      <c r="G114" s="4">
        <v>69.080001999999993</v>
      </c>
      <c r="H114" s="4">
        <v>17.93</v>
      </c>
      <c r="I114" s="4">
        <v>28.700001</v>
      </c>
      <c r="J114" s="4">
        <v>55.130001</v>
      </c>
      <c r="K114" s="4">
        <v>21.440000999999999</v>
      </c>
      <c r="L114" s="4">
        <v>23.33</v>
      </c>
      <c r="M114" s="4">
        <v>22.82</v>
      </c>
      <c r="N114" s="4">
        <v>21.73</v>
      </c>
      <c r="O114" s="4">
        <v>35.814746999999997</v>
      </c>
      <c r="P114" s="4">
        <v>93.150002000000001</v>
      </c>
    </row>
    <row r="115" spans="1:16">
      <c r="A115" s="1">
        <v>44421</v>
      </c>
      <c r="B115" t="s">
        <v>20</v>
      </c>
      <c r="C115" t="s">
        <v>21</v>
      </c>
      <c r="D115" s="2">
        <v>14.64</v>
      </c>
      <c r="F115" s="1">
        <v>44278</v>
      </c>
      <c r="G115" s="4">
        <v>73.430000000000007</v>
      </c>
      <c r="H115" s="4">
        <v>18.056664999999999</v>
      </c>
      <c r="I115" s="4">
        <v>28.52</v>
      </c>
      <c r="J115" s="4">
        <v>56.549999</v>
      </c>
      <c r="K115" s="4">
        <v>21.99</v>
      </c>
      <c r="L115" s="4">
        <v>23.540001</v>
      </c>
      <c r="M115" s="4">
        <v>22.799999</v>
      </c>
      <c r="N115" s="4">
        <v>19.27</v>
      </c>
      <c r="O115" s="4">
        <v>37.219802999999999</v>
      </c>
      <c r="P115" s="4">
        <v>91.059997999999993</v>
      </c>
    </row>
    <row r="116" spans="1:16">
      <c r="A116" s="1">
        <v>44420</v>
      </c>
      <c r="B116" t="s">
        <v>2</v>
      </c>
      <c r="C116" t="s">
        <v>3</v>
      </c>
      <c r="D116" s="2">
        <v>29.1</v>
      </c>
      <c r="F116" s="1">
        <v>44277</v>
      </c>
      <c r="G116" s="4">
        <v>72.330001999999993</v>
      </c>
      <c r="H116" s="4">
        <v>18.34</v>
      </c>
      <c r="I116" s="4">
        <v>28.459999</v>
      </c>
      <c r="J116" s="4">
        <v>57.84</v>
      </c>
      <c r="K116" s="4">
        <v>22.209999</v>
      </c>
      <c r="L116" s="4">
        <v>23.33</v>
      </c>
      <c r="M116" s="4">
        <v>23.52</v>
      </c>
      <c r="N116" s="4">
        <v>19.27</v>
      </c>
      <c r="O116" s="4">
        <v>37.078353999999997</v>
      </c>
      <c r="P116" s="4">
        <v>93.209998999999996</v>
      </c>
    </row>
    <row r="117" spans="1:16">
      <c r="A117" s="1">
        <v>44420</v>
      </c>
      <c r="B117" t="s">
        <v>4</v>
      </c>
      <c r="C117" t="s">
        <v>5</v>
      </c>
      <c r="D117" s="2">
        <v>6.57</v>
      </c>
      <c r="F117" s="1">
        <v>44274</v>
      </c>
      <c r="G117" s="4">
        <v>72.830001999999993</v>
      </c>
      <c r="H117" s="4">
        <v>18.546665000000001</v>
      </c>
      <c r="I117" s="4">
        <v>28.280000999999999</v>
      </c>
      <c r="J117" s="4">
        <v>59.299999</v>
      </c>
      <c r="K117" s="4">
        <v>22.139999</v>
      </c>
      <c r="L117" s="4">
        <v>23.41</v>
      </c>
      <c r="M117" s="4">
        <v>24</v>
      </c>
      <c r="N117" s="4">
        <v>19.219999000000001</v>
      </c>
      <c r="O117" s="4">
        <v>37.040633999999997</v>
      </c>
      <c r="P117" s="4">
        <v>94.779999000000004</v>
      </c>
    </row>
    <row r="118" spans="1:16">
      <c r="A118" s="1">
        <v>44420</v>
      </c>
      <c r="B118" t="s">
        <v>6</v>
      </c>
      <c r="C118" t="s">
        <v>7</v>
      </c>
      <c r="D118" s="2">
        <v>109.199997</v>
      </c>
      <c r="F118" s="1">
        <v>44273</v>
      </c>
      <c r="G118" s="4">
        <v>72.970000999999996</v>
      </c>
      <c r="H118" s="4">
        <v>17.91</v>
      </c>
      <c r="I118" s="4">
        <v>28.59</v>
      </c>
      <c r="J118" s="4">
        <v>57.75</v>
      </c>
      <c r="K118" s="4">
        <v>21.700001</v>
      </c>
      <c r="L118" s="4">
        <v>22.299999</v>
      </c>
      <c r="M118" s="4">
        <v>23.24</v>
      </c>
      <c r="N118" s="4">
        <v>18.84</v>
      </c>
      <c r="O118" s="4">
        <v>34.305965</v>
      </c>
      <c r="P118" s="4">
        <v>96.160004000000001</v>
      </c>
    </row>
    <row r="119" spans="1:16">
      <c r="A119" s="1">
        <v>44420</v>
      </c>
      <c r="B119" t="s">
        <v>8</v>
      </c>
      <c r="C119" t="s">
        <v>9</v>
      </c>
      <c r="D119" s="2">
        <v>18.950001</v>
      </c>
      <c r="F119" s="1">
        <v>44272</v>
      </c>
      <c r="G119" s="4">
        <v>74.459998999999996</v>
      </c>
      <c r="H119" s="4">
        <v>17.649999999999999</v>
      </c>
      <c r="I119" s="4">
        <v>29.559999000000001</v>
      </c>
      <c r="J119" s="4">
        <v>59.779998999999997</v>
      </c>
      <c r="K119" s="4">
        <v>22.65</v>
      </c>
      <c r="L119" s="4">
        <v>22.950001</v>
      </c>
      <c r="M119" s="4">
        <v>24.08</v>
      </c>
      <c r="N119" s="4">
        <v>19.129999000000002</v>
      </c>
      <c r="O119" s="4">
        <v>33.447842000000001</v>
      </c>
      <c r="P119" s="4">
        <v>97.900002000000001</v>
      </c>
    </row>
    <row r="120" spans="1:16">
      <c r="A120" s="1">
        <v>44420</v>
      </c>
      <c r="B120" t="s">
        <v>10</v>
      </c>
      <c r="C120" t="s">
        <v>11</v>
      </c>
      <c r="D120" s="2">
        <v>22.559999000000001</v>
      </c>
      <c r="F120" s="1">
        <v>44271</v>
      </c>
      <c r="G120" s="4">
        <v>73.339995999999999</v>
      </c>
      <c r="H120" s="4">
        <v>17.483333999999999</v>
      </c>
      <c r="I120" s="4">
        <v>29.610001</v>
      </c>
      <c r="J120" s="4">
        <v>58</v>
      </c>
      <c r="K120" s="4">
        <v>22.360001</v>
      </c>
      <c r="L120" s="4">
        <v>22.67</v>
      </c>
      <c r="M120" s="4">
        <v>23.280000999999999</v>
      </c>
      <c r="N120" s="4">
        <v>18.879999000000002</v>
      </c>
      <c r="O120" s="4">
        <v>30.750893000000001</v>
      </c>
      <c r="P120" s="4">
        <v>96.510002</v>
      </c>
    </row>
    <row r="121" spans="1:16">
      <c r="A121" s="1">
        <v>44420</v>
      </c>
      <c r="B121" t="s">
        <v>12</v>
      </c>
      <c r="C121" t="s">
        <v>13</v>
      </c>
      <c r="D121" s="2">
        <v>24.639999</v>
      </c>
      <c r="F121" s="1">
        <v>44270</v>
      </c>
      <c r="G121" s="4">
        <v>73.569999999999993</v>
      </c>
      <c r="H121" s="4">
        <v>17.933332</v>
      </c>
      <c r="I121" s="4">
        <v>28.370000999999998</v>
      </c>
      <c r="J121" s="4">
        <v>59.34</v>
      </c>
      <c r="K121" s="4">
        <v>22.190000999999999</v>
      </c>
      <c r="L121" s="4">
        <v>23.620000999999998</v>
      </c>
      <c r="M121" s="4">
        <v>23.65</v>
      </c>
      <c r="N121" s="4">
        <v>19.07</v>
      </c>
      <c r="O121" s="4">
        <v>30.835761999999999</v>
      </c>
      <c r="P121" s="4">
        <v>96.82</v>
      </c>
    </row>
    <row r="122" spans="1:16">
      <c r="A122" s="1">
        <v>44420</v>
      </c>
      <c r="B122" t="s">
        <v>14</v>
      </c>
      <c r="C122" t="s">
        <v>15</v>
      </c>
      <c r="D122" s="2">
        <v>58.07</v>
      </c>
      <c r="F122" s="1">
        <v>44267</v>
      </c>
      <c r="G122" s="4">
        <v>72.989998</v>
      </c>
      <c r="H122" s="4">
        <v>18.446667000000001</v>
      </c>
      <c r="I122" s="4">
        <v>29.4</v>
      </c>
      <c r="J122" s="4">
        <v>59.5</v>
      </c>
      <c r="K122" s="4">
        <v>21.67</v>
      </c>
      <c r="L122" s="4">
        <v>23.209999</v>
      </c>
      <c r="M122" s="4">
        <v>23.17</v>
      </c>
      <c r="N122" s="4">
        <v>19.23</v>
      </c>
      <c r="O122" s="4">
        <v>30.071939</v>
      </c>
      <c r="P122" s="4">
        <v>97.400002000000001</v>
      </c>
    </row>
    <row r="123" spans="1:16">
      <c r="A123" s="1">
        <v>44420</v>
      </c>
      <c r="B123" t="s">
        <v>16</v>
      </c>
      <c r="C123" t="s">
        <v>17</v>
      </c>
      <c r="D123" s="2">
        <v>92.779999000000004</v>
      </c>
      <c r="F123" s="1">
        <v>44266</v>
      </c>
      <c r="G123" s="4">
        <v>73.970000999999996</v>
      </c>
      <c r="H123" s="4">
        <v>18.899999999999999</v>
      </c>
      <c r="I123" s="4">
        <v>28.969999000000001</v>
      </c>
      <c r="J123" s="4">
        <v>59.549999</v>
      </c>
      <c r="K123" s="4">
        <v>22.469999000000001</v>
      </c>
      <c r="L123" s="4">
        <v>22.33</v>
      </c>
      <c r="M123" s="4">
        <v>23.290001</v>
      </c>
      <c r="N123" s="4">
        <v>19.27</v>
      </c>
      <c r="O123" s="4">
        <v>30.109659000000001</v>
      </c>
      <c r="P123" s="4">
        <v>99.699996999999996</v>
      </c>
    </row>
    <row r="124" spans="1:16">
      <c r="A124" s="1">
        <v>44420</v>
      </c>
      <c r="B124" t="s">
        <v>18</v>
      </c>
      <c r="C124" t="s">
        <v>19</v>
      </c>
      <c r="D124" s="2">
        <v>29.02</v>
      </c>
      <c r="F124" s="1">
        <v>44265</v>
      </c>
      <c r="G124" s="4">
        <v>72.360000999999997</v>
      </c>
      <c r="H124" s="4">
        <v>18.436665999999999</v>
      </c>
      <c r="I124" s="4">
        <v>29.389999</v>
      </c>
      <c r="J124" s="4">
        <v>56.540000999999997</v>
      </c>
      <c r="K124" s="4">
        <v>21.969999000000001</v>
      </c>
      <c r="L124" s="4">
        <v>20.85</v>
      </c>
      <c r="M124" s="4">
        <v>22.34</v>
      </c>
      <c r="N124" s="4">
        <v>19.139999</v>
      </c>
      <c r="O124" s="4">
        <v>30.04365</v>
      </c>
      <c r="P124" s="4">
        <v>97.150002000000001</v>
      </c>
    </row>
    <row r="125" spans="1:16">
      <c r="A125" s="1">
        <v>44420</v>
      </c>
      <c r="B125" t="s">
        <v>20</v>
      </c>
      <c r="C125" t="s">
        <v>21</v>
      </c>
      <c r="D125" s="2">
        <v>13.89</v>
      </c>
      <c r="F125" s="1">
        <v>44264</v>
      </c>
      <c r="G125" s="4">
        <v>70.669998000000007</v>
      </c>
      <c r="H125" s="4">
        <v>17.833331999999999</v>
      </c>
      <c r="I125" s="4">
        <v>30.459999</v>
      </c>
      <c r="J125" s="4">
        <v>55.580002</v>
      </c>
      <c r="K125" s="4">
        <v>21</v>
      </c>
      <c r="L125" s="4">
        <v>20.51</v>
      </c>
      <c r="M125" s="4">
        <v>21.59</v>
      </c>
      <c r="N125" s="4">
        <v>19.02</v>
      </c>
      <c r="O125" s="4">
        <v>29.675884</v>
      </c>
      <c r="P125" s="4">
        <v>98.669998000000007</v>
      </c>
    </row>
    <row r="126" spans="1:16">
      <c r="A126" s="1">
        <v>44419</v>
      </c>
      <c r="B126" t="s">
        <v>2</v>
      </c>
      <c r="C126" t="s">
        <v>3</v>
      </c>
      <c r="D126" s="2">
        <v>28.67</v>
      </c>
      <c r="F126" s="1">
        <v>44263</v>
      </c>
      <c r="G126" s="4">
        <v>72.360000999999997</v>
      </c>
      <c r="H126" s="4">
        <v>17.563334000000001</v>
      </c>
      <c r="I126" s="4">
        <v>29.51</v>
      </c>
      <c r="J126" s="4">
        <v>55.119999</v>
      </c>
      <c r="K126" s="4">
        <v>22.27</v>
      </c>
      <c r="L126" s="4">
        <v>20.5</v>
      </c>
      <c r="M126" s="4">
        <v>21.1</v>
      </c>
      <c r="N126" s="4">
        <v>18.790001</v>
      </c>
      <c r="O126" s="4">
        <v>30.06251</v>
      </c>
      <c r="P126" s="4">
        <v>99.669998000000007</v>
      </c>
    </row>
    <row r="127" spans="1:16">
      <c r="A127" s="1">
        <v>44419</v>
      </c>
      <c r="B127" t="s">
        <v>4</v>
      </c>
      <c r="C127" t="s">
        <v>5</v>
      </c>
      <c r="D127" s="2">
        <v>6.45</v>
      </c>
      <c r="F127" s="1">
        <v>44260</v>
      </c>
      <c r="G127" s="4">
        <v>78.489998</v>
      </c>
      <c r="H127" s="4">
        <v>18.829999999999998</v>
      </c>
      <c r="I127" s="4">
        <v>30.860001</v>
      </c>
      <c r="J127" s="4">
        <v>60.830002</v>
      </c>
      <c r="K127" s="4">
        <v>23.92</v>
      </c>
      <c r="L127" s="4">
        <v>21.379999000000002</v>
      </c>
      <c r="M127" s="4">
        <v>22.389999</v>
      </c>
      <c r="N127" s="4">
        <v>19.59</v>
      </c>
      <c r="O127" s="4">
        <v>31.646732</v>
      </c>
      <c r="P127" s="4">
        <v>100.209999</v>
      </c>
    </row>
    <row r="128" spans="1:16">
      <c r="A128" s="1">
        <v>44419</v>
      </c>
      <c r="B128" t="s">
        <v>6</v>
      </c>
      <c r="C128" t="s">
        <v>7</v>
      </c>
      <c r="D128" s="2">
        <v>109.269997</v>
      </c>
      <c r="F128" s="1">
        <v>44259</v>
      </c>
      <c r="G128" s="4">
        <v>73</v>
      </c>
      <c r="H128" s="4">
        <v>18.496666000000001</v>
      </c>
      <c r="I128" s="4">
        <v>29.889999</v>
      </c>
      <c r="J128" s="4">
        <v>60.919998</v>
      </c>
      <c r="K128" s="4">
        <v>24.559999000000001</v>
      </c>
      <c r="L128" s="4">
        <v>20.420000000000002</v>
      </c>
      <c r="M128" s="4">
        <v>22.219999000000001</v>
      </c>
      <c r="N128" s="4">
        <v>19.399999999999999</v>
      </c>
      <c r="O128" s="4">
        <v>30.496286000000001</v>
      </c>
      <c r="P128" s="4">
        <v>98.860000999999997</v>
      </c>
    </row>
    <row r="129" spans="1:16">
      <c r="A129" s="1">
        <v>44419</v>
      </c>
      <c r="B129" t="s">
        <v>8</v>
      </c>
      <c r="C129" t="s">
        <v>9</v>
      </c>
      <c r="D129" s="2">
        <v>18.969999000000001</v>
      </c>
      <c r="F129" s="1">
        <v>44258</v>
      </c>
      <c r="G129" s="4">
        <v>70.900002000000001</v>
      </c>
      <c r="H129" s="4">
        <v>18.863333000000001</v>
      </c>
      <c r="I129" s="4">
        <v>30.120000999999998</v>
      </c>
      <c r="J129" s="4">
        <v>58.82</v>
      </c>
      <c r="K129" s="4">
        <v>23.91</v>
      </c>
      <c r="L129" s="4">
        <v>19.850000000000001</v>
      </c>
      <c r="M129" s="4">
        <v>21.190000999999999</v>
      </c>
      <c r="N129" s="4">
        <v>18.790001</v>
      </c>
      <c r="O129" s="4">
        <v>30.722602999999999</v>
      </c>
      <c r="P129" s="4">
        <v>100.349998</v>
      </c>
    </row>
    <row r="130" spans="1:16">
      <c r="A130" s="1">
        <v>44419</v>
      </c>
      <c r="B130" t="s">
        <v>10</v>
      </c>
      <c r="C130" t="s">
        <v>11</v>
      </c>
      <c r="D130" s="2">
        <v>23.01</v>
      </c>
      <c r="F130" s="1">
        <v>44257</v>
      </c>
      <c r="G130" s="4">
        <v>71.830001999999993</v>
      </c>
      <c r="H130" s="4">
        <v>18.670000000000002</v>
      </c>
      <c r="I130" s="4">
        <v>30.49</v>
      </c>
      <c r="J130" s="4">
        <v>58.599997999999999</v>
      </c>
      <c r="K130" s="4">
        <v>24.25</v>
      </c>
      <c r="L130" s="4">
        <v>19.790001</v>
      </c>
      <c r="M130" s="4">
        <v>21.99</v>
      </c>
      <c r="N130" s="4">
        <v>18.91</v>
      </c>
      <c r="O130" s="4">
        <v>31.137519999999999</v>
      </c>
      <c r="P130" s="4">
        <v>101.599998</v>
      </c>
    </row>
    <row r="131" spans="1:16">
      <c r="A131" s="1">
        <v>44419</v>
      </c>
      <c r="B131" t="s">
        <v>12</v>
      </c>
      <c r="C131" t="s">
        <v>13</v>
      </c>
      <c r="D131" s="2">
        <v>24.93</v>
      </c>
      <c r="F131" s="1">
        <v>44256</v>
      </c>
      <c r="G131" s="4">
        <v>71.199996999999996</v>
      </c>
      <c r="H131" s="4">
        <v>18.116667</v>
      </c>
      <c r="I131" s="4">
        <v>30.9</v>
      </c>
      <c r="J131" s="4">
        <v>59.16</v>
      </c>
      <c r="K131" s="4">
        <v>24.68</v>
      </c>
      <c r="L131" s="4">
        <v>19.379999000000002</v>
      </c>
      <c r="M131" s="4">
        <v>22</v>
      </c>
      <c r="N131" s="4">
        <v>19.059999000000001</v>
      </c>
      <c r="O131" s="4">
        <v>31.062078</v>
      </c>
      <c r="P131" s="4">
        <v>98.57</v>
      </c>
    </row>
    <row r="132" spans="1:16">
      <c r="A132" s="1">
        <v>44419</v>
      </c>
      <c r="B132" t="s">
        <v>14</v>
      </c>
      <c r="C132" t="s">
        <v>15</v>
      </c>
      <c r="D132" s="2">
        <v>57.389999000000003</v>
      </c>
      <c r="F132" s="1">
        <v>44253</v>
      </c>
      <c r="G132" s="4">
        <v>71.319999999999993</v>
      </c>
      <c r="H132" s="4">
        <v>18.100000000000001</v>
      </c>
      <c r="I132" s="4">
        <v>29.870000999999998</v>
      </c>
      <c r="J132" s="4">
        <v>58</v>
      </c>
      <c r="K132" s="4">
        <v>24.91</v>
      </c>
      <c r="L132" s="4">
        <v>19.68</v>
      </c>
      <c r="M132" s="4">
        <v>22.24</v>
      </c>
      <c r="N132" s="4">
        <v>19.010000000000002</v>
      </c>
      <c r="O132" s="4">
        <v>31.165807999999998</v>
      </c>
      <c r="P132" s="4">
        <v>94.519997000000004</v>
      </c>
    </row>
    <row r="133" spans="1:16">
      <c r="A133" s="1">
        <v>44419</v>
      </c>
      <c r="B133" t="s">
        <v>16</v>
      </c>
      <c r="C133" t="s">
        <v>17</v>
      </c>
      <c r="D133" s="2">
        <v>91.980002999999996</v>
      </c>
      <c r="F133" s="1">
        <v>44252</v>
      </c>
      <c r="G133" s="4">
        <v>72.309997999999993</v>
      </c>
      <c r="H133" s="4">
        <v>18.296665000000001</v>
      </c>
      <c r="I133" s="4">
        <v>29.98</v>
      </c>
      <c r="J133" s="4">
        <v>59.860000999999997</v>
      </c>
      <c r="K133" s="4">
        <v>26.01</v>
      </c>
      <c r="L133" s="4">
        <v>20.079999999999998</v>
      </c>
      <c r="M133" s="4">
        <v>23.190000999999999</v>
      </c>
      <c r="N133" s="4">
        <v>19.68</v>
      </c>
      <c r="O133" s="4">
        <v>32.929198999999997</v>
      </c>
      <c r="P133" s="4">
        <v>95.709998999999996</v>
      </c>
    </row>
    <row r="134" spans="1:16">
      <c r="A134" s="1">
        <v>44419</v>
      </c>
      <c r="B134" t="s">
        <v>18</v>
      </c>
      <c r="C134" t="s">
        <v>19</v>
      </c>
      <c r="D134" s="2">
        <v>28.23</v>
      </c>
      <c r="F134" s="1">
        <v>44251</v>
      </c>
      <c r="G134" s="4">
        <v>74.559997999999993</v>
      </c>
      <c r="H134" s="4">
        <v>18.540001</v>
      </c>
      <c r="I134" s="4">
        <v>31.24</v>
      </c>
      <c r="J134" s="4">
        <v>60.540000999999997</v>
      </c>
      <c r="K134" s="4">
        <v>26.6</v>
      </c>
      <c r="L134" s="4">
        <v>19.870000999999998</v>
      </c>
      <c r="M134" s="4">
        <v>24.4</v>
      </c>
      <c r="N134" s="4">
        <v>19.799999</v>
      </c>
      <c r="O134" s="4">
        <v>34.305965</v>
      </c>
      <c r="P134" s="4">
        <v>97.93</v>
      </c>
    </row>
    <row r="135" spans="1:16">
      <c r="A135" s="1">
        <v>44419</v>
      </c>
      <c r="B135" t="s">
        <v>20</v>
      </c>
      <c r="C135" t="s">
        <v>21</v>
      </c>
      <c r="D135" s="2">
        <v>15.05</v>
      </c>
      <c r="F135" s="1">
        <v>44250</v>
      </c>
      <c r="G135" s="4">
        <v>75.330001999999993</v>
      </c>
      <c r="H135" s="4">
        <v>18.446667000000001</v>
      </c>
      <c r="I135" s="4">
        <v>30.83</v>
      </c>
      <c r="J135" s="4">
        <v>61.299999</v>
      </c>
      <c r="K135" s="4">
        <v>27.23</v>
      </c>
      <c r="L135" s="4">
        <v>20.100000000000001</v>
      </c>
      <c r="M135" s="4">
        <v>24.059999000000001</v>
      </c>
      <c r="N135" s="4">
        <v>20.329999999999998</v>
      </c>
      <c r="O135" s="4">
        <v>34.079647000000001</v>
      </c>
      <c r="P135" s="4">
        <v>96.949996999999996</v>
      </c>
    </row>
    <row r="136" spans="1:16">
      <c r="A136" s="1">
        <v>44418</v>
      </c>
      <c r="B136" t="s">
        <v>2</v>
      </c>
      <c r="C136" t="s">
        <v>3</v>
      </c>
      <c r="D136" s="2">
        <v>28.280000999999999</v>
      </c>
      <c r="F136" s="1">
        <v>44249</v>
      </c>
      <c r="G136" s="4">
        <v>77.279999000000004</v>
      </c>
      <c r="H136" s="4">
        <v>18.579999999999998</v>
      </c>
      <c r="I136" s="4">
        <v>30.9</v>
      </c>
      <c r="J136" s="4">
        <v>61.09</v>
      </c>
      <c r="K136" s="4">
        <v>28.950001</v>
      </c>
      <c r="L136" s="4">
        <v>20.139999</v>
      </c>
      <c r="M136" s="4">
        <v>21.67</v>
      </c>
      <c r="N136" s="4">
        <v>20.25</v>
      </c>
      <c r="O136" s="4">
        <v>34.654868999999998</v>
      </c>
      <c r="P136" s="4">
        <v>95.349997999999999</v>
      </c>
    </row>
    <row r="137" spans="1:16">
      <c r="A137" s="1">
        <v>44418</v>
      </c>
      <c r="B137" t="s">
        <v>4</v>
      </c>
      <c r="C137" t="s">
        <v>5</v>
      </c>
      <c r="D137" s="2">
        <v>6.42</v>
      </c>
      <c r="F137" s="1">
        <v>44246</v>
      </c>
      <c r="G137" s="4">
        <v>77</v>
      </c>
      <c r="H137" s="4">
        <v>19.350000000000001</v>
      </c>
      <c r="I137" s="4">
        <v>29.23</v>
      </c>
      <c r="J137" s="4">
        <v>65.099997999999999</v>
      </c>
      <c r="K137" s="4">
        <v>24.15</v>
      </c>
      <c r="L137" s="4">
        <v>20.67</v>
      </c>
      <c r="M137" s="4">
        <v>27.33</v>
      </c>
      <c r="N137" s="4">
        <v>20.66</v>
      </c>
      <c r="O137" s="4">
        <v>34.909477000000003</v>
      </c>
      <c r="P137" s="4">
        <v>97.769997000000004</v>
      </c>
    </row>
    <row r="138" spans="1:16">
      <c r="A138" s="1">
        <v>44418</v>
      </c>
      <c r="B138" t="s">
        <v>6</v>
      </c>
      <c r="C138" t="s">
        <v>7</v>
      </c>
      <c r="D138" s="2">
        <v>110.05999799999999</v>
      </c>
      <c r="F138" s="1">
        <v>44245</v>
      </c>
      <c r="G138" s="4">
        <v>75.5</v>
      </c>
      <c r="H138" s="4">
        <v>19.34</v>
      </c>
      <c r="I138" s="4">
        <v>29.02</v>
      </c>
      <c r="J138" s="4">
        <v>64.610000999999997</v>
      </c>
      <c r="K138" s="4">
        <v>23.82</v>
      </c>
      <c r="L138" s="4">
        <v>20.93</v>
      </c>
      <c r="M138" s="4">
        <v>29.27</v>
      </c>
      <c r="N138" s="4">
        <v>20.6</v>
      </c>
      <c r="O138" s="4">
        <v>35.380974000000002</v>
      </c>
      <c r="P138" s="4">
        <v>97.400002000000001</v>
      </c>
    </row>
    <row r="139" spans="1:16">
      <c r="A139" s="1">
        <v>44418</v>
      </c>
      <c r="B139" t="s">
        <v>8</v>
      </c>
      <c r="C139" t="s">
        <v>9</v>
      </c>
      <c r="D139" s="2">
        <v>18.829999999999998</v>
      </c>
      <c r="F139" s="1">
        <v>44239</v>
      </c>
      <c r="G139" s="4">
        <v>76</v>
      </c>
      <c r="H139" s="4">
        <v>19.953333000000001</v>
      </c>
      <c r="I139" s="4">
        <v>28.02</v>
      </c>
      <c r="J139" s="4">
        <v>66.900002000000001</v>
      </c>
      <c r="K139" s="4">
        <v>24.610001</v>
      </c>
      <c r="L139" s="4">
        <v>21.389999</v>
      </c>
      <c r="M139" s="4">
        <v>28.440000999999999</v>
      </c>
      <c r="N139" s="4">
        <v>20.149999999999999</v>
      </c>
      <c r="O139" s="4">
        <v>35.682727999999997</v>
      </c>
      <c r="P139" s="4">
        <v>93.889999000000003</v>
      </c>
    </row>
    <row r="140" spans="1:16">
      <c r="A140" s="1">
        <v>44418</v>
      </c>
      <c r="B140" t="s">
        <v>10</v>
      </c>
      <c r="C140" t="s">
        <v>11</v>
      </c>
      <c r="D140" s="2">
        <v>23.09</v>
      </c>
      <c r="F140" s="1">
        <v>44238</v>
      </c>
      <c r="G140" s="4">
        <v>74.529999000000004</v>
      </c>
      <c r="H140" s="4">
        <v>20.106667000000002</v>
      </c>
      <c r="I140" s="4">
        <v>28.030000999999999</v>
      </c>
      <c r="J140" s="4">
        <v>66.959998999999996</v>
      </c>
      <c r="K140" s="4">
        <v>24.299999</v>
      </c>
      <c r="L140" s="4">
        <v>21.35</v>
      </c>
      <c r="M140" s="4">
        <v>28.08</v>
      </c>
      <c r="N140" s="4">
        <v>20.280000999999999</v>
      </c>
      <c r="O140" s="4">
        <v>36.173084000000003</v>
      </c>
      <c r="P140" s="4">
        <v>93.099997999999999</v>
      </c>
    </row>
    <row r="141" spans="1:16">
      <c r="A141" s="1">
        <v>44418</v>
      </c>
      <c r="B141" t="s">
        <v>12</v>
      </c>
      <c r="C141" t="s">
        <v>13</v>
      </c>
      <c r="D141" s="2">
        <v>25.08</v>
      </c>
      <c r="F141" s="1">
        <v>44237</v>
      </c>
      <c r="G141" s="4">
        <v>74</v>
      </c>
      <c r="H141" s="4">
        <v>20.016666000000001</v>
      </c>
      <c r="I141" s="4">
        <v>27.92</v>
      </c>
      <c r="J141" s="4">
        <v>67.349997999999999</v>
      </c>
      <c r="K141" s="4">
        <v>23.82</v>
      </c>
      <c r="L141" s="4">
        <v>21.25</v>
      </c>
      <c r="M141" s="4">
        <v>27.799999</v>
      </c>
      <c r="N141" s="4">
        <v>19.41</v>
      </c>
      <c r="O141" s="4">
        <v>36.078785000000003</v>
      </c>
      <c r="P141" s="4">
        <v>94.699996999999996</v>
      </c>
    </row>
    <row r="142" spans="1:16">
      <c r="A142" s="1">
        <v>44418</v>
      </c>
      <c r="B142" t="s">
        <v>14</v>
      </c>
      <c r="C142" t="s">
        <v>15</v>
      </c>
      <c r="D142" s="2">
        <v>57.43</v>
      </c>
      <c r="F142" s="1">
        <v>44236</v>
      </c>
      <c r="G142" s="4">
        <v>75.050003000000004</v>
      </c>
      <c r="H142" s="4">
        <v>20.74</v>
      </c>
      <c r="I142" s="4">
        <v>27.940000999999999</v>
      </c>
      <c r="J142" s="4">
        <v>68.519997000000004</v>
      </c>
      <c r="K142" s="4">
        <v>24.27</v>
      </c>
      <c r="L142" s="4">
        <v>21.379999000000002</v>
      </c>
      <c r="M142" s="4">
        <v>27.540001</v>
      </c>
      <c r="N142" s="4">
        <v>19.489999999999998</v>
      </c>
      <c r="O142" s="4">
        <v>36.776595999999998</v>
      </c>
      <c r="P142" s="4">
        <v>94.25</v>
      </c>
    </row>
    <row r="143" spans="1:16">
      <c r="A143" s="1">
        <v>44418</v>
      </c>
      <c r="B143" t="s">
        <v>16</v>
      </c>
      <c r="C143" t="s">
        <v>17</v>
      </c>
      <c r="D143" s="2">
        <v>92.099997999999999</v>
      </c>
      <c r="F143" s="1">
        <v>44235</v>
      </c>
      <c r="G143" s="4">
        <v>74.559997999999993</v>
      </c>
      <c r="H143" s="4">
        <v>20.836666000000001</v>
      </c>
      <c r="I143" s="4">
        <v>27.940000999999999</v>
      </c>
      <c r="J143" s="4">
        <v>69.260002</v>
      </c>
      <c r="K143" s="4">
        <v>24.52</v>
      </c>
      <c r="L143" s="4">
        <v>21.6</v>
      </c>
      <c r="M143" s="4">
        <v>28.110001</v>
      </c>
      <c r="N143" s="4">
        <v>19.68</v>
      </c>
      <c r="O143" s="4">
        <v>37.521560999999998</v>
      </c>
      <c r="P143" s="4">
        <v>94.010002</v>
      </c>
    </row>
    <row r="144" spans="1:16">
      <c r="A144" s="1">
        <v>44418</v>
      </c>
      <c r="B144" t="s">
        <v>18</v>
      </c>
      <c r="C144" t="s">
        <v>19</v>
      </c>
      <c r="D144" s="2">
        <v>28.5</v>
      </c>
      <c r="F144" s="1">
        <v>44232</v>
      </c>
      <c r="G144" s="4">
        <v>74</v>
      </c>
      <c r="H144" s="4">
        <v>21.15</v>
      </c>
      <c r="I144" s="4">
        <v>28.450001</v>
      </c>
      <c r="J144" s="4">
        <v>68.870002999999997</v>
      </c>
      <c r="K144" s="4">
        <v>24.799999</v>
      </c>
      <c r="L144" s="4">
        <v>21.84</v>
      </c>
      <c r="M144" s="4">
        <v>28.84</v>
      </c>
      <c r="N144" s="4">
        <v>19.52</v>
      </c>
      <c r="O144" s="4">
        <v>37.823315000000001</v>
      </c>
      <c r="P144" s="4">
        <v>92.690002000000007</v>
      </c>
    </row>
    <row r="145" spans="1:16">
      <c r="A145" s="1">
        <v>44418</v>
      </c>
      <c r="B145" t="s">
        <v>20</v>
      </c>
      <c r="C145" t="s">
        <v>21</v>
      </c>
      <c r="D145" s="2">
        <v>15.51</v>
      </c>
      <c r="F145" s="1">
        <v>44231</v>
      </c>
      <c r="G145" s="4">
        <v>74.510002</v>
      </c>
      <c r="H145" s="4">
        <v>20.813334000000001</v>
      </c>
      <c r="I145" s="4">
        <v>28.139999</v>
      </c>
      <c r="J145" s="4">
        <v>69.599997999999999</v>
      </c>
      <c r="K145" s="4">
        <v>24.809999000000001</v>
      </c>
      <c r="L145" s="4">
        <v>22.129999000000002</v>
      </c>
      <c r="M145" s="4">
        <v>28.82</v>
      </c>
      <c r="N145" s="4">
        <v>19.389999</v>
      </c>
      <c r="O145" s="4">
        <v>37.323532</v>
      </c>
      <c r="P145" s="4">
        <v>89.290001000000004</v>
      </c>
    </row>
    <row r="146" spans="1:16">
      <c r="A146" s="1">
        <v>44417</v>
      </c>
      <c r="B146" t="s">
        <v>2</v>
      </c>
      <c r="C146" t="s">
        <v>3</v>
      </c>
      <c r="D146" s="2">
        <v>28.190000999999999</v>
      </c>
      <c r="F146" s="1">
        <v>44230</v>
      </c>
      <c r="G146" s="4">
        <v>72.5</v>
      </c>
      <c r="H146" s="4">
        <v>20.986666</v>
      </c>
      <c r="I146" s="4">
        <v>28.43</v>
      </c>
      <c r="J146" s="4">
        <v>68.800003000000004</v>
      </c>
      <c r="K146" s="4">
        <v>25.25</v>
      </c>
      <c r="L146" s="4">
        <v>22.5</v>
      </c>
      <c r="M146" s="4">
        <v>28.940000999999999</v>
      </c>
      <c r="N146" s="4">
        <v>19.639999</v>
      </c>
      <c r="O146" s="4">
        <v>38.162792000000003</v>
      </c>
      <c r="P146" s="4">
        <v>90.43</v>
      </c>
    </row>
    <row r="147" spans="1:16">
      <c r="A147" s="1">
        <v>44417</v>
      </c>
      <c r="B147" t="s">
        <v>4</v>
      </c>
      <c r="C147" t="s">
        <v>5</v>
      </c>
      <c r="D147" s="2">
        <v>6.6</v>
      </c>
      <c r="F147" s="1">
        <v>44229</v>
      </c>
      <c r="G147" s="4">
        <v>72.5</v>
      </c>
      <c r="H147" s="4">
        <v>20.896666</v>
      </c>
      <c r="I147" s="4">
        <v>28.040001</v>
      </c>
      <c r="J147" s="4">
        <v>67.510002</v>
      </c>
      <c r="K147" s="4">
        <v>25.25</v>
      </c>
      <c r="L147" s="4">
        <v>21.299999</v>
      </c>
      <c r="M147" s="4">
        <v>28.66</v>
      </c>
      <c r="N147" s="4">
        <v>19.48</v>
      </c>
      <c r="O147" s="4">
        <v>37.116073999999998</v>
      </c>
      <c r="P147" s="4">
        <v>87.660004000000001</v>
      </c>
    </row>
    <row r="148" spans="1:16">
      <c r="A148" s="1">
        <v>44417</v>
      </c>
      <c r="B148" t="s">
        <v>6</v>
      </c>
      <c r="C148" t="s">
        <v>7</v>
      </c>
      <c r="D148" s="2">
        <v>109.010002</v>
      </c>
      <c r="F148" s="1">
        <v>44228</v>
      </c>
      <c r="G148" s="4">
        <v>71.900002000000001</v>
      </c>
      <c r="H148" s="4">
        <v>20.416665999999999</v>
      </c>
      <c r="I148" s="4">
        <v>28.280000999999999</v>
      </c>
      <c r="J148" s="4">
        <v>63.950001</v>
      </c>
      <c r="K148" s="4">
        <v>23.93</v>
      </c>
      <c r="L148" s="4">
        <v>21.309999000000001</v>
      </c>
      <c r="M148" s="4">
        <v>27.530000999999999</v>
      </c>
      <c r="N148" s="4">
        <v>19.440000999999999</v>
      </c>
      <c r="O148" s="4">
        <v>37.314101999999998</v>
      </c>
      <c r="P148" s="4">
        <v>91.269997000000004</v>
      </c>
    </row>
    <row r="149" spans="1:16">
      <c r="A149" s="1">
        <v>44417</v>
      </c>
      <c r="B149" t="s">
        <v>8</v>
      </c>
      <c r="C149" t="s">
        <v>9</v>
      </c>
      <c r="D149" s="2">
        <v>18.950001</v>
      </c>
      <c r="F149" s="1">
        <v>44225</v>
      </c>
      <c r="G149" s="4">
        <v>70.569999999999993</v>
      </c>
      <c r="H149" s="4">
        <v>19.933332</v>
      </c>
      <c r="I149" s="4">
        <v>27.9</v>
      </c>
      <c r="J149" s="4">
        <v>63.880001</v>
      </c>
      <c r="K149" s="4">
        <v>24.09</v>
      </c>
      <c r="L149" s="4">
        <v>21.200001</v>
      </c>
      <c r="M149" s="4">
        <v>26.690000999999999</v>
      </c>
      <c r="N149" s="4">
        <v>19.040001</v>
      </c>
      <c r="O149" s="4">
        <v>38.181652</v>
      </c>
      <c r="P149" s="4">
        <v>87.949996999999996</v>
      </c>
    </row>
    <row r="150" spans="1:16">
      <c r="A150" s="1">
        <v>44417</v>
      </c>
      <c r="B150" t="s">
        <v>10</v>
      </c>
      <c r="C150" t="s">
        <v>11</v>
      </c>
      <c r="D150" s="2">
        <v>23.559999000000001</v>
      </c>
      <c r="F150" s="1">
        <v>44224</v>
      </c>
      <c r="G150" s="4">
        <v>72.589995999999999</v>
      </c>
      <c r="H150" s="4">
        <v>20.43</v>
      </c>
      <c r="I150" s="4">
        <v>28.290001</v>
      </c>
      <c r="J150" s="4">
        <v>67.239998</v>
      </c>
      <c r="K150" s="4">
        <v>24.85</v>
      </c>
      <c r="L150" s="4">
        <v>21.799999</v>
      </c>
      <c r="M150" s="4">
        <v>27.76</v>
      </c>
      <c r="N150" s="4">
        <v>19.48</v>
      </c>
      <c r="O150" s="4">
        <v>38.681435</v>
      </c>
      <c r="P150" s="4">
        <v>91.099997999999999</v>
      </c>
    </row>
    <row r="151" spans="1:16">
      <c r="A151" s="1">
        <v>44417</v>
      </c>
      <c r="B151" t="s">
        <v>12</v>
      </c>
      <c r="C151" t="s">
        <v>13</v>
      </c>
      <c r="D151" s="2">
        <v>25.110001</v>
      </c>
      <c r="F151" s="1">
        <v>44223</v>
      </c>
      <c r="G151" s="4">
        <v>71.029999000000004</v>
      </c>
      <c r="H151" s="4">
        <v>19.670000000000002</v>
      </c>
      <c r="I151" s="4">
        <v>28.700001</v>
      </c>
      <c r="J151" s="4">
        <v>64.980002999999996</v>
      </c>
      <c r="K151" s="4">
        <v>24.450001</v>
      </c>
      <c r="L151" s="4">
        <v>20.43</v>
      </c>
      <c r="M151" s="4">
        <v>27.4</v>
      </c>
      <c r="N151" s="4">
        <v>19.329999999999998</v>
      </c>
      <c r="O151" s="4">
        <v>38.021343000000002</v>
      </c>
      <c r="P151" s="4">
        <v>89.199996999999996</v>
      </c>
    </row>
    <row r="152" spans="1:16">
      <c r="A152" s="1">
        <v>44417</v>
      </c>
      <c r="B152" t="s">
        <v>14</v>
      </c>
      <c r="C152" t="s">
        <v>15</v>
      </c>
      <c r="D152" s="2">
        <v>58.599997999999999</v>
      </c>
      <c r="F152" s="1">
        <v>44222</v>
      </c>
      <c r="G152" s="4">
        <v>69.010002</v>
      </c>
      <c r="H152" s="4">
        <v>19.766666000000001</v>
      </c>
      <c r="I152" s="4">
        <v>29.290001</v>
      </c>
      <c r="J152" s="4">
        <v>65.959998999999996</v>
      </c>
      <c r="K152" s="4">
        <v>24.35</v>
      </c>
      <c r="L152" s="4">
        <v>20.51</v>
      </c>
      <c r="M152" s="4">
        <v>27</v>
      </c>
      <c r="N152" s="4">
        <v>19.25</v>
      </c>
      <c r="O152" s="4">
        <v>37.804454999999997</v>
      </c>
      <c r="P152" s="4">
        <v>91.75</v>
      </c>
    </row>
    <row r="153" spans="1:16">
      <c r="A153" s="1">
        <v>44417</v>
      </c>
      <c r="B153" t="s">
        <v>16</v>
      </c>
      <c r="C153" t="s">
        <v>17</v>
      </c>
      <c r="D153" s="2">
        <v>92.900002000000001</v>
      </c>
      <c r="F153" s="1">
        <v>44218</v>
      </c>
      <c r="G153" s="4">
        <v>69.480002999999996</v>
      </c>
      <c r="H153" s="4">
        <v>19.516666000000001</v>
      </c>
      <c r="I153" s="4">
        <v>28.51</v>
      </c>
      <c r="J153" s="4">
        <v>67.510002</v>
      </c>
      <c r="K153" s="4">
        <v>24.77</v>
      </c>
      <c r="L153" s="4">
        <v>20.379999000000002</v>
      </c>
      <c r="M153" s="4">
        <v>27.09</v>
      </c>
      <c r="N153" s="4">
        <v>19.040001</v>
      </c>
      <c r="O153" s="4">
        <v>37.766734999999997</v>
      </c>
      <c r="P153" s="4">
        <v>93.169998000000007</v>
      </c>
    </row>
    <row r="154" spans="1:16">
      <c r="A154" s="1">
        <v>44417</v>
      </c>
      <c r="B154" t="s">
        <v>18</v>
      </c>
      <c r="C154" t="s">
        <v>19</v>
      </c>
      <c r="D154" s="2">
        <v>29.07</v>
      </c>
      <c r="F154" s="1">
        <v>44217</v>
      </c>
      <c r="G154" s="4">
        <v>70</v>
      </c>
      <c r="H154" s="4">
        <v>19.366667</v>
      </c>
      <c r="I154" s="4">
        <v>29.09</v>
      </c>
      <c r="J154" s="4">
        <v>67.910004000000001</v>
      </c>
      <c r="K154" s="4">
        <v>25.290001</v>
      </c>
      <c r="L154" s="4">
        <v>20.59</v>
      </c>
      <c r="M154" s="4">
        <v>27.549999</v>
      </c>
      <c r="N154" s="4">
        <v>19.149999999999999</v>
      </c>
      <c r="O154" s="4">
        <v>38.228802000000002</v>
      </c>
      <c r="P154" s="4">
        <v>93.360000999999997</v>
      </c>
    </row>
    <row r="155" spans="1:16">
      <c r="A155" s="1">
        <v>44417</v>
      </c>
      <c r="B155" t="s">
        <v>20</v>
      </c>
      <c r="C155" t="s">
        <v>21</v>
      </c>
      <c r="D155" s="2">
        <v>15.77</v>
      </c>
      <c r="F155" s="1">
        <v>44216</v>
      </c>
      <c r="G155" s="4">
        <v>70</v>
      </c>
      <c r="H155" s="4">
        <v>20</v>
      </c>
      <c r="I155" s="4">
        <v>29.209999</v>
      </c>
      <c r="J155" s="4">
        <v>69.569999999999993</v>
      </c>
      <c r="K155" s="4">
        <v>25.65</v>
      </c>
      <c r="L155" s="4">
        <v>20.959999</v>
      </c>
      <c r="M155" s="4">
        <v>28.209999</v>
      </c>
      <c r="N155" s="4">
        <v>19.540001</v>
      </c>
      <c r="O155" s="4">
        <v>38.568275</v>
      </c>
      <c r="P155" s="4">
        <v>92.32</v>
      </c>
    </row>
    <row r="156" spans="1:16">
      <c r="A156" s="1">
        <v>44414</v>
      </c>
      <c r="B156" t="s">
        <v>2</v>
      </c>
      <c r="C156" t="s">
        <v>3</v>
      </c>
      <c r="D156" s="2">
        <v>28.389999</v>
      </c>
      <c r="F156" s="1">
        <v>44215</v>
      </c>
      <c r="G156" s="4">
        <v>70.25</v>
      </c>
      <c r="H156" s="4">
        <v>20.196667000000001</v>
      </c>
      <c r="I156" s="4">
        <v>29.190000999999999</v>
      </c>
      <c r="J156" s="4">
        <v>68.800003000000004</v>
      </c>
      <c r="K156" s="4">
        <v>24.65</v>
      </c>
      <c r="L156" s="4">
        <v>21.190000999999999</v>
      </c>
      <c r="M156" s="4">
        <v>28.690000999999999</v>
      </c>
      <c r="N156" s="4">
        <v>19.940000999999999</v>
      </c>
      <c r="O156" s="4">
        <v>38.756874000000003</v>
      </c>
      <c r="P156" s="4">
        <v>94.059997999999993</v>
      </c>
    </row>
    <row r="157" spans="1:16">
      <c r="A157" s="1">
        <v>44414</v>
      </c>
      <c r="B157" t="s">
        <v>4</v>
      </c>
      <c r="C157" t="s">
        <v>5</v>
      </c>
      <c r="D157" s="2">
        <v>6.72</v>
      </c>
      <c r="F157" s="1">
        <v>44214</v>
      </c>
      <c r="G157" s="4">
        <v>68.709998999999996</v>
      </c>
      <c r="H157" s="4">
        <v>20.266666000000001</v>
      </c>
      <c r="I157" s="4">
        <v>29.290001</v>
      </c>
      <c r="J157" s="4">
        <v>70.690002000000007</v>
      </c>
      <c r="K157" s="4">
        <v>24.370000999999998</v>
      </c>
      <c r="L157" s="4">
        <v>21.42</v>
      </c>
      <c r="M157" s="4">
        <v>28.07</v>
      </c>
      <c r="N157" s="4">
        <v>20</v>
      </c>
      <c r="O157" s="4">
        <v>39.350960000000001</v>
      </c>
      <c r="P157" s="4">
        <v>94.309997999999993</v>
      </c>
    </row>
    <row r="158" spans="1:16">
      <c r="A158" s="1">
        <v>44414</v>
      </c>
      <c r="B158" t="s">
        <v>6</v>
      </c>
      <c r="C158" t="s">
        <v>7</v>
      </c>
      <c r="D158" s="2">
        <v>109.699997</v>
      </c>
      <c r="F158" s="1">
        <v>44211</v>
      </c>
      <c r="G158" s="4">
        <v>67.410004000000001</v>
      </c>
      <c r="H158" s="4">
        <v>19.940000999999999</v>
      </c>
      <c r="I158" s="4">
        <v>28.889999</v>
      </c>
      <c r="J158" s="4">
        <v>70.709998999999996</v>
      </c>
      <c r="K158" s="4">
        <v>24.299999</v>
      </c>
      <c r="L158" s="4">
        <v>21.35</v>
      </c>
      <c r="M158" s="4">
        <v>28.120000999999998</v>
      </c>
      <c r="N158" s="4">
        <v>20.290001</v>
      </c>
      <c r="O158" s="4">
        <v>39.765872999999999</v>
      </c>
      <c r="P158" s="4">
        <v>93.550003000000004</v>
      </c>
    </row>
    <row r="159" spans="1:16">
      <c r="A159" s="1">
        <v>44414</v>
      </c>
      <c r="B159" t="s">
        <v>8</v>
      </c>
      <c r="C159" t="s">
        <v>9</v>
      </c>
      <c r="D159" s="2">
        <v>19.149999999999999</v>
      </c>
      <c r="F159" s="1">
        <v>44210</v>
      </c>
      <c r="G159" s="4">
        <v>66.209998999999996</v>
      </c>
      <c r="H159" s="4">
        <v>20.553332999999999</v>
      </c>
      <c r="I159" s="4">
        <v>28.42</v>
      </c>
      <c r="J159" s="4">
        <v>73.930000000000007</v>
      </c>
      <c r="K159" s="4">
        <v>23.98</v>
      </c>
      <c r="L159" s="4">
        <v>21.940000999999999</v>
      </c>
      <c r="M159" s="4">
        <v>29.450001</v>
      </c>
      <c r="N159" s="4">
        <v>20.57</v>
      </c>
      <c r="O159" s="4">
        <v>40.397677999999999</v>
      </c>
      <c r="P159" s="4">
        <v>97.800003000000004</v>
      </c>
    </row>
    <row r="160" spans="1:16">
      <c r="A160" s="1">
        <v>44414</v>
      </c>
      <c r="B160" t="s">
        <v>10</v>
      </c>
      <c r="C160" t="s">
        <v>11</v>
      </c>
      <c r="D160" s="2">
        <v>23.200001</v>
      </c>
      <c r="F160" s="1">
        <v>44209</v>
      </c>
      <c r="G160" s="4">
        <v>63.799999</v>
      </c>
      <c r="H160" s="4">
        <v>20.700001</v>
      </c>
      <c r="I160" s="4">
        <v>28.879999000000002</v>
      </c>
      <c r="J160" s="4">
        <v>71.050003000000004</v>
      </c>
      <c r="K160" s="4">
        <v>23.6</v>
      </c>
      <c r="L160" s="4">
        <v>21.48</v>
      </c>
      <c r="M160" s="4">
        <v>29.15</v>
      </c>
      <c r="N160" s="4">
        <v>20.360001</v>
      </c>
      <c r="O160" s="4">
        <v>40.218510000000002</v>
      </c>
      <c r="P160" s="4">
        <v>96.220000999999996</v>
      </c>
    </row>
    <row r="161" spans="1:16">
      <c r="A161" s="1">
        <v>44414</v>
      </c>
      <c r="B161" t="s">
        <v>12</v>
      </c>
      <c r="C161" t="s">
        <v>13</v>
      </c>
      <c r="D161" s="2">
        <v>24.440000999999999</v>
      </c>
      <c r="F161" s="1">
        <v>44208</v>
      </c>
      <c r="G161" s="4">
        <v>63.810001</v>
      </c>
      <c r="H161" s="4">
        <v>20.616667</v>
      </c>
      <c r="I161" s="4">
        <v>29.690000999999999</v>
      </c>
      <c r="J161" s="4">
        <v>71.080001999999993</v>
      </c>
      <c r="K161" s="4">
        <v>23.66</v>
      </c>
      <c r="L161" s="4">
        <v>21.639999</v>
      </c>
      <c r="M161" s="4">
        <v>30.629999000000002</v>
      </c>
      <c r="N161" s="4">
        <v>20.149999999999999</v>
      </c>
      <c r="O161" s="4">
        <v>40.001621</v>
      </c>
      <c r="P161" s="4">
        <v>99.190002000000007</v>
      </c>
    </row>
    <row r="162" spans="1:16">
      <c r="A162" s="1">
        <v>44414</v>
      </c>
      <c r="B162" t="s">
        <v>14</v>
      </c>
      <c r="C162" t="s">
        <v>15</v>
      </c>
      <c r="D162" s="2">
        <v>58.25</v>
      </c>
      <c r="F162" s="1">
        <v>44207</v>
      </c>
      <c r="G162" s="4">
        <v>63.099997999999999</v>
      </c>
      <c r="H162" s="4">
        <v>20.036667000000001</v>
      </c>
      <c r="I162" s="4">
        <v>29.5</v>
      </c>
      <c r="J162" s="4">
        <v>69.620002999999997</v>
      </c>
      <c r="K162" s="4">
        <v>23.379999000000002</v>
      </c>
      <c r="L162" s="4">
        <v>21.42</v>
      </c>
      <c r="M162" s="4">
        <v>30.860001</v>
      </c>
      <c r="N162" s="4">
        <v>19</v>
      </c>
      <c r="O162" s="4">
        <v>39.992190999999998</v>
      </c>
      <c r="P162" s="4">
        <v>101.980003</v>
      </c>
    </row>
    <row r="163" spans="1:16">
      <c r="A163" s="1">
        <v>44414</v>
      </c>
      <c r="B163" t="s">
        <v>16</v>
      </c>
      <c r="C163" t="s">
        <v>17</v>
      </c>
      <c r="D163" s="2">
        <v>93.599997999999999</v>
      </c>
      <c r="F163" s="1">
        <v>44204</v>
      </c>
      <c r="G163" s="4">
        <v>64.099997999999999</v>
      </c>
      <c r="H163" s="4">
        <v>20.896666</v>
      </c>
      <c r="I163" s="4">
        <v>28.889999</v>
      </c>
      <c r="J163" s="4">
        <v>71</v>
      </c>
      <c r="K163" s="4">
        <v>23.84</v>
      </c>
      <c r="L163" s="4">
        <v>22.379999000000002</v>
      </c>
      <c r="M163" s="4">
        <v>31.120000999999998</v>
      </c>
      <c r="N163" s="4">
        <v>19.5</v>
      </c>
      <c r="O163" s="4">
        <v>40.293948999999998</v>
      </c>
      <c r="P163" s="4">
        <v>102</v>
      </c>
    </row>
    <row r="164" spans="1:16">
      <c r="A164" s="1">
        <v>44414</v>
      </c>
      <c r="B164" t="s">
        <v>18</v>
      </c>
      <c r="C164" t="s">
        <v>19</v>
      </c>
      <c r="D164" s="2">
        <v>29.15</v>
      </c>
      <c r="F164" s="1">
        <v>44203</v>
      </c>
      <c r="G164" s="4">
        <v>62.919998</v>
      </c>
      <c r="H164" s="4">
        <v>20.593332</v>
      </c>
      <c r="I164" s="4">
        <v>27.76</v>
      </c>
      <c r="J164" s="4">
        <v>66.510002</v>
      </c>
      <c r="K164" s="4">
        <v>23.18</v>
      </c>
      <c r="L164" s="4">
        <v>21.6</v>
      </c>
      <c r="M164" s="4">
        <v>31</v>
      </c>
      <c r="N164" s="4">
        <v>18.809999000000001</v>
      </c>
      <c r="O164" s="4">
        <v>38.709724000000001</v>
      </c>
      <c r="P164" s="4">
        <v>102.32</v>
      </c>
    </row>
    <row r="165" spans="1:16">
      <c r="A165" s="1">
        <v>44414</v>
      </c>
      <c r="B165" t="s">
        <v>20</v>
      </c>
      <c r="C165" t="s">
        <v>21</v>
      </c>
      <c r="D165" s="2">
        <v>15.9</v>
      </c>
      <c r="F165" s="1">
        <v>44202</v>
      </c>
      <c r="G165" s="4">
        <v>63</v>
      </c>
      <c r="H165" s="4">
        <v>20.033332999999999</v>
      </c>
      <c r="I165" s="4">
        <v>26.360001</v>
      </c>
      <c r="J165" s="4">
        <v>63.5</v>
      </c>
      <c r="K165" s="4">
        <v>23.469999000000001</v>
      </c>
      <c r="L165" s="4">
        <v>21.620000999999998</v>
      </c>
      <c r="M165" s="4">
        <v>30.1</v>
      </c>
      <c r="N165" s="4">
        <v>18.950001</v>
      </c>
      <c r="O165" s="4">
        <v>39.31324</v>
      </c>
      <c r="P165" s="4">
        <v>96.050003000000004</v>
      </c>
    </row>
    <row r="166" spans="1:16">
      <c r="A166" s="1">
        <v>44413</v>
      </c>
      <c r="B166" t="s">
        <v>2</v>
      </c>
      <c r="C166" t="s">
        <v>3</v>
      </c>
      <c r="D166" s="2">
        <v>28.35</v>
      </c>
      <c r="F166" s="1">
        <v>44201</v>
      </c>
      <c r="G166" s="4">
        <v>66.959998999999996</v>
      </c>
      <c r="H166" s="4">
        <v>20.366667</v>
      </c>
      <c r="I166" s="4">
        <v>25.870000999999998</v>
      </c>
      <c r="J166" s="4">
        <v>67.379997000000003</v>
      </c>
      <c r="K166" s="4">
        <v>24.93</v>
      </c>
      <c r="L166" s="4">
        <v>22.58</v>
      </c>
      <c r="M166" s="4">
        <v>30.040001</v>
      </c>
      <c r="N166" s="4">
        <v>19.02</v>
      </c>
      <c r="O166" s="4">
        <v>40.161929999999998</v>
      </c>
      <c r="P166" s="4">
        <v>93</v>
      </c>
    </row>
    <row r="167" spans="1:16">
      <c r="A167" s="1">
        <v>44413</v>
      </c>
      <c r="B167" t="s">
        <v>4</v>
      </c>
      <c r="C167" t="s">
        <v>5</v>
      </c>
      <c r="D167" s="2">
        <v>6.72</v>
      </c>
      <c r="F167" s="1">
        <v>44200</v>
      </c>
      <c r="G167" s="4">
        <v>68</v>
      </c>
      <c r="H167" s="4">
        <v>20.326665999999999</v>
      </c>
      <c r="I167" s="4">
        <v>26.049999</v>
      </c>
      <c r="J167" s="4">
        <v>67.779999000000004</v>
      </c>
      <c r="K167" s="4">
        <v>25.442855999999999</v>
      </c>
      <c r="L167" s="4">
        <v>22.549999</v>
      </c>
      <c r="M167" s="4">
        <v>28.91</v>
      </c>
      <c r="N167" s="4">
        <v>19.149999999999999</v>
      </c>
      <c r="O167" s="4">
        <v>40.293948999999998</v>
      </c>
      <c r="P167" s="4">
        <v>91.459998999999996</v>
      </c>
    </row>
    <row r="168" spans="1:16">
      <c r="A168" s="1">
        <v>44413</v>
      </c>
      <c r="B168" t="s">
        <v>6</v>
      </c>
      <c r="C168" t="s">
        <v>7</v>
      </c>
      <c r="D168" s="2">
        <v>109.08000199999999</v>
      </c>
      <c r="F168" s="1">
        <v>44195</v>
      </c>
      <c r="G168" s="4">
        <v>68.180000000000007</v>
      </c>
      <c r="H168" s="4">
        <v>20.66</v>
      </c>
      <c r="I168" s="4">
        <v>26.549999</v>
      </c>
      <c r="J168" s="4">
        <v>68.949996999999996</v>
      </c>
      <c r="K168" s="4">
        <v>26.231085</v>
      </c>
      <c r="L168" s="4">
        <v>23.530000999999999</v>
      </c>
      <c r="M168" s="4">
        <v>28.34</v>
      </c>
      <c r="N168" s="4">
        <v>19.389999</v>
      </c>
      <c r="O168" s="4">
        <v>41.585842</v>
      </c>
      <c r="P168" s="4">
        <v>87.449996999999996</v>
      </c>
    </row>
    <row r="169" spans="1:16">
      <c r="A169" s="1">
        <v>44413</v>
      </c>
      <c r="B169" t="s">
        <v>8</v>
      </c>
      <c r="C169" t="s">
        <v>9</v>
      </c>
      <c r="D169" s="2">
        <v>18.860001</v>
      </c>
      <c r="F169" s="1">
        <v>44194</v>
      </c>
      <c r="G169" s="4">
        <v>68.139999000000003</v>
      </c>
      <c r="H169" s="4">
        <v>20.606667000000002</v>
      </c>
      <c r="I169" s="4">
        <v>25.57</v>
      </c>
      <c r="J169" s="4">
        <v>67.059997999999993</v>
      </c>
      <c r="K169" s="4">
        <v>26.151264000000001</v>
      </c>
      <c r="L169" s="4">
        <v>23.360001</v>
      </c>
      <c r="M169" s="4">
        <v>28.27</v>
      </c>
      <c r="N169" s="4">
        <v>19.600000000000001</v>
      </c>
      <c r="O169" s="4">
        <v>42.236507000000003</v>
      </c>
      <c r="P169" s="4">
        <v>87.07</v>
      </c>
    </row>
    <row r="170" spans="1:16">
      <c r="A170" s="1">
        <v>44413</v>
      </c>
      <c r="B170" t="s">
        <v>10</v>
      </c>
      <c r="C170" t="s">
        <v>11</v>
      </c>
      <c r="D170" s="2">
        <v>23.23</v>
      </c>
      <c r="F170" s="1">
        <v>44193</v>
      </c>
      <c r="G170" s="4">
        <v>68.599997999999999</v>
      </c>
      <c r="H170" s="4">
        <v>20.5</v>
      </c>
      <c r="I170" s="4">
        <v>25.440000999999999</v>
      </c>
      <c r="J170" s="4">
        <v>66.699996999999996</v>
      </c>
      <c r="K170" s="4">
        <v>26.0016</v>
      </c>
      <c r="L170" s="4">
        <v>24.26</v>
      </c>
      <c r="M170" s="4">
        <v>28.18</v>
      </c>
      <c r="N170" s="4">
        <v>19.469999000000001</v>
      </c>
      <c r="O170" s="4">
        <v>40.793731999999999</v>
      </c>
      <c r="P170" s="4">
        <v>87.309997999999993</v>
      </c>
    </row>
    <row r="171" spans="1:16">
      <c r="A171" s="1">
        <v>44413</v>
      </c>
      <c r="B171" t="s">
        <v>12</v>
      </c>
      <c r="C171" t="s">
        <v>13</v>
      </c>
      <c r="D171" s="2">
        <v>24.700001</v>
      </c>
      <c r="F171" s="1">
        <v>44188</v>
      </c>
      <c r="G171" s="4">
        <v>67.459998999999996</v>
      </c>
      <c r="H171" s="4">
        <v>19.996666000000001</v>
      </c>
      <c r="I171" s="4">
        <v>25.139999</v>
      </c>
      <c r="J171" s="4">
        <v>66.599997999999999</v>
      </c>
      <c r="K171" s="4">
        <v>25.103617</v>
      </c>
      <c r="L171" s="4">
        <v>23.74</v>
      </c>
      <c r="M171" s="4">
        <v>27.950001</v>
      </c>
      <c r="N171" s="4">
        <v>19.219999000000001</v>
      </c>
      <c r="O171" s="4">
        <v>40.623997000000003</v>
      </c>
      <c r="P171" s="4">
        <v>87.360000999999997</v>
      </c>
    </row>
    <row r="172" spans="1:16">
      <c r="A172" s="1">
        <v>44413</v>
      </c>
      <c r="B172" t="s">
        <v>14</v>
      </c>
      <c r="C172" t="s">
        <v>15</v>
      </c>
      <c r="D172" s="2">
        <v>58.5</v>
      </c>
      <c r="F172" s="1">
        <v>44187</v>
      </c>
      <c r="G172" s="4">
        <v>67.900002000000001</v>
      </c>
      <c r="H172" s="4">
        <v>20.093332</v>
      </c>
      <c r="I172" s="4">
        <v>25.68</v>
      </c>
      <c r="J172" s="4">
        <v>64.879997000000003</v>
      </c>
      <c r="K172" s="4">
        <v>24.824244</v>
      </c>
      <c r="L172" s="4">
        <v>23.24</v>
      </c>
      <c r="M172" s="4">
        <v>27.280000999999999</v>
      </c>
      <c r="N172" s="4">
        <v>19.190000999999999</v>
      </c>
      <c r="O172" s="4">
        <v>40.444828000000001</v>
      </c>
      <c r="P172" s="4">
        <v>86.940002000000007</v>
      </c>
    </row>
    <row r="173" spans="1:16">
      <c r="A173" s="1">
        <v>44413</v>
      </c>
      <c r="B173" t="s">
        <v>16</v>
      </c>
      <c r="C173" t="s">
        <v>17</v>
      </c>
      <c r="D173" s="2">
        <v>92</v>
      </c>
      <c r="F173" s="1">
        <v>44186</v>
      </c>
      <c r="G173" s="4">
        <v>67.959998999999996</v>
      </c>
      <c r="H173" s="4">
        <v>19.666665999999999</v>
      </c>
      <c r="I173" s="4">
        <v>24.92</v>
      </c>
      <c r="J173" s="4">
        <v>65.739998</v>
      </c>
      <c r="K173" s="4">
        <v>24.874131999999999</v>
      </c>
      <c r="L173" s="4">
        <v>23.799999</v>
      </c>
      <c r="M173" s="4">
        <v>27.02</v>
      </c>
      <c r="N173" s="4">
        <v>18.969999000000001</v>
      </c>
      <c r="O173" s="4">
        <v>41.218079000000003</v>
      </c>
      <c r="P173" s="4">
        <v>86.860000999999997</v>
      </c>
    </row>
    <row r="174" spans="1:16">
      <c r="A174" s="1">
        <v>44413</v>
      </c>
      <c r="B174" t="s">
        <v>18</v>
      </c>
      <c r="C174" t="s">
        <v>19</v>
      </c>
      <c r="D174" s="2">
        <v>28.98</v>
      </c>
      <c r="F174" s="1">
        <v>44183</v>
      </c>
      <c r="G174" s="4">
        <v>68.440002000000007</v>
      </c>
      <c r="H174" s="4">
        <v>19.933332</v>
      </c>
      <c r="I174" s="4">
        <v>25.639999</v>
      </c>
      <c r="J174" s="4">
        <v>66.709998999999996</v>
      </c>
      <c r="K174" s="4">
        <v>25.472788000000001</v>
      </c>
      <c r="L174" s="4">
        <v>24.370000999999998</v>
      </c>
      <c r="M174" s="4">
        <v>28.1</v>
      </c>
      <c r="N174" s="4">
        <v>19.48</v>
      </c>
      <c r="O174" s="4">
        <v>41.708430999999997</v>
      </c>
      <c r="P174" s="4">
        <v>87.800003000000004</v>
      </c>
    </row>
    <row r="175" spans="1:16">
      <c r="A175" s="1">
        <v>44413</v>
      </c>
      <c r="B175" t="s">
        <v>20</v>
      </c>
      <c r="C175" t="s">
        <v>21</v>
      </c>
      <c r="D175" s="2">
        <v>15.71</v>
      </c>
      <c r="F175" s="1">
        <v>44182</v>
      </c>
      <c r="G175" s="4">
        <v>70.220000999999996</v>
      </c>
      <c r="H175" s="4">
        <v>20.149999999999999</v>
      </c>
      <c r="I175" s="4">
        <v>25.01</v>
      </c>
      <c r="J175" s="4">
        <v>67.129997000000003</v>
      </c>
      <c r="K175" s="4">
        <v>26.141286999999998</v>
      </c>
      <c r="L175" s="4">
        <v>24.91</v>
      </c>
      <c r="M175" s="4">
        <v>28.24</v>
      </c>
      <c r="N175" s="4">
        <v>19.879999000000002</v>
      </c>
      <c r="O175" s="4">
        <v>42.189357999999999</v>
      </c>
      <c r="P175" s="4">
        <v>87.199996999999996</v>
      </c>
    </row>
    <row r="176" spans="1:16">
      <c r="A176" s="1">
        <v>44412</v>
      </c>
      <c r="B176" t="s">
        <v>2</v>
      </c>
      <c r="C176" t="s">
        <v>3</v>
      </c>
      <c r="D176" s="2">
        <v>26.280000999999999</v>
      </c>
      <c r="F176" s="1">
        <v>44181</v>
      </c>
      <c r="G176" s="4">
        <v>70.839995999999999</v>
      </c>
      <c r="H176" s="4">
        <v>20.183332</v>
      </c>
      <c r="I176" s="4">
        <v>24.75</v>
      </c>
      <c r="J176" s="4">
        <v>65.959998999999996</v>
      </c>
      <c r="K176" s="4">
        <v>25.562586</v>
      </c>
      <c r="L176" s="4">
        <v>25.299999</v>
      </c>
      <c r="M176" s="4">
        <v>28.190000999999999</v>
      </c>
      <c r="N176" s="4">
        <v>19.799999</v>
      </c>
      <c r="O176" s="4">
        <v>42.575980999999999</v>
      </c>
      <c r="P176" s="4">
        <v>86.220000999999996</v>
      </c>
    </row>
    <row r="177" spans="1:16">
      <c r="A177" s="1">
        <v>44412</v>
      </c>
      <c r="B177" t="s">
        <v>4</v>
      </c>
      <c r="C177" t="s">
        <v>5</v>
      </c>
      <c r="D177" s="2">
        <v>6.84</v>
      </c>
      <c r="F177" s="1">
        <v>44180</v>
      </c>
      <c r="G177" s="4">
        <v>70.419998000000007</v>
      </c>
      <c r="H177" s="4">
        <v>19.626664999999999</v>
      </c>
      <c r="I177" s="4">
        <v>24.4</v>
      </c>
      <c r="J177" s="4">
        <v>64.699996999999996</v>
      </c>
      <c r="K177" s="4">
        <v>25.213369</v>
      </c>
      <c r="L177" s="4">
        <v>25.059999000000001</v>
      </c>
      <c r="M177" s="4">
        <v>27.85</v>
      </c>
      <c r="N177" s="4">
        <v>19.790001</v>
      </c>
      <c r="O177" s="4">
        <v>42.019618999999999</v>
      </c>
      <c r="P177" s="4">
        <v>84.5</v>
      </c>
    </row>
    <row r="178" spans="1:16">
      <c r="A178" s="1">
        <v>44412</v>
      </c>
      <c r="B178" t="s">
        <v>6</v>
      </c>
      <c r="C178" t="s">
        <v>7</v>
      </c>
      <c r="D178" s="2">
        <v>112.519997</v>
      </c>
      <c r="F178" s="1">
        <v>44179</v>
      </c>
      <c r="G178" s="4">
        <v>70.180000000000007</v>
      </c>
      <c r="H178" s="4">
        <v>19.426666000000001</v>
      </c>
      <c r="I178" s="4">
        <v>23.950001</v>
      </c>
      <c r="J178" s="4">
        <v>63.290000999999997</v>
      </c>
      <c r="K178" s="4">
        <v>23.457314</v>
      </c>
      <c r="L178" s="4">
        <v>25.059999000000001</v>
      </c>
      <c r="M178" s="4">
        <v>27.620000999999998</v>
      </c>
      <c r="N178" s="4">
        <v>19.450001</v>
      </c>
      <c r="O178" s="4">
        <v>42.293087</v>
      </c>
      <c r="P178" s="4">
        <v>83.550003000000004</v>
      </c>
    </row>
    <row r="179" spans="1:16">
      <c r="A179" s="1">
        <v>44412</v>
      </c>
      <c r="B179" t="s">
        <v>8</v>
      </c>
      <c r="C179" t="s">
        <v>9</v>
      </c>
      <c r="D179" s="2">
        <v>19.059999000000001</v>
      </c>
      <c r="F179" s="1">
        <v>44176</v>
      </c>
      <c r="G179" s="4">
        <v>69.610000999999997</v>
      </c>
      <c r="H179" s="4">
        <v>19.613333000000001</v>
      </c>
      <c r="I179" s="4">
        <v>23.82</v>
      </c>
      <c r="J179" s="4">
        <v>63.700001</v>
      </c>
      <c r="K179" s="4">
        <v>23.557091</v>
      </c>
      <c r="L179" s="4">
        <v>25.02</v>
      </c>
      <c r="M179" s="4">
        <v>27.57</v>
      </c>
      <c r="N179" s="4">
        <v>19.579999999999998</v>
      </c>
      <c r="O179" s="4">
        <v>42.472256000000002</v>
      </c>
      <c r="P179" s="4">
        <v>84.860000999999997</v>
      </c>
    </row>
    <row r="180" spans="1:16">
      <c r="A180" s="1">
        <v>44412</v>
      </c>
      <c r="B180" t="s">
        <v>10</v>
      </c>
      <c r="C180" t="s">
        <v>11</v>
      </c>
      <c r="D180" s="2">
        <v>23.51</v>
      </c>
      <c r="F180" s="1">
        <v>44175</v>
      </c>
      <c r="G180" s="4">
        <v>69.599997999999999</v>
      </c>
      <c r="H180" s="4">
        <v>19.403334000000001</v>
      </c>
      <c r="I180" s="4">
        <v>23.809999000000001</v>
      </c>
      <c r="J180" s="4">
        <v>63.529998999999997</v>
      </c>
      <c r="K180" s="4">
        <v>24.924021</v>
      </c>
      <c r="L180" s="4">
        <v>25.950001</v>
      </c>
      <c r="M180" s="4">
        <v>27.82</v>
      </c>
      <c r="N180" s="4">
        <v>19.100000000000001</v>
      </c>
      <c r="O180" s="4">
        <v>41.915889999999997</v>
      </c>
      <c r="P180" s="4">
        <v>85</v>
      </c>
    </row>
    <row r="181" spans="1:16">
      <c r="A181" s="1">
        <v>44412</v>
      </c>
      <c r="B181" t="s">
        <v>12</v>
      </c>
      <c r="C181" t="s">
        <v>13</v>
      </c>
      <c r="D181" s="2">
        <v>25</v>
      </c>
      <c r="F181" s="1">
        <v>44174</v>
      </c>
      <c r="G181" s="4">
        <v>69.949996999999996</v>
      </c>
      <c r="H181" s="4">
        <v>18.883333</v>
      </c>
      <c r="I181" s="4">
        <v>23.719999000000001</v>
      </c>
      <c r="J181" s="4">
        <v>63.869999</v>
      </c>
      <c r="K181" s="4">
        <v>24.285454000000001</v>
      </c>
      <c r="L181" s="4">
        <v>24.84</v>
      </c>
      <c r="M181" s="4">
        <v>26.940000999999999</v>
      </c>
      <c r="N181" s="4">
        <v>19.27</v>
      </c>
      <c r="O181" s="4">
        <v>39.963901999999997</v>
      </c>
      <c r="P181" s="4">
        <v>82.699996999999996</v>
      </c>
    </row>
    <row r="182" spans="1:16">
      <c r="A182" s="1">
        <v>44412</v>
      </c>
      <c r="B182" t="s">
        <v>14</v>
      </c>
      <c r="C182" t="s">
        <v>15</v>
      </c>
      <c r="D182" s="2">
        <v>59.16</v>
      </c>
      <c r="F182" s="1">
        <v>44173</v>
      </c>
      <c r="G182" s="4">
        <v>70.139999000000003</v>
      </c>
      <c r="H182" s="4">
        <v>19.373332999999999</v>
      </c>
      <c r="I182" s="4">
        <v>23.870000999999998</v>
      </c>
      <c r="J182" s="4">
        <v>65.959998999999996</v>
      </c>
      <c r="K182" s="4">
        <v>25.382989999999999</v>
      </c>
      <c r="L182" s="4">
        <v>24.49</v>
      </c>
      <c r="M182" s="4">
        <v>26.66</v>
      </c>
      <c r="N182" s="4">
        <v>19.25</v>
      </c>
      <c r="O182" s="4">
        <v>40.407108000000001</v>
      </c>
      <c r="P182" s="4">
        <v>82.900002000000001</v>
      </c>
    </row>
    <row r="183" spans="1:16">
      <c r="A183" s="1">
        <v>44412</v>
      </c>
      <c r="B183" t="s">
        <v>16</v>
      </c>
      <c r="C183" t="s">
        <v>17</v>
      </c>
      <c r="D183" s="2">
        <v>91.790001000000004</v>
      </c>
      <c r="F183" s="1">
        <v>44172</v>
      </c>
      <c r="G183" s="4">
        <v>70.190002000000007</v>
      </c>
      <c r="H183" s="4">
        <v>19.486666</v>
      </c>
      <c r="I183" s="4">
        <v>24.309999000000001</v>
      </c>
      <c r="J183" s="4">
        <v>64.959998999999996</v>
      </c>
      <c r="K183" s="4">
        <v>25.382989999999999</v>
      </c>
      <c r="L183" s="4">
        <v>24.9</v>
      </c>
      <c r="M183" s="4">
        <v>27</v>
      </c>
      <c r="N183" s="4">
        <v>19.07</v>
      </c>
      <c r="O183" s="4">
        <v>40.642853000000002</v>
      </c>
      <c r="P183" s="4">
        <v>82.949996999999996</v>
      </c>
    </row>
    <row r="184" spans="1:16">
      <c r="A184" s="1">
        <v>44412</v>
      </c>
      <c r="B184" t="s">
        <v>18</v>
      </c>
      <c r="C184" t="s">
        <v>19</v>
      </c>
      <c r="D184" s="2">
        <v>29.030000999999999</v>
      </c>
      <c r="F184" s="1">
        <v>44169</v>
      </c>
      <c r="G184" s="4">
        <v>70.900002000000001</v>
      </c>
      <c r="H184" s="4">
        <v>19.59</v>
      </c>
      <c r="I184" s="4">
        <v>24.18</v>
      </c>
      <c r="J184" s="4">
        <v>67.019997000000004</v>
      </c>
      <c r="K184" s="4">
        <v>25.253281000000001</v>
      </c>
      <c r="L184" s="4">
        <v>24.76</v>
      </c>
      <c r="M184" s="4">
        <v>27.530000999999999</v>
      </c>
      <c r="N184" s="4">
        <v>19.389999</v>
      </c>
      <c r="O184" s="4">
        <v>41.548126000000003</v>
      </c>
      <c r="P184" s="4">
        <v>81.980002999999996</v>
      </c>
    </row>
    <row r="185" spans="1:16">
      <c r="A185" s="1">
        <v>44412</v>
      </c>
      <c r="B185" t="s">
        <v>20</v>
      </c>
      <c r="C185" t="s">
        <v>21</v>
      </c>
      <c r="D185" s="2">
        <v>15.94</v>
      </c>
      <c r="F185" s="1">
        <v>44168</v>
      </c>
      <c r="G185" s="4">
        <v>69.410004000000001</v>
      </c>
      <c r="H185" s="4">
        <v>19.629999000000002</v>
      </c>
      <c r="I185" s="4">
        <v>24.23</v>
      </c>
      <c r="J185" s="4">
        <v>68.089995999999999</v>
      </c>
      <c r="K185" s="4">
        <v>23.597000000000001</v>
      </c>
      <c r="L185" s="4">
        <v>25.15</v>
      </c>
      <c r="M185" s="4">
        <v>26.639999</v>
      </c>
      <c r="N185" s="4">
        <v>19.440000999999999</v>
      </c>
      <c r="O185" s="4">
        <v>41.774441000000003</v>
      </c>
      <c r="P185" s="4">
        <v>78.959998999999996</v>
      </c>
    </row>
    <row r="186" spans="1:16">
      <c r="A186" s="1">
        <v>44411</v>
      </c>
      <c r="B186" t="s">
        <v>2</v>
      </c>
      <c r="C186" t="s">
        <v>3</v>
      </c>
      <c r="D186" s="2">
        <v>26.85</v>
      </c>
      <c r="F186" s="1">
        <v>44167</v>
      </c>
      <c r="G186" s="4">
        <v>70.849997999999999</v>
      </c>
      <c r="H186" s="4">
        <v>19.866667</v>
      </c>
      <c r="I186" s="4">
        <v>24.91</v>
      </c>
      <c r="J186" s="4">
        <v>65.569999999999993</v>
      </c>
      <c r="K186" s="4">
        <v>22.968412000000001</v>
      </c>
      <c r="L186" s="4">
        <v>24.4</v>
      </c>
      <c r="M186" s="4">
        <v>25.91</v>
      </c>
      <c r="N186" s="4">
        <v>19.399999999999999</v>
      </c>
      <c r="O186" s="4">
        <v>41.453826999999997</v>
      </c>
      <c r="P186" s="4">
        <v>79.839995999999999</v>
      </c>
    </row>
    <row r="187" spans="1:16">
      <c r="A187" s="1">
        <v>44411</v>
      </c>
      <c r="B187" t="s">
        <v>4</v>
      </c>
      <c r="C187" t="s">
        <v>5</v>
      </c>
      <c r="D187" s="2">
        <v>7.03</v>
      </c>
      <c r="F187" s="1">
        <v>44166</v>
      </c>
      <c r="G187" s="4">
        <v>69.160004000000001</v>
      </c>
      <c r="H187" s="4">
        <v>18.926666000000001</v>
      </c>
      <c r="I187" s="4">
        <v>25.559999000000001</v>
      </c>
      <c r="J187" s="4">
        <v>65.449996999999996</v>
      </c>
      <c r="K187" s="4">
        <v>22.938479999999998</v>
      </c>
      <c r="L187" s="4">
        <v>24.040001</v>
      </c>
      <c r="M187" s="4">
        <v>25.6</v>
      </c>
      <c r="N187" s="4">
        <v>19.84</v>
      </c>
      <c r="O187" s="4">
        <v>40.859741</v>
      </c>
      <c r="P187" s="4">
        <v>81.25</v>
      </c>
    </row>
    <row r="188" spans="1:16">
      <c r="A188" s="1">
        <v>44411</v>
      </c>
      <c r="B188" t="s">
        <v>6</v>
      </c>
      <c r="C188" t="s">
        <v>7</v>
      </c>
      <c r="D188" s="2">
        <v>112.639999</v>
      </c>
      <c r="F188" s="1">
        <v>44165</v>
      </c>
      <c r="G188" s="4">
        <v>69.449996999999996</v>
      </c>
      <c r="H188" s="4">
        <v>18.709999</v>
      </c>
      <c r="I188" s="4">
        <v>25.01</v>
      </c>
      <c r="J188" s="4">
        <v>67.220000999999996</v>
      </c>
      <c r="K188" s="4">
        <v>22.878613999999999</v>
      </c>
      <c r="L188" s="4">
        <v>22.67</v>
      </c>
      <c r="M188" s="4">
        <v>24.9</v>
      </c>
      <c r="N188" s="4">
        <v>20.110001</v>
      </c>
      <c r="O188" s="4">
        <v>40.237369999999999</v>
      </c>
      <c r="P188" s="4">
        <v>78</v>
      </c>
    </row>
    <row r="189" spans="1:16">
      <c r="A189" s="1">
        <v>44411</v>
      </c>
      <c r="B189" t="s">
        <v>8</v>
      </c>
      <c r="C189" t="s">
        <v>9</v>
      </c>
      <c r="D189" s="2">
        <v>19.120000999999998</v>
      </c>
      <c r="F189" s="1">
        <v>44162</v>
      </c>
      <c r="G189" s="4">
        <v>71</v>
      </c>
      <c r="H189" s="4">
        <v>18.966664999999999</v>
      </c>
      <c r="I189" s="4">
        <v>25.01</v>
      </c>
      <c r="J189" s="4">
        <v>66.440002000000007</v>
      </c>
      <c r="K189" s="4">
        <v>23.587022999999999</v>
      </c>
      <c r="L189" s="4">
        <v>23.5</v>
      </c>
      <c r="M189" s="4">
        <v>25.5</v>
      </c>
      <c r="N189" s="4">
        <v>19.41</v>
      </c>
      <c r="O189" s="4">
        <v>41.133209000000001</v>
      </c>
      <c r="P189" s="4">
        <v>78.440002000000007</v>
      </c>
    </row>
    <row r="190" spans="1:16">
      <c r="A190" s="1">
        <v>44411</v>
      </c>
      <c r="B190" t="s">
        <v>10</v>
      </c>
      <c r="C190" t="s">
        <v>11</v>
      </c>
      <c r="D190" s="2">
        <v>23.799999</v>
      </c>
      <c r="F190" s="1">
        <v>44161</v>
      </c>
      <c r="G190" s="4">
        <v>71.199996999999996</v>
      </c>
      <c r="H190" s="4">
        <v>19</v>
      </c>
      <c r="I190" s="4">
        <v>24.09</v>
      </c>
      <c r="J190" s="4">
        <v>65.440002000000007</v>
      </c>
      <c r="K190" s="4">
        <v>23.646889000000002</v>
      </c>
      <c r="L190" s="4">
        <v>23.440000999999999</v>
      </c>
      <c r="M190" s="4">
        <v>25.82</v>
      </c>
      <c r="N190" s="4">
        <v>19.469999000000001</v>
      </c>
      <c r="O190" s="4">
        <v>40.947758</v>
      </c>
      <c r="P190" s="4">
        <v>76.569999999999993</v>
      </c>
    </row>
    <row r="191" spans="1:16">
      <c r="A191" s="1">
        <v>44411</v>
      </c>
      <c r="B191" t="s">
        <v>12</v>
      </c>
      <c r="C191" t="s">
        <v>13</v>
      </c>
      <c r="D191" s="2">
        <v>24.49</v>
      </c>
      <c r="F191" s="1">
        <v>44160</v>
      </c>
      <c r="G191" s="4">
        <v>71.519997000000004</v>
      </c>
      <c r="H191" s="4">
        <v>18.870000999999998</v>
      </c>
      <c r="I191" s="4">
        <v>23.34</v>
      </c>
      <c r="J191" s="4">
        <v>65.75</v>
      </c>
      <c r="K191" s="4">
        <v>23.597000000000001</v>
      </c>
      <c r="L191" s="4">
        <v>23.74</v>
      </c>
      <c r="M191" s="4">
        <v>26.25</v>
      </c>
      <c r="N191" s="4">
        <v>19.049999</v>
      </c>
      <c r="O191" s="4">
        <v>40.540500999999999</v>
      </c>
      <c r="P191" s="4">
        <v>75.5</v>
      </c>
    </row>
    <row r="192" spans="1:16">
      <c r="A192" s="1">
        <v>44411</v>
      </c>
      <c r="B192" t="s">
        <v>14</v>
      </c>
      <c r="C192" t="s">
        <v>15</v>
      </c>
      <c r="D192" s="2">
        <v>61.110000999999997</v>
      </c>
      <c r="F192" s="1">
        <v>44159</v>
      </c>
      <c r="G192" s="4">
        <v>71.930000000000007</v>
      </c>
      <c r="H192" s="4">
        <v>18.566666000000001</v>
      </c>
      <c r="I192" s="4">
        <v>23.530000999999999</v>
      </c>
      <c r="J192" s="4">
        <v>65.599997999999999</v>
      </c>
      <c r="K192" s="4">
        <v>23.656866000000001</v>
      </c>
      <c r="L192" s="4">
        <v>23.5</v>
      </c>
      <c r="M192" s="4">
        <v>26.219999000000001</v>
      </c>
      <c r="N192" s="4">
        <v>19.200001</v>
      </c>
      <c r="O192" s="4">
        <v>39.809291999999999</v>
      </c>
      <c r="P192" s="4">
        <v>74.800003000000004</v>
      </c>
    </row>
    <row r="193" spans="1:16">
      <c r="A193" s="1">
        <v>44411</v>
      </c>
      <c r="B193" t="s">
        <v>16</v>
      </c>
      <c r="C193" t="s">
        <v>17</v>
      </c>
      <c r="D193" s="2">
        <v>92.029999000000004</v>
      </c>
      <c r="F193" s="1">
        <v>44158</v>
      </c>
      <c r="G193" s="4">
        <v>71.879997000000003</v>
      </c>
      <c r="H193" s="4">
        <v>18.030000999999999</v>
      </c>
      <c r="I193" s="4">
        <v>23.43</v>
      </c>
      <c r="J193" s="4">
        <v>65.360000999999997</v>
      </c>
      <c r="K193" s="4">
        <v>23.646889000000002</v>
      </c>
      <c r="L193" s="4">
        <v>21.93</v>
      </c>
      <c r="M193" s="4">
        <v>25.1</v>
      </c>
      <c r="N193" s="4">
        <v>19.299999</v>
      </c>
      <c r="O193" s="4">
        <v>38.892966999999999</v>
      </c>
      <c r="P193" s="4">
        <v>71.290001000000004</v>
      </c>
    </row>
    <row r="194" spans="1:16">
      <c r="A194" s="1">
        <v>44411</v>
      </c>
      <c r="B194" t="s">
        <v>18</v>
      </c>
      <c r="C194" t="s">
        <v>19</v>
      </c>
      <c r="D194" s="2">
        <v>29.799999</v>
      </c>
      <c r="F194" s="1">
        <v>44154</v>
      </c>
      <c r="G194" s="4">
        <v>69.209998999999996</v>
      </c>
      <c r="H194" s="4">
        <v>18.440000999999999</v>
      </c>
      <c r="I194" s="4">
        <v>23.360001</v>
      </c>
      <c r="J194" s="4">
        <v>65.480002999999996</v>
      </c>
      <c r="K194" s="4">
        <v>24.205632999999999</v>
      </c>
      <c r="L194" s="4">
        <v>22</v>
      </c>
      <c r="M194" s="4">
        <v>23.82</v>
      </c>
      <c r="N194" s="4">
        <v>20.290001</v>
      </c>
      <c r="O194" s="4">
        <v>38.606032999999996</v>
      </c>
      <c r="P194" s="4">
        <v>67.720000999999996</v>
      </c>
    </row>
    <row r="195" spans="1:16">
      <c r="A195" s="1">
        <v>44411</v>
      </c>
      <c r="B195" t="s">
        <v>20</v>
      </c>
      <c r="C195" t="s">
        <v>21</v>
      </c>
      <c r="D195" s="2">
        <v>16.010000000000002</v>
      </c>
      <c r="F195" s="1">
        <v>44153</v>
      </c>
      <c r="G195" s="4">
        <v>68.699996999999996</v>
      </c>
      <c r="H195" s="4">
        <v>18.016666000000001</v>
      </c>
      <c r="I195" s="4">
        <v>23.799999</v>
      </c>
      <c r="J195" s="4">
        <v>64.489998</v>
      </c>
      <c r="K195" s="4">
        <v>24.335342000000001</v>
      </c>
      <c r="L195" s="4">
        <v>22.120000999999998</v>
      </c>
      <c r="M195" s="4">
        <v>23.549999</v>
      </c>
      <c r="N195" s="4">
        <v>20</v>
      </c>
      <c r="O195" s="4">
        <v>38.633803999999998</v>
      </c>
      <c r="P195" s="4">
        <v>66.449996999999996</v>
      </c>
    </row>
    <row r="196" spans="1:16">
      <c r="A196" s="1">
        <v>44410</v>
      </c>
      <c r="B196" t="s">
        <v>2</v>
      </c>
      <c r="C196" t="s">
        <v>3</v>
      </c>
      <c r="D196" s="2">
        <v>26.41</v>
      </c>
      <c r="F196" s="1">
        <v>44152</v>
      </c>
      <c r="G196" s="4">
        <v>69.220000999999996</v>
      </c>
      <c r="H196" s="4">
        <v>17.850000000000001</v>
      </c>
      <c r="I196" s="4">
        <v>23.799999</v>
      </c>
      <c r="J196" s="4">
        <v>66</v>
      </c>
      <c r="K196" s="4">
        <v>23.816507000000001</v>
      </c>
      <c r="L196" s="4">
        <v>23.09</v>
      </c>
      <c r="M196" s="4">
        <v>23.690000999999999</v>
      </c>
      <c r="N196" s="4">
        <v>19.889999</v>
      </c>
      <c r="O196" s="4">
        <v>39.772269999999999</v>
      </c>
      <c r="P196" s="4">
        <v>66.970000999999996</v>
      </c>
    </row>
    <row r="197" spans="1:16">
      <c r="A197" s="1">
        <v>44410</v>
      </c>
      <c r="B197" t="s">
        <v>4</v>
      </c>
      <c r="C197" t="s">
        <v>5</v>
      </c>
      <c r="D197" s="2">
        <v>7.27</v>
      </c>
      <c r="F197" s="1">
        <v>44151</v>
      </c>
      <c r="G197" s="4">
        <v>70.419998000000007</v>
      </c>
      <c r="H197" s="4">
        <v>17.799999</v>
      </c>
      <c r="I197" s="4">
        <v>24.23</v>
      </c>
      <c r="J197" s="4">
        <v>66.819999999999993</v>
      </c>
      <c r="K197" s="4">
        <v>23.527159000000001</v>
      </c>
      <c r="L197" s="4">
        <v>22.719999000000001</v>
      </c>
      <c r="M197" s="4">
        <v>23.290001</v>
      </c>
      <c r="N197" s="4">
        <v>19.780000999999999</v>
      </c>
      <c r="O197" s="4">
        <v>39.707478000000002</v>
      </c>
      <c r="P197" s="4">
        <v>64.919998000000007</v>
      </c>
    </row>
    <row r="198" spans="1:16">
      <c r="A198" s="1">
        <v>44410</v>
      </c>
      <c r="B198" t="s">
        <v>6</v>
      </c>
      <c r="C198" t="s">
        <v>7</v>
      </c>
      <c r="D198" s="2">
        <v>108.93</v>
      </c>
      <c r="F198" s="1">
        <v>44148</v>
      </c>
      <c r="G198" s="4">
        <v>67.989998</v>
      </c>
      <c r="H198" s="4">
        <v>17.899999999999999</v>
      </c>
      <c r="I198" s="4">
        <v>24.48</v>
      </c>
      <c r="J198" s="4">
        <v>67</v>
      </c>
      <c r="K198" s="4">
        <v>23.996103000000002</v>
      </c>
      <c r="L198" s="4">
        <v>22.450001</v>
      </c>
      <c r="M198" s="4">
        <v>22.629999000000002</v>
      </c>
      <c r="N198" s="4">
        <v>19.41</v>
      </c>
      <c r="O198" s="4">
        <v>38.874454</v>
      </c>
      <c r="P198" s="4">
        <v>63.25</v>
      </c>
    </row>
    <row r="199" spans="1:16">
      <c r="A199" s="1">
        <v>44410</v>
      </c>
      <c r="B199" t="s">
        <v>8</v>
      </c>
      <c r="C199" t="s">
        <v>9</v>
      </c>
      <c r="D199" s="2">
        <v>18.870000999999998</v>
      </c>
      <c r="F199" s="1">
        <v>44147</v>
      </c>
      <c r="G199" s="4">
        <v>64.150002000000001</v>
      </c>
      <c r="H199" s="4">
        <v>17.926666000000001</v>
      </c>
      <c r="I199" s="4">
        <v>23.48</v>
      </c>
      <c r="J199" s="4">
        <v>65.449996999999996</v>
      </c>
      <c r="K199" s="4">
        <v>23.876373000000001</v>
      </c>
      <c r="L199" s="4">
        <v>22.99</v>
      </c>
      <c r="M199" s="4">
        <v>21.91</v>
      </c>
      <c r="N199" s="4">
        <v>19.010000000000002</v>
      </c>
      <c r="O199" s="4">
        <v>37.532359999999997</v>
      </c>
      <c r="P199" s="4">
        <v>62.669998</v>
      </c>
    </row>
    <row r="200" spans="1:16">
      <c r="A200" s="1">
        <v>44410</v>
      </c>
      <c r="B200" t="s">
        <v>10</v>
      </c>
      <c r="C200" t="s">
        <v>11</v>
      </c>
      <c r="D200" s="2">
        <v>24.02</v>
      </c>
      <c r="F200" s="1">
        <v>44146</v>
      </c>
      <c r="G200" s="4">
        <v>65.489998</v>
      </c>
      <c r="H200" s="4">
        <v>18.466664999999999</v>
      </c>
      <c r="I200" s="4">
        <v>23.09</v>
      </c>
      <c r="J200" s="4">
        <v>66.220000999999996</v>
      </c>
      <c r="K200" s="4">
        <v>24.365273999999999</v>
      </c>
      <c r="L200" s="4">
        <v>23.629999000000002</v>
      </c>
      <c r="M200" s="4">
        <v>22.879999000000002</v>
      </c>
      <c r="N200" s="4">
        <v>19.200001</v>
      </c>
      <c r="O200" s="4">
        <v>38.698593000000002</v>
      </c>
      <c r="P200" s="4">
        <v>63.599997999999999</v>
      </c>
    </row>
    <row r="201" spans="1:16">
      <c r="A201" s="1">
        <v>44410</v>
      </c>
      <c r="B201" t="s">
        <v>12</v>
      </c>
      <c r="C201" t="s">
        <v>13</v>
      </c>
      <c r="D201" s="2">
        <v>24.4</v>
      </c>
      <c r="F201" s="1">
        <v>44145</v>
      </c>
      <c r="G201" s="4">
        <v>65.699996999999996</v>
      </c>
      <c r="H201" s="4">
        <v>18.033332999999999</v>
      </c>
      <c r="I201" s="4">
        <v>23.190000999999999</v>
      </c>
      <c r="J201" s="4">
        <v>66.319999999999993</v>
      </c>
      <c r="K201" s="4">
        <v>25.053728</v>
      </c>
      <c r="L201" s="4">
        <v>24.040001</v>
      </c>
      <c r="M201" s="4">
        <v>23.08</v>
      </c>
      <c r="N201" s="4">
        <v>19.639999</v>
      </c>
      <c r="O201" s="4">
        <v>39.587150999999999</v>
      </c>
      <c r="P201" s="4">
        <v>63.16</v>
      </c>
    </row>
    <row r="202" spans="1:16">
      <c r="A202" s="1">
        <v>44410</v>
      </c>
      <c r="B202" t="s">
        <v>14</v>
      </c>
      <c r="C202" t="s">
        <v>15</v>
      </c>
      <c r="D202" s="2">
        <v>61.169998</v>
      </c>
      <c r="F202" s="1">
        <v>44144</v>
      </c>
      <c r="G202" s="4">
        <v>64.949996999999996</v>
      </c>
      <c r="H202" s="4">
        <v>17.950001</v>
      </c>
      <c r="I202" s="4">
        <v>23.889999</v>
      </c>
      <c r="J202" s="4">
        <v>66.099997999999999</v>
      </c>
      <c r="K202" s="4">
        <v>25.213369</v>
      </c>
      <c r="L202" s="4">
        <v>24.52</v>
      </c>
      <c r="M202" s="4">
        <v>21.610001</v>
      </c>
      <c r="N202" s="4">
        <v>19.93</v>
      </c>
      <c r="O202" s="4">
        <v>38.439430000000002</v>
      </c>
      <c r="P202" s="4">
        <v>63.189999</v>
      </c>
    </row>
    <row r="203" spans="1:16">
      <c r="A203" s="1">
        <v>44410</v>
      </c>
      <c r="B203" t="s">
        <v>16</v>
      </c>
      <c r="C203" t="s">
        <v>17</v>
      </c>
      <c r="D203" s="2">
        <v>92.080001999999993</v>
      </c>
      <c r="F203" s="1">
        <v>44141</v>
      </c>
      <c r="G203" s="4">
        <v>63.209999000000003</v>
      </c>
      <c r="H203" s="4">
        <v>18.873332999999999</v>
      </c>
      <c r="I203" s="4">
        <v>23.780000999999999</v>
      </c>
      <c r="J203" s="4">
        <v>68</v>
      </c>
      <c r="K203" s="4">
        <v>24.963930000000001</v>
      </c>
      <c r="L203" s="4">
        <v>21.5</v>
      </c>
      <c r="M203" s="4">
        <v>19.75</v>
      </c>
      <c r="N203" s="4">
        <v>19.84</v>
      </c>
      <c r="O203" s="4">
        <v>38.559756999999998</v>
      </c>
      <c r="P203" s="4">
        <v>63.189999</v>
      </c>
    </row>
    <row r="204" spans="1:16">
      <c r="A204" s="1">
        <v>44410</v>
      </c>
      <c r="B204" t="s">
        <v>18</v>
      </c>
      <c r="C204" t="s">
        <v>19</v>
      </c>
      <c r="D204" s="2">
        <v>30.690000999999999</v>
      </c>
      <c r="F204" s="1">
        <v>44140</v>
      </c>
      <c r="G204" s="4">
        <v>64.139999000000003</v>
      </c>
      <c r="H204" s="4">
        <v>18.870000999999998</v>
      </c>
      <c r="I204" s="4">
        <v>24.059999000000001</v>
      </c>
      <c r="J204" s="4">
        <v>67.879997000000003</v>
      </c>
      <c r="K204" s="4">
        <v>25.203393999999999</v>
      </c>
      <c r="L204" s="4">
        <v>20.709999</v>
      </c>
      <c r="M204" s="4">
        <v>19.889999</v>
      </c>
      <c r="N204" s="4">
        <v>19.370000999999998</v>
      </c>
      <c r="O204" s="4">
        <v>38.365383000000001</v>
      </c>
      <c r="P204" s="4">
        <v>62.549999</v>
      </c>
    </row>
    <row r="205" spans="1:16">
      <c r="A205" s="1">
        <v>44410</v>
      </c>
      <c r="B205" t="s">
        <v>20</v>
      </c>
      <c r="C205" t="s">
        <v>21</v>
      </c>
      <c r="D205" s="2">
        <v>15.62</v>
      </c>
      <c r="F205" s="1">
        <v>44139</v>
      </c>
      <c r="G205" s="4">
        <v>64.089995999999999</v>
      </c>
      <c r="H205" s="4">
        <v>18.033332999999999</v>
      </c>
      <c r="I205" s="4">
        <v>23.889999</v>
      </c>
      <c r="J205" s="4">
        <v>66.300003000000004</v>
      </c>
      <c r="K205" s="4">
        <v>24.894086999999999</v>
      </c>
      <c r="L205" s="4">
        <v>19.389999</v>
      </c>
      <c r="M205" s="4">
        <v>19.719999000000001</v>
      </c>
      <c r="N205" s="4">
        <v>19.049999</v>
      </c>
      <c r="O205" s="4">
        <v>37.004779999999997</v>
      </c>
      <c r="P205" s="4">
        <v>61.580002</v>
      </c>
    </row>
    <row r="206" spans="1:16">
      <c r="A206" s="1">
        <v>44407</v>
      </c>
      <c r="B206" t="s">
        <v>2</v>
      </c>
      <c r="C206" t="s">
        <v>3</v>
      </c>
      <c r="D206" s="2">
        <v>26.91</v>
      </c>
      <c r="F206" s="1">
        <v>44138</v>
      </c>
      <c r="G206" s="4">
        <v>59.799999</v>
      </c>
      <c r="H206" s="4">
        <v>16.989999999999998</v>
      </c>
      <c r="I206" s="4">
        <v>24.219999000000001</v>
      </c>
      <c r="J206" s="4">
        <v>63.77</v>
      </c>
      <c r="K206" s="4">
        <v>23.716732</v>
      </c>
      <c r="L206" s="4">
        <v>18.649999999999999</v>
      </c>
      <c r="M206" s="4">
        <v>19.649999999999999</v>
      </c>
      <c r="N206" s="4">
        <v>18.73</v>
      </c>
      <c r="O206" s="4">
        <v>36.162497999999999</v>
      </c>
      <c r="P206" s="4">
        <v>63.34</v>
      </c>
    </row>
    <row r="207" spans="1:16">
      <c r="A207" s="1">
        <v>44407</v>
      </c>
      <c r="B207" t="s">
        <v>4</v>
      </c>
      <c r="C207" t="s">
        <v>5</v>
      </c>
      <c r="D207" s="2">
        <v>7.09</v>
      </c>
      <c r="F207" s="1">
        <v>44134</v>
      </c>
      <c r="G207" s="4">
        <v>60.299999</v>
      </c>
      <c r="H207" s="4">
        <v>17.016666000000001</v>
      </c>
      <c r="I207" s="4">
        <v>23.790001</v>
      </c>
      <c r="J207" s="4">
        <v>60.68</v>
      </c>
      <c r="K207" s="4">
        <v>23.177942000000002</v>
      </c>
      <c r="L207" s="4">
        <v>18.969999000000001</v>
      </c>
      <c r="M207" s="4">
        <v>18.940000999999999</v>
      </c>
      <c r="N207" s="4">
        <v>18.450001</v>
      </c>
      <c r="O207" s="4">
        <v>36.62529</v>
      </c>
      <c r="P207" s="4">
        <v>60.549999</v>
      </c>
    </row>
    <row r="208" spans="1:16">
      <c r="A208" s="1">
        <v>44407</v>
      </c>
      <c r="B208" t="s">
        <v>6</v>
      </c>
      <c r="C208" t="s">
        <v>7</v>
      </c>
      <c r="D208" s="2">
        <v>108.760002</v>
      </c>
      <c r="F208" s="1">
        <v>44133</v>
      </c>
      <c r="G208" s="4">
        <v>62.130001</v>
      </c>
      <c r="H208" s="4">
        <v>17.66</v>
      </c>
      <c r="I208" s="4">
        <v>23.84</v>
      </c>
      <c r="J208" s="4">
        <v>62.560001</v>
      </c>
      <c r="K208" s="4">
        <v>24.63467</v>
      </c>
      <c r="L208" s="4">
        <v>19.100000000000001</v>
      </c>
      <c r="M208" s="4">
        <v>19.290001</v>
      </c>
      <c r="N208" s="4">
        <v>19.200001</v>
      </c>
      <c r="O208" s="4">
        <v>36.893706999999999</v>
      </c>
      <c r="P208" s="4">
        <v>62.02</v>
      </c>
    </row>
    <row r="209" spans="1:16">
      <c r="A209" s="1">
        <v>44407</v>
      </c>
      <c r="B209" t="s">
        <v>8</v>
      </c>
      <c r="C209" t="s">
        <v>9</v>
      </c>
      <c r="D209" s="2">
        <v>18.989999999999998</v>
      </c>
      <c r="F209" s="1">
        <v>44132</v>
      </c>
      <c r="G209" s="4">
        <v>60.200001</v>
      </c>
      <c r="H209" s="4">
        <v>17.110001</v>
      </c>
      <c r="I209" s="4">
        <v>23.950001</v>
      </c>
      <c r="J209" s="4">
        <v>62.549999</v>
      </c>
      <c r="K209" s="4">
        <v>24.664601999999999</v>
      </c>
      <c r="L209" s="4">
        <v>19.02</v>
      </c>
      <c r="M209" s="4">
        <v>18.670000000000002</v>
      </c>
      <c r="N209" s="4">
        <v>19.700001</v>
      </c>
      <c r="O209" s="4">
        <v>37.273197000000003</v>
      </c>
      <c r="P209" s="4">
        <v>60.259998000000003</v>
      </c>
    </row>
    <row r="210" spans="1:16">
      <c r="A210" s="1">
        <v>44407</v>
      </c>
      <c r="B210" t="s">
        <v>10</v>
      </c>
      <c r="C210" t="s">
        <v>11</v>
      </c>
      <c r="D210" s="2">
        <v>23.35</v>
      </c>
      <c r="F210" s="1">
        <v>44131</v>
      </c>
      <c r="G210" s="4">
        <v>61.25</v>
      </c>
      <c r="H210" s="4">
        <v>17.583331999999999</v>
      </c>
      <c r="I210" s="4">
        <v>24.780000999999999</v>
      </c>
      <c r="J210" s="4">
        <v>64.569999999999993</v>
      </c>
      <c r="K210" s="4">
        <v>25.792069999999999</v>
      </c>
      <c r="L210" s="4">
        <v>20.09</v>
      </c>
      <c r="M210" s="4">
        <v>19.879999000000002</v>
      </c>
      <c r="N210" s="4">
        <v>20.129999000000002</v>
      </c>
      <c r="O210" s="4">
        <v>38.133986999999998</v>
      </c>
      <c r="P210" s="4">
        <v>62.529998999999997</v>
      </c>
    </row>
    <row r="211" spans="1:16">
      <c r="A211" s="1">
        <v>44407</v>
      </c>
      <c r="B211" t="s">
        <v>12</v>
      </c>
      <c r="C211" t="s">
        <v>13</v>
      </c>
      <c r="D211" s="2">
        <v>24.610001</v>
      </c>
      <c r="F211" s="1">
        <v>44130</v>
      </c>
      <c r="G211" s="4">
        <v>62.16</v>
      </c>
      <c r="H211" s="4">
        <v>18.326665999999999</v>
      </c>
      <c r="I211" s="4">
        <v>25.200001</v>
      </c>
      <c r="J211" s="4">
        <v>62.889999000000003</v>
      </c>
      <c r="K211" s="4">
        <v>26.071444</v>
      </c>
      <c r="L211" s="4">
        <v>20.299999</v>
      </c>
      <c r="M211" s="4">
        <v>20.25</v>
      </c>
      <c r="N211" s="4">
        <v>20.25</v>
      </c>
      <c r="O211" s="4">
        <v>38.328361999999998</v>
      </c>
      <c r="P211" s="4">
        <v>62.5</v>
      </c>
    </row>
    <row r="212" spans="1:16">
      <c r="A212" s="1">
        <v>44407</v>
      </c>
      <c r="B212" t="s">
        <v>14</v>
      </c>
      <c r="C212" t="s">
        <v>15</v>
      </c>
      <c r="D212" s="2">
        <v>62.150002000000001</v>
      </c>
      <c r="F212" s="1">
        <v>44127</v>
      </c>
      <c r="G212" s="4">
        <v>61</v>
      </c>
      <c r="H212" s="4">
        <v>18.266666000000001</v>
      </c>
      <c r="I212" s="4">
        <v>25.5</v>
      </c>
      <c r="J212" s="4">
        <v>62.560001</v>
      </c>
      <c r="K212" s="4">
        <v>25.831982</v>
      </c>
      <c r="L212" s="4">
        <v>21.209999</v>
      </c>
      <c r="M212" s="4">
        <v>20.57</v>
      </c>
      <c r="N212" s="4">
        <v>20.149999999999999</v>
      </c>
      <c r="O212" s="4">
        <v>38.189521999999997</v>
      </c>
      <c r="P212" s="4">
        <v>63.450001</v>
      </c>
    </row>
    <row r="213" spans="1:16">
      <c r="A213" s="1">
        <v>44407</v>
      </c>
      <c r="B213" t="s">
        <v>16</v>
      </c>
      <c r="C213" t="s">
        <v>17</v>
      </c>
      <c r="D213" s="2">
        <v>90.519997000000004</v>
      </c>
      <c r="F213" s="1">
        <v>44126</v>
      </c>
      <c r="G213" s="4">
        <v>52.57</v>
      </c>
      <c r="H213" s="4">
        <v>18.690000999999999</v>
      </c>
      <c r="I213" s="4">
        <v>25.35</v>
      </c>
      <c r="J213" s="4">
        <v>64</v>
      </c>
      <c r="K213" s="4">
        <v>25.961690999999998</v>
      </c>
      <c r="L213" s="4">
        <v>21.59</v>
      </c>
      <c r="M213" s="4">
        <v>20.84</v>
      </c>
      <c r="N213" s="4">
        <v>20.450001</v>
      </c>
      <c r="O213" s="4">
        <v>39.050316000000002</v>
      </c>
      <c r="P213" s="4">
        <v>63.099997999999999</v>
      </c>
    </row>
    <row r="214" spans="1:16">
      <c r="A214" s="1">
        <v>44407</v>
      </c>
      <c r="B214" t="s">
        <v>18</v>
      </c>
      <c r="C214" t="s">
        <v>19</v>
      </c>
      <c r="D214" s="2">
        <v>30.09</v>
      </c>
      <c r="F214" s="1">
        <v>44125</v>
      </c>
      <c r="G214" s="4">
        <v>54.18</v>
      </c>
      <c r="H214" s="4">
        <v>19.123332999999999</v>
      </c>
      <c r="I214" s="4">
        <v>25.200001</v>
      </c>
      <c r="J214" s="4">
        <v>62.889999000000003</v>
      </c>
      <c r="K214" s="4">
        <v>26.520434999999999</v>
      </c>
      <c r="L214" s="4">
        <v>21.969999000000001</v>
      </c>
      <c r="M214" s="4">
        <v>20.16</v>
      </c>
      <c r="N214" s="4">
        <v>20.5</v>
      </c>
      <c r="O214" s="4">
        <v>39.624175999999999</v>
      </c>
      <c r="P214" s="4">
        <v>62.849997999999999</v>
      </c>
    </row>
    <row r="215" spans="1:16">
      <c r="A215" s="1">
        <v>44407</v>
      </c>
      <c r="B215" t="s">
        <v>20</v>
      </c>
      <c r="C215" t="s">
        <v>21</v>
      </c>
      <c r="D215" s="2">
        <v>15.25</v>
      </c>
      <c r="F215" s="1">
        <v>44124</v>
      </c>
      <c r="G215" s="4">
        <v>55.099997999999999</v>
      </c>
      <c r="H215" s="4">
        <v>19.299999</v>
      </c>
      <c r="I215" s="4">
        <v>25.5</v>
      </c>
      <c r="J215" s="4">
        <v>64.470000999999996</v>
      </c>
      <c r="K215" s="4">
        <v>27.338595999999999</v>
      </c>
      <c r="L215" s="4">
        <v>21.18</v>
      </c>
      <c r="M215" s="4">
        <v>20.18</v>
      </c>
      <c r="N215" s="4">
        <v>20.700001</v>
      </c>
      <c r="O215" s="4">
        <v>38.800407</v>
      </c>
      <c r="P215" s="4">
        <v>61.84</v>
      </c>
    </row>
    <row r="216" spans="1:16">
      <c r="A216" s="1">
        <v>44406</v>
      </c>
      <c r="B216" t="s">
        <v>2</v>
      </c>
      <c r="C216" t="s">
        <v>3</v>
      </c>
      <c r="D216" s="2">
        <v>27.809999000000001</v>
      </c>
      <c r="F216" s="1">
        <v>44123</v>
      </c>
      <c r="G216" s="4">
        <v>54.630001</v>
      </c>
      <c r="H216" s="4">
        <v>18.713332999999999</v>
      </c>
      <c r="I216" s="4">
        <v>25.18</v>
      </c>
      <c r="J216" s="4">
        <v>61.68</v>
      </c>
      <c r="K216" s="4">
        <v>27.438374</v>
      </c>
      <c r="L216" s="4">
        <v>21.059999000000001</v>
      </c>
      <c r="M216" s="4">
        <v>19.52</v>
      </c>
      <c r="N216" s="4">
        <v>20.389999</v>
      </c>
      <c r="O216" s="4">
        <v>37.837803000000001</v>
      </c>
      <c r="P216" s="4">
        <v>61.950001</v>
      </c>
    </row>
    <row r="217" spans="1:16">
      <c r="A217" s="1">
        <v>44406</v>
      </c>
      <c r="B217" t="s">
        <v>4</v>
      </c>
      <c r="C217" t="s">
        <v>5</v>
      </c>
      <c r="D217" s="2">
        <v>7.4</v>
      </c>
      <c r="F217" s="1">
        <v>44120</v>
      </c>
      <c r="G217" s="4">
        <v>53.73</v>
      </c>
      <c r="H217" s="4">
        <v>18.113333000000001</v>
      </c>
      <c r="I217" s="4">
        <v>25.809999000000001</v>
      </c>
      <c r="J217" s="4">
        <v>62.27</v>
      </c>
      <c r="K217" s="4">
        <v>27.298687000000001</v>
      </c>
      <c r="L217" s="4">
        <v>20.9</v>
      </c>
      <c r="M217" s="4">
        <v>19.329999999999998</v>
      </c>
      <c r="N217" s="4">
        <v>20.74</v>
      </c>
      <c r="O217" s="4">
        <v>37.004779999999997</v>
      </c>
      <c r="P217" s="4">
        <v>62.240001999999997</v>
      </c>
    </row>
    <row r="218" spans="1:16">
      <c r="A218" s="1">
        <v>44406</v>
      </c>
      <c r="B218" t="s">
        <v>6</v>
      </c>
      <c r="C218" t="s">
        <v>7</v>
      </c>
      <c r="D218" s="2">
        <v>115.57</v>
      </c>
      <c r="F218" s="1">
        <v>44119</v>
      </c>
      <c r="G218" s="4">
        <v>53.790000999999997</v>
      </c>
      <c r="H218" s="4">
        <v>18.536667000000001</v>
      </c>
      <c r="I218" s="4">
        <v>24.82</v>
      </c>
      <c r="J218" s="4">
        <v>62.380001</v>
      </c>
      <c r="K218" s="4">
        <v>27.757656000000001</v>
      </c>
      <c r="L218" s="4">
        <v>21.200001</v>
      </c>
      <c r="M218" s="4">
        <v>19.75</v>
      </c>
      <c r="N218" s="4">
        <v>20.700001</v>
      </c>
      <c r="O218" s="4">
        <v>37.310218999999996</v>
      </c>
      <c r="P218" s="4">
        <v>62.470001000000003</v>
      </c>
    </row>
    <row r="219" spans="1:16">
      <c r="A219" s="1">
        <v>44406</v>
      </c>
      <c r="B219" t="s">
        <v>8</v>
      </c>
      <c r="C219" t="s">
        <v>9</v>
      </c>
      <c r="D219" s="2">
        <v>19.239999999999998</v>
      </c>
      <c r="F219" s="1">
        <v>44118</v>
      </c>
      <c r="G219" s="4">
        <v>54.709999000000003</v>
      </c>
      <c r="H219" s="4">
        <v>18.793333000000001</v>
      </c>
      <c r="I219" s="4">
        <v>24.450001</v>
      </c>
      <c r="J219" s="4">
        <v>61.689999</v>
      </c>
      <c r="K219" s="4">
        <v>27.188932000000001</v>
      </c>
      <c r="L219" s="4">
        <v>21.17</v>
      </c>
      <c r="M219" s="4">
        <v>19.969999000000001</v>
      </c>
      <c r="N219" s="4">
        <v>20.98</v>
      </c>
      <c r="O219" s="4">
        <v>37.856312000000003</v>
      </c>
      <c r="P219" s="4">
        <v>63</v>
      </c>
    </row>
    <row r="220" spans="1:16">
      <c r="A220" s="1">
        <v>44406</v>
      </c>
      <c r="B220" t="s">
        <v>10</v>
      </c>
      <c r="C220" t="s">
        <v>11</v>
      </c>
      <c r="D220" s="2">
        <v>24.16</v>
      </c>
      <c r="F220" s="1">
        <v>44117</v>
      </c>
      <c r="G220" s="4">
        <v>54.75</v>
      </c>
      <c r="H220" s="4">
        <v>18.266666000000001</v>
      </c>
      <c r="I220" s="4">
        <v>24.66</v>
      </c>
      <c r="J220" s="4">
        <v>59.369999</v>
      </c>
      <c r="K220" s="4">
        <v>27.737701000000001</v>
      </c>
      <c r="L220" s="4">
        <v>21.15</v>
      </c>
      <c r="M220" s="4">
        <v>20.129999000000002</v>
      </c>
      <c r="N220" s="4">
        <v>20.889999</v>
      </c>
      <c r="O220" s="4">
        <v>37.680453999999997</v>
      </c>
      <c r="P220" s="4">
        <v>62.139999000000003</v>
      </c>
    </row>
    <row r="221" spans="1:16">
      <c r="A221" s="1">
        <v>44406</v>
      </c>
      <c r="B221" t="s">
        <v>12</v>
      </c>
      <c r="C221" t="s">
        <v>13</v>
      </c>
      <c r="D221" s="2">
        <v>25.190000999999999</v>
      </c>
      <c r="F221" s="1">
        <v>44113</v>
      </c>
      <c r="G221" s="4">
        <v>54.860000999999997</v>
      </c>
      <c r="H221" s="4">
        <v>18.236666</v>
      </c>
      <c r="I221" s="4">
        <v>24.18</v>
      </c>
      <c r="J221" s="4">
        <v>60.150002000000001</v>
      </c>
      <c r="K221" s="4">
        <v>27.139046</v>
      </c>
      <c r="L221" s="4">
        <v>21.360001</v>
      </c>
      <c r="M221" s="4">
        <v>19.799999</v>
      </c>
      <c r="N221" s="4">
        <v>20.870000999999998</v>
      </c>
      <c r="O221" s="4">
        <v>37.263942999999998</v>
      </c>
      <c r="P221" s="4">
        <v>61.599997999999999</v>
      </c>
    </row>
    <row r="222" spans="1:16">
      <c r="A222" s="1">
        <v>44406</v>
      </c>
      <c r="B222" t="s">
        <v>14</v>
      </c>
      <c r="C222" t="s">
        <v>15</v>
      </c>
      <c r="D222" s="2">
        <v>67.089995999999999</v>
      </c>
      <c r="F222" s="1">
        <v>44112</v>
      </c>
      <c r="G222" s="4">
        <v>56.799999</v>
      </c>
      <c r="H222" s="4">
        <v>18.283332999999999</v>
      </c>
      <c r="I222" s="4">
        <v>24.889999</v>
      </c>
      <c r="J222" s="4">
        <v>59.959999000000003</v>
      </c>
      <c r="K222" s="4">
        <v>27.637924000000002</v>
      </c>
      <c r="L222" s="4">
        <v>21.59</v>
      </c>
      <c r="M222" s="4">
        <v>20.440000999999999</v>
      </c>
      <c r="N222" s="4">
        <v>20.860001</v>
      </c>
      <c r="O222" s="4">
        <v>37.902591999999999</v>
      </c>
      <c r="P222" s="4">
        <v>61.290000999999997</v>
      </c>
    </row>
    <row r="223" spans="1:16">
      <c r="A223" s="1">
        <v>44406</v>
      </c>
      <c r="B223" t="s">
        <v>16</v>
      </c>
      <c r="C223" t="s">
        <v>17</v>
      </c>
      <c r="D223" s="2">
        <v>92.550003000000004</v>
      </c>
      <c r="F223" s="1">
        <v>44111</v>
      </c>
      <c r="G223" s="4">
        <v>55.580002</v>
      </c>
      <c r="H223" s="4">
        <v>17.903334000000001</v>
      </c>
      <c r="I223" s="4">
        <v>24.440000999999999</v>
      </c>
      <c r="J223" s="4">
        <v>56.889999000000003</v>
      </c>
      <c r="K223" s="4">
        <v>27.667856</v>
      </c>
      <c r="L223" s="4">
        <v>21.6</v>
      </c>
      <c r="M223" s="4">
        <v>19.790001</v>
      </c>
      <c r="N223" s="4">
        <v>20.49</v>
      </c>
      <c r="O223" s="4">
        <v>37.661942000000003</v>
      </c>
      <c r="P223" s="4">
        <v>60.169998</v>
      </c>
    </row>
    <row r="224" spans="1:16">
      <c r="A224" s="1">
        <v>44406</v>
      </c>
      <c r="B224" t="s">
        <v>18</v>
      </c>
      <c r="C224" t="s">
        <v>19</v>
      </c>
      <c r="D224" s="2">
        <v>30.790001</v>
      </c>
      <c r="F224" s="1">
        <v>44110</v>
      </c>
      <c r="G224" s="4">
        <v>55.369999</v>
      </c>
      <c r="H224" s="4">
        <v>17.920000000000002</v>
      </c>
      <c r="I224" s="4">
        <v>24.059999000000001</v>
      </c>
      <c r="J224" s="4">
        <v>57.310001</v>
      </c>
      <c r="K224" s="4">
        <v>28.476042</v>
      </c>
      <c r="L224" s="4">
        <v>21.15</v>
      </c>
      <c r="M224" s="4">
        <v>19.93</v>
      </c>
      <c r="N224" s="4">
        <v>20.639999</v>
      </c>
      <c r="O224" s="4">
        <v>38.115475000000004</v>
      </c>
      <c r="P224" s="4">
        <v>58.619999</v>
      </c>
    </row>
    <row r="225" spans="1:16">
      <c r="A225" s="1">
        <v>44406</v>
      </c>
      <c r="B225" t="s">
        <v>20</v>
      </c>
      <c r="C225" t="s">
        <v>21</v>
      </c>
      <c r="D225" s="2">
        <v>15.81</v>
      </c>
      <c r="F225" s="1">
        <v>44109</v>
      </c>
      <c r="G225" s="4">
        <v>56.290000999999997</v>
      </c>
      <c r="H225" s="4">
        <v>18.583331999999999</v>
      </c>
      <c r="I225" s="4">
        <v>24.27</v>
      </c>
      <c r="J225" s="4">
        <v>57.25</v>
      </c>
      <c r="K225" s="4">
        <v>28.396221000000001</v>
      </c>
      <c r="L225" s="4">
        <v>20.68</v>
      </c>
      <c r="M225" s="4">
        <v>20.030000999999999</v>
      </c>
      <c r="N225" s="4">
        <v>20.52</v>
      </c>
      <c r="O225" s="4">
        <v>38.041431000000003</v>
      </c>
      <c r="P225" s="4">
        <v>59.59</v>
      </c>
    </row>
    <row r="226" spans="1:16">
      <c r="A226" s="1">
        <v>44405</v>
      </c>
      <c r="B226" t="s">
        <v>2</v>
      </c>
      <c r="C226" t="s">
        <v>3</v>
      </c>
      <c r="D226" s="2">
        <v>27.709999</v>
      </c>
      <c r="F226" s="1">
        <v>44106</v>
      </c>
      <c r="G226" s="4">
        <v>54.93</v>
      </c>
      <c r="H226" s="4">
        <v>17.753332</v>
      </c>
      <c r="I226" s="4">
        <v>23.879999000000002</v>
      </c>
      <c r="J226" s="4">
        <v>56.700001</v>
      </c>
      <c r="K226" s="4">
        <v>28.525929999999999</v>
      </c>
      <c r="L226" s="4">
        <v>20.260000000000002</v>
      </c>
      <c r="M226" s="4">
        <v>19.02</v>
      </c>
      <c r="N226" s="4">
        <v>20.360001</v>
      </c>
      <c r="O226" s="4">
        <v>37.865569999999998</v>
      </c>
      <c r="P226" s="4">
        <v>58.32</v>
      </c>
    </row>
    <row r="227" spans="1:16">
      <c r="A227" s="1">
        <v>44405</v>
      </c>
      <c r="B227" t="s">
        <v>4</v>
      </c>
      <c r="C227" t="s">
        <v>5</v>
      </c>
      <c r="D227" s="2">
        <v>7.47</v>
      </c>
      <c r="F227" s="1">
        <v>44105</v>
      </c>
      <c r="G227" s="4">
        <v>55.43</v>
      </c>
      <c r="H227" s="4">
        <v>18.176666000000001</v>
      </c>
      <c r="I227" s="4">
        <v>24.32</v>
      </c>
      <c r="J227" s="4">
        <v>57.119999</v>
      </c>
      <c r="K227" s="4">
        <v>29.264272999999999</v>
      </c>
      <c r="L227" s="4">
        <v>20.549999</v>
      </c>
      <c r="M227" s="4">
        <v>19.850000000000001</v>
      </c>
      <c r="N227" s="4">
        <v>20.719999000000001</v>
      </c>
      <c r="O227" s="4">
        <v>38.041431000000003</v>
      </c>
      <c r="P227" s="4">
        <v>58.860000999999997</v>
      </c>
    </row>
    <row r="228" spans="1:16">
      <c r="A228" s="1">
        <v>44405</v>
      </c>
      <c r="B228" t="s">
        <v>6</v>
      </c>
      <c r="C228" t="s">
        <v>7</v>
      </c>
      <c r="D228" s="2">
        <v>117.300003</v>
      </c>
      <c r="F228" s="1">
        <v>44104</v>
      </c>
      <c r="G228" s="4">
        <v>54.34</v>
      </c>
      <c r="H228" s="4">
        <v>18.336666000000001</v>
      </c>
      <c r="I228" s="4">
        <v>23.799999</v>
      </c>
      <c r="J228" s="4">
        <v>56.669998</v>
      </c>
      <c r="K228" s="4">
        <v>28.326377999999998</v>
      </c>
      <c r="L228" s="4">
        <v>19.43</v>
      </c>
      <c r="M228" s="4">
        <v>19.610001</v>
      </c>
      <c r="N228" s="4">
        <v>20.49</v>
      </c>
      <c r="O228" s="4">
        <v>36.532730000000001</v>
      </c>
      <c r="P228" s="4">
        <v>59.110000999999997</v>
      </c>
    </row>
    <row r="229" spans="1:16">
      <c r="A229" s="1">
        <v>44405</v>
      </c>
      <c r="B229" t="s">
        <v>8</v>
      </c>
      <c r="C229" t="s">
        <v>9</v>
      </c>
      <c r="D229" s="2">
        <v>19.540001</v>
      </c>
      <c r="F229" s="1">
        <v>44103</v>
      </c>
      <c r="G229" s="4">
        <v>53.349997999999999</v>
      </c>
      <c r="H229" s="4">
        <v>17.883333</v>
      </c>
      <c r="I229" s="4">
        <v>24</v>
      </c>
      <c r="J229" s="4">
        <v>56.790000999999997</v>
      </c>
      <c r="K229" s="4">
        <v>28.306422999999999</v>
      </c>
      <c r="L229" s="4">
        <v>19.209999</v>
      </c>
      <c r="M229" s="4">
        <v>19.309999000000001</v>
      </c>
      <c r="N229" s="4">
        <v>20.059999000000001</v>
      </c>
      <c r="O229" s="4">
        <v>36.458683000000001</v>
      </c>
      <c r="P229" s="4">
        <v>58.349997999999999</v>
      </c>
    </row>
    <row r="230" spans="1:16">
      <c r="A230" s="1">
        <v>44405</v>
      </c>
      <c r="B230" t="s">
        <v>10</v>
      </c>
      <c r="C230" t="s">
        <v>11</v>
      </c>
      <c r="D230" s="2">
        <v>22.93</v>
      </c>
      <c r="F230" s="1">
        <v>44102</v>
      </c>
      <c r="G230" s="4">
        <v>52.900002000000001</v>
      </c>
      <c r="H230" s="4">
        <v>18.336666000000001</v>
      </c>
      <c r="I230" s="4">
        <v>23.809999000000001</v>
      </c>
      <c r="J230" s="4">
        <v>56.650002000000001</v>
      </c>
      <c r="K230" s="4">
        <v>27.737701000000001</v>
      </c>
      <c r="L230" s="4">
        <v>19.420000000000002</v>
      </c>
      <c r="M230" s="4">
        <v>19.629999000000002</v>
      </c>
      <c r="N230" s="4">
        <v>20.23</v>
      </c>
      <c r="O230" s="4">
        <v>36.828918000000002</v>
      </c>
      <c r="P230" s="4">
        <v>58.779998999999997</v>
      </c>
    </row>
    <row r="231" spans="1:16">
      <c r="A231" s="1">
        <v>44405</v>
      </c>
      <c r="B231" t="s">
        <v>12</v>
      </c>
      <c r="C231" t="s">
        <v>13</v>
      </c>
      <c r="D231" s="2">
        <v>25.33</v>
      </c>
      <c r="F231" s="1">
        <v>44099</v>
      </c>
      <c r="G231" s="4">
        <v>54.540000999999997</v>
      </c>
      <c r="H231" s="4">
        <v>19.116667</v>
      </c>
      <c r="I231" s="4">
        <v>24.549999</v>
      </c>
      <c r="J231" s="4">
        <v>59</v>
      </c>
      <c r="K231" s="4">
        <v>28.974921999999999</v>
      </c>
      <c r="L231" s="4">
        <v>20.120000999999998</v>
      </c>
      <c r="M231" s="4">
        <v>20.129999000000002</v>
      </c>
      <c r="N231" s="4">
        <v>20.889999</v>
      </c>
      <c r="O231" s="4">
        <v>38.263568999999997</v>
      </c>
      <c r="P231" s="4">
        <v>59.25</v>
      </c>
    </row>
    <row r="232" spans="1:16">
      <c r="A232" s="1">
        <v>44405</v>
      </c>
      <c r="B232" t="s">
        <v>14</v>
      </c>
      <c r="C232" t="s">
        <v>15</v>
      </c>
      <c r="D232" s="2">
        <v>66.139999000000003</v>
      </c>
      <c r="F232" s="1">
        <v>44098</v>
      </c>
      <c r="G232" s="4">
        <v>53.900002000000001</v>
      </c>
      <c r="H232" s="4">
        <v>19.656666000000001</v>
      </c>
      <c r="I232" s="4">
        <v>24.43</v>
      </c>
      <c r="J232" s="4">
        <v>57.990001999999997</v>
      </c>
      <c r="K232" s="4">
        <v>28.815280999999999</v>
      </c>
      <c r="L232" s="4">
        <v>20.74</v>
      </c>
      <c r="M232" s="4">
        <v>20.399999999999999</v>
      </c>
      <c r="N232" s="4">
        <v>21.07</v>
      </c>
      <c r="O232" s="4">
        <v>38.161754999999999</v>
      </c>
      <c r="P232" s="4">
        <v>58.66</v>
      </c>
    </row>
    <row r="233" spans="1:16">
      <c r="A233" s="1">
        <v>44405</v>
      </c>
      <c r="B233" t="s">
        <v>16</v>
      </c>
      <c r="C233" t="s">
        <v>17</v>
      </c>
      <c r="D233" s="2">
        <v>93.339995999999999</v>
      </c>
      <c r="F233" s="1">
        <v>44097</v>
      </c>
      <c r="G233" s="4">
        <v>53.650002000000001</v>
      </c>
      <c r="H233" s="4">
        <v>18.629999000000002</v>
      </c>
      <c r="I233" s="4">
        <v>24.26</v>
      </c>
      <c r="J233" s="4">
        <v>58.970001000000003</v>
      </c>
      <c r="K233" s="4">
        <v>28.805304</v>
      </c>
      <c r="L233" s="4">
        <v>20.809999000000001</v>
      </c>
      <c r="M233" s="4">
        <v>20.23</v>
      </c>
      <c r="N233" s="4">
        <v>20.5</v>
      </c>
      <c r="O233" s="4">
        <v>37.467567000000003</v>
      </c>
      <c r="P233" s="4">
        <v>59.099997999999999</v>
      </c>
    </row>
    <row r="234" spans="1:16">
      <c r="A234" s="1">
        <v>44405</v>
      </c>
      <c r="B234" t="s">
        <v>18</v>
      </c>
      <c r="C234" t="s">
        <v>19</v>
      </c>
      <c r="D234" s="2">
        <v>31.110001</v>
      </c>
      <c r="F234" s="1">
        <v>44096</v>
      </c>
      <c r="G234" s="4">
        <v>55.150002000000001</v>
      </c>
      <c r="H234" s="4">
        <v>19.120000999999998</v>
      </c>
      <c r="I234" s="4">
        <v>24.33</v>
      </c>
      <c r="J234" s="4">
        <v>51.740001999999997</v>
      </c>
      <c r="K234" s="4">
        <v>29.074697</v>
      </c>
      <c r="L234" s="4">
        <v>21.360001</v>
      </c>
      <c r="M234" s="4">
        <v>20.799999</v>
      </c>
      <c r="N234" s="4">
        <v>21.33</v>
      </c>
      <c r="O234" s="4">
        <v>37.865569999999998</v>
      </c>
      <c r="P234" s="4">
        <v>57.810001</v>
      </c>
    </row>
    <row r="235" spans="1:16">
      <c r="A235" s="1">
        <v>44405</v>
      </c>
      <c r="B235" t="s">
        <v>20</v>
      </c>
      <c r="C235" t="s">
        <v>21</v>
      </c>
      <c r="D235" s="2">
        <v>15.84</v>
      </c>
      <c r="F235" s="1">
        <v>44095</v>
      </c>
      <c r="G235" s="4">
        <v>54.099997999999999</v>
      </c>
      <c r="H235" s="4">
        <v>18.700001</v>
      </c>
      <c r="I235" s="4">
        <v>24.780000999999999</v>
      </c>
      <c r="J235" s="4">
        <v>50.810001</v>
      </c>
      <c r="K235" s="4">
        <v>29.423912000000001</v>
      </c>
      <c r="L235" s="4">
        <v>21.440000999999999</v>
      </c>
      <c r="M235" s="4">
        <v>20.9</v>
      </c>
      <c r="N235" s="4">
        <v>21.02</v>
      </c>
      <c r="O235" s="4">
        <v>37.930359000000003</v>
      </c>
      <c r="P235" s="4">
        <v>60</v>
      </c>
    </row>
    <row r="236" spans="1:16">
      <c r="A236" s="1">
        <v>44404</v>
      </c>
      <c r="B236" t="s">
        <v>2</v>
      </c>
      <c r="C236" t="s">
        <v>3</v>
      </c>
      <c r="D236" s="2">
        <v>27.15</v>
      </c>
      <c r="F236" s="1">
        <v>44092</v>
      </c>
      <c r="G236" s="4">
        <v>54.5</v>
      </c>
      <c r="H236" s="4">
        <v>18.709999</v>
      </c>
      <c r="I236" s="4">
        <v>25.309999000000001</v>
      </c>
      <c r="J236" s="4">
        <v>52.700001</v>
      </c>
      <c r="K236" s="4">
        <v>29.334114</v>
      </c>
      <c r="L236" s="4">
        <v>22.07</v>
      </c>
      <c r="M236" s="4">
        <v>21.65</v>
      </c>
      <c r="N236" s="4">
        <v>21.18</v>
      </c>
      <c r="O236" s="4">
        <v>37.15287</v>
      </c>
      <c r="P236" s="4">
        <v>61.66</v>
      </c>
    </row>
    <row r="237" spans="1:16">
      <c r="A237" s="1">
        <v>44404</v>
      </c>
      <c r="B237" t="s">
        <v>4</v>
      </c>
      <c r="C237" t="s">
        <v>5</v>
      </c>
      <c r="D237" s="2">
        <v>7.46</v>
      </c>
      <c r="F237" s="1">
        <v>44091</v>
      </c>
      <c r="G237" s="4">
        <v>56.200001</v>
      </c>
      <c r="H237" s="4">
        <v>18.893332999999998</v>
      </c>
      <c r="I237" s="4">
        <v>25.41</v>
      </c>
      <c r="J237" s="4">
        <v>52.950001</v>
      </c>
      <c r="K237" s="4">
        <v>30.042524</v>
      </c>
      <c r="L237" s="4">
        <v>22.91</v>
      </c>
      <c r="M237" s="4">
        <v>22.15</v>
      </c>
      <c r="N237" s="4">
        <v>21.48</v>
      </c>
      <c r="O237" s="4">
        <v>38.189521999999997</v>
      </c>
      <c r="P237" s="4">
        <v>62.080002</v>
      </c>
    </row>
    <row r="238" spans="1:16">
      <c r="A238" s="1">
        <v>44404</v>
      </c>
      <c r="B238" t="s">
        <v>6</v>
      </c>
      <c r="C238" t="s">
        <v>7</v>
      </c>
      <c r="D238" s="2">
        <v>114.18</v>
      </c>
      <c r="F238" s="1">
        <v>44090</v>
      </c>
      <c r="G238" s="4">
        <v>56.709999000000003</v>
      </c>
      <c r="H238" s="4">
        <v>19.006665999999999</v>
      </c>
      <c r="I238" s="4">
        <v>25.07</v>
      </c>
      <c r="J238" s="4">
        <v>52.68</v>
      </c>
      <c r="K238" s="4">
        <v>30.810798999999999</v>
      </c>
      <c r="L238" s="4">
        <v>23.120000999999998</v>
      </c>
      <c r="M238" s="4">
        <v>21.73</v>
      </c>
      <c r="N238" s="4">
        <v>21.049999</v>
      </c>
      <c r="O238" s="4">
        <v>38.180267000000001</v>
      </c>
      <c r="P238" s="4">
        <v>60.970001000000003</v>
      </c>
    </row>
    <row r="239" spans="1:16">
      <c r="A239" s="1">
        <v>44404</v>
      </c>
      <c r="B239" t="s">
        <v>8</v>
      </c>
      <c r="C239" t="s">
        <v>9</v>
      </c>
      <c r="D239" s="2">
        <v>19.799999</v>
      </c>
      <c r="F239" s="1">
        <v>44089</v>
      </c>
      <c r="G239" s="4">
        <v>57.549999</v>
      </c>
      <c r="H239" s="4">
        <v>19.093332</v>
      </c>
      <c r="I239" s="4">
        <v>25.5</v>
      </c>
      <c r="J239" s="4">
        <v>52.82</v>
      </c>
      <c r="K239" s="4">
        <v>31.189947</v>
      </c>
      <c r="L239" s="4">
        <v>22.59</v>
      </c>
      <c r="M239" s="4">
        <v>21.67</v>
      </c>
      <c r="N239" s="4">
        <v>20.92</v>
      </c>
      <c r="O239" s="4">
        <v>38.208035000000002</v>
      </c>
      <c r="P239" s="4">
        <v>62.599997999999999</v>
      </c>
    </row>
    <row r="240" spans="1:16">
      <c r="A240" s="1">
        <v>44404</v>
      </c>
      <c r="B240" t="s">
        <v>10</v>
      </c>
      <c r="C240" t="s">
        <v>11</v>
      </c>
      <c r="D240" s="2">
        <v>22.959999</v>
      </c>
      <c r="F240" s="1">
        <v>44088</v>
      </c>
      <c r="G240" s="4">
        <v>57.169998</v>
      </c>
      <c r="H240" s="4">
        <v>19.576665999999999</v>
      </c>
      <c r="I240" s="4">
        <v>24.719999000000001</v>
      </c>
      <c r="J240" s="4">
        <v>52.830002</v>
      </c>
      <c r="K240" s="4">
        <v>31.080193000000001</v>
      </c>
      <c r="L240" s="4">
        <v>22.700001</v>
      </c>
      <c r="M240" s="4">
        <v>21.68</v>
      </c>
      <c r="N240" s="4">
        <v>20.58</v>
      </c>
      <c r="O240" s="4">
        <v>38.763385999999997</v>
      </c>
      <c r="P240" s="4">
        <v>61.91</v>
      </c>
    </row>
    <row r="241" spans="1:16">
      <c r="A241" s="1">
        <v>44404</v>
      </c>
      <c r="B241" t="s">
        <v>12</v>
      </c>
      <c r="C241" t="s">
        <v>13</v>
      </c>
      <c r="D241" s="2">
        <v>25.42</v>
      </c>
      <c r="F241" s="1">
        <v>44085</v>
      </c>
      <c r="G241" s="4">
        <v>55.75</v>
      </c>
      <c r="H241" s="4">
        <v>18.673331999999998</v>
      </c>
      <c r="I241" s="4">
        <v>24.200001</v>
      </c>
      <c r="J241" s="4">
        <v>50.540000999999997</v>
      </c>
      <c r="K241" s="4">
        <v>29.423912000000001</v>
      </c>
      <c r="L241" s="4">
        <v>21.77</v>
      </c>
      <c r="M241" s="4">
        <v>21.879999000000002</v>
      </c>
      <c r="N241" s="4">
        <v>20.48</v>
      </c>
      <c r="O241" s="4">
        <v>38.337615999999997</v>
      </c>
      <c r="P241" s="4">
        <v>61.950001</v>
      </c>
    </row>
    <row r="242" spans="1:16">
      <c r="A242" s="1">
        <v>44404</v>
      </c>
      <c r="B242" t="s">
        <v>14</v>
      </c>
      <c r="C242" t="s">
        <v>15</v>
      </c>
      <c r="D242" s="2">
        <v>66.809997999999993</v>
      </c>
      <c r="F242" s="1">
        <v>44084</v>
      </c>
      <c r="G242" s="4">
        <v>56.959999000000003</v>
      </c>
      <c r="H242" s="4">
        <v>18.666665999999999</v>
      </c>
      <c r="I242" s="4">
        <v>24.530000999999999</v>
      </c>
      <c r="J242" s="4">
        <v>51.919998</v>
      </c>
      <c r="K242" s="4">
        <v>30.082433999999999</v>
      </c>
      <c r="L242" s="4">
        <v>22.32</v>
      </c>
      <c r="M242" s="4">
        <v>22.120000999999998</v>
      </c>
      <c r="N242" s="4">
        <v>20.549999</v>
      </c>
      <c r="O242" s="4">
        <v>38.874454</v>
      </c>
      <c r="P242" s="4">
        <v>58.529998999999997</v>
      </c>
    </row>
    <row r="243" spans="1:16">
      <c r="A243" s="1">
        <v>44404</v>
      </c>
      <c r="B243" t="s">
        <v>16</v>
      </c>
      <c r="C243" t="s">
        <v>17</v>
      </c>
      <c r="D243" s="2">
        <v>93.860000999999997</v>
      </c>
      <c r="F243" s="1">
        <v>44083</v>
      </c>
      <c r="G243" s="4">
        <v>60.220001000000003</v>
      </c>
      <c r="H243" s="4">
        <v>19.420000000000002</v>
      </c>
      <c r="I243" s="4">
        <v>24.84</v>
      </c>
      <c r="J243" s="4">
        <v>54.869999</v>
      </c>
      <c r="K243" s="4">
        <v>30.840731000000002</v>
      </c>
      <c r="L243" s="4">
        <v>22.799999</v>
      </c>
      <c r="M243" s="4">
        <v>22.73</v>
      </c>
      <c r="N243" s="4">
        <v>20.870000999999998</v>
      </c>
      <c r="O243" s="4">
        <v>40.253571000000001</v>
      </c>
      <c r="P243" s="4">
        <v>60</v>
      </c>
    </row>
    <row r="244" spans="1:16">
      <c r="A244" s="1">
        <v>44404</v>
      </c>
      <c r="B244" t="s">
        <v>18</v>
      </c>
      <c r="C244" t="s">
        <v>19</v>
      </c>
      <c r="D244" s="2">
        <v>30.950001</v>
      </c>
      <c r="F244" s="1">
        <v>44082</v>
      </c>
      <c r="G244" s="4">
        <v>58.619999</v>
      </c>
      <c r="H244" s="4">
        <v>19.013331999999998</v>
      </c>
      <c r="I244" s="4">
        <v>24.43</v>
      </c>
      <c r="J244" s="4">
        <v>53.73</v>
      </c>
      <c r="K244" s="4">
        <v>30.900597000000001</v>
      </c>
      <c r="L244" s="4">
        <v>23.15</v>
      </c>
      <c r="M244" s="4">
        <v>22.26</v>
      </c>
      <c r="N244" s="4">
        <v>20.77</v>
      </c>
      <c r="O244" s="4">
        <v>40.262829000000004</v>
      </c>
      <c r="P244" s="4">
        <v>59.27</v>
      </c>
    </row>
    <row r="245" spans="1:16">
      <c r="A245" s="1">
        <v>44404</v>
      </c>
      <c r="B245" t="s">
        <v>20</v>
      </c>
      <c r="C245" t="s">
        <v>21</v>
      </c>
      <c r="D245" s="2">
        <v>16.100000000000001</v>
      </c>
      <c r="F245" s="1">
        <v>44078</v>
      </c>
      <c r="G245" s="4">
        <v>58.830002</v>
      </c>
      <c r="H245" s="4">
        <v>19.443332999999999</v>
      </c>
      <c r="I245" s="4">
        <v>25.01</v>
      </c>
      <c r="J245" s="4">
        <v>50.75</v>
      </c>
      <c r="K245" s="4">
        <v>30.770886999999998</v>
      </c>
      <c r="L245" s="4">
        <v>22.25</v>
      </c>
      <c r="M245" s="4">
        <v>22.92</v>
      </c>
      <c r="N245" s="4">
        <v>20.620000999999998</v>
      </c>
      <c r="O245" s="4">
        <v>40.799664</v>
      </c>
      <c r="P245" s="4">
        <v>60.490001999999997</v>
      </c>
    </row>
    <row r="246" spans="1:16">
      <c r="A246" s="1">
        <v>44403</v>
      </c>
      <c r="B246" t="s">
        <v>2</v>
      </c>
      <c r="C246" t="s">
        <v>3</v>
      </c>
      <c r="D246" s="2">
        <v>27.469999000000001</v>
      </c>
      <c r="F246" s="1">
        <v>44077</v>
      </c>
      <c r="G246" s="4">
        <v>58.169998</v>
      </c>
      <c r="H246" s="4">
        <v>19.273333000000001</v>
      </c>
      <c r="I246" s="4">
        <v>25.1</v>
      </c>
      <c r="J246" s="4">
        <v>50.689999</v>
      </c>
      <c r="K246" s="4">
        <v>30.790842000000001</v>
      </c>
      <c r="L246" s="4">
        <v>21.67</v>
      </c>
      <c r="M246" s="4">
        <v>22.879999000000002</v>
      </c>
      <c r="N246" s="4">
        <v>20.75</v>
      </c>
      <c r="O246" s="4">
        <v>40.63306</v>
      </c>
      <c r="P246" s="4">
        <v>59.32</v>
      </c>
    </row>
    <row r="247" spans="1:16">
      <c r="A247" s="1">
        <v>44403</v>
      </c>
      <c r="B247" t="s">
        <v>4</v>
      </c>
      <c r="C247" t="s">
        <v>5</v>
      </c>
      <c r="D247" s="2">
        <v>7.62</v>
      </c>
      <c r="F247" s="1">
        <v>44076</v>
      </c>
      <c r="G247" s="4">
        <v>59.389999000000003</v>
      </c>
      <c r="H247" s="4">
        <v>19.989999999999998</v>
      </c>
      <c r="I247" s="4">
        <v>25.389999</v>
      </c>
      <c r="J247" s="4">
        <v>51.049999</v>
      </c>
      <c r="K247" s="4">
        <v>32.487034000000001</v>
      </c>
      <c r="L247" s="4">
        <v>21.950001</v>
      </c>
      <c r="M247" s="4">
        <v>22.799999</v>
      </c>
      <c r="N247" s="4">
        <v>20.52</v>
      </c>
      <c r="O247" s="4">
        <v>40.882969000000003</v>
      </c>
      <c r="P247" s="4">
        <v>61.32</v>
      </c>
    </row>
    <row r="248" spans="1:16">
      <c r="A248" s="1">
        <v>44403</v>
      </c>
      <c r="B248" t="s">
        <v>6</v>
      </c>
      <c r="C248" t="s">
        <v>7</v>
      </c>
      <c r="D248" s="2">
        <v>116.599998</v>
      </c>
      <c r="F248" s="1">
        <v>44075</v>
      </c>
      <c r="G248" s="4">
        <v>58.869999</v>
      </c>
      <c r="H248" s="4">
        <v>20.016666000000001</v>
      </c>
      <c r="I248" s="4">
        <v>26.09</v>
      </c>
      <c r="J248" s="4">
        <v>50.400002000000001</v>
      </c>
      <c r="K248" s="4">
        <v>32.926048000000002</v>
      </c>
      <c r="L248" s="4">
        <v>22.07</v>
      </c>
      <c r="M248" s="4">
        <v>22.870000999999998</v>
      </c>
      <c r="N248" s="4">
        <v>20.200001</v>
      </c>
      <c r="O248" s="4">
        <v>40.901477999999997</v>
      </c>
      <c r="P248" s="4">
        <v>61.759998000000003</v>
      </c>
    </row>
    <row r="249" spans="1:16">
      <c r="A249" s="1">
        <v>44403</v>
      </c>
      <c r="B249" t="s">
        <v>8</v>
      </c>
      <c r="C249" t="s">
        <v>9</v>
      </c>
      <c r="D249" s="2">
        <v>19.879999000000002</v>
      </c>
      <c r="F249" s="1">
        <v>44074</v>
      </c>
      <c r="G249" s="4">
        <v>56.119999</v>
      </c>
      <c r="H249" s="4">
        <v>19.600000000000001</v>
      </c>
      <c r="I249" s="4">
        <v>25.75</v>
      </c>
      <c r="J249" s="4">
        <v>48.23</v>
      </c>
      <c r="K249" s="4">
        <v>32.197685</v>
      </c>
      <c r="L249" s="4">
        <v>20.82</v>
      </c>
      <c r="M249" s="4">
        <v>21.889999</v>
      </c>
      <c r="N249" s="4">
        <v>19.549999</v>
      </c>
      <c r="O249" s="4">
        <v>40.401665000000001</v>
      </c>
      <c r="P249" s="4">
        <v>59.68</v>
      </c>
    </row>
    <row r="250" spans="1:16">
      <c r="A250" s="1">
        <v>44403</v>
      </c>
      <c r="B250" t="s">
        <v>10</v>
      </c>
      <c r="C250" t="s">
        <v>11</v>
      </c>
      <c r="D250" s="2">
        <v>23.629999000000002</v>
      </c>
      <c r="F250" s="1">
        <v>44071</v>
      </c>
      <c r="G250" s="4">
        <v>57.060001</v>
      </c>
      <c r="H250" s="4">
        <v>20.34</v>
      </c>
      <c r="I250" s="4">
        <v>26.17</v>
      </c>
      <c r="J250" s="4">
        <v>50</v>
      </c>
      <c r="K250" s="4">
        <v>33.135578000000002</v>
      </c>
      <c r="L250" s="4">
        <v>21.610001</v>
      </c>
      <c r="M250" s="4">
        <v>22.540001</v>
      </c>
      <c r="N250" s="4">
        <v>19.77</v>
      </c>
      <c r="O250" s="4">
        <v>41.466084000000002</v>
      </c>
      <c r="P250" s="4">
        <v>61.099997999999999</v>
      </c>
    </row>
    <row r="251" spans="1:16">
      <c r="A251" s="1">
        <v>44403</v>
      </c>
      <c r="B251" t="s">
        <v>12</v>
      </c>
      <c r="C251" t="s">
        <v>13</v>
      </c>
      <c r="D251" s="2">
        <v>25.93</v>
      </c>
      <c r="F251" s="1">
        <v>44070</v>
      </c>
      <c r="G251" s="4">
        <v>54.799999</v>
      </c>
      <c r="H251" s="4">
        <v>20.093332</v>
      </c>
      <c r="I251" s="4">
        <v>26.08</v>
      </c>
      <c r="J251" s="4">
        <v>49.110000999999997</v>
      </c>
      <c r="K251" s="4">
        <v>32.287483000000002</v>
      </c>
      <c r="L251" s="4">
        <v>21.5</v>
      </c>
      <c r="M251" s="4">
        <v>22.15</v>
      </c>
      <c r="N251" s="4">
        <v>19.399999999999999</v>
      </c>
      <c r="O251" s="4">
        <v>40.836689</v>
      </c>
      <c r="P251" s="4">
        <v>60.790000999999997</v>
      </c>
    </row>
    <row r="252" spans="1:16">
      <c r="A252" s="1">
        <v>44403</v>
      </c>
      <c r="B252" t="s">
        <v>14</v>
      </c>
      <c r="C252" t="s">
        <v>15</v>
      </c>
      <c r="D252" s="2">
        <v>68.019997000000004</v>
      </c>
      <c r="F252" s="1">
        <v>44069</v>
      </c>
      <c r="G252" s="4">
        <v>54.169998</v>
      </c>
      <c r="H252" s="4">
        <v>20.166665999999999</v>
      </c>
      <c r="I252" s="4">
        <v>26.18</v>
      </c>
      <c r="J252" s="4">
        <v>48.419998</v>
      </c>
      <c r="K252" s="4">
        <v>32.048018999999996</v>
      </c>
      <c r="L252" s="4">
        <v>21.51</v>
      </c>
      <c r="M252" s="4">
        <v>22.219999000000001</v>
      </c>
      <c r="N252" s="4">
        <v>19.200001</v>
      </c>
      <c r="O252" s="4">
        <v>41.373528</v>
      </c>
      <c r="P252" s="4">
        <v>61.75</v>
      </c>
    </row>
    <row r="253" spans="1:16">
      <c r="A253" s="1">
        <v>44403</v>
      </c>
      <c r="B253" t="s">
        <v>16</v>
      </c>
      <c r="C253" t="s">
        <v>17</v>
      </c>
      <c r="D253" s="2">
        <v>96.269997000000004</v>
      </c>
      <c r="F253" s="1">
        <v>44068</v>
      </c>
      <c r="G253" s="4">
        <v>54</v>
      </c>
      <c r="H253" s="4">
        <v>20.616667</v>
      </c>
      <c r="I253" s="4">
        <v>26.129999000000002</v>
      </c>
      <c r="J253" s="4">
        <v>49.169998</v>
      </c>
      <c r="K253" s="4">
        <v>32.926048000000002</v>
      </c>
      <c r="L253" s="4">
        <v>21.629999000000002</v>
      </c>
      <c r="M253" s="4">
        <v>22.870000999999998</v>
      </c>
      <c r="N253" s="4">
        <v>19.799999</v>
      </c>
      <c r="O253" s="4">
        <v>42.160271000000002</v>
      </c>
      <c r="P253" s="4">
        <v>61.619999</v>
      </c>
    </row>
    <row r="254" spans="1:16">
      <c r="A254" s="1">
        <v>44403</v>
      </c>
      <c r="B254" t="s">
        <v>18</v>
      </c>
      <c r="C254" t="s">
        <v>19</v>
      </c>
      <c r="D254" s="2">
        <v>31.709999</v>
      </c>
      <c r="F254" s="1">
        <v>44067</v>
      </c>
      <c r="G254" s="4">
        <v>53</v>
      </c>
      <c r="H254" s="4">
        <v>20.299999</v>
      </c>
      <c r="I254" s="4">
        <v>26.58</v>
      </c>
      <c r="J254" s="4">
        <v>49.040000999999997</v>
      </c>
      <c r="K254" s="4">
        <v>32.726497999999999</v>
      </c>
      <c r="L254" s="4">
        <v>22.09</v>
      </c>
      <c r="M254" s="4">
        <v>22.969999000000001</v>
      </c>
      <c r="N254" s="4">
        <v>19.360001</v>
      </c>
      <c r="O254" s="4">
        <v>42.447201</v>
      </c>
      <c r="P254" s="4">
        <v>62.959999000000003</v>
      </c>
    </row>
    <row r="255" spans="1:16">
      <c r="A255" s="1">
        <v>44403</v>
      </c>
      <c r="B255" t="s">
        <v>20</v>
      </c>
      <c r="C255" t="s">
        <v>21</v>
      </c>
      <c r="D255" s="2">
        <v>16.41</v>
      </c>
      <c r="F255" s="1">
        <v>44064</v>
      </c>
      <c r="G255" s="4">
        <v>53.200001</v>
      </c>
      <c r="H255" s="4">
        <v>20.323333999999999</v>
      </c>
      <c r="I255" s="4">
        <v>26.110001</v>
      </c>
      <c r="J255" s="4">
        <v>48.970001000000003</v>
      </c>
      <c r="K255" s="4">
        <v>32.946002999999997</v>
      </c>
      <c r="L255" s="4">
        <v>22.15</v>
      </c>
      <c r="M255" s="4">
        <v>22.559999000000001</v>
      </c>
      <c r="N255" s="4">
        <v>19.389999</v>
      </c>
      <c r="O255" s="4">
        <v>42.761898000000002</v>
      </c>
      <c r="P255" s="4">
        <v>62.200001</v>
      </c>
    </row>
    <row r="256" spans="1:16">
      <c r="A256" s="1">
        <v>44400</v>
      </c>
      <c r="B256" t="s">
        <v>2</v>
      </c>
      <c r="C256" t="s">
        <v>3</v>
      </c>
      <c r="D256" s="2">
        <v>26.74</v>
      </c>
      <c r="F256" s="1">
        <v>44063</v>
      </c>
      <c r="G256" s="4">
        <v>53.130001</v>
      </c>
      <c r="H256" s="4">
        <v>20.780000999999999</v>
      </c>
      <c r="I256" s="4">
        <v>26.18</v>
      </c>
      <c r="J256" s="4">
        <v>49.939999</v>
      </c>
      <c r="K256" s="4">
        <v>32.906094000000003</v>
      </c>
      <c r="L256" s="4">
        <v>22.4</v>
      </c>
      <c r="M256" s="4">
        <v>22.73</v>
      </c>
      <c r="N256" s="4">
        <v>19.860001</v>
      </c>
      <c r="O256" s="4">
        <v>43.270969000000001</v>
      </c>
      <c r="P256" s="4">
        <v>62.950001</v>
      </c>
    </row>
    <row r="257" spans="1:16">
      <c r="A257" s="1">
        <v>44400</v>
      </c>
      <c r="B257" t="s">
        <v>4</v>
      </c>
      <c r="C257" t="s">
        <v>5</v>
      </c>
      <c r="D257" s="2">
        <v>7.82</v>
      </c>
      <c r="F257" s="1">
        <v>44062</v>
      </c>
      <c r="G257" s="4">
        <v>54</v>
      </c>
      <c r="H257" s="4">
        <v>19.856667000000002</v>
      </c>
      <c r="I257" s="4">
        <v>25.77</v>
      </c>
      <c r="J257" s="4">
        <v>49.009998000000003</v>
      </c>
      <c r="K257" s="4">
        <v>32.676608999999999</v>
      </c>
      <c r="L257" s="4">
        <v>21.559999000000001</v>
      </c>
      <c r="M257" s="4">
        <v>22.889999</v>
      </c>
      <c r="N257" s="4">
        <v>19.649999999999999</v>
      </c>
      <c r="O257" s="4">
        <v>42.956271999999998</v>
      </c>
      <c r="P257" s="4">
        <v>62.389999000000003</v>
      </c>
    </row>
    <row r="258" spans="1:16">
      <c r="A258" s="1">
        <v>44400</v>
      </c>
      <c r="B258" t="s">
        <v>6</v>
      </c>
      <c r="C258" t="s">
        <v>7</v>
      </c>
      <c r="D258" s="2">
        <v>114.120003</v>
      </c>
      <c r="F258" s="1">
        <v>44061</v>
      </c>
      <c r="G258" s="4">
        <v>56.139999000000003</v>
      </c>
      <c r="H258" s="4">
        <v>20.6</v>
      </c>
      <c r="I258" s="4">
        <v>25.870000999999998</v>
      </c>
      <c r="J258" s="4">
        <v>49.599997999999999</v>
      </c>
      <c r="K258" s="4">
        <v>33.604523</v>
      </c>
      <c r="L258" s="4">
        <v>21.84</v>
      </c>
      <c r="M258" s="4">
        <v>23.02</v>
      </c>
      <c r="N258" s="4">
        <v>20.07</v>
      </c>
      <c r="O258" s="4">
        <v>44.853713999999997</v>
      </c>
      <c r="P258" s="4">
        <v>63.060001</v>
      </c>
    </row>
    <row r="259" spans="1:16">
      <c r="A259" s="1">
        <v>44400</v>
      </c>
      <c r="B259" t="s">
        <v>8</v>
      </c>
      <c r="C259" t="s">
        <v>9</v>
      </c>
      <c r="D259" s="2">
        <v>19.709999</v>
      </c>
      <c r="F259" s="1">
        <v>44060</v>
      </c>
      <c r="G259" s="4">
        <v>52.869999</v>
      </c>
      <c r="H259" s="4">
        <v>19.366667</v>
      </c>
      <c r="I259" s="4">
        <v>25.77</v>
      </c>
      <c r="J259" s="4">
        <v>47.720001000000003</v>
      </c>
      <c r="K259" s="4">
        <v>33.045780000000001</v>
      </c>
      <c r="L259" s="4">
        <v>21.85</v>
      </c>
      <c r="M259" s="4">
        <v>22.6</v>
      </c>
      <c r="N259" s="4">
        <v>19.700001</v>
      </c>
      <c r="O259" s="4">
        <v>43.437572000000003</v>
      </c>
      <c r="P259" s="4">
        <v>62.23</v>
      </c>
    </row>
    <row r="260" spans="1:16">
      <c r="A260" s="1">
        <v>44400</v>
      </c>
      <c r="B260" t="s">
        <v>10</v>
      </c>
      <c r="C260" t="s">
        <v>11</v>
      </c>
      <c r="D260" s="2">
        <v>23.709999</v>
      </c>
      <c r="F260" s="1">
        <v>44057</v>
      </c>
      <c r="G260" s="4">
        <v>55.5</v>
      </c>
      <c r="H260" s="4">
        <v>20.190000999999999</v>
      </c>
      <c r="I260" s="4">
        <v>25.15</v>
      </c>
      <c r="J260" s="4">
        <v>49.580002</v>
      </c>
      <c r="K260" s="4">
        <v>34.163269</v>
      </c>
      <c r="L260" s="4">
        <v>22.67</v>
      </c>
      <c r="M260" s="4">
        <v>22.67</v>
      </c>
      <c r="N260" s="4">
        <v>20.190000999999999</v>
      </c>
      <c r="O260" s="4">
        <v>44.057715999999999</v>
      </c>
      <c r="P260" s="4">
        <v>61.349997999999999</v>
      </c>
    </row>
    <row r="261" spans="1:16">
      <c r="A261" s="1">
        <v>44400</v>
      </c>
      <c r="B261" t="s">
        <v>12</v>
      </c>
      <c r="C261" t="s">
        <v>13</v>
      </c>
      <c r="D261" s="2">
        <v>25.65</v>
      </c>
      <c r="F261" s="1">
        <v>44056</v>
      </c>
      <c r="G261" s="4">
        <v>55.5</v>
      </c>
      <c r="H261" s="4">
        <v>20.216664999999999</v>
      </c>
      <c r="I261" s="4">
        <v>25.25</v>
      </c>
      <c r="J261" s="4">
        <v>49.02</v>
      </c>
      <c r="K261" s="4">
        <v>35.220894000000001</v>
      </c>
      <c r="L261" s="4">
        <v>22.030000999999999</v>
      </c>
      <c r="M261" s="4">
        <v>22.84</v>
      </c>
      <c r="N261" s="4">
        <v>19.77</v>
      </c>
      <c r="O261" s="4">
        <v>43.548645</v>
      </c>
      <c r="P261" s="4">
        <v>60.349997999999999</v>
      </c>
    </row>
    <row r="262" spans="1:16">
      <c r="A262" s="1">
        <v>44400</v>
      </c>
      <c r="B262" t="s">
        <v>14</v>
      </c>
      <c r="C262" t="s">
        <v>15</v>
      </c>
      <c r="D262" s="2">
        <v>68.319999999999993</v>
      </c>
      <c r="F262" s="1">
        <v>44055</v>
      </c>
      <c r="G262" s="4">
        <v>54.91</v>
      </c>
      <c r="H262" s="4">
        <v>20.5</v>
      </c>
      <c r="I262" s="4">
        <v>24.52</v>
      </c>
      <c r="J262" s="4">
        <v>50.450001</v>
      </c>
      <c r="K262" s="4">
        <v>35.061253000000001</v>
      </c>
      <c r="L262" s="4">
        <v>23.42</v>
      </c>
      <c r="M262" s="4">
        <v>23.48</v>
      </c>
      <c r="N262" s="4">
        <v>20.32</v>
      </c>
      <c r="O262" s="4">
        <v>44.307620999999997</v>
      </c>
      <c r="P262" s="4">
        <v>61.5</v>
      </c>
    </row>
    <row r="263" spans="1:16">
      <c r="A263" s="1">
        <v>44400</v>
      </c>
      <c r="B263" t="s">
        <v>16</v>
      </c>
      <c r="C263" t="s">
        <v>17</v>
      </c>
      <c r="D263" s="2">
        <v>97.730002999999996</v>
      </c>
      <c r="F263" s="1">
        <v>44054</v>
      </c>
      <c r="G263" s="4">
        <v>55.720001000000003</v>
      </c>
      <c r="H263" s="4">
        <v>20.280000999999999</v>
      </c>
      <c r="I263" s="4">
        <v>23.959999</v>
      </c>
      <c r="J263" s="4">
        <v>50.790000999999997</v>
      </c>
      <c r="K263" s="4">
        <v>34.592303999999999</v>
      </c>
      <c r="L263" s="4">
        <v>23.690000999999999</v>
      </c>
      <c r="M263" s="4">
        <v>23.08</v>
      </c>
      <c r="N263" s="4">
        <v>20.85</v>
      </c>
      <c r="O263" s="4">
        <v>45.760784000000001</v>
      </c>
      <c r="P263" s="4">
        <v>60.279998999999997</v>
      </c>
    </row>
    <row r="264" spans="1:16">
      <c r="A264" s="1">
        <v>44400</v>
      </c>
      <c r="B264" t="s">
        <v>18</v>
      </c>
      <c r="C264" t="s">
        <v>19</v>
      </c>
      <c r="D264" s="2">
        <v>31.66</v>
      </c>
      <c r="F264" s="1">
        <v>44053</v>
      </c>
      <c r="G264" s="4">
        <v>53.970001000000003</v>
      </c>
      <c r="H264" s="4">
        <v>20.75</v>
      </c>
      <c r="I264" s="4">
        <v>23.299999</v>
      </c>
      <c r="J264" s="4">
        <v>50.91</v>
      </c>
      <c r="K264" s="4">
        <v>33.903851000000003</v>
      </c>
      <c r="L264" s="4">
        <v>22.780000999999999</v>
      </c>
      <c r="M264" s="4">
        <v>23.450001</v>
      </c>
      <c r="N264" s="4">
        <v>21.299999</v>
      </c>
      <c r="O264" s="4">
        <v>45.446086999999999</v>
      </c>
      <c r="P264" s="4">
        <v>62.200001</v>
      </c>
    </row>
    <row r="265" spans="1:16">
      <c r="A265" s="1">
        <v>44400</v>
      </c>
      <c r="B265" t="s">
        <v>20</v>
      </c>
      <c r="C265" t="s">
        <v>21</v>
      </c>
      <c r="D265" s="2">
        <v>16.350000000000001</v>
      </c>
      <c r="F265" s="1">
        <v>44050</v>
      </c>
      <c r="G265" s="4">
        <v>54.799999</v>
      </c>
      <c r="H265" s="4">
        <v>20.85</v>
      </c>
      <c r="I265" s="4">
        <v>23.07</v>
      </c>
      <c r="J265" s="4">
        <v>50.810001</v>
      </c>
      <c r="K265" s="4">
        <v>34.412708000000002</v>
      </c>
      <c r="L265" s="4">
        <v>22.799999</v>
      </c>
      <c r="M265" s="4">
        <v>22.790001</v>
      </c>
      <c r="N265" s="4">
        <v>21.25</v>
      </c>
      <c r="O265" s="4">
        <v>45.723762999999998</v>
      </c>
      <c r="P265" s="4">
        <v>60.450001</v>
      </c>
    </row>
    <row r="266" spans="1:16">
      <c r="A266" s="1">
        <v>44399</v>
      </c>
      <c r="B266" t="s">
        <v>2</v>
      </c>
      <c r="C266" t="s">
        <v>3</v>
      </c>
      <c r="D266" s="2">
        <v>26.9</v>
      </c>
      <c r="F266" s="1">
        <v>44049</v>
      </c>
      <c r="G266" s="4">
        <v>54.799999</v>
      </c>
      <c r="H266" s="4">
        <v>21.35</v>
      </c>
      <c r="I266" s="4">
        <v>23.32</v>
      </c>
      <c r="J266" s="4">
        <v>51.630001</v>
      </c>
      <c r="K266" s="4">
        <v>34.472572</v>
      </c>
      <c r="L266" s="4">
        <v>23.610001</v>
      </c>
      <c r="M266" s="4">
        <v>23.219999000000001</v>
      </c>
      <c r="N266" s="4">
        <v>21.299999</v>
      </c>
      <c r="O266" s="4">
        <v>47.093623999999998</v>
      </c>
      <c r="P266" s="4">
        <v>61.830002</v>
      </c>
    </row>
    <row r="267" spans="1:16">
      <c r="A267" s="1">
        <v>44399</v>
      </c>
      <c r="B267" t="s">
        <v>4</v>
      </c>
      <c r="C267" t="s">
        <v>5</v>
      </c>
      <c r="D267" s="2">
        <v>7.84</v>
      </c>
      <c r="F267" s="1">
        <v>44048</v>
      </c>
      <c r="G267" s="4">
        <v>53.060001</v>
      </c>
      <c r="H267" s="4">
        <v>21.166665999999999</v>
      </c>
      <c r="I267" s="4">
        <v>22.75</v>
      </c>
      <c r="J267" s="4">
        <v>51.009998000000003</v>
      </c>
      <c r="K267" s="4">
        <v>34.113379999999999</v>
      </c>
      <c r="L267" s="4">
        <v>21.93</v>
      </c>
      <c r="M267" s="4">
        <v>23.18</v>
      </c>
      <c r="N267" s="4">
        <v>21.4</v>
      </c>
      <c r="O267" s="4">
        <v>47.001064</v>
      </c>
      <c r="P267" s="4">
        <v>62.189999</v>
      </c>
    </row>
    <row r="268" spans="1:16">
      <c r="A268" s="1">
        <v>44399</v>
      </c>
      <c r="B268" t="s">
        <v>6</v>
      </c>
      <c r="C268" t="s">
        <v>7</v>
      </c>
      <c r="D268" s="2">
        <v>114.699997</v>
      </c>
      <c r="F268" s="1">
        <v>44047</v>
      </c>
      <c r="G268" s="4">
        <v>51.599997999999999</v>
      </c>
      <c r="H268" s="4">
        <v>21.073333999999999</v>
      </c>
      <c r="I268" s="4">
        <v>20.85</v>
      </c>
      <c r="J268" s="4">
        <v>49.900002000000001</v>
      </c>
      <c r="K268" s="4">
        <v>34.023581999999998</v>
      </c>
      <c r="L268" s="4">
        <v>20.299999</v>
      </c>
      <c r="M268" s="4">
        <v>21.780000999999999</v>
      </c>
      <c r="N268" s="4">
        <v>21.6</v>
      </c>
      <c r="O268" s="4">
        <v>46.408690999999997</v>
      </c>
      <c r="P268" s="4">
        <v>60.700001</v>
      </c>
    </row>
    <row r="269" spans="1:16">
      <c r="A269" s="1">
        <v>44399</v>
      </c>
      <c r="B269" t="s">
        <v>8</v>
      </c>
      <c r="C269" t="s">
        <v>9</v>
      </c>
      <c r="D269" s="2">
        <v>20</v>
      </c>
      <c r="F269" s="1">
        <v>44046</v>
      </c>
      <c r="G269" s="4">
        <v>53.400002000000001</v>
      </c>
      <c r="H269" s="4">
        <v>21.296665000000001</v>
      </c>
      <c r="I269" s="4">
        <v>20.870000999999998</v>
      </c>
      <c r="J269" s="4">
        <v>50.290000999999997</v>
      </c>
      <c r="K269" s="4">
        <v>34.312935000000003</v>
      </c>
      <c r="L269" s="4">
        <v>20.58</v>
      </c>
      <c r="M269" s="4">
        <v>21.799999</v>
      </c>
      <c r="N269" s="4">
        <v>21.92</v>
      </c>
      <c r="O269" s="4">
        <v>46.325389999999999</v>
      </c>
      <c r="P269" s="4">
        <v>60.259998000000003</v>
      </c>
    </row>
    <row r="270" spans="1:16">
      <c r="A270" s="1">
        <v>44399</v>
      </c>
      <c r="B270" t="s">
        <v>10</v>
      </c>
      <c r="C270" t="s">
        <v>11</v>
      </c>
      <c r="D270" s="2">
        <v>24.27</v>
      </c>
      <c r="F270" s="1">
        <v>44043</v>
      </c>
      <c r="G270" s="4">
        <v>52.759998000000003</v>
      </c>
      <c r="H270" s="4">
        <v>21.146666</v>
      </c>
      <c r="I270" s="4">
        <v>20.77</v>
      </c>
      <c r="J270" s="4">
        <v>50.919998</v>
      </c>
      <c r="K270" s="4">
        <v>34.023581999999998</v>
      </c>
      <c r="L270" s="4">
        <v>21.139999</v>
      </c>
      <c r="M270" s="4">
        <v>22.200001</v>
      </c>
      <c r="N270" s="4">
        <v>22.440000999999999</v>
      </c>
      <c r="O270" s="4">
        <v>47.093623999999998</v>
      </c>
      <c r="P270" s="4">
        <v>60.709999000000003</v>
      </c>
    </row>
    <row r="271" spans="1:16">
      <c r="A271" s="1">
        <v>44399</v>
      </c>
      <c r="B271" t="s">
        <v>12</v>
      </c>
      <c r="C271" t="s">
        <v>13</v>
      </c>
      <c r="D271" s="2">
        <v>25.77</v>
      </c>
      <c r="F271" s="1">
        <v>44042</v>
      </c>
      <c r="G271" s="4">
        <v>51.990001999999997</v>
      </c>
      <c r="H271" s="4">
        <v>21.536667000000001</v>
      </c>
      <c r="I271" s="4">
        <v>21.290001</v>
      </c>
      <c r="J271" s="4">
        <v>49.959999000000003</v>
      </c>
      <c r="K271" s="4">
        <v>34.941521000000002</v>
      </c>
      <c r="L271" s="4">
        <v>21.6</v>
      </c>
      <c r="M271" s="4">
        <v>22.82</v>
      </c>
      <c r="N271" s="4">
        <v>22.65</v>
      </c>
      <c r="O271" s="4">
        <v>47.065857000000001</v>
      </c>
      <c r="P271" s="4">
        <v>61.27</v>
      </c>
    </row>
    <row r="272" spans="1:16">
      <c r="A272" s="1">
        <v>44399</v>
      </c>
      <c r="B272" t="s">
        <v>14</v>
      </c>
      <c r="C272" t="s">
        <v>15</v>
      </c>
      <c r="D272" s="2">
        <v>68.300003000000004</v>
      </c>
      <c r="F272" s="1">
        <v>44041</v>
      </c>
      <c r="G272" s="4">
        <v>52.139999000000003</v>
      </c>
      <c r="H272" s="4">
        <v>21.543333000000001</v>
      </c>
      <c r="I272" s="4">
        <v>21.049999</v>
      </c>
      <c r="J272" s="4">
        <v>45.07</v>
      </c>
      <c r="K272" s="4">
        <v>34.741970000000002</v>
      </c>
      <c r="L272" s="4">
        <v>21.9</v>
      </c>
      <c r="M272" s="4">
        <v>23.17</v>
      </c>
      <c r="N272" s="4">
        <v>22.309999000000001</v>
      </c>
      <c r="O272" s="4">
        <v>47.602694999999997</v>
      </c>
      <c r="P272" s="4">
        <v>62.950001</v>
      </c>
    </row>
    <row r="273" spans="1:16">
      <c r="A273" s="1">
        <v>44399</v>
      </c>
      <c r="B273" t="s">
        <v>16</v>
      </c>
      <c r="C273" t="s">
        <v>17</v>
      </c>
      <c r="D273" s="2">
        <v>98.120002999999997</v>
      </c>
      <c r="F273" s="1">
        <v>44040</v>
      </c>
      <c r="G273" s="4">
        <v>50.5</v>
      </c>
      <c r="H273" s="4">
        <v>21.743334000000001</v>
      </c>
      <c r="I273" s="4">
        <v>21.190000999999999</v>
      </c>
      <c r="J273" s="4">
        <v>44.889999000000003</v>
      </c>
      <c r="K273" s="4">
        <v>34.642192999999999</v>
      </c>
      <c r="L273" s="4">
        <v>21.59</v>
      </c>
      <c r="M273" s="4">
        <v>22.799999</v>
      </c>
      <c r="N273" s="4">
        <v>22.5</v>
      </c>
      <c r="O273" s="4">
        <v>45.899624000000003</v>
      </c>
      <c r="P273" s="4">
        <v>60.34</v>
      </c>
    </row>
    <row r="274" spans="1:16">
      <c r="A274" s="1">
        <v>44399</v>
      </c>
      <c r="B274" t="s">
        <v>18</v>
      </c>
      <c r="C274" t="s">
        <v>19</v>
      </c>
      <c r="D274" s="2">
        <v>31.719999000000001</v>
      </c>
      <c r="F274" s="1">
        <v>44039</v>
      </c>
      <c r="G274" s="4">
        <v>50.799999</v>
      </c>
      <c r="H274" s="4">
        <v>22.076665999999999</v>
      </c>
      <c r="I274" s="4">
        <v>21.440000999999999</v>
      </c>
      <c r="J274" s="4">
        <v>45.41</v>
      </c>
      <c r="K274" s="4">
        <v>34.991408999999997</v>
      </c>
      <c r="L274" s="4">
        <v>21.26</v>
      </c>
      <c r="M274" s="4">
        <v>23.200001</v>
      </c>
      <c r="N274" s="4">
        <v>21.360001</v>
      </c>
      <c r="O274" s="4">
        <v>46.436461999999999</v>
      </c>
      <c r="P274" s="4">
        <v>61.369999</v>
      </c>
    </row>
    <row r="275" spans="1:16">
      <c r="A275" s="1">
        <v>44399</v>
      </c>
      <c r="B275" t="s">
        <v>20</v>
      </c>
      <c r="C275" t="s">
        <v>21</v>
      </c>
      <c r="D275" s="2">
        <v>16.5</v>
      </c>
      <c r="F275" s="1">
        <v>44036</v>
      </c>
      <c r="G275" s="4">
        <v>51.299999</v>
      </c>
      <c r="H275" s="4">
        <v>21.783332999999999</v>
      </c>
      <c r="I275" s="4">
        <v>21.549999</v>
      </c>
      <c r="J275" s="4">
        <v>44.700001</v>
      </c>
      <c r="K275" s="4">
        <v>35.450378000000001</v>
      </c>
      <c r="L275" s="4">
        <v>21.370000999999998</v>
      </c>
      <c r="M275" s="4">
        <v>22.73</v>
      </c>
      <c r="N275" s="4">
        <v>20.629999000000002</v>
      </c>
      <c r="O275" s="4">
        <v>46.991810000000001</v>
      </c>
      <c r="P275" s="4">
        <v>58.599997999999999</v>
      </c>
    </row>
    <row r="276" spans="1:16">
      <c r="A276" s="1">
        <v>44398</v>
      </c>
      <c r="B276" t="s">
        <v>2</v>
      </c>
      <c r="C276" t="s">
        <v>3</v>
      </c>
      <c r="D276" s="2">
        <v>26.959999</v>
      </c>
      <c r="F276" s="1">
        <v>44035</v>
      </c>
      <c r="G276" s="4">
        <v>51.849997999999999</v>
      </c>
      <c r="H276" s="4">
        <v>21.84</v>
      </c>
      <c r="I276" s="4">
        <v>21.360001</v>
      </c>
      <c r="J276" s="4">
        <v>45.880001</v>
      </c>
      <c r="K276" s="4">
        <v>35.679862999999997</v>
      </c>
      <c r="L276" s="4">
        <v>21.809999000000001</v>
      </c>
      <c r="M276" s="4">
        <v>22.57</v>
      </c>
      <c r="N276" s="4">
        <v>20.5</v>
      </c>
      <c r="O276" s="4">
        <v>46.547530999999999</v>
      </c>
      <c r="P276" s="4">
        <v>58.849997999999999</v>
      </c>
    </row>
    <row r="277" spans="1:16">
      <c r="A277" s="1">
        <v>44398</v>
      </c>
      <c r="B277" t="s">
        <v>4</v>
      </c>
      <c r="C277" t="s">
        <v>5</v>
      </c>
      <c r="D277" s="2">
        <v>7.9</v>
      </c>
      <c r="F277" s="1">
        <v>44034</v>
      </c>
      <c r="G277" s="4">
        <v>53.889999000000003</v>
      </c>
      <c r="H277" s="4">
        <v>22.233333999999999</v>
      </c>
      <c r="I277" s="4">
        <v>21.129999000000002</v>
      </c>
      <c r="J277" s="4">
        <v>46.389999000000003</v>
      </c>
      <c r="K277" s="4">
        <v>36.517978999999997</v>
      </c>
      <c r="L277" s="4">
        <v>22.17</v>
      </c>
      <c r="M277" s="4">
        <v>23.049999</v>
      </c>
      <c r="N277" s="4">
        <v>20.85</v>
      </c>
      <c r="O277" s="4">
        <v>47.371299999999998</v>
      </c>
      <c r="P277" s="4">
        <v>59.240001999999997</v>
      </c>
    </row>
    <row r="278" spans="1:16">
      <c r="A278" s="1">
        <v>44398</v>
      </c>
      <c r="B278" t="s">
        <v>6</v>
      </c>
      <c r="C278" t="s">
        <v>7</v>
      </c>
      <c r="D278" s="2">
        <v>114.400002</v>
      </c>
      <c r="F278" s="1">
        <v>44033</v>
      </c>
      <c r="G278" s="4">
        <v>54.759998000000003</v>
      </c>
      <c r="H278" s="4">
        <v>22.043333000000001</v>
      </c>
      <c r="I278" s="4">
        <v>20.99</v>
      </c>
      <c r="J278" s="4">
        <v>46.889999000000003</v>
      </c>
      <c r="K278" s="4">
        <v>35.560130999999998</v>
      </c>
      <c r="L278" s="4">
        <v>23.030000999999999</v>
      </c>
      <c r="M278" s="4">
        <v>23.370000999999998</v>
      </c>
      <c r="N278" s="4">
        <v>20.9</v>
      </c>
      <c r="O278" s="4">
        <v>47.213951000000002</v>
      </c>
      <c r="P278" s="4">
        <v>59.700001</v>
      </c>
    </row>
    <row r="279" spans="1:16">
      <c r="A279" s="1">
        <v>44398</v>
      </c>
      <c r="B279" t="s">
        <v>8</v>
      </c>
      <c r="C279" t="s">
        <v>9</v>
      </c>
      <c r="D279" s="2">
        <v>20.07</v>
      </c>
      <c r="F279" s="1">
        <v>44032</v>
      </c>
      <c r="G279" s="4">
        <v>55.299999</v>
      </c>
      <c r="H279" s="4">
        <v>22.466664999999999</v>
      </c>
      <c r="I279" s="4">
        <v>21.27</v>
      </c>
      <c r="J279" s="4">
        <v>46.209999000000003</v>
      </c>
      <c r="K279" s="4">
        <v>35.250827999999998</v>
      </c>
      <c r="L279" s="4">
        <v>23.190000999999999</v>
      </c>
      <c r="M279" s="4">
        <v>22.74</v>
      </c>
      <c r="N279" s="4">
        <v>20.329999999999998</v>
      </c>
      <c r="O279" s="4">
        <v>47.565669999999997</v>
      </c>
      <c r="P279" s="4">
        <v>60.799999</v>
      </c>
    </row>
    <row r="280" spans="1:16">
      <c r="A280" s="1">
        <v>44398</v>
      </c>
      <c r="B280" t="s">
        <v>10</v>
      </c>
      <c r="C280" t="s">
        <v>11</v>
      </c>
      <c r="D280" s="2">
        <v>24.26</v>
      </c>
      <c r="F280" s="1">
        <v>44029</v>
      </c>
      <c r="G280" s="4">
        <v>52.549999</v>
      </c>
      <c r="H280" s="4">
        <v>21.296665000000001</v>
      </c>
      <c r="I280" s="4">
        <v>20.940000999999999</v>
      </c>
      <c r="J280" s="4">
        <v>45.950001</v>
      </c>
      <c r="K280" s="4">
        <v>35.320667</v>
      </c>
      <c r="L280" s="4">
        <v>22.77</v>
      </c>
      <c r="M280" s="4">
        <v>22.74</v>
      </c>
      <c r="N280" s="4">
        <v>20.219999000000001</v>
      </c>
      <c r="O280" s="4">
        <v>45.372039999999998</v>
      </c>
      <c r="P280" s="4">
        <v>61.040000999999997</v>
      </c>
    </row>
    <row r="281" spans="1:16">
      <c r="A281" s="1">
        <v>44398</v>
      </c>
      <c r="B281" t="s">
        <v>12</v>
      </c>
      <c r="C281" t="s">
        <v>13</v>
      </c>
      <c r="D281" s="2">
        <v>25.59</v>
      </c>
      <c r="F281" s="1">
        <v>44028</v>
      </c>
      <c r="G281" s="4">
        <v>53.5</v>
      </c>
      <c r="H281" s="4">
        <v>20.5</v>
      </c>
      <c r="I281" s="4">
        <v>20.68</v>
      </c>
      <c r="J281" s="4">
        <v>44.59</v>
      </c>
      <c r="K281" s="4">
        <v>34.642192999999999</v>
      </c>
      <c r="L281" s="4">
        <v>22.530000999999999</v>
      </c>
      <c r="M281" s="4">
        <v>22.719999000000001</v>
      </c>
      <c r="N281" s="4">
        <v>19.440000999999999</v>
      </c>
      <c r="O281" s="4">
        <v>43.113621000000002</v>
      </c>
      <c r="P281" s="4">
        <v>60.119999</v>
      </c>
    </row>
    <row r="282" spans="1:16">
      <c r="A282" s="1">
        <v>44398</v>
      </c>
      <c r="B282" t="s">
        <v>14</v>
      </c>
      <c r="C282" t="s">
        <v>15</v>
      </c>
      <c r="D282" s="2">
        <v>66.809997999999993</v>
      </c>
      <c r="F282" s="1">
        <v>44027</v>
      </c>
      <c r="G282" s="4">
        <v>52.959999000000003</v>
      </c>
      <c r="H282" s="4">
        <v>20.629999000000002</v>
      </c>
      <c r="I282" s="4">
        <v>20.959999</v>
      </c>
      <c r="J282" s="4">
        <v>44.740001999999997</v>
      </c>
      <c r="K282" s="4">
        <v>35.220894000000001</v>
      </c>
      <c r="L282" s="4">
        <v>22.75</v>
      </c>
      <c r="M282" s="4">
        <v>23.34</v>
      </c>
      <c r="N282" s="4">
        <v>19.670000000000002</v>
      </c>
      <c r="O282" s="4">
        <v>43.456085000000002</v>
      </c>
      <c r="P282" s="4">
        <v>61.790000999999997</v>
      </c>
    </row>
    <row r="283" spans="1:16">
      <c r="A283" s="1">
        <v>44398</v>
      </c>
      <c r="B283" t="s">
        <v>16</v>
      </c>
      <c r="C283" t="s">
        <v>17</v>
      </c>
      <c r="D283" s="2">
        <v>96.809997999999993</v>
      </c>
      <c r="F283" s="1">
        <v>44026</v>
      </c>
      <c r="G283" s="4">
        <v>52.5</v>
      </c>
      <c r="H283" s="4">
        <v>20.379999000000002</v>
      </c>
      <c r="I283" s="4">
        <v>20.399999999999999</v>
      </c>
      <c r="J283" s="4">
        <v>43.900002000000001</v>
      </c>
      <c r="K283" s="4">
        <v>34.57235</v>
      </c>
      <c r="L283" s="4">
        <v>22.870000999999998</v>
      </c>
      <c r="M283" s="4">
        <v>22.9</v>
      </c>
      <c r="N283" s="4">
        <v>19.889999</v>
      </c>
      <c r="O283" s="4">
        <v>44.066971000000002</v>
      </c>
      <c r="P283" s="4">
        <v>61.700001</v>
      </c>
    </row>
    <row r="284" spans="1:16">
      <c r="A284" s="1">
        <v>44398</v>
      </c>
      <c r="B284" t="s">
        <v>18</v>
      </c>
      <c r="C284" t="s">
        <v>19</v>
      </c>
      <c r="D284" s="2">
        <v>32.029998999999997</v>
      </c>
      <c r="F284" s="1">
        <v>44025</v>
      </c>
      <c r="G284" s="4">
        <v>52.970001000000003</v>
      </c>
      <c r="H284" s="4">
        <v>19.963332999999999</v>
      </c>
      <c r="I284" s="4">
        <v>20.02</v>
      </c>
      <c r="J284" s="4">
        <v>42.099997999999999</v>
      </c>
      <c r="K284" s="4">
        <v>34.073470999999998</v>
      </c>
      <c r="L284" s="4">
        <v>22.92</v>
      </c>
      <c r="M284" s="4">
        <v>22.16</v>
      </c>
      <c r="N284" s="4">
        <v>19.850000000000001</v>
      </c>
      <c r="O284" s="4">
        <v>43.483851999999999</v>
      </c>
      <c r="P284" s="4">
        <v>57.650002000000001</v>
      </c>
    </row>
    <row r="285" spans="1:16">
      <c r="A285" s="1">
        <v>44398</v>
      </c>
      <c r="B285" t="s">
        <v>20</v>
      </c>
      <c r="C285" t="s">
        <v>21</v>
      </c>
      <c r="D285" s="2">
        <v>16.350000000000001</v>
      </c>
      <c r="F285" s="1">
        <v>44022</v>
      </c>
      <c r="G285" s="4">
        <v>52.299999</v>
      </c>
      <c r="H285" s="4">
        <v>19.983333999999999</v>
      </c>
      <c r="I285" s="4">
        <v>20.450001</v>
      </c>
      <c r="J285" s="4">
        <v>43.540000999999997</v>
      </c>
      <c r="K285" s="4">
        <v>35.081206999999999</v>
      </c>
      <c r="L285" s="4">
        <v>23.4</v>
      </c>
      <c r="M285" s="4">
        <v>22.51</v>
      </c>
      <c r="N285" s="4">
        <v>20.200001</v>
      </c>
      <c r="O285" s="4">
        <v>44.113250999999998</v>
      </c>
      <c r="P285" s="4">
        <v>56.970001000000003</v>
      </c>
    </row>
    <row r="286" spans="1:16">
      <c r="A286" s="1">
        <v>44397</v>
      </c>
      <c r="B286" t="s">
        <v>2</v>
      </c>
      <c r="C286" t="s">
        <v>3</v>
      </c>
      <c r="D286" s="2">
        <v>26.59</v>
      </c>
      <c r="F286" s="1">
        <v>44021</v>
      </c>
      <c r="G286" s="4">
        <v>52.099997999999999</v>
      </c>
      <c r="H286" s="4">
        <v>19.629999000000002</v>
      </c>
      <c r="I286" s="4">
        <v>20.639999</v>
      </c>
      <c r="J286" s="4">
        <v>43.330002</v>
      </c>
      <c r="K286" s="4">
        <v>35.290737</v>
      </c>
      <c r="L286" s="4">
        <v>23.370000999999998</v>
      </c>
      <c r="M286" s="4">
        <v>22.139999</v>
      </c>
      <c r="N286" s="4">
        <v>20.149999999999999</v>
      </c>
      <c r="O286" s="4">
        <v>43.502364999999998</v>
      </c>
      <c r="P286" s="4">
        <v>56.419998</v>
      </c>
    </row>
    <row r="287" spans="1:16">
      <c r="A287" s="1">
        <v>44397</v>
      </c>
      <c r="B287" t="s">
        <v>4</v>
      </c>
      <c r="C287" t="s">
        <v>5</v>
      </c>
      <c r="D287" s="2">
        <v>8.33</v>
      </c>
      <c r="F287" s="1">
        <v>44020</v>
      </c>
      <c r="G287" s="4">
        <v>51.93</v>
      </c>
      <c r="H287" s="4">
        <v>20.216664999999999</v>
      </c>
      <c r="I287" s="4">
        <v>21</v>
      </c>
      <c r="J287" s="4">
        <v>44.419998</v>
      </c>
      <c r="K287" s="4">
        <v>32.048018999999996</v>
      </c>
      <c r="L287" s="4">
        <v>22.85</v>
      </c>
      <c r="M287" s="4">
        <v>22.65</v>
      </c>
      <c r="N287" s="4">
        <v>20.700001</v>
      </c>
      <c r="O287" s="4">
        <v>43.807808000000001</v>
      </c>
      <c r="P287" s="4">
        <v>57.32</v>
      </c>
    </row>
    <row r="288" spans="1:16">
      <c r="A288" s="1">
        <v>44397</v>
      </c>
      <c r="B288" t="s">
        <v>6</v>
      </c>
      <c r="C288" t="s">
        <v>7</v>
      </c>
      <c r="D288" s="2">
        <v>113.099998</v>
      </c>
      <c r="F288" s="1">
        <v>44019</v>
      </c>
      <c r="G288" s="4">
        <v>50.869999</v>
      </c>
      <c r="H288" s="4">
        <v>19.056664999999999</v>
      </c>
      <c r="I288" s="4">
        <v>20.59</v>
      </c>
      <c r="J288" s="4">
        <v>44.009998000000003</v>
      </c>
      <c r="K288" s="4">
        <v>31.678847999999999</v>
      </c>
      <c r="L288" s="4">
        <v>22.4</v>
      </c>
      <c r="M288" s="4">
        <v>22.23</v>
      </c>
      <c r="N288" s="4">
        <v>19.899999999999999</v>
      </c>
      <c r="O288" s="4">
        <v>43.983668999999999</v>
      </c>
      <c r="P288" s="4">
        <v>56.369999</v>
      </c>
    </row>
    <row r="289" spans="1:16">
      <c r="A289" s="1">
        <v>44397</v>
      </c>
      <c r="B289" t="s">
        <v>8</v>
      </c>
      <c r="C289" t="s">
        <v>9</v>
      </c>
      <c r="D289" s="2">
        <v>20.190000999999999</v>
      </c>
      <c r="F289" s="1">
        <v>44018</v>
      </c>
      <c r="G289" s="4">
        <v>50</v>
      </c>
      <c r="H289" s="4">
        <v>18.84</v>
      </c>
      <c r="I289" s="4">
        <v>20.639999</v>
      </c>
      <c r="J289" s="4">
        <v>43.25</v>
      </c>
      <c r="K289" s="4">
        <v>32.526943000000003</v>
      </c>
      <c r="L289" s="4">
        <v>22.799999</v>
      </c>
      <c r="M289" s="4">
        <v>22.51</v>
      </c>
      <c r="N289" s="4">
        <v>20.059999000000001</v>
      </c>
      <c r="O289" s="4">
        <v>44.483482000000002</v>
      </c>
      <c r="P289" s="4">
        <v>56.57</v>
      </c>
    </row>
    <row r="290" spans="1:16">
      <c r="A290" s="1">
        <v>44397</v>
      </c>
      <c r="B290" t="s">
        <v>10</v>
      </c>
      <c r="C290" t="s">
        <v>11</v>
      </c>
      <c r="D290" s="2">
        <v>24.35</v>
      </c>
      <c r="F290" s="1">
        <v>44015</v>
      </c>
      <c r="G290" s="4">
        <v>48.75</v>
      </c>
      <c r="H290" s="4">
        <v>18.833331999999999</v>
      </c>
      <c r="I290" s="4">
        <v>20.870000999999998</v>
      </c>
      <c r="J290" s="4">
        <v>42.700001</v>
      </c>
      <c r="K290" s="4">
        <v>30.930530999999998</v>
      </c>
      <c r="L290" s="4">
        <v>21.35</v>
      </c>
      <c r="M290" s="4">
        <v>21.98</v>
      </c>
      <c r="N290" s="4">
        <v>20.200001</v>
      </c>
      <c r="O290" s="4">
        <v>44.946274000000003</v>
      </c>
      <c r="P290" s="4">
        <v>55.259998000000003</v>
      </c>
    </row>
    <row r="291" spans="1:16">
      <c r="A291" s="1">
        <v>44397</v>
      </c>
      <c r="B291" t="s">
        <v>12</v>
      </c>
      <c r="C291" t="s">
        <v>13</v>
      </c>
      <c r="D291" s="2">
        <v>26</v>
      </c>
      <c r="F291" s="1">
        <v>44014</v>
      </c>
      <c r="G291" s="4">
        <v>48.330002</v>
      </c>
      <c r="H291" s="4">
        <v>18.733333999999999</v>
      </c>
      <c r="I291" s="4">
        <v>20.719999000000001</v>
      </c>
      <c r="J291" s="4">
        <v>42.389999000000003</v>
      </c>
      <c r="K291" s="4">
        <v>31.130081000000001</v>
      </c>
      <c r="L291" s="4">
        <v>20.75</v>
      </c>
      <c r="M291" s="4">
        <v>22.059999000000001</v>
      </c>
      <c r="N291" s="4">
        <v>20.120000999999998</v>
      </c>
      <c r="O291" s="4">
        <v>42.761898000000002</v>
      </c>
      <c r="P291" s="4">
        <v>55.490001999999997</v>
      </c>
    </row>
    <row r="292" spans="1:16">
      <c r="A292" s="1">
        <v>44397</v>
      </c>
      <c r="B292" t="s">
        <v>14</v>
      </c>
      <c r="C292" t="s">
        <v>15</v>
      </c>
      <c r="D292" s="2">
        <v>67.5</v>
      </c>
      <c r="F292" s="1">
        <v>44013</v>
      </c>
      <c r="G292" s="4">
        <v>47.990001999999997</v>
      </c>
      <c r="H292" s="4">
        <v>18.676666000000001</v>
      </c>
      <c r="I292" s="4">
        <v>20.799999</v>
      </c>
      <c r="J292" s="4">
        <v>42.349997999999999</v>
      </c>
      <c r="K292" s="4">
        <v>32.516967999999999</v>
      </c>
      <c r="L292" s="4">
        <v>20.950001</v>
      </c>
      <c r="M292" s="4">
        <v>21.709999</v>
      </c>
      <c r="N292" s="4">
        <v>19.940000999999999</v>
      </c>
      <c r="O292" s="4">
        <v>42.947018</v>
      </c>
      <c r="P292" s="4">
        <v>54.540000999999997</v>
      </c>
    </row>
    <row r="293" spans="1:16">
      <c r="A293" s="1">
        <v>44397</v>
      </c>
      <c r="B293" t="s">
        <v>16</v>
      </c>
      <c r="C293" t="s">
        <v>17</v>
      </c>
      <c r="D293" s="2">
        <v>97.230002999999996</v>
      </c>
      <c r="F293" s="1">
        <v>44012</v>
      </c>
      <c r="G293" s="4">
        <v>47.900002000000001</v>
      </c>
      <c r="H293" s="4">
        <v>18.363333000000001</v>
      </c>
      <c r="I293" s="4">
        <v>20.68</v>
      </c>
      <c r="J293" s="4">
        <v>40.909999999999997</v>
      </c>
      <c r="K293" s="4">
        <v>32.107883000000001</v>
      </c>
      <c r="L293" s="4">
        <v>20.5</v>
      </c>
      <c r="M293" s="4">
        <v>21.549999</v>
      </c>
      <c r="N293" s="4">
        <v>19.75</v>
      </c>
      <c r="O293" s="4">
        <v>41.715992</v>
      </c>
      <c r="P293" s="4">
        <v>55.919998</v>
      </c>
    </row>
    <row r="294" spans="1:16">
      <c r="A294" s="1">
        <v>44397</v>
      </c>
      <c r="B294" t="s">
        <v>18</v>
      </c>
      <c r="C294" t="s">
        <v>19</v>
      </c>
      <c r="D294" s="2">
        <v>32.270000000000003</v>
      </c>
      <c r="F294" s="1">
        <v>44011</v>
      </c>
      <c r="G294" s="4">
        <v>47.450001</v>
      </c>
      <c r="H294" s="4">
        <v>18.32</v>
      </c>
      <c r="I294" s="4">
        <v>20.239999999999998</v>
      </c>
      <c r="J294" s="4">
        <v>41.209999000000003</v>
      </c>
      <c r="K294" s="4">
        <v>31.928288999999999</v>
      </c>
      <c r="L294" s="4">
        <v>20.719999000000001</v>
      </c>
      <c r="M294" s="4">
        <v>21.66</v>
      </c>
      <c r="N294" s="4">
        <v>19.84</v>
      </c>
      <c r="O294" s="4">
        <v>42.530501999999998</v>
      </c>
      <c r="P294" s="4">
        <v>55.630001</v>
      </c>
    </row>
    <row r="295" spans="1:16">
      <c r="A295" s="1">
        <v>44397</v>
      </c>
      <c r="B295" t="s">
        <v>20</v>
      </c>
      <c r="C295" t="s">
        <v>21</v>
      </c>
      <c r="D295" s="2">
        <v>16.420000000000002</v>
      </c>
      <c r="F295" s="1">
        <v>44008</v>
      </c>
      <c r="G295" s="4">
        <v>46.290000999999997</v>
      </c>
      <c r="H295" s="4">
        <v>17.816666000000001</v>
      </c>
      <c r="I295" s="4">
        <v>20.51</v>
      </c>
      <c r="J295" s="4">
        <v>40.25</v>
      </c>
      <c r="K295" s="4">
        <v>31.060237999999998</v>
      </c>
      <c r="L295" s="4">
        <v>20.23</v>
      </c>
      <c r="M295" s="4">
        <v>20.84</v>
      </c>
      <c r="N295" s="4">
        <v>19.5</v>
      </c>
      <c r="O295" s="4">
        <v>42.215805000000003</v>
      </c>
      <c r="P295" s="4">
        <v>55.619999</v>
      </c>
    </row>
    <row r="296" spans="1:16">
      <c r="A296" s="1">
        <v>44396</v>
      </c>
      <c r="B296" t="s">
        <v>2</v>
      </c>
      <c r="C296" t="s">
        <v>3</v>
      </c>
      <c r="D296" s="2">
        <v>26.24</v>
      </c>
      <c r="F296" s="1">
        <v>44007</v>
      </c>
      <c r="G296" s="4">
        <v>47.900002000000001</v>
      </c>
      <c r="H296" s="4">
        <v>18.333331999999999</v>
      </c>
      <c r="I296" s="4">
        <v>20.459999</v>
      </c>
      <c r="J296" s="4">
        <v>41.450001</v>
      </c>
      <c r="K296" s="4">
        <v>32.327393000000001</v>
      </c>
      <c r="L296" s="4">
        <v>21.299999</v>
      </c>
      <c r="M296" s="4">
        <v>21.469999000000001</v>
      </c>
      <c r="N296" s="4">
        <v>20</v>
      </c>
      <c r="O296" s="4">
        <v>43.011806</v>
      </c>
      <c r="P296" s="4">
        <v>56</v>
      </c>
    </row>
    <row r="297" spans="1:16">
      <c r="A297" s="1">
        <v>44396</v>
      </c>
      <c r="B297" t="s">
        <v>4</v>
      </c>
      <c r="C297" t="s">
        <v>5</v>
      </c>
      <c r="D297" s="2">
        <v>7.9</v>
      </c>
      <c r="F297" s="1">
        <v>44006</v>
      </c>
      <c r="G297" s="4">
        <v>45.439999</v>
      </c>
      <c r="H297" s="4">
        <v>17.549999</v>
      </c>
      <c r="I297" s="4">
        <v>20.5</v>
      </c>
      <c r="J297" s="4">
        <v>40.98</v>
      </c>
      <c r="K297" s="4">
        <v>31.728736999999999</v>
      </c>
      <c r="L297" s="4">
        <v>21.4</v>
      </c>
      <c r="M297" s="4">
        <v>21</v>
      </c>
      <c r="N297" s="4">
        <v>19.629999000000002</v>
      </c>
      <c r="O297" s="4">
        <v>40.966270000000002</v>
      </c>
      <c r="P297" s="4">
        <v>55.389999000000003</v>
      </c>
    </row>
    <row r="298" spans="1:16">
      <c r="A298" s="1">
        <v>44396</v>
      </c>
      <c r="B298" t="s">
        <v>6</v>
      </c>
      <c r="C298" t="s">
        <v>7</v>
      </c>
      <c r="D298" s="2">
        <v>112.160004</v>
      </c>
      <c r="F298" s="1">
        <v>44005</v>
      </c>
      <c r="G298" s="4">
        <v>47.669998</v>
      </c>
      <c r="H298" s="4">
        <v>17.426666000000001</v>
      </c>
      <c r="I298" s="4">
        <v>19.969999000000001</v>
      </c>
      <c r="J298" s="4">
        <v>41.759998000000003</v>
      </c>
      <c r="K298" s="4">
        <v>32.616740999999998</v>
      </c>
      <c r="L298" s="4">
        <v>21.91</v>
      </c>
      <c r="M298" s="4">
        <v>21.65</v>
      </c>
      <c r="N298" s="4">
        <v>19.73</v>
      </c>
      <c r="O298" s="4">
        <v>41.280968000000001</v>
      </c>
      <c r="P298" s="4">
        <v>55.59</v>
      </c>
    </row>
    <row r="299" spans="1:16">
      <c r="A299" s="1">
        <v>44396</v>
      </c>
      <c r="B299" t="s">
        <v>8</v>
      </c>
      <c r="C299" t="s">
        <v>9</v>
      </c>
      <c r="D299" s="2">
        <v>20.280000999999999</v>
      </c>
      <c r="F299" s="1">
        <v>44004</v>
      </c>
      <c r="G299" s="4">
        <v>46.290000999999997</v>
      </c>
      <c r="H299" s="4">
        <v>16.776667</v>
      </c>
      <c r="I299" s="4">
        <v>20.360001</v>
      </c>
      <c r="J299" s="4">
        <v>41.240001999999997</v>
      </c>
      <c r="K299" s="4">
        <v>32.427169999999997</v>
      </c>
      <c r="L299" s="4">
        <v>22</v>
      </c>
      <c r="M299" s="4">
        <v>20.950001</v>
      </c>
      <c r="N299" s="4">
        <v>19.399999999999999</v>
      </c>
      <c r="O299" s="4">
        <v>41.308734999999999</v>
      </c>
      <c r="P299" s="4">
        <v>55</v>
      </c>
    </row>
    <row r="300" spans="1:16">
      <c r="A300" s="1">
        <v>44396</v>
      </c>
      <c r="B300" t="s">
        <v>10</v>
      </c>
      <c r="C300" t="s">
        <v>11</v>
      </c>
      <c r="D300" s="2">
        <v>23.9</v>
      </c>
      <c r="F300" s="1">
        <v>44001</v>
      </c>
      <c r="G300" s="4">
        <v>44.580002</v>
      </c>
      <c r="H300" s="4">
        <v>17</v>
      </c>
      <c r="I300" s="4">
        <v>20.51</v>
      </c>
      <c r="J300" s="4">
        <v>41.900002000000001</v>
      </c>
      <c r="K300" s="4">
        <v>32.856205000000003</v>
      </c>
      <c r="L300" s="4">
        <v>22.030000999999999</v>
      </c>
      <c r="M300" s="4">
        <v>21.469999000000001</v>
      </c>
      <c r="N300" s="4">
        <v>19.809999000000001</v>
      </c>
      <c r="O300" s="4">
        <v>41.706738000000001</v>
      </c>
      <c r="P300" s="4">
        <v>55.169998</v>
      </c>
    </row>
    <row r="301" spans="1:16">
      <c r="A301" s="1">
        <v>44396</v>
      </c>
      <c r="B301" t="s">
        <v>12</v>
      </c>
      <c r="C301" t="s">
        <v>13</v>
      </c>
      <c r="D301" s="2">
        <v>25.68</v>
      </c>
      <c r="F301" s="1">
        <v>44000</v>
      </c>
      <c r="G301" s="4">
        <v>43.950001</v>
      </c>
      <c r="H301" s="4">
        <v>16.786667000000001</v>
      </c>
      <c r="I301" s="4">
        <v>20.079999999999998</v>
      </c>
      <c r="J301" s="4">
        <v>41.209999000000003</v>
      </c>
      <c r="K301" s="4">
        <v>33.325150000000001</v>
      </c>
      <c r="L301" s="4">
        <v>21.809999000000001</v>
      </c>
      <c r="M301" s="4">
        <v>21.6</v>
      </c>
      <c r="N301" s="4">
        <v>19.16</v>
      </c>
      <c r="O301" s="4">
        <v>40.484966</v>
      </c>
      <c r="P301" s="4">
        <v>56.169998</v>
      </c>
    </row>
    <row r="302" spans="1:16">
      <c r="A302" s="1">
        <v>44396</v>
      </c>
      <c r="B302" t="s">
        <v>14</v>
      </c>
      <c r="C302" t="s">
        <v>15</v>
      </c>
      <c r="D302" s="2">
        <v>67.25</v>
      </c>
      <c r="F302" s="1">
        <v>43999</v>
      </c>
      <c r="G302" s="4">
        <v>44.139999000000003</v>
      </c>
      <c r="H302" s="4">
        <v>17.066666000000001</v>
      </c>
      <c r="I302" s="4">
        <v>19.549999</v>
      </c>
      <c r="J302" s="4">
        <v>40.830002</v>
      </c>
      <c r="K302" s="4">
        <v>32.626719999999999</v>
      </c>
      <c r="L302" s="4">
        <v>22.59</v>
      </c>
      <c r="M302" s="4">
        <v>21.440000999999999</v>
      </c>
      <c r="N302" s="4">
        <v>19.040001</v>
      </c>
      <c r="O302" s="4">
        <v>38.874454</v>
      </c>
      <c r="P302" s="4">
        <v>56.200001</v>
      </c>
    </row>
    <row r="303" spans="1:16">
      <c r="A303" s="1">
        <v>44396</v>
      </c>
      <c r="B303" t="s">
        <v>16</v>
      </c>
      <c r="C303" t="s">
        <v>17</v>
      </c>
      <c r="D303" s="2">
        <v>98.160004000000001</v>
      </c>
      <c r="F303" s="1">
        <v>43998</v>
      </c>
      <c r="G303" s="4">
        <v>43</v>
      </c>
      <c r="H303" s="4">
        <v>16.5</v>
      </c>
      <c r="I303" s="4">
        <v>19.110001</v>
      </c>
      <c r="J303" s="4">
        <v>40.169998</v>
      </c>
      <c r="K303" s="4">
        <v>31.489274999999999</v>
      </c>
      <c r="L303" s="4">
        <v>21.42</v>
      </c>
      <c r="M303" s="4">
        <v>21.370000999999998</v>
      </c>
      <c r="N303" s="4">
        <v>19</v>
      </c>
      <c r="O303" s="4">
        <v>39.022548999999998</v>
      </c>
      <c r="P303" s="4">
        <v>55.389999000000003</v>
      </c>
    </row>
    <row r="304" spans="1:16">
      <c r="A304" s="1">
        <v>44396</v>
      </c>
      <c r="B304" t="s">
        <v>18</v>
      </c>
      <c r="C304" t="s">
        <v>19</v>
      </c>
      <c r="D304" s="2">
        <v>31.940000999999999</v>
      </c>
      <c r="F304" s="1">
        <v>43997</v>
      </c>
      <c r="G304" s="4">
        <v>44.279998999999997</v>
      </c>
      <c r="H304" s="4">
        <v>16.503332</v>
      </c>
      <c r="I304" s="4">
        <v>19.350000000000001</v>
      </c>
      <c r="J304" s="4">
        <v>40.700001</v>
      </c>
      <c r="K304" s="4">
        <v>31.728736999999999</v>
      </c>
      <c r="L304" s="4">
        <v>21.68</v>
      </c>
      <c r="M304" s="4">
        <v>20.700001</v>
      </c>
      <c r="N304" s="4">
        <v>18.299999</v>
      </c>
      <c r="O304" s="4">
        <v>40.309105000000002</v>
      </c>
      <c r="P304" s="4">
        <v>53.880001</v>
      </c>
    </row>
    <row r="305" spans="1:16">
      <c r="A305" s="1">
        <v>44396</v>
      </c>
      <c r="B305" t="s">
        <v>20</v>
      </c>
      <c r="C305" t="s">
        <v>21</v>
      </c>
      <c r="D305" s="2">
        <v>16.41</v>
      </c>
      <c r="F305" s="1">
        <v>43994</v>
      </c>
      <c r="G305" s="4">
        <v>43.709999000000003</v>
      </c>
      <c r="H305" s="4">
        <v>16.616667</v>
      </c>
      <c r="I305" s="4">
        <v>19.239999999999998</v>
      </c>
      <c r="J305" s="4">
        <v>40.290000999999997</v>
      </c>
      <c r="K305" s="4">
        <v>31.229856000000002</v>
      </c>
      <c r="L305" s="4">
        <v>22</v>
      </c>
      <c r="M305" s="4">
        <v>20.6</v>
      </c>
      <c r="N305" s="4">
        <v>18.5</v>
      </c>
      <c r="O305" s="4">
        <v>41.429062000000002</v>
      </c>
      <c r="P305" s="4">
        <v>53.400002000000001</v>
      </c>
    </row>
    <row r="306" spans="1:16">
      <c r="A306" s="1">
        <v>44393</v>
      </c>
      <c r="B306" t="s">
        <v>2</v>
      </c>
      <c r="C306" t="s">
        <v>3</v>
      </c>
      <c r="D306" s="2">
        <v>26.68</v>
      </c>
      <c r="F306" s="1">
        <v>43992</v>
      </c>
      <c r="G306" s="4">
        <v>44.880001</v>
      </c>
      <c r="H306" s="4">
        <v>16.913333999999999</v>
      </c>
      <c r="I306" s="4">
        <v>19.549999</v>
      </c>
      <c r="J306" s="4">
        <v>41.099997999999999</v>
      </c>
      <c r="K306" s="4">
        <v>30.561358999999999</v>
      </c>
      <c r="L306" s="4">
        <v>22.700001</v>
      </c>
      <c r="M306" s="4">
        <v>21.4</v>
      </c>
      <c r="N306" s="4">
        <v>18.010000000000002</v>
      </c>
      <c r="O306" s="4">
        <v>41.715992</v>
      </c>
      <c r="P306" s="4">
        <v>54.200001</v>
      </c>
    </row>
    <row r="307" spans="1:16">
      <c r="A307" s="1">
        <v>44393</v>
      </c>
      <c r="B307" t="s">
        <v>4</v>
      </c>
      <c r="C307" t="s">
        <v>5</v>
      </c>
      <c r="D307" s="2">
        <v>8.6599989999999991</v>
      </c>
      <c r="F307" s="1">
        <v>43991</v>
      </c>
      <c r="G307" s="4">
        <v>46.700001</v>
      </c>
      <c r="H307" s="4">
        <v>17.023333000000001</v>
      </c>
      <c r="I307" s="4">
        <v>19.68</v>
      </c>
      <c r="J307" s="4">
        <v>42.900002000000001</v>
      </c>
      <c r="K307" s="4">
        <v>30.182210999999999</v>
      </c>
      <c r="L307" s="4">
        <v>23.93</v>
      </c>
      <c r="M307" s="4">
        <v>21.719999000000001</v>
      </c>
      <c r="N307" s="4">
        <v>18.370000999999998</v>
      </c>
      <c r="O307" s="4">
        <v>42.410178999999999</v>
      </c>
      <c r="P307" s="4">
        <v>54.990001999999997</v>
      </c>
    </row>
    <row r="308" spans="1:16">
      <c r="A308" s="1">
        <v>44393</v>
      </c>
      <c r="B308" t="s">
        <v>6</v>
      </c>
      <c r="C308" t="s">
        <v>7</v>
      </c>
      <c r="D308" s="2">
        <v>113.400002</v>
      </c>
      <c r="F308" s="1">
        <v>43990</v>
      </c>
      <c r="G308" s="4">
        <v>47.299999</v>
      </c>
      <c r="H308" s="4">
        <v>17.239999999999998</v>
      </c>
      <c r="I308" s="4">
        <v>19.600000000000001</v>
      </c>
      <c r="J308" s="4">
        <v>43.200001</v>
      </c>
      <c r="K308" s="4">
        <v>29.733218999999998</v>
      </c>
      <c r="L308" s="4">
        <v>22.85</v>
      </c>
      <c r="M308" s="4">
        <v>22.530000999999999</v>
      </c>
      <c r="N308" s="4">
        <v>18.399999999999999</v>
      </c>
      <c r="O308" s="4">
        <v>42.854458000000001</v>
      </c>
      <c r="P308" s="4">
        <v>54.779998999999997</v>
      </c>
    </row>
    <row r="309" spans="1:16">
      <c r="A309" s="1">
        <v>44393</v>
      </c>
      <c r="B309" t="s">
        <v>8</v>
      </c>
      <c r="C309" t="s">
        <v>9</v>
      </c>
      <c r="D309" s="2">
        <v>20.65</v>
      </c>
      <c r="F309" s="1">
        <v>43987</v>
      </c>
      <c r="G309" s="4">
        <v>46.099997999999999</v>
      </c>
      <c r="H309" s="4">
        <v>16.356667000000002</v>
      </c>
      <c r="I309" s="4">
        <v>19.059999000000001</v>
      </c>
      <c r="J309" s="4">
        <v>40.840000000000003</v>
      </c>
      <c r="K309" s="4">
        <v>29.633444000000001</v>
      </c>
      <c r="L309" s="4">
        <v>23.09</v>
      </c>
      <c r="M309" s="4">
        <v>22.1</v>
      </c>
      <c r="N309" s="4">
        <v>18.25</v>
      </c>
      <c r="O309" s="4">
        <v>42.761898000000002</v>
      </c>
      <c r="P309" s="4">
        <v>54.610000999999997</v>
      </c>
    </row>
    <row r="310" spans="1:16">
      <c r="A310" s="1">
        <v>44393</v>
      </c>
      <c r="B310" t="s">
        <v>10</v>
      </c>
      <c r="C310" t="s">
        <v>11</v>
      </c>
      <c r="D310" s="2">
        <v>24.17</v>
      </c>
      <c r="F310" s="1">
        <v>43986</v>
      </c>
      <c r="G310" s="4">
        <v>45.360000999999997</v>
      </c>
      <c r="H310" s="4">
        <v>16.526667</v>
      </c>
      <c r="I310" s="4">
        <v>19.709999</v>
      </c>
      <c r="J310" s="4">
        <v>40</v>
      </c>
      <c r="K310" s="4">
        <v>30.321898000000001</v>
      </c>
      <c r="L310" s="4">
        <v>22.99</v>
      </c>
      <c r="M310" s="4">
        <v>21.43</v>
      </c>
      <c r="N310" s="4">
        <v>18.5</v>
      </c>
      <c r="O310" s="4">
        <v>43.317248999999997</v>
      </c>
      <c r="P310" s="4">
        <v>55.66</v>
      </c>
    </row>
    <row r="311" spans="1:16">
      <c r="A311" s="1">
        <v>44393</v>
      </c>
      <c r="B311" t="s">
        <v>12</v>
      </c>
      <c r="C311" t="s">
        <v>13</v>
      </c>
      <c r="D311" s="2">
        <v>26</v>
      </c>
      <c r="F311" s="1">
        <v>43985</v>
      </c>
      <c r="G311" s="4">
        <v>46.740001999999997</v>
      </c>
      <c r="H311" s="4">
        <v>16.273333000000001</v>
      </c>
      <c r="I311" s="4">
        <v>19.48</v>
      </c>
      <c r="J311" s="4">
        <v>41.02</v>
      </c>
      <c r="K311" s="4">
        <v>30.162254000000001</v>
      </c>
      <c r="L311" s="4">
        <v>23.559999000000001</v>
      </c>
      <c r="M311" s="4">
        <v>21.469999000000001</v>
      </c>
      <c r="N311" s="4">
        <v>18.850000000000001</v>
      </c>
      <c r="O311" s="4">
        <v>43.687480999999998</v>
      </c>
      <c r="P311" s="4">
        <v>53.66</v>
      </c>
    </row>
    <row r="312" spans="1:16">
      <c r="A312" s="1">
        <v>44393</v>
      </c>
      <c r="B312" t="s">
        <v>14</v>
      </c>
      <c r="C312" t="s">
        <v>15</v>
      </c>
      <c r="D312" s="2">
        <v>67.699996999999996</v>
      </c>
      <c r="F312" s="1">
        <v>43984</v>
      </c>
      <c r="G312" s="4">
        <v>47</v>
      </c>
      <c r="H312" s="4">
        <v>15.486666</v>
      </c>
      <c r="I312" s="4">
        <v>19.709999</v>
      </c>
      <c r="J312" s="4">
        <v>38.25</v>
      </c>
      <c r="K312" s="4">
        <v>29.862926000000002</v>
      </c>
      <c r="L312" s="4">
        <v>22.709999</v>
      </c>
      <c r="M312" s="4">
        <v>21.4</v>
      </c>
      <c r="N312" s="4">
        <v>18.700001</v>
      </c>
      <c r="O312" s="4">
        <v>42.576782000000001</v>
      </c>
      <c r="P312" s="4">
        <v>53.419998</v>
      </c>
    </row>
    <row r="313" spans="1:16">
      <c r="A313" s="1">
        <v>44393</v>
      </c>
      <c r="B313" t="s">
        <v>16</v>
      </c>
      <c r="C313" t="s">
        <v>17</v>
      </c>
      <c r="D313" s="2">
        <v>99.57</v>
      </c>
      <c r="F313" s="1">
        <v>43983</v>
      </c>
      <c r="G313" s="4">
        <v>42.799999</v>
      </c>
      <c r="H313" s="4">
        <v>15.176666000000001</v>
      </c>
      <c r="I313" s="4">
        <v>19.48</v>
      </c>
      <c r="J313" s="4">
        <v>37.610000999999997</v>
      </c>
      <c r="K313" s="4">
        <v>29.234338999999999</v>
      </c>
      <c r="L313" s="4">
        <v>22.280000999999999</v>
      </c>
      <c r="M313" s="4">
        <v>20.329999999999998</v>
      </c>
      <c r="N313" s="4">
        <v>18.399999999999999</v>
      </c>
      <c r="O313" s="4">
        <v>42.308365000000002</v>
      </c>
      <c r="P313" s="4">
        <v>53.419998</v>
      </c>
    </row>
    <row r="314" spans="1:16">
      <c r="A314" s="1">
        <v>44393</v>
      </c>
      <c r="B314" t="s">
        <v>18</v>
      </c>
      <c r="C314" t="s">
        <v>19</v>
      </c>
      <c r="D314" s="2">
        <v>32.220001000000003</v>
      </c>
      <c r="F314" s="1">
        <v>43980</v>
      </c>
      <c r="G314" s="4">
        <v>42.099997999999999</v>
      </c>
      <c r="H314" s="4">
        <v>15.183332999999999</v>
      </c>
      <c r="I314" s="4">
        <v>19.559999000000001</v>
      </c>
      <c r="J314" s="4">
        <v>38.479999999999997</v>
      </c>
      <c r="K314" s="4">
        <v>28.186691</v>
      </c>
      <c r="L314" s="4">
        <v>20.690000999999999</v>
      </c>
      <c r="M314" s="4">
        <v>20.34</v>
      </c>
      <c r="N314" s="4">
        <v>18.489999999999998</v>
      </c>
      <c r="O314" s="4">
        <v>41.373528</v>
      </c>
      <c r="P314" s="4">
        <v>53</v>
      </c>
    </row>
    <row r="315" spans="1:16">
      <c r="A315" s="1">
        <v>44393</v>
      </c>
      <c r="B315" t="s">
        <v>20</v>
      </c>
      <c r="C315" t="s">
        <v>21</v>
      </c>
      <c r="D315" s="2">
        <v>16.59</v>
      </c>
      <c r="F315" s="1">
        <v>43979</v>
      </c>
      <c r="G315" s="4">
        <v>43.59</v>
      </c>
      <c r="H315" s="4">
        <v>15.316666</v>
      </c>
      <c r="I315" s="4">
        <v>19.489999999999998</v>
      </c>
      <c r="J315" s="4">
        <v>37.32</v>
      </c>
      <c r="K315" s="4">
        <v>28.645659999999999</v>
      </c>
      <c r="L315" s="4">
        <v>21.299999</v>
      </c>
      <c r="M315" s="4">
        <v>19.77</v>
      </c>
      <c r="N315" s="4">
        <v>17.98</v>
      </c>
      <c r="O315" s="4">
        <v>40.716361999999997</v>
      </c>
      <c r="P315" s="4">
        <v>50.09</v>
      </c>
    </row>
    <row r="316" spans="1:16">
      <c r="A316" s="1">
        <v>44392</v>
      </c>
      <c r="B316" t="s">
        <v>2</v>
      </c>
      <c r="C316" t="s">
        <v>3</v>
      </c>
      <c r="D316" s="2">
        <v>27.08</v>
      </c>
      <c r="F316" s="1">
        <v>43978</v>
      </c>
      <c r="G316" s="4">
        <v>43.900002000000001</v>
      </c>
      <c r="H316" s="4">
        <v>15.53</v>
      </c>
      <c r="I316" s="4">
        <v>19.790001</v>
      </c>
      <c r="J316" s="4">
        <v>39.099997999999999</v>
      </c>
      <c r="K316" s="4">
        <v>28.835235999999998</v>
      </c>
      <c r="L316" s="4">
        <v>22.540001</v>
      </c>
      <c r="M316" s="4">
        <v>19.93</v>
      </c>
      <c r="N316" s="4">
        <v>18.469999000000001</v>
      </c>
      <c r="O316" s="4">
        <v>40.734875000000002</v>
      </c>
      <c r="P316" s="4">
        <v>50.639999000000003</v>
      </c>
    </row>
    <row r="317" spans="1:16">
      <c r="A317" s="1">
        <v>44392</v>
      </c>
      <c r="B317" t="s">
        <v>4</v>
      </c>
      <c r="C317" t="s">
        <v>5</v>
      </c>
      <c r="D317" s="2">
        <v>8.531549</v>
      </c>
      <c r="F317" s="1">
        <v>43977</v>
      </c>
      <c r="G317" s="4">
        <v>41.540000999999997</v>
      </c>
      <c r="H317" s="4">
        <v>15.5</v>
      </c>
      <c r="I317" s="4">
        <v>18.799999</v>
      </c>
      <c r="J317" s="4">
        <v>36.880001</v>
      </c>
      <c r="K317" s="4">
        <v>26.839718000000001</v>
      </c>
      <c r="L317" s="4">
        <v>21.780000999999999</v>
      </c>
      <c r="M317" s="4">
        <v>19.670000000000002</v>
      </c>
      <c r="N317" s="4">
        <v>17.790001</v>
      </c>
      <c r="O317" s="4">
        <v>40.808922000000003</v>
      </c>
      <c r="P317" s="4">
        <v>49.200001</v>
      </c>
    </row>
    <row r="318" spans="1:16">
      <c r="A318" s="1">
        <v>44392</v>
      </c>
      <c r="B318" t="s">
        <v>6</v>
      </c>
      <c r="C318" t="s">
        <v>7</v>
      </c>
      <c r="D318" s="2">
        <v>115.480003</v>
      </c>
      <c r="F318" s="1">
        <v>43976</v>
      </c>
      <c r="G318" s="4">
        <v>42.799999</v>
      </c>
      <c r="H318" s="4">
        <v>15.5</v>
      </c>
      <c r="I318" s="4">
        <v>18.98</v>
      </c>
      <c r="J318" s="4">
        <v>36.700001</v>
      </c>
      <c r="K318" s="4">
        <v>25.692295000000001</v>
      </c>
      <c r="L318" s="4">
        <v>22.639999</v>
      </c>
      <c r="M318" s="4">
        <v>19.48</v>
      </c>
      <c r="N318" s="4">
        <v>17.989999999999998</v>
      </c>
      <c r="O318" s="4">
        <v>40.031433</v>
      </c>
      <c r="P318" s="4">
        <v>50.099997999999999</v>
      </c>
    </row>
    <row r="319" spans="1:16">
      <c r="A319" s="1">
        <v>44392</v>
      </c>
      <c r="B319" t="s">
        <v>8</v>
      </c>
      <c r="C319" t="s">
        <v>9</v>
      </c>
      <c r="D319" s="2">
        <v>20.67</v>
      </c>
      <c r="F319" s="1">
        <v>43973</v>
      </c>
      <c r="G319" s="4">
        <v>41.709999000000003</v>
      </c>
      <c r="H319" s="4">
        <v>14.626666</v>
      </c>
      <c r="I319" s="4">
        <v>19.200001</v>
      </c>
      <c r="J319" s="4">
        <v>36.189999</v>
      </c>
      <c r="K319" s="4">
        <v>25.293192000000001</v>
      </c>
      <c r="L319" s="4">
        <v>21.190000999999999</v>
      </c>
      <c r="M319" s="4">
        <v>18.670000000000002</v>
      </c>
      <c r="N319" s="4">
        <v>17.610001</v>
      </c>
      <c r="O319" s="4">
        <v>38.180267000000001</v>
      </c>
      <c r="P319" s="4">
        <v>50.27</v>
      </c>
    </row>
    <row r="320" spans="1:16">
      <c r="A320" s="1">
        <v>44392</v>
      </c>
      <c r="B320" t="s">
        <v>10</v>
      </c>
      <c r="C320" t="s">
        <v>11</v>
      </c>
      <c r="D320" s="2">
        <v>24.450001</v>
      </c>
      <c r="F320" s="1">
        <v>43972</v>
      </c>
      <c r="G320" s="4">
        <v>43.619999</v>
      </c>
      <c r="H320" s="4">
        <v>14.54</v>
      </c>
      <c r="I320" s="4">
        <v>19.07</v>
      </c>
      <c r="J320" s="4">
        <v>36.290000999999997</v>
      </c>
      <c r="K320" s="4">
        <v>26.789829000000001</v>
      </c>
      <c r="L320" s="4">
        <v>21.700001</v>
      </c>
      <c r="M320" s="4">
        <v>19.190000999999999</v>
      </c>
      <c r="N320" s="4">
        <v>17.799999</v>
      </c>
      <c r="O320" s="4">
        <v>39.494594999999997</v>
      </c>
      <c r="P320" s="4">
        <v>51.130001</v>
      </c>
    </row>
    <row r="321" spans="1:16">
      <c r="A321" s="1">
        <v>44392</v>
      </c>
      <c r="B321" t="s">
        <v>12</v>
      </c>
      <c r="C321" t="s">
        <v>13</v>
      </c>
      <c r="D321" s="2">
        <v>26.290001</v>
      </c>
      <c r="F321" s="1">
        <v>43971</v>
      </c>
      <c r="G321" s="4">
        <v>40.5</v>
      </c>
      <c r="H321" s="4">
        <v>13.546666</v>
      </c>
      <c r="I321" s="4">
        <v>19.850000000000001</v>
      </c>
      <c r="J321" s="4">
        <v>35.299999</v>
      </c>
      <c r="K321" s="4">
        <v>26.779852000000002</v>
      </c>
      <c r="L321" s="4">
        <v>20.620000999999998</v>
      </c>
      <c r="M321" s="4">
        <v>19.299999</v>
      </c>
      <c r="N321" s="4">
        <v>17.399999999999999</v>
      </c>
      <c r="O321" s="4">
        <v>37.634174000000002</v>
      </c>
      <c r="P321" s="4">
        <v>52.5</v>
      </c>
    </row>
    <row r="322" spans="1:16">
      <c r="A322" s="1">
        <v>44392</v>
      </c>
      <c r="B322" t="s">
        <v>14</v>
      </c>
      <c r="C322" t="s">
        <v>15</v>
      </c>
      <c r="D322" s="2">
        <v>68.709998999999996</v>
      </c>
      <c r="F322" s="1">
        <v>43970</v>
      </c>
      <c r="G322" s="4">
        <v>41.689999</v>
      </c>
      <c r="H322" s="4">
        <v>13.573333</v>
      </c>
      <c r="I322" s="4">
        <v>20.040001</v>
      </c>
      <c r="J322" s="4">
        <v>35.07</v>
      </c>
      <c r="K322" s="4">
        <v>27.747679000000002</v>
      </c>
      <c r="L322" s="4">
        <v>19.670000000000002</v>
      </c>
      <c r="M322" s="4">
        <v>18.68</v>
      </c>
      <c r="N322" s="4">
        <v>17.129999000000002</v>
      </c>
      <c r="O322" s="4">
        <v>37.004779999999997</v>
      </c>
      <c r="P322" s="4">
        <v>52.299999</v>
      </c>
    </row>
    <row r="323" spans="1:16">
      <c r="A323" s="1">
        <v>44392</v>
      </c>
      <c r="B323" t="s">
        <v>16</v>
      </c>
      <c r="C323" t="s">
        <v>17</v>
      </c>
      <c r="D323" s="2">
        <v>100.80999799999999</v>
      </c>
      <c r="F323" s="1">
        <v>43969</v>
      </c>
      <c r="G323" s="4">
        <v>39.650002000000001</v>
      </c>
      <c r="H323" s="4">
        <v>13.996665999999999</v>
      </c>
      <c r="I323" s="4">
        <v>20</v>
      </c>
      <c r="J323" s="4">
        <v>33.509998000000003</v>
      </c>
      <c r="K323" s="4">
        <v>26.829740999999999</v>
      </c>
      <c r="L323" s="4">
        <v>19.389999</v>
      </c>
      <c r="M323" s="4">
        <v>18.540001</v>
      </c>
      <c r="N323" s="4">
        <v>17.18</v>
      </c>
      <c r="O323" s="4">
        <v>36.097706000000002</v>
      </c>
      <c r="P323" s="4">
        <v>51.259998000000003</v>
      </c>
    </row>
    <row r="324" spans="1:16">
      <c r="A324" s="1">
        <v>44392</v>
      </c>
      <c r="B324" t="s">
        <v>18</v>
      </c>
      <c r="C324" t="s">
        <v>19</v>
      </c>
      <c r="D324" s="2">
        <v>32.93</v>
      </c>
      <c r="F324" s="1">
        <v>43966</v>
      </c>
      <c r="G324" s="4">
        <v>38.75</v>
      </c>
      <c r="H324" s="4">
        <v>13.18</v>
      </c>
      <c r="I324" s="4">
        <v>21.73</v>
      </c>
      <c r="J324" s="4">
        <v>30.200001</v>
      </c>
      <c r="K324" s="4">
        <v>26.450589999999998</v>
      </c>
      <c r="L324" s="4">
        <v>18.100000000000001</v>
      </c>
      <c r="M324" s="4">
        <v>17.149999999999999</v>
      </c>
      <c r="N324" s="4">
        <v>17.379999000000002</v>
      </c>
      <c r="O324" s="4">
        <v>34.200263999999997</v>
      </c>
      <c r="P324" s="4">
        <v>48.049999</v>
      </c>
    </row>
    <row r="325" spans="1:16">
      <c r="A325" s="1">
        <v>44392</v>
      </c>
      <c r="B325" t="s">
        <v>20</v>
      </c>
      <c r="C325" t="s">
        <v>21</v>
      </c>
      <c r="D325" s="2">
        <v>17</v>
      </c>
      <c r="F325" s="1">
        <v>43965</v>
      </c>
      <c r="G325" s="4">
        <v>38.330002</v>
      </c>
      <c r="H325" s="4">
        <v>12.606666000000001</v>
      </c>
      <c r="I325" s="4">
        <v>22.34</v>
      </c>
      <c r="J325" s="4">
        <v>29.290001</v>
      </c>
      <c r="K325" s="4">
        <v>27.109112</v>
      </c>
      <c r="L325" s="4">
        <v>18.670000000000002</v>
      </c>
      <c r="M325" s="4">
        <v>17.399999999999999</v>
      </c>
      <c r="N325" s="4">
        <v>17.899999999999999</v>
      </c>
      <c r="O325" s="4">
        <v>35.0518</v>
      </c>
      <c r="P325" s="4">
        <v>48.09</v>
      </c>
    </row>
    <row r="326" spans="1:16">
      <c r="A326" s="1">
        <v>44391</v>
      </c>
      <c r="B326" t="s">
        <v>2</v>
      </c>
      <c r="C326" t="s">
        <v>3</v>
      </c>
      <c r="D326" s="2">
        <v>27.67</v>
      </c>
      <c r="F326" s="1">
        <v>43964</v>
      </c>
      <c r="G326" s="4">
        <v>39.389999000000003</v>
      </c>
      <c r="H326" s="4">
        <v>12.053333</v>
      </c>
      <c r="I326" s="4">
        <v>23.309999000000001</v>
      </c>
      <c r="J326" s="4">
        <v>27.309999000000001</v>
      </c>
      <c r="K326" s="4">
        <v>27.149023</v>
      </c>
      <c r="L326" s="4">
        <v>18.200001</v>
      </c>
      <c r="M326" s="4">
        <v>17.59</v>
      </c>
      <c r="N326" s="4">
        <v>18.120000999999998</v>
      </c>
      <c r="O326" s="4">
        <v>37.652683000000003</v>
      </c>
      <c r="P326" s="4">
        <v>48.540000999999997</v>
      </c>
    </row>
    <row r="327" spans="1:16">
      <c r="A327" s="1">
        <v>44391</v>
      </c>
      <c r="B327" t="s">
        <v>4</v>
      </c>
      <c r="C327" t="s">
        <v>5</v>
      </c>
      <c r="D327" s="2">
        <v>8.7470140000000001</v>
      </c>
      <c r="F327" s="1">
        <v>43963</v>
      </c>
      <c r="G327" s="4">
        <v>40.450001</v>
      </c>
      <c r="H327" s="4">
        <v>11.91</v>
      </c>
      <c r="I327" s="4">
        <v>21.6</v>
      </c>
      <c r="J327" s="4">
        <v>27.51</v>
      </c>
      <c r="K327" s="4">
        <v>26.161242000000001</v>
      </c>
      <c r="L327" s="4">
        <v>17.989999999999998</v>
      </c>
      <c r="M327" s="4">
        <v>18.139999</v>
      </c>
      <c r="N327" s="4">
        <v>18.540001</v>
      </c>
      <c r="O327" s="4">
        <v>37.652683000000003</v>
      </c>
      <c r="P327" s="4">
        <v>47.459999000000003</v>
      </c>
    </row>
    <row r="328" spans="1:16">
      <c r="A328" s="1">
        <v>44391</v>
      </c>
      <c r="B328" t="s">
        <v>6</v>
      </c>
      <c r="C328" t="s">
        <v>7</v>
      </c>
      <c r="D328" s="2">
        <v>115.120003</v>
      </c>
      <c r="F328" s="1">
        <v>43962</v>
      </c>
      <c r="G328" s="4">
        <v>42.299999</v>
      </c>
      <c r="H328" s="4">
        <v>12.266666000000001</v>
      </c>
      <c r="I328" s="4">
        <v>21.66</v>
      </c>
      <c r="J328" s="4">
        <v>28.1</v>
      </c>
      <c r="K328" s="4">
        <v>26.211127999999999</v>
      </c>
      <c r="L328" s="4">
        <v>18.379999000000002</v>
      </c>
      <c r="M328" s="4">
        <v>18.149999999999999</v>
      </c>
      <c r="N328" s="4">
        <v>19.379999000000002</v>
      </c>
      <c r="O328" s="4">
        <v>38.735619</v>
      </c>
      <c r="P328" s="4">
        <v>47.73</v>
      </c>
    </row>
    <row r="329" spans="1:16">
      <c r="A329" s="1">
        <v>44391</v>
      </c>
      <c r="B329" t="s">
        <v>8</v>
      </c>
      <c r="C329" t="s">
        <v>9</v>
      </c>
      <c r="D329" s="2">
        <v>20.969999000000001</v>
      </c>
      <c r="F329" s="1">
        <v>43959</v>
      </c>
      <c r="G329" s="4">
        <v>41.700001</v>
      </c>
      <c r="H329" s="4">
        <v>12.586665999999999</v>
      </c>
      <c r="I329" s="4">
        <v>21.49</v>
      </c>
      <c r="J329" s="4">
        <v>29.65</v>
      </c>
      <c r="K329" s="4">
        <v>26.839718000000001</v>
      </c>
      <c r="L329" s="4">
        <v>18.84</v>
      </c>
      <c r="M329" s="4">
        <v>18.48</v>
      </c>
      <c r="N329" s="4">
        <v>19.75</v>
      </c>
      <c r="O329" s="4">
        <v>40.179523000000003</v>
      </c>
      <c r="P329" s="4">
        <v>48.849997999999999</v>
      </c>
    </row>
    <row r="330" spans="1:16">
      <c r="A330" s="1">
        <v>44391</v>
      </c>
      <c r="B330" t="s">
        <v>10</v>
      </c>
      <c r="C330" t="s">
        <v>11</v>
      </c>
      <c r="D330" s="2">
        <v>24.940000999999999</v>
      </c>
      <c r="F330" s="1">
        <v>43958</v>
      </c>
      <c r="G330" s="4">
        <v>41.66</v>
      </c>
      <c r="H330" s="4">
        <v>12.283333000000001</v>
      </c>
      <c r="I330" s="4">
        <v>20.459999</v>
      </c>
      <c r="J330" s="4">
        <v>29.77</v>
      </c>
      <c r="K330" s="4">
        <v>26.739943</v>
      </c>
      <c r="L330" s="4">
        <v>18.440000999999999</v>
      </c>
      <c r="M330" s="4">
        <v>17.440000999999999</v>
      </c>
      <c r="N330" s="4">
        <v>19.620000999999998</v>
      </c>
      <c r="O330" s="4">
        <v>40.697848999999998</v>
      </c>
      <c r="P330" s="4">
        <v>46.049999</v>
      </c>
    </row>
    <row r="331" spans="1:16">
      <c r="A331" s="1">
        <v>44391</v>
      </c>
      <c r="B331" t="s">
        <v>12</v>
      </c>
      <c r="C331" t="s">
        <v>13</v>
      </c>
      <c r="D331" s="2">
        <v>26.700001</v>
      </c>
      <c r="F331" s="1">
        <v>43957</v>
      </c>
      <c r="G331" s="4">
        <v>42.830002</v>
      </c>
      <c r="H331" s="4">
        <v>12.813333</v>
      </c>
      <c r="I331" s="4">
        <v>18.579999999999998</v>
      </c>
      <c r="J331" s="4">
        <v>32.5</v>
      </c>
      <c r="K331" s="4">
        <v>27.358553000000001</v>
      </c>
      <c r="L331" s="4">
        <v>19.299999</v>
      </c>
      <c r="M331" s="4">
        <v>17.280000999999999</v>
      </c>
      <c r="N331" s="4">
        <v>19.879999000000002</v>
      </c>
      <c r="O331" s="4">
        <v>41.317988999999997</v>
      </c>
      <c r="P331" s="4">
        <v>44.330002</v>
      </c>
    </row>
    <row r="332" spans="1:16">
      <c r="A332" s="1">
        <v>44391</v>
      </c>
      <c r="B332" t="s">
        <v>14</v>
      </c>
      <c r="C332" t="s">
        <v>15</v>
      </c>
      <c r="D332" s="2">
        <v>68.580001999999993</v>
      </c>
      <c r="F332" s="1">
        <v>43956</v>
      </c>
      <c r="G332" s="4">
        <v>41.599997999999999</v>
      </c>
      <c r="H332" s="4">
        <v>12.913333</v>
      </c>
      <c r="I332" s="4">
        <v>18.700001</v>
      </c>
      <c r="J332" s="4">
        <v>33.630001</v>
      </c>
      <c r="K332" s="4">
        <v>25.482765000000001</v>
      </c>
      <c r="L332" s="4">
        <v>19.690000999999999</v>
      </c>
      <c r="M332" s="4">
        <v>17.940000999999999</v>
      </c>
      <c r="N332" s="4">
        <v>19.860001</v>
      </c>
      <c r="O332" s="4">
        <v>40.707107999999998</v>
      </c>
      <c r="P332" s="4">
        <v>43.700001</v>
      </c>
    </row>
    <row r="333" spans="1:16">
      <c r="A333" s="1">
        <v>44391</v>
      </c>
      <c r="B333" t="s">
        <v>16</v>
      </c>
      <c r="C333" t="s">
        <v>17</v>
      </c>
      <c r="D333" s="2">
        <v>99.459998999999996</v>
      </c>
      <c r="F333" s="1">
        <v>43955</v>
      </c>
      <c r="G333" s="4">
        <v>40.900002000000001</v>
      </c>
      <c r="H333" s="4">
        <v>12.793333000000001</v>
      </c>
      <c r="I333" s="4">
        <v>17.780000999999999</v>
      </c>
      <c r="J333" s="4">
        <v>33.409999999999997</v>
      </c>
      <c r="K333" s="4">
        <v>25.203393999999999</v>
      </c>
      <c r="L333" s="4">
        <v>19.98</v>
      </c>
      <c r="M333" s="4">
        <v>17.379999000000002</v>
      </c>
      <c r="N333" s="4">
        <v>20.040001</v>
      </c>
      <c r="O333" s="4">
        <v>39.707478000000002</v>
      </c>
      <c r="P333" s="4">
        <v>43.93</v>
      </c>
    </row>
    <row r="334" spans="1:16">
      <c r="A334" s="1">
        <v>44391</v>
      </c>
      <c r="B334" t="s">
        <v>18</v>
      </c>
      <c r="C334" t="s">
        <v>19</v>
      </c>
      <c r="D334" s="2">
        <v>33.880001</v>
      </c>
      <c r="F334" s="1">
        <v>43951</v>
      </c>
      <c r="G334" s="4">
        <v>42.5</v>
      </c>
      <c r="H334" s="4">
        <v>12.806666</v>
      </c>
      <c r="I334" s="4">
        <v>17.809999000000001</v>
      </c>
      <c r="J334" s="4">
        <v>34.189999</v>
      </c>
      <c r="K334" s="4">
        <v>24.824244</v>
      </c>
      <c r="L334" s="4">
        <v>20.889999</v>
      </c>
      <c r="M334" s="4">
        <v>18.049999</v>
      </c>
      <c r="N334" s="4">
        <v>20</v>
      </c>
      <c r="O334" s="4">
        <v>41.512363000000001</v>
      </c>
      <c r="P334" s="4">
        <v>44.860000999999997</v>
      </c>
    </row>
    <row r="335" spans="1:16">
      <c r="A335" s="1">
        <v>44391</v>
      </c>
      <c r="B335" t="s">
        <v>20</v>
      </c>
      <c r="C335" t="s">
        <v>21</v>
      </c>
      <c r="D335" s="2">
        <v>17.120000999999998</v>
      </c>
      <c r="F335" s="1">
        <v>43950</v>
      </c>
      <c r="G335" s="4">
        <v>46.080002</v>
      </c>
      <c r="H335" s="4">
        <v>13.3</v>
      </c>
      <c r="I335" s="4">
        <v>17.48</v>
      </c>
      <c r="J335" s="4">
        <v>36.150002000000001</v>
      </c>
      <c r="K335" s="4">
        <v>25.712250000000001</v>
      </c>
      <c r="L335" s="4">
        <v>22.370000999999998</v>
      </c>
      <c r="M335" s="4">
        <v>18.200001</v>
      </c>
      <c r="N335" s="4">
        <v>20.200001</v>
      </c>
      <c r="O335" s="4">
        <v>44.094738</v>
      </c>
      <c r="P335" s="4">
        <v>46.73</v>
      </c>
    </row>
    <row r="336" spans="1:16">
      <c r="A336" s="1">
        <v>44390</v>
      </c>
      <c r="B336" t="s">
        <v>2</v>
      </c>
      <c r="C336" t="s">
        <v>3</v>
      </c>
      <c r="D336" s="2">
        <v>27.9</v>
      </c>
      <c r="F336" s="1">
        <v>43949</v>
      </c>
      <c r="G336" s="4">
        <v>45.59</v>
      </c>
      <c r="H336" s="4">
        <v>13.266666000000001</v>
      </c>
      <c r="I336" s="4">
        <v>17.940000999999999</v>
      </c>
      <c r="J336" s="4">
        <v>35.200001</v>
      </c>
      <c r="K336" s="4">
        <v>25.133551000000001</v>
      </c>
      <c r="L336" s="4">
        <v>21.76</v>
      </c>
      <c r="M336" s="4">
        <v>17.25</v>
      </c>
      <c r="N336" s="4">
        <v>19.82</v>
      </c>
      <c r="O336" s="4">
        <v>43.382038000000001</v>
      </c>
      <c r="P336" s="4">
        <v>44.610000999999997</v>
      </c>
    </row>
    <row r="337" spans="1:16">
      <c r="A337" s="1">
        <v>44390</v>
      </c>
      <c r="B337" t="s">
        <v>4</v>
      </c>
      <c r="C337" t="s">
        <v>5</v>
      </c>
      <c r="D337" s="2">
        <v>8.8464589999999994</v>
      </c>
      <c r="F337" s="1">
        <v>43948</v>
      </c>
      <c r="G337" s="4">
        <v>42.599997999999999</v>
      </c>
      <c r="H337" s="4">
        <v>13.076665999999999</v>
      </c>
      <c r="I337" s="4">
        <v>18.010000000000002</v>
      </c>
      <c r="J337" s="4">
        <v>33.5</v>
      </c>
      <c r="K337" s="4">
        <v>23.946217000000001</v>
      </c>
      <c r="L337" s="4">
        <v>21.059999000000001</v>
      </c>
      <c r="M337" s="4">
        <v>16.450001</v>
      </c>
      <c r="N337" s="4">
        <v>20.129999000000002</v>
      </c>
      <c r="O337" s="4">
        <v>41.604922999999999</v>
      </c>
      <c r="P337" s="4">
        <v>44.549999</v>
      </c>
    </row>
    <row r="338" spans="1:16">
      <c r="A338" s="1">
        <v>44390</v>
      </c>
      <c r="B338" t="s">
        <v>6</v>
      </c>
      <c r="C338" t="s">
        <v>7</v>
      </c>
      <c r="D338" s="2">
        <v>115.75</v>
      </c>
      <c r="F338" s="1">
        <v>43945</v>
      </c>
      <c r="G338" s="4">
        <v>42.990001999999997</v>
      </c>
      <c r="H338" s="4">
        <v>12.333333</v>
      </c>
      <c r="I338" s="4">
        <v>17</v>
      </c>
      <c r="J338" s="4">
        <v>32.979999999999997</v>
      </c>
      <c r="K338" s="4">
        <v>22.449577000000001</v>
      </c>
      <c r="L338" s="4">
        <v>20.58</v>
      </c>
      <c r="M338" s="4">
        <v>15.95</v>
      </c>
      <c r="N338" s="4">
        <v>19.989999999999998</v>
      </c>
      <c r="O338" s="4">
        <v>40.753386999999996</v>
      </c>
      <c r="P338" s="4">
        <v>43.759998000000003</v>
      </c>
    </row>
    <row r="339" spans="1:16">
      <c r="A339" s="1">
        <v>44390</v>
      </c>
      <c r="B339" t="s">
        <v>8</v>
      </c>
      <c r="C339" t="s">
        <v>9</v>
      </c>
      <c r="D339" s="2">
        <v>20.690000999999999</v>
      </c>
      <c r="F339" s="1">
        <v>43944</v>
      </c>
      <c r="G339" s="4">
        <v>44.470001000000003</v>
      </c>
      <c r="H339" s="4">
        <v>13.75</v>
      </c>
      <c r="I339" s="4">
        <v>16.959999</v>
      </c>
      <c r="J339" s="4">
        <v>34.979999999999997</v>
      </c>
      <c r="K339" s="4">
        <v>24.405186</v>
      </c>
      <c r="L339" s="4">
        <v>22.98</v>
      </c>
      <c r="M339" s="4">
        <v>16.950001</v>
      </c>
      <c r="N339" s="4">
        <v>20.6</v>
      </c>
      <c r="O339" s="4">
        <v>41.817805999999997</v>
      </c>
      <c r="P339" s="4">
        <v>43.509998000000003</v>
      </c>
    </row>
    <row r="340" spans="1:16">
      <c r="A340" s="1">
        <v>44390</v>
      </c>
      <c r="B340" t="s">
        <v>10</v>
      </c>
      <c r="C340" t="s">
        <v>11</v>
      </c>
      <c r="D340" s="2">
        <v>24.48</v>
      </c>
      <c r="F340" s="1">
        <v>43943</v>
      </c>
      <c r="G340" s="4">
        <v>47.790000999999997</v>
      </c>
      <c r="H340" s="4">
        <v>14.003333</v>
      </c>
      <c r="I340" s="4">
        <v>16.530000999999999</v>
      </c>
      <c r="J340" s="4">
        <v>36.5</v>
      </c>
      <c r="K340" s="4">
        <v>25.113593999999999</v>
      </c>
      <c r="L340" s="4">
        <v>23.200001</v>
      </c>
      <c r="M340" s="4">
        <v>16.75</v>
      </c>
      <c r="N340" s="4">
        <v>20.950001</v>
      </c>
      <c r="O340" s="4">
        <v>44.057715999999999</v>
      </c>
      <c r="P340" s="4">
        <v>42.900002000000001</v>
      </c>
    </row>
    <row r="341" spans="1:16">
      <c r="A341" s="1">
        <v>44390</v>
      </c>
      <c r="B341" t="s">
        <v>12</v>
      </c>
      <c r="C341" t="s">
        <v>13</v>
      </c>
      <c r="D341" s="2">
        <v>27.09</v>
      </c>
      <c r="F341" s="1">
        <v>43941</v>
      </c>
      <c r="G341" s="4">
        <v>44.93</v>
      </c>
      <c r="H341" s="4">
        <v>13.53</v>
      </c>
      <c r="I341" s="4">
        <v>15.95</v>
      </c>
      <c r="J341" s="4">
        <v>34</v>
      </c>
      <c r="K341" s="4">
        <v>22.778836999999999</v>
      </c>
      <c r="L341" s="4">
        <v>21.6</v>
      </c>
      <c r="M341" s="4">
        <v>15.95</v>
      </c>
      <c r="N341" s="4">
        <v>20.09</v>
      </c>
      <c r="O341" s="4">
        <v>42.391666000000001</v>
      </c>
      <c r="P341" s="4">
        <v>42.459999000000003</v>
      </c>
    </row>
    <row r="342" spans="1:16">
      <c r="A342" s="1">
        <v>44390</v>
      </c>
      <c r="B342" t="s">
        <v>14</v>
      </c>
      <c r="C342" t="s">
        <v>15</v>
      </c>
      <c r="D342" s="2">
        <v>66.169998000000007</v>
      </c>
      <c r="F342" s="1">
        <v>43938</v>
      </c>
      <c r="G342" s="4">
        <v>42.299999</v>
      </c>
      <c r="H342" s="4">
        <v>13.176666000000001</v>
      </c>
      <c r="I342" s="4">
        <v>15.85</v>
      </c>
      <c r="J342" s="4">
        <v>32.029998999999997</v>
      </c>
      <c r="K342" s="4">
        <v>21.701257999999999</v>
      </c>
      <c r="L342" s="4">
        <v>20.950001</v>
      </c>
      <c r="M342" s="4">
        <v>16.129999000000002</v>
      </c>
      <c r="N342" s="4">
        <v>20.399999999999999</v>
      </c>
      <c r="O342" s="4">
        <v>40.290596000000001</v>
      </c>
      <c r="P342" s="4">
        <v>44</v>
      </c>
    </row>
    <row r="343" spans="1:16">
      <c r="A343" s="1">
        <v>44390</v>
      </c>
      <c r="B343" t="s">
        <v>16</v>
      </c>
      <c r="C343" t="s">
        <v>17</v>
      </c>
      <c r="D343" s="2">
        <v>97.129997000000003</v>
      </c>
      <c r="F343" s="1">
        <v>43937</v>
      </c>
      <c r="G343" s="4">
        <v>40.099997999999999</v>
      </c>
      <c r="H343" s="4">
        <v>13.103332999999999</v>
      </c>
      <c r="I343" s="4">
        <v>15.94</v>
      </c>
      <c r="J343" s="4">
        <v>29.559999000000001</v>
      </c>
      <c r="K343" s="4">
        <v>22.319868</v>
      </c>
      <c r="L343" s="4">
        <v>18.799999</v>
      </c>
      <c r="M343" s="4">
        <v>15.72</v>
      </c>
      <c r="N343" s="4">
        <v>20.530000999999999</v>
      </c>
      <c r="O343" s="4">
        <v>39.198405999999999</v>
      </c>
      <c r="P343" s="4">
        <v>42.759998000000003</v>
      </c>
    </row>
    <row r="344" spans="1:16">
      <c r="A344" s="1">
        <v>44390</v>
      </c>
      <c r="B344" t="s">
        <v>18</v>
      </c>
      <c r="C344" t="s">
        <v>19</v>
      </c>
      <c r="D344" s="2">
        <v>33.740001999999997</v>
      </c>
      <c r="F344" s="1">
        <v>43936</v>
      </c>
      <c r="G344" s="4">
        <v>38.380001</v>
      </c>
      <c r="H344" s="4">
        <v>13.306666</v>
      </c>
      <c r="I344" s="4">
        <v>16.120000999999998</v>
      </c>
      <c r="J344" s="4">
        <v>30.120000999999998</v>
      </c>
      <c r="K344" s="4">
        <v>21.481750000000002</v>
      </c>
      <c r="L344" s="4">
        <v>19.040001</v>
      </c>
      <c r="M344" s="4">
        <v>16.379999000000002</v>
      </c>
      <c r="N344" s="4">
        <v>19.920000000000002</v>
      </c>
      <c r="O344" s="4">
        <v>40.457199000000003</v>
      </c>
      <c r="P344" s="4">
        <v>43.189999</v>
      </c>
    </row>
    <row r="345" spans="1:16">
      <c r="A345" s="1">
        <v>44390</v>
      </c>
      <c r="B345" t="s">
        <v>20</v>
      </c>
      <c r="C345" t="s">
        <v>21</v>
      </c>
      <c r="D345" s="2">
        <v>16.950001</v>
      </c>
      <c r="F345" s="1">
        <v>43935</v>
      </c>
      <c r="G345" s="4">
        <v>37.400002000000001</v>
      </c>
      <c r="H345" s="4">
        <v>13.186666000000001</v>
      </c>
      <c r="I345" s="4">
        <v>16.489999999999998</v>
      </c>
      <c r="J345" s="4">
        <v>30.49</v>
      </c>
      <c r="K345" s="4">
        <v>20.972895000000001</v>
      </c>
      <c r="L345" s="4">
        <v>19.600000000000001</v>
      </c>
      <c r="M345" s="4">
        <v>16.73</v>
      </c>
      <c r="N345" s="4">
        <v>20.309999000000001</v>
      </c>
      <c r="O345" s="4">
        <v>40.984779000000003</v>
      </c>
      <c r="P345" s="4">
        <v>44.529998999999997</v>
      </c>
    </row>
    <row r="346" spans="1:16">
      <c r="A346" s="1">
        <v>44389</v>
      </c>
      <c r="B346" t="s">
        <v>2</v>
      </c>
      <c r="C346" t="s">
        <v>3</v>
      </c>
      <c r="D346" s="2">
        <v>27.73</v>
      </c>
      <c r="F346" s="1">
        <v>43934</v>
      </c>
      <c r="G346" s="4">
        <v>36.549999</v>
      </c>
      <c r="H346" s="4">
        <v>13.113333000000001</v>
      </c>
      <c r="I346" s="4">
        <v>16.200001</v>
      </c>
      <c r="J346" s="4">
        <v>29.75</v>
      </c>
      <c r="K346" s="4">
        <v>20.643635</v>
      </c>
      <c r="L346" s="4">
        <v>19.700001</v>
      </c>
      <c r="M346" s="4">
        <v>16.93</v>
      </c>
      <c r="N346" s="4">
        <v>20.700001</v>
      </c>
      <c r="O346" s="4">
        <v>37.717475999999998</v>
      </c>
      <c r="P346" s="4">
        <v>44.57</v>
      </c>
    </row>
    <row r="347" spans="1:16">
      <c r="A347" s="1">
        <v>44389</v>
      </c>
      <c r="B347" t="s">
        <v>4</v>
      </c>
      <c r="C347" t="s">
        <v>5</v>
      </c>
      <c r="D347" s="2">
        <v>8.6682860000000002</v>
      </c>
      <c r="F347" s="1">
        <v>43930</v>
      </c>
      <c r="G347" s="4">
        <v>37.599997999999999</v>
      </c>
      <c r="H347" s="4">
        <v>13.003333</v>
      </c>
      <c r="I347" s="4">
        <v>16</v>
      </c>
      <c r="J347" s="4">
        <v>30.15</v>
      </c>
      <c r="K347" s="4">
        <v>21.252268000000001</v>
      </c>
      <c r="L347" s="4">
        <v>19.559999000000001</v>
      </c>
      <c r="M347" s="4">
        <v>16.82</v>
      </c>
      <c r="N347" s="4">
        <v>20</v>
      </c>
      <c r="O347" s="4">
        <v>36.375380999999997</v>
      </c>
      <c r="P347" s="4">
        <v>43.279998999999997</v>
      </c>
    </row>
    <row r="348" spans="1:16">
      <c r="A348" s="1">
        <v>44389</v>
      </c>
      <c r="B348" t="s">
        <v>6</v>
      </c>
      <c r="C348" t="s">
        <v>7</v>
      </c>
      <c r="D348" s="2">
        <v>115.07</v>
      </c>
      <c r="F348" s="1">
        <v>43929</v>
      </c>
      <c r="G348" s="4">
        <v>39.57</v>
      </c>
      <c r="H348" s="4">
        <v>13.103332999999999</v>
      </c>
      <c r="I348" s="4">
        <v>16.239999999999998</v>
      </c>
      <c r="J348" s="4">
        <v>31.9</v>
      </c>
      <c r="K348" s="4">
        <v>21.840944</v>
      </c>
      <c r="L348" s="4">
        <v>20.170000000000002</v>
      </c>
      <c r="M348" s="4">
        <v>17.32</v>
      </c>
      <c r="N348" s="4">
        <v>20.85</v>
      </c>
      <c r="O348" s="4">
        <v>37.717475999999998</v>
      </c>
      <c r="P348" s="4">
        <v>43.509998000000003</v>
      </c>
    </row>
    <row r="349" spans="1:16">
      <c r="A349" s="1">
        <v>44389</v>
      </c>
      <c r="B349" t="s">
        <v>8</v>
      </c>
      <c r="C349" t="s">
        <v>9</v>
      </c>
      <c r="D349" s="2">
        <v>20.549999</v>
      </c>
      <c r="F349" s="1">
        <v>43928</v>
      </c>
      <c r="G349" s="4">
        <v>38.889999000000003</v>
      </c>
      <c r="H349" s="4">
        <v>12.833333</v>
      </c>
      <c r="I349" s="4">
        <v>16.100000000000001</v>
      </c>
      <c r="J349" s="4">
        <v>29.219999000000001</v>
      </c>
      <c r="K349" s="4">
        <v>20.414148000000001</v>
      </c>
      <c r="L349" s="4">
        <v>20.120000999999998</v>
      </c>
      <c r="M349" s="4">
        <v>16.399999999999999</v>
      </c>
      <c r="N349" s="4">
        <v>20.860001</v>
      </c>
      <c r="O349" s="4">
        <v>36.764125999999997</v>
      </c>
      <c r="P349" s="4">
        <v>43.779998999999997</v>
      </c>
    </row>
    <row r="350" spans="1:16">
      <c r="A350" s="1">
        <v>44389</v>
      </c>
      <c r="B350" t="s">
        <v>10</v>
      </c>
      <c r="C350" t="s">
        <v>11</v>
      </c>
      <c r="D350" s="2">
        <v>23.799999</v>
      </c>
      <c r="F350" s="1">
        <v>43927</v>
      </c>
      <c r="G350" s="4">
        <v>37.5</v>
      </c>
      <c r="H350" s="4">
        <v>12.403333</v>
      </c>
      <c r="I350" s="4">
        <v>16.489999999999998</v>
      </c>
      <c r="J350" s="4">
        <v>28</v>
      </c>
      <c r="K350" s="4">
        <v>19.456301</v>
      </c>
      <c r="L350" s="4">
        <v>19.68</v>
      </c>
      <c r="M350" s="4">
        <v>15.77</v>
      </c>
      <c r="N350" s="4">
        <v>21.27</v>
      </c>
      <c r="O350" s="4">
        <v>35.616405</v>
      </c>
      <c r="P350" s="4">
        <v>43.130001</v>
      </c>
    </row>
    <row r="351" spans="1:16">
      <c r="A351" s="1">
        <v>44389</v>
      </c>
      <c r="B351" t="s">
        <v>12</v>
      </c>
      <c r="C351" t="s">
        <v>13</v>
      </c>
      <c r="D351" s="2">
        <v>27.15</v>
      </c>
      <c r="F351" s="1">
        <v>43924</v>
      </c>
      <c r="G351" s="4">
        <v>33.029998999999997</v>
      </c>
      <c r="H351" s="4">
        <v>11.95</v>
      </c>
      <c r="I351" s="4">
        <v>16.610001</v>
      </c>
      <c r="J351" s="4">
        <v>23.309999000000001</v>
      </c>
      <c r="K351" s="4">
        <v>17.400917</v>
      </c>
      <c r="L351" s="4">
        <v>18.139999</v>
      </c>
      <c r="M351" s="4">
        <v>15.34</v>
      </c>
      <c r="N351" s="4">
        <v>21.18</v>
      </c>
      <c r="O351" s="4">
        <v>31.756724999999999</v>
      </c>
      <c r="P351" s="4">
        <v>40.5</v>
      </c>
    </row>
    <row r="352" spans="1:16">
      <c r="A352" s="1">
        <v>44389</v>
      </c>
      <c r="B352" t="s">
        <v>14</v>
      </c>
      <c r="C352" t="s">
        <v>15</v>
      </c>
      <c r="D352" s="2">
        <v>66.110000999999997</v>
      </c>
      <c r="F352" s="1">
        <v>43923</v>
      </c>
      <c r="G352" s="4">
        <v>36.090000000000003</v>
      </c>
      <c r="H352" s="4">
        <v>12.266666000000001</v>
      </c>
      <c r="I352" s="4">
        <v>16.850000000000001</v>
      </c>
      <c r="J352" s="4">
        <v>26.139999</v>
      </c>
      <c r="K352" s="4">
        <v>18.508430000000001</v>
      </c>
      <c r="L352" s="4">
        <v>18.620000999999998</v>
      </c>
      <c r="M352" s="4">
        <v>15.51</v>
      </c>
      <c r="N352" s="4">
        <v>21.469999000000001</v>
      </c>
      <c r="O352" s="4">
        <v>32.904449</v>
      </c>
      <c r="P352" s="4">
        <v>42.779998999999997</v>
      </c>
    </row>
    <row r="353" spans="1:16">
      <c r="A353" s="1">
        <v>44389</v>
      </c>
      <c r="B353" t="s">
        <v>16</v>
      </c>
      <c r="C353" t="s">
        <v>17</v>
      </c>
      <c r="D353" s="2">
        <v>96.620002999999997</v>
      </c>
      <c r="F353" s="1">
        <v>43922</v>
      </c>
      <c r="G353" s="4">
        <v>36.099997999999999</v>
      </c>
      <c r="H353" s="4">
        <v>11.55</v>
      </c>
      <c r="I353" s="4">
        <v>15.75</v>
      </c>
      <c r="J353" s="4">
        <v>23.700001</v>
      </c>
      <c r="K353" s="4">
        <v>17.909775</v>
      </c>
      <c r="L353" s="4">
        <v>18.530000999999999</v>
      </c>
      <c r="M353" s="4">
        <v>14.3</v>
      </c>
      <c r="N353" s="4">
        <v>19.719999000000001</v>
      </c>
      <c r="O353" s="4">
        <v>31.784493999999999</v>
      </c>
      <c r="P353" s="4">
        <v>43.369999</v>
      </c>
    </row>
    <row r="354" spans="1:16">
      <c r="A354" s="1">
        <v>44389</v>
      </c>
      <c r="B354" t="s">
        <v>18</v>
      </c>
      <c r="C354" t="s">
        <v>19</v>
      </c>
      <c r="D354" s="2">
        <v>33.200001</v>
      </c>
      <c r="F354" s="1">
        <v>43921</v>
      </c>
      <c r="G354" s="4">
        <v>36.869999</v>
      </c>
      <c r="H354" s="4">
        <v>11.966666</v>
      </c>
      <c r="I354" s="4">
        <v>16.219999000000001</v>
      </c>
      <c r="J354" s="4">
        <v>26.299999</v>
      </c>
      <c r="K354" s="4">
        <v>17.959661000000001</v>
      </c>
      <c r="L354" s="4">
        <v>19.079999999999998</v>
      </c>
      <c r="M354" s="4">
        <v>13.99</v>
      </c>
      <c r="N354" s="4">
        <v>20.629999000000002</v>
      </c>
      <c r="O354" s="4">
        <v>31.284679000000001</v>
      </c>
      <c r="P354" s="4">
        <v>43.220001000000003</v>
      </c>
    </row>
    <row r="355" spans="1:16">
      <c r="A355" s="1">
        <v>44389</v>
      </c>
      <c r="B355" t="s">
        <v>20</v>
      </c>
      <c r="C355" t="s">
        <v>21</v>
      </c>
      <c r="D355" s="2">
        <v>16.709999</v>
      </c>
      <c r="F355" s="1">
        <v>43920</v>
      </c>
      <c r="G355" s="4">
        <v>37.450001</v>
      </c>
      <c r="H355" s="4">
        <v>12.333333</v>
      </c>
      <c r="I355" s="4">
        <v>15.73</v>
      </c>
      <c r="J355" s="4">
        <v>28.700001</v>
      </c>
      <c r="K355" s="4">
        <v>18.997332</v>
      </c>
      <c r="L355" s="4">
        <v>20.950001</v>
      </c>
      <c r="M355" s="4">
        <v>13.38</v>
      </c>
      <c r="N355" s="4">
        <v>21.58</v>
      </c>
      <c r="O355" s="4">
        <v>33.089565</v>
      </c>
      <c r="P355" s="4">
        <v>41.77</v>
      </c>
    </row>
    <row r="356" spans="1:16">
      <c r="A356" s="1">
        <v>44385</v>
      </c>
      <c r="B356" t="s">
        <v>2</v>
      </c>
      <c r="C356" t="s">
        <v>3</v>
      </c>
      <c r="D356" s="2">
        <v>27.49</v>
      </c>
      <c r="F356" s="1">
        <v>43917</v>
      </c>
      <c r="G356" s="4">
        <v>39.630001</v>
      </c>
      <c r="H356" s="4">
        <v>12.303333</v>
      </c>
      <c r="I356" s="4">
        <v>14.98</v>
      </c>
      <c r="J356" s="4">
        <v>31.32</v>
      </c>
      <c r="K356" s="4">
        <v>18.957419999999999</v>
      </c>
      <c r="L356" s="4">
        <v>21.309999000000001</v>
      </c>
      <c r="M356" s="4">
        <v>13.3</v>
      </c>
      <c r="N356" s="4">
        <v>21.25</v>
      </c>
      <c r="O356" s="4">
        <v>33.320960999999997</v>
      </c>
      <c r="P356" s="4">
        <v>40.099997999999999</v>
      </c>
    </row>
    <row r="357" spans="1:16">
      <c r="A357" s="1">
        <v>44385</v>
      </c>
      <c r="B357" t="s">
        <v>4</v>
      </c>
      <c r="C357" t="s">
        <v>5</v>
      </c>
      <c r="D357" s="2">
        <v>8.5232620000000008</v>
      </c>
      <c r="F357" s="1">
        <v>43916</v>
      </c>
      <c r="G357" s="4">
        <v>42.150002000000001</v>
      </c>
      <c r="H357" s="4">
        <v>12.88</v>
      </c>
      <c r="I357" s="4">
        <v>14.13</v>
      </c>
      <c r="J357" s="4">
        <v>34.689999</v>
      </c>
      <c r="K357" s="4">
        <v>20.803273999999998</v>
      </c>
      <c r="L357" s="4">
        <v>23.809999000000001</v>
      </c>
      <c r="M357" s="4">
        <v>14.39</v>
      </c>
      <c r="N357" s="4">
        <v>21.6</v>
      </c>
      <c r="O357" s="4">
        <v>35.625660000000003</v>
      </c>
      <c r="P357" s="4">
        <v>42</v>
      </c>
    </row>
    <row r="358" spans="1:16">
      <c r="A358" s="1">
        <v>44385</v>
      </c>
      <c r="B358" t="s">
        <v>6</v>
      </c>
      <c r="C358" t="s">
        <v>7</v>
      </c>
      <c r="D358" s="2">
        <v>113.660004</v>
      </c>
      <c r="F358" s="1">
        <v>43915</v>
      </c>
      <c r="G358" s="4">
        <v>41.049999</v>
      </c>
      <c r="H358" s="4">
        <v>12.93</v>
      </c>
      <c r="I358" s="4">
        <v>13.88</v>
      </c>
      <c r="J358" s="4">
        <v>34.470001000000003</v>
      </c>
      <c r="K358" s="4">
        <v>19.985112999999998</v>
      </c>
      <c r="L358" s="4">
        <v>23.09</v>
      </c>
      <c r="M358" s="4">
        <v>14.32</v>
      </c>
      <c r="N358" s="4">
        <v>20.85</v>
      </c>
      <c r="O358" s="4">
        <v>33.283935999999997</v>
      </c>
      <c r="P358" s="4">
        <v>40.849997999999999</v>
      </c>
    </row>
    <row r="359" spans="1:16">
      <c r="A359" s="1">
        <v>44385</v>
      </c>
      <c r="B359" t="s">
        <v>8</v>
      </c>
      <c r="C359" t="s">
        <v>9</v>
      </c>
      <c r="D359" s="2">
        <v>20.77</v>
      </c>
      <c r="F359" s="1">
        <v>43914</v>
      </c>
      <c r="G359" s="4">
        <v>35.200001</v>
      </c>
      <c r="H359" s="4">
        <v>12.103332999999999</v>
      </c>
      <c r="I359" s="4">
        <v>13.47</v>
      </c>
      <c r="J359" s="4">
        <v>27.18</v>
      </c>
      <c r="K359" s="4">
        <v>19.246770999999999</v>
      </c>
      <c r="L359" s="4">
        <v>20.540001</v>
      </c>
      <c r="M359" s="4">
        <v>13.25</v>
      </c>
      <c r="N359" s="4">
        <v>21.799999</v>
      </c>
      <c r="O359" s="4">
        <v>30.183236999999998</v>
      </c>
      <c r="P359" s="4">
        <v>37.639999000000003</v>
      </c>
    </row>
    <row r="360" spans="1:16">
      <c r="A360" s="1">
        <v>44385</v>
      </c>
      <c r="B360" t="s">
        <v>10</v>
      </c>
      <c r="C360" t="s">
        <v>11</v>
      </c>
      <c r="D360" s="2">
        <v>23.059999000000001</v>
      </c>
      <c r="F360" s="1">
        <v>43913</v>
      </c>
      <c r="G360" s="4">
        <v>33.540000999999997</v>
      </c>
      <c r="H360" s="4">
        <v>10.15</v>
      </c>
      <c r="I360" s="4">
        <v>13.51</v>
      </c>
      <c r="J360" s="4">
        <v>24.1</v>
      </c>
      <c r="K360" s="4">
        <v>17.450806</v>
      </c>
      <c r="L360" s="4">
        <v>17.510000000000002</v>
      </c>
      <c r="M360" s="4">
        <v>11.5</v>
      </c>
      <c r="N360" s="4">
        <v>22.42</v>
      </c>
      <c r="O360" s="4">
        <v>26.952954999999999</v>
      </c>
      <c r="P360" s="4">
        <v>34.099997999999999</v>
      </c>
    </row>
    <row r="361" spans="1:16">
      <c r="A361" s="1">
        <v>44385</v>
      </c>
      <c r="B361" t="s">
        <v>12</v>
      </c>
      <c r="C361" t="s">
        <v>13</v>
      </c>
      <c r="D361" s="2">
        <v>27</v>
      </c>
      <c r="F361" s="1">
        <v>43910</v>
      </c>
      <c r="G361" s="4">
        <v>35.240001999999997</v>
      </c>
      <c r="H361" s="4">
        <v>10.813333</v>
      </c>
      <c r="I361" s="4">
        <v>13.05</v>
      </c>
      <c r="J361" s="4">
        <v>27.549999</v>
      </c>
      <c r="K361" s="4">
        <v>17.570536000000001</v>
      </c>
      <c r="L361" s="4">
        <v>19.030000999999999</v>
      </c>
      <c r="M361" s="4">
        <v>12</v>
      </c>
      <c r="N361" s="4">
        <v>22.799999</v>
      </c>
      <c r="O361" s="4">
        <v>28.008118</v>
      </c>
      <c r="P361" s="4">
        <v>35.189999</v>
      </c>
    </row>
    <row r="362" spans="1:16">
      <c r="A362" s="1">
        <v>44385</v>
      </c>
      <c r="B362" t="s">
        <v>14</v>
      </c>
      <c r="C362" t="s">
        <v>15</v>
      </c>
      <c r="D362" s="2">
        <v>65.510002</v>
      </c>
      <c r="F362" s="1">
        <v>43909</v>
      </c>
      <c r="G362" s="4">
        <v>37.5</v>
      </c>
      <c r="H362" s="4">
        <v>10.836665999999999</v>
      </c>
      <c r="I362" s="4">
        <v>14.08</v>
      </c>
      <c r="J362" s="4">
        <v>26.08</v>
      </c>
      <c r="K362" s="4">
        <v>16.303383</v>
      </c>
      <c r="L362" s="4">
        <v>19.98</v>
      </c>
      <c r="M362" s="4">
        <v>12.21</v>
      </c>
      <c r="N362" s="4">
        <v>21.75</v>
      </c>
      <c r="O362" s="4">
        <v>26.564211</v>
      </c>
      <c r="P362" s="4">
        <v>36.400002000000001</v>
      </c>
    </row>
    <row r="363" spans="1:16">
      <c r="A363" s="1">
        <v>44385</v>
      </c>
      <c r="B363" t="s">
        <v>16</v>
      </c>
      <c r="C363" t="s">
        <v>17</v>
      </c>
      <c r="D363" s="2">
        <v>96.040001000000004</v>
      </c>
      <c r="F363" s="1">
        <v>43908</v>
      </c>
      <c r="G363" s="4">
        <v>35</v>
      </c>
      <c r="H363" s="4">
        <v>10.933332999999999</v>
      </c>
      <c r="I363" s="4">
        <v>12.81</v>
      </c>
      <c r="J363" s="4">
        <v>23.870000999999998</v>
      </c>
      <c r="K363" s="4">
        <v>16.133762000000001</v>
      </c>
      <c r="L363" s="4">
        <v>17.200001</v>
      </c>
      <c r="M363" s="4">
        <v>11.29</v>
      </c>
      <c r="N363" s="4">
        <v>20.190000999999999</v>
      </c>
      <c r="O363" s="4">
        <v>24.527929</v>
      </c>
      <c r="P363" s="4">
        <v>38.650002000000001</v>
      </c>
    </row>
    <row r="364" spans="1:16">
      <c r="A364" s="1">
        <v>44385</v>
      </c>
      <c r="B364" t="s">
        <v>18</v>
      </c>
      <c r="C364" t="s">
        <v>19</v>
      </c>
      <c r="D364" s="2">
        <v>32.369999</v>
      </c>
      <c r="F364" s="1">
        <v>43907</v>
      </c>
      <c r="G364" s="4">
        <v>42</v>
      </c>
      <c r="H364" s="4">
        <v>11.846666000000001</v>
      </c>
      <c r="I364" s="4">
        <v>14.28</v>
      </c>
      <c r="J364" s="4">
        <v>27.700001</v>
      </c>
      <c r="K364" s="4">
        <v>18.358767</v>
      </c>
      <c r="L364" s="4">
        <v>19.5</v>
      </c>
      <c r="M364" s="4">
        <v>13</v>
      </c>
      <c r="N364" s="4">
        <v>19.799999</v>
      </c>
      <c r="O364" s="4">
        <v>28.304303999999998</v>
      </c>
      <c r="P364" s="4">
        <v>41.509998000000003</v>
      </c>
    </row>
    <row r="365" spans="1:16">
      <c r="A365" s="1">
        <v>44385</v>
      </c>
      <c r="B365" t="s">
        <v>20</v>
      </c>
      <c r="C365" t="s">
        <v>21</v>
      </c>
      <c r="D365" s="2">
        <v>16.149999999999999</v>
      </c>
      <c r="F365" s="1">
        <v>43906</v>
      </c>
      <c r="G365" s="4">
        <v>42</v>
      </c>
      <c r="H365" s="4">
        <v>11.43</v>
      </c>
      <c r="I365" s="4">
        <v>13.7</v>
      </c>
      <c r="J365" s="4">
        <v>27.5</v>
      </c>
      <c r="K365" s="4">
        <v>17.450806</v>
      </c>
      <c r="L365" s="4">
        <v>18.510000000000002</v>
      </c>
      <c r="M365" s="4">
        <v>13.09</v>
      </c>
      <c r="N365" s="4">
        <v>17.600000000000001</v>
      </c>
      <c r="O365" s="4">
        <v>29.387236000000001</v>
      </c>
      <c r="P365" s="4">
        <v>39.040000999999997</v>
      </c>
    </row>
    <row r="366" spans="1:16">
      <c r="A366" s="1">
        <v>44384</v>
      </c>
      <c r="B366" t="s">
        <v>2</v>
      </c>
      <c r="C366" t="s">
        <v>3</v>
      </c>
      <c r="D366" s="2">
        <v>28.049999</v>
      </c>
      <c r="F366" s="1">
        <v>43903</v>
      </c>
      <c r="G366" s="4">
        <v>48.869999</v>
      </c>
      <c r="H366" s="4">
        <v>13.626666</v>
      </c>
      <c r="I366" s="4">
        <v>16.16</v>
      </c>
      <c r="J366" s="4">
        <v>36</v>
      </c>
      <c r="K366" s="4">
        <v>21.421886000000001</v>
      </c>
      <c r="L366" s="4">
        <v>23.85</v>
      </c>
      <c r="M366" s="4">
        <v>15.4</v>
      </c>
      <c r="N366" s="4">
        <v>19.32</v>
      </c>
      <c r="O366" s="4">
        <v>35.634914000000002</v>
      </c>
      <c r="P366" s="4">
        <v>42.900002000000001</v>
      </c>
    </row>
    <row r="367" spans="1:16">
      <c r="A367" s="1">
        <v>44384</v>
      </c>
      <c r="B367" t="s">
        <v>4</v>
      </c>
      <c r="C367" t="s">
        <v>5</v>
      </c>
      <c r="D367" s="2">
        <v>8.5812720000000002</v>
      </c>
      <c r="F367" s="1">
        <v>43902</v>
      </c>
      <c r="G367" s="4">
        <v>45.139999000000003</v>
      </c>
      <c r="H367" s="4">
        <v>12.296666</v>
      </c>
      <c r="I367" s="4">
        <v>15.8</v>
      </c>
      <c r="J367" s="4">
        <v>33</v>
      </c>
      <c r="K367" s="4">
        <v>17.700244999999999</v>
      </c>
      <c r="L367" s="4">
        <v>22.440000999999999</v>
      </c>
      <c r="M367" s="4">
        <v>12.6</v>
      </c>
      <c r="N367" s="4">
        <v>18</v>
      </c>
      <c r="O367" s="4">
        <v>32.395378000000001</v>
      </c>
      <c r="P367" s="4">
        <v>35.349997999999999</v>
      </c>
    </row>
    <row r="368" spans="1:16">
      <c r="A368" s="1">
        <v>44384</v>
      </c>
      <c r="B368" t="s">
        <v>6</v>
      </c>
      <c r="C368" t="s">
        <v>7</v>
      </c>
      <c r="D368" s="2">
        <v>114.099998</v>
      </c>
      <c r="F368" s="1">
        <v>43901</v>
      </c>
      <c r="G368" s="4">
        <v>52.790000999999997</v>
      </c>
      <c r="H368" s="4">
        <v>14.183332999999999</v>
      </c>
      <c r="I368" s="4">
        <v>18.200001</v>
      </c>
      <c r="J368" s="4">
        <v>38.959999000000003</v>
      </c>
      <c r="K368" s="4">
        <v>21.601482000000001</v>
      </c>
      <c r="L368" s="4">
        <v>25.969999000000001</v>
      </c>
      <c r="M368" s="4">
        <v>15.85</v>
      </c>
      <c r="N368" s="4">
        <v>20.440000999999999</v>
      </c>
      <c r="O368" s="4">
        <v>38.133986999999998</v>
      </c>
      <c r="P368" s="4">
        <v>40.740001999999997</v>
      </c>
    </row>
    <row r="369" spans="1:16">
      <c r="A369" s="1">
        <v>44384</v>
      </c>
      <c r="B369" t="s">
        <v>8</v>
      </c>
      <c r="C369" t="s">
        <v>9</v>
      </c>
      <c r="D369" s="2">
        <v>20.9</v>
      </c>
      <c r="F369" s="1">
        <v>43900</v>
      </c>
      <c r="G369" s="4">
        <v>55.709999000000003</v>
      </c>
      <c r="H369" s="4">
        <v>15.333333</v>
      </c>
      <c r="I369" s="4">
        <v>19.709999</v>
      </c>
      <c r="J369" s="4">
        <v>41.950001</v>
      </c>
      <c r="K369" s="4">
        <v>23.497225</v>
      </c>
      <c r="L369" s="4">
        <v>28.030000999999999</v>
      </c>
      <c r="M369" s="4">
        <v>17.559999000000001</v>
      </c>
      <c r="N369" s="4">
        <v>21.15</v>
      </c>
      <c r="O369" s="4">
        <v>42.243572</v>
      </c>
      <c r="P369" s="4">
        <v>44.810001</v>
      </c>
    </row>
    <row r="370" spans="1:16">
      <c r="A370" s="1">
        <v>44384</v>
      </c>
      <c r="B370" t="s">
        <v>10</v>
      </c>
      <c r="C370" t="s">
        <v>11</v>
      </c>
      <c r="D370" s="2">
        <v>23.030000999999999</v>
      </c>
      <c r="F370" s="1">
        <v>43899</v>
      </c>
      <c r="G370" s="4">
        <v>51.57</v>
      </c>
      <c r="H370" s="4">
        <v>13.633333</v>
      </c>
      <c r="I370" s="4">
        <v>19.59</v>
      </c>
      <c r="J370" s="4">
        <v>39.799999</v>
      </c>
      <c r="K370" s="4">
        <v>21.860900999999998</v>
      </c>
      <c r="L370" s="4">
        <v>26.889999</v>
      </c>
      <c r="M370" s="4">
        <v>16.049999</v>
      </c>
      <c r="N370" s="4">
        <v>20.239999999999998</v>
      </c>
      <c r="O370" s="4">
        <v>38.883709000000003</v>
      </c>
      <c r="P370" s="4">
        <v>37.830002</v>
      </c>
    </row>
    <row r="371" spans="1:16">
      <c r="A371" s="1">
        <v>44384</v>
      </c>
      <c r="B371" t="s">
        <v>12</v>
      </c>
      <c r="C371" t="s">
        <v>13</v>
      </c>
      <c r="D371" s="2">
        <v>27.23</v>
      </c>
      <c r="F371" s="1">
        <v>43896</v>
      </c>
      <c r="G371" s="4">
        <v>56.5</v>
      </c>
      <c r="H371" s="4">
        <v>15.493333</v>
      </c>
      <c r="I371" s="4">
        <v>21.280000999999999</v>
      </c>
      <c r="J371" s="4">
        <v>45.049999</v>
      </c>
      <c r="K371" s="4">
        <v>23.796552999999999</v>
      </c>
      <c r="L371" s="4">
        <v>29.459999</v>
      </c>
      <c r="M371" s="4">
        <v>22.83</v>
      </c>
      <c r="N371" s="4">
        <v>21.32</v>
      </c>
      <c r="O371" s="4">
        <v>44.492736999999998</v>
      </c>
      <c r="P371" s="4">
        <v>44.610000999999997</v>
      </c>
    </row>
    <row r="372" spans="1:16">
      <c r="A372" s="1">
        <v>44384</v>
      </c>
      <c r="B372" t="s">
        <v>14</v>
      </c>
      <c r="C372" t="s">
        <v>15</v>
      </c>
      <c r="D372" s="2">
        <v>66.349997999999999</v>
      </c>
      <c r="F372" s="1">
        <v>43895</v>
      </c>
      <c r="G372" s="4">
        <v>56.799999</v>
      </c>
      <c r="H372" s="4">
        <v>15.703333000000001</v>
      </c>
      <c r="I372" s="4">
        <v>21.719999000000001</v>
      </c>
      <c r="J372" s="4">
        <v>48.25</v>
      </c>
      <c r="K372" s="4">
        <v>25.881868000000001</v>
      </c>
      <c r="L372" s="4">
        <v>30.219999000000001</v>
      </c>
      <c r="M372" s="4">
        <v>25.290001</v>
      </c>
      <c r="N372" s="4">
        <v>21.280000999999999</v>
      </c>
      <c r="O372" s="4">
        <v>46.519764000000002</v>
      </c>
      <c r="P372" s="4">
        <v>46.849997999999999</v>
      </c>
    </row>
    <row r="373" spans="1:16">
      <c r="A373" s="1">
        <v>44384</v>
      </c>
      <c r="B373" t="s">
        <v>16</v>
      </c>
      <c r="C373" t="s">
        <v>17</v>
      </c>
      <c r="D373" s="2">
        <v>96.470000999999996</v>
      </c>
      <c r="F373" s="1">
        <v>43894</v>
      </c>
      <c r="G373" s="4">
        <v>58</v>
      </c>
      <c r="H373" s="4">
        <v>16.596665999999999</v>
      </c>
      <c r="I373" s="4">
        <v>22.09</v>
      </c>
      <c r="J373" s="4">
        <v>50.799999</v>
      </c>
      <c r="K373" s="4">
        <v>27.637924000000002</v>
      </c>
      <c r="L373" s="4">
        <v>32.240001999999997</v>
      </c>
      <c r="M373" s="4">
        <v>26.889999</v>
      </c>
      <c r="N373" s="4">
        <v>22.299999</v>
      </c>
      <c r="O373" s="4">
        <v>48.528278</v>
      </c>
      <c r="P373" s="4">
        <v>48.57</v>
      </c>
    </row>
    <row r="374" spans="1:16">
      <c r="A374" s="1">
        <v>44384</v>
      </c>
      <c r="B374" t="s">
        <v>18</v>
      </c>
      <c r="C374" t="s">
        <v>19</v>
      </c>
      <c r="D374" s="2">
        <v>33.689999</v>
      </c>
      <c r="F374" s="1">
        <v>43893</v>
      </c>
      <c r="G374" s="4">
        <v>58.560001</v>
      </c>
      <c r="H374" s="4">
        <v>16.536667000000001</v>
      </c>
      <c r="I374" s="4">
        <v>20.75</v>
      </c>
      <c r="J374" s="4">
        <v>49.66</v>
      </c>
      <c r="K374" s="4">
        <v>27.029291000000001</v>
      </c>
      <c r="L374" s="4">
        <v>31.219999000000001</v>
      </c>
      <c r="M374" s="4">
        <v>26.049999</v>
      </c>
      <c r="N374" s="4">
        <v>21.9</v>
      </c>
      <c r="O374" s="4">
        <v>48.787441000000001</v>
      </c>
      <c r="P374" s="4">
        <v>46.349997999999999</v>
      </c>
    </row>
    <row r="375" spans="1:16">
      <c r="A375" s="1">
        <v>44384</v>
      </c>
      <c r="B375" t="s">
        <v>20</v>
      </c>
      <c r="C375" t="s">
        <v>21</v>
      </c>
      <c r="D375" s="2">
        <v>16.27</v>
      </c>
      <c r="F375" s="1">
        <v>43892</v>
      </c>
      <c r="G375" s="4">
        <v>59.849997999999999</v>
      </c>
      <c r="H375" s="4">
        <v>16.666665999999999</v>
      </c>
      <c r="I375" s="4">
        <v>20.43</v>
      </c>
      <c r="J375" s="4">
        <v>49.849997999999999</v>
      </c>
      <c r="K375" s="4">
        <v>26.590278999999999</v>
      </c>
      <c r="L375" s="4">
        <v>31.68</v>
      </c>
      <c r="M375" s="4">
        <v>26.530000999999999</v>
      </c>
      <c r="N375" s="4">
        <v>21.5</v>
      </c>
      <c r="O375" s="4">
        <v>48.352417000000003</v>
      </c>
      <c r="P375" s="4">
        <v>46.360000999999997</v>
      </c>
    </row>
    <row r="376" spans="1:16">
      <c r="A376" s="1">
        <v>44383</v>
      </c>
      <c r="B376" t="s">
        <v>2</v>
      </c>
      <c r="C376" t="s">
        <v>3</v>
      </c>
      <c r="D376" s="2">
        <v>27.67</v>
      </c>
      <c r="F376" s="1">
        <v>43889</v>
      </c>
      <c r="G376" s="4">
        <v>60.099997999999999</v>
      </c>
      <c r="H376" s="4">
        <v>16</v>
      </c>
      <c r="I376" s="4">
        <v>19.329999999999998</v>
      </c>
      <c r="J376" s="4">
        <v>49.540000999999997</v>
      </c>
      <c r="K376" s="4">
        <v>26.540389999999999</v>
      </c>
      <c r="L376" s="4">
        <v>30.52</v>
      </c>
      <c r="M376" s="4">
        <v>25.34</v>
      </c>
      <c r="N376" s="4">
        <v>20.690000999999999</v>
      </c>
      <c r="O376" s="4">
        <v>48.852229999999999</v>
      </c>
      <c r="P376" s="4">
        <v>44.310001</v>
      </c>
    </row>
    <row r="377" spans="1:16">
      <c r="A377" s="1">
        <v>44383</v>
      </c>
      <c r="B377" t="s">
        <v>4</v>
      </c>
      <c r="C377" t="s">
        <v>5</v>
      </c>
      <c r="D377" s="2">
        <v>8.4942580000000003</v>
      </c>
      <c r="F377" s="1">
        <v>43888</v>
      </c>
      <c r="G377" s="4">
        <v>59.880001</v>
      </c>
      <c r="H377" s="4">
        <v>15.346666000000001</v>
      </c>
      <c r="I377" s="4">
        <v>19.899999999999999</v>
      </c>
      <c r="J377" s="4">
        <v>49.349997999999999</v>
      </c>
      <c r="K377" s="4">
        <v>25.971665999999999</v>
      </c>
      <c r="L377" s="4">
        <v>30.690000999999999</v>
      </c>
      <c r="M377" s="4">
        <v>25.299999</v>
      </c>
      <c r="N377" s="4">
        <v>19.610001</v>
      </c>
      <c r="O377" s="4">
        <v>50.879257000000003</v>
      </c>
      <c r="P377" s="4">
        <v>44.470001000000003</v>
      </c>
    </row>
    <row r="378" spans="1:16">
      <c r="A378" s="1">
        <v>44383</v>
      </c>
      <c r="B378" t="s">
        <v>6</v>
      </c>
      <c r="C378" t="s">
        <v>7</v>
      </c>
      <c r="D378" s="2">
        <v>113.769997</v>
      </c>
      <c r="F378" s="1">
        <v>43882</v>
      </c>
      <c r="G378" s="4">
        <v>64.209998999999996</v>
      </c>
      <c r="H378" s="4">
        <v>17.350000000000001</v>
      </c>
      <c r="I378" s="4">
        <v>22.02</v>
      </c>
      <c r="J378" s="4">
        <v>54.400002000000001</v>
      </c>
      <c r="K378" s="4">
        <v>28.835235999999998</v>
      </c>
      <c r="L378" s="4">
        <v>33.799999</v>
      </c>
      <c r="M378" s="4">
        <v>29.139999</v>
      </c>
      <c r="N378" s="4">
        <v>21.5</v>
      </c>
      <c r="O378" s="4">
        <v>55.340561000000001</v>
      </c>
      <c r="P378" s="4">
        <v>50.130001</v>
      </c>
    </row>
    <row r="379" spans="1:16">
      <c r="A379" s="1">
        <v>44383</v>
      </c>
      <c r="B379" t="s">
        <v>8</v>
      </c>
      <c r="C379" t="s">
        <v>9</v>
      </c>
      <c r="D379" s="2">
        <v>20.639999</v>
      </c>
      <c r="F379" s="1">
        <v>43881</v>
      </c>
      <c r="G379" s="4">
        <v>65.559997999999993</v>
      </c>
      <c r="H379" s="4">
        <v>17.436665999999999</v>
      </c>
      <c r="I379" s="4">
        <v>21.08</v>
      </c>
      <c r="J379" s="4">
        <v>54.720001000000003</v>
      </c>
      <c r="K379" s="4">
        <v>26.779852000000002</v>
      </c>
      <c r="L379" s="4">
        <v>33.599997999999999</v>
      </c>
      <c r="M379" s="4">
        <v>29.92</v>
      </c>
      <c r="N379" s="4">
        <v>21.469999000000001</v>
      </c>
      <c r="O379" s="4">
        <v>55.877398999999997</v>
      </c>
      <c r="P379" s="4">
        <v>52.200001</v>
      </c>
    </row>
    <row r="380" spans="1:16">
      <c r="A380" s="1">
        <v>44383</v>
      </c>
      <c r="B380" t="s">
        <v>10</v>
      </c>
      <c r="C380" t="s">
        <v>11</v>
      </c>
      <c r="D380" s="2">
        <v>22.9</v>
      </c>
      <c r="F380" s="1">
        <v>43880</v>
      </c>
      <c r="G380" s="4">
        <v>65.680000000000007</v>
      </c>
      <c r="H380" s="4">
        <v>17.709999</v>
      </c>
      <c r="I380" s="4">
        <v>21.219999000000001</v>
      </c>
      <c r="J380" s="4">
        <v>55.049999</v>
      </c>
      <c r="K380" s="4">
        <v>27.158999999999999</v>
      </c>
      <c r="L380" s="4">
        <v>34.07</v>
      </c>
      <c r="M380" s="4">
        <v>30.549999</v>
      </c>
      <c r="N380" s="4">
        <v>21.799999</v>
      </c>
      <c r="O380" s="4">
        <v>57.275027999999999</v>
      </c>
      <c r="P380" s="4">
        <v>52.810001</v>
      </c>
    </row>
    <row r="381" spans="1:16">
      <c r="A381" s="1">
        <v>44383</v>
      </c>
      <c r="B381" t="s">
        <v>12</v>
      </c>
      <c r="C381" t="s">
        <v>13</v>
      </c>
      <c r="D381" s="2">
        <v>26.690000999999999</v>
      </c>
      <c r="F381" s="1">
        <v>43879</v>
      </c>
      <c r="G381" s="4">
        <v>64.879997000000003</v>
      </c>
      <c r="H381" s="4">
        <v>17.043333000000001</v>
      </c>
      <c r="I381" s="4">
        <v>20.99</v>
      </c>
      <c r="J381" s="4">
        <v>55.299999</v>
      </c>
      <c r="K381" s="4">
        <v>27.238821000000002</v>
      </c>
      <c r="L381" s="4">
        <v>33.82</v>
      </c>
      <c r="M381" s="4">
        <v>29.75</v>
      </c>
      <c r="N381" s="4">
        <v>22.040001</v>
      </c>
      <c r="O381" s="4">
        <v>56.312424</v>
      </c>
      <c r="P381" s="4">
        <v>52.799999</v>
      </c>
    </row>
    <row r="382" spans="1:16">
      <c r="A382" s="1">
        <v>44383</v>
      </c>
      <c r="B382" t="s">
        <v>14</v>
      </c>
      <c r="C382" t="s">
        <v>15</v>
      </c>
      <c r="D382" s="2">
        <v>62.939999</v>
      </c>
      <c r="F382" s="1">
        <v>43878</v>
      </c>
      <c r="G382" s="4">
        <v>63.82</v>
      </c>
      <c r="H382" s="4">
        <v>17.23</v>
      </c>
      <c r="I382" s="4">
        <v>21.08</v>
      </c>
      <c r="J382" s="4">
        <v>55.23</v>
      </c>
      <c r="K382" s="4">
        <v>27.43</v>
      </c>
      <c r="L382" s="4">
        <v>33.200001</v>
      </c>
      <c r="M382" s="4">
        <v>29.360001</v>
      </c>
      <c r="N382" s="4">
        <v>22.4</v>
      </c>
      <c r="O382" s="4">
        <v>56.247635000000002</v>
      </c>
      <c r="P382" s="4">
        <v>53.41</v>
      </c>
    </row>
    <row r="383" spans="1:16">
      <c r="A383" s="1">
        <v>44383</v>
      </c>
      <c r="B383" t="s">
        <v>16</v>
      </c>
      <c r="C383" t="s">
        <v>17</v>
      </c>
      <c r="D383" s="2">
        <v>95.809997999999993</v>
      </c>
      <c r="F383" s="1">
        <v>43875</v>
      </c>
      <c r="G383" s="4">
        <v>62.5</v>
      </c>
      <c r="H383" s="4">
        <v>16.733333999999999</v>
      </c>
      <c r="I383" s="4">
        <v>21.26</v>
      </c>
      <c r="J383" s="4">
        <v>55</v>
      </c>
      <c r="K383" s="4">
        <v>27.120000999999998</v>
      </c>
      <c r="L383" s="4">
        <v>33.540000999999997</v>
      </c>
      <c r="M383" s="4">
        <v>29.42</v>
      </c>
      <c r="N383" s="4">
        <v>21.65</v>
      </c>
      <c r="O383" s="4">
        <v>56.673400999999998</v>
      </c>
      <c r="P383" s="4">
        <v>51</v>
      </c>
    </row>
    <row r="384" spans="1:16">
      <c r="A384" s="1">
        <v>44383</v>
      </c>
      <c r="B384" t="s">
        <v>18</v>
      </c>
      <c r="C384" t="s">
        <v>19</v>
      </c>
      <c r="D384" s="2">
        <v>33.139999000000003</v>
      </c>
      <c r="F384" s="1">
        <v>43874</v>
      </c>
      <c r="G384" s="4">
        <v>63.630001</v>
      </c>
      <c r="H384" s="4">
        <v>16.526667</v>
      </c>
      <c r="I384" s="4">
        <v>21.75</v>
      </c>
      <c r="J384" s="4">
        <v>55.02</v>
      </c>
      <c r="K384" s="4">
        <v>27.59</v>
      </c>
      <c r="L384" s="4">
        <v>33.439999</v>
      </c>
      <c r="M384" s="4">
        <v>29.719999000000001</v>
      </c>
      <c r="N384" s="4">
        <v>22.02</v>
      </c>
      <c r="O384" s="4">
        <v>56.867770999999998</v>
      </c>
      <c r="P384" s="4">
        <v>52.139999000000003</v>
      </c>
    </row>
    <row r="385" spans="1:16">
      <c r="A385" s="1">
        <v>44383</v>
      </c>
      <c r="B385" t="s">
        <v>20</v>
      </c>
      <c r="C385" t="s">
        <v>21</v>
      </c>
      <c r="D385" s="2">
        <v>15.92</v>
      </c>
      <c r="F385" s="1">
        <v>43873</v>
      </c>
      <c r="G385" s="4">
        <v>61.799999</v>
      </c>
      <c r="H385" s="4">
        <v>16.626664999999999</v>
      </c>
      <c r="I385" s="4">
        <v>21.940000999999999</v>
      </c>
      <c r="J385" s="4">
        <v>55.48</v>
      </c>
      <c r="K385" s="4">
        <v>27.290001</v>
      </c>
      <c r="L385" s="4">
        <v>34</v>
      </c>
      <c r="M385" s="4">
        <v>30.129999000000002</v>
      </c>
      <c r="N385" s="4">
        <v>22.139999</v>
      </c>
      <c r="O385" s="4">
        <v>57.219493999999997</v>
      </c>
      <c r="P385" s="4">
        <v>53.07</v>
      </c>
    </row>
    <row r="386" spans="1:16">
      <c r="A386" s="1">
        <v>44382</v>
      </c>
      <c r="B386" t="s">
        <v>2</v>
      </c>
      <c r="C386" t="s">
        <v>3</v>
      </c>
      <c r="D386" s="2">
        <v>28.85</v>
      </c>
      <c r="F386" s="1">
        <v>43872</v>
      </c>
      <c r="G386" s="4">
        <v>59.689999</v>
      </c>
      <c r="H386" s="4">
        <v>16.299999</v>
      </c>
      <c r="I386" s="4">
        <v>20.82</v>
      </c>
      <c r="J386" s="4">
        <v>54.099997999999999</v>
      </c>
      <c r="K386" s="4">
        <v>27.110001</v>
      </c>
      <c r="L386" s="4">
        <v>33.659999999999997</v>
      </c>
      <c r="M386" s="4">
        <v>29.48</v>
      </c>
      <c r="N386" s="4">
        <v>22.049999</v>
      </c>
      <c r="O386" s="4">
        <v>56.192096999999997</v>
      </c>
      <c r="P386" s="4">
        <v>52.049999</v>
      </c>
    </row>
    <row r="387" spans="1:16">
      <c r="A387" s="1">
        <v>44382</v>
      </c>
      <c r="B387" t="s">
        <v>4</v>
      </c>
      <c r="C387" t="s">
        <v>5</v>
      </c>
      <c r="D387" s="2">
        <v>21.110001</v>
      </c>
      <c r="F387" s="1">
        <v>43871</v>
      </c>
      <c r="G387" s="4">
        <v>58.48</v>
      </c>
      <c r="H387" s="4">
        <v>16.209999</v>
      </c>
      <c r="I387" s="4">
        <v>20.530000999999999</v>
      </c>
      <c r="J387" s="4">
        <v>52.32</v>
      </c>
      <c r="K387" s="4">
        <v>25.99</v>
      </c>
      <c r="L387" s="4">
        <v>32.700001</v>
      </c>
      <c r="M387" s="4">
        <v>29.129999000000002</v>
      </c>
      <c r="N387" s="4">
        <v>22.15</v>
      </c>
      <c r="O387" s="4">
        <v>53.720795000000003</v>
      </c>
      <c r="P387" s="4">
        <v>50.189999</v>
      </c>
    </row>
    <row r="388" spans="1:16">
      <c r="A388" s="1">
        <v>44382</v>
      </c>
      <c r="B388" t="s">
        <v>6</v>
      </c>
      <c r="C388" t="s">
        <v>7</v>
      </c>
      <c r="D388" s="2">
        <v>113.16999800000001</v>
      </c>
      <c r="F388" s="1">
        <v>43868</v>
      </c>
      <c r="G388" s="4">
        <v>60.68</v>
      </c>
      <c r="H388" s="4">
        <v>16.100000000000001</v>
      </c>
      <c r="I388" s="4">
        <v>20.6</v>
      </c>
      <c r="J388" s="4">
        <v>52.93</v>
      </c>
      <c r="K388" s="4">
        <v>26.200001</v>
      </c>
      <c r="L388" s="4">
        <v>33.240001999999997</v>
      </c>
      <c r="M388" s="4">
        <v>28.93</v>
      </c>
      <c r="N388" s="4">
        <v>22.540001</v>
      </c>
      <c r="O388" s="4">
        <v>55.497909999999997</v>
      </c>
      <c r="P388" s="4">
        <v>52.099997999999999</v>
      </c>
    </row>
    <row r="389" spans="1:16">
      <c r="A389" s="1">
        <v>44382</v>
      </c>
      <c r="B389" t="s">
        <v>8</v>
      </c>
      <c r="C389" t="s">
        <v>9</v>
      </c>
      <c r="D389" s="2">
        <v>21.01</v>
      </c>
      <c r="F389" s="1">
        <v>43867</v>
      </c>
      <c r="G389" s="4">
        <v>61</v>
      </c>
      <c r="H389" s="4">
        <v>16.23</v>
      </c>
      <c r="I389" s="4">
        <v>21.26</v>
      </c>
      <c r="J389" s="4">
        <v>53.84</v>
      </c>
      <c r="K389" s="4">
        <v>26.690000999999999</v>
      </c>
      <c r="L389" s="4">
        <v>33.779998999999997</v>
      </c>
      <c r="M389" s="4">
        <v>29.18</v>
      </c>
      <c r="N389" s="4">
        <v>22.620000999999998</v>
      </c>
      <c r="O389" s="4">
        <v>57.182471999999997</v>
      </c>
      <c r="P389" s="4">
        <v>53.279998999999997</v>
      </c>
    </row>
    <row r="390" spans="1:16">
      <c r="A390" s="1">
        <v>44382</v>
      </c>
      <c r="B390" t="s">
        <v>10</v>
      </c>
      <c r="C390" t="s">
        <v>11</v>
      </c>
      <c r="D390" s="2">
        <v>23.4</v>
      </c>
      <c r="F390" s="1">
        <v>43866</v>
      </c>
      <c r="G390" s="4">
        <v>62.740001999999997</v>
      </c>
      <c r="H390" s="4">
        <v>16.450001</v>
      </c>
      <c r="I390" s="4">
        <v>21.059999000000001</v>
      </c>
      <c r="J390" s="4">
        <v>55.52</v>
      </c>
      <c r="K390" s="4">
        <v>27.450001</v>
      </c>
      <c r="L390" s="4">
        <v>34.770000000000003</v>
      </c>
      <c r="M390" s="4">
        <v>28.389999</v>
      </c>
      <c r="N390" s="4">
        <v>22.940000999999999</v>
      </c>
      <c r="O390" s="4">
        <v>57.756332</v>
      </c>
      <c r="P390" s="4">
        <v>52.990001999999997</v>
      </c>
    </row>
    <row r="391" spans="1:16">
      <c r="A391" s="1">
        <v>44382</v>
      </c>
      <c r="B391" t="s">
        <v>12</v>
      </c>
      <c r="C391" t="s">
        <v>13</v>
      </c>
      <c r="D391" s="2">
        <v>26.93</v>
      </c>
      <c r="F391" s="1">
        <v>43865</v>
      </c>
      <c r="G391" s="4">
        <v>62</v>
      </c>
      <c r="H391" s="4">
        <v>16.653334000000001</v>
      </c>
      <c r="I391" s="4">
        <v>20.959999</v>
      </c>
      <c r="J391" s="4">
        <v>55</v>
      </c>
      <c r="K391" s="4">
        <v>27.799999</v>
      </c>
      <c r="L391" s="4">
        <v>35.18</v>
      </c>
      <c r="M391" s="4">
        <v>28.629999000000002</v>
      </c>
      <c r="N391" s="4">
        <v>23.08</v>
      </c>
      <c r="O391" s="4">
        <v>57.136192000000001</v>
      </c>
      <c r="P391" s="4">
        <v>52.27</v>
      </c>
    </row>
    <row r="392" spans="1:16">
      <c r="A392" s="1">
        <v>44382</v>
      </c>
      <c r="B392" t="s">
        <v>14</v>
      </c>
      <c r="C392" t="s">
        <v>15</v>
      </c>
      <c r="D392" s="2">
        <v>64.110000999999997</v>
      </c>
      <c r="F392" s="1">
        <v>43864</v>
      </c>
      <c r="G392" s="4">
        <v>61.389999000000003</v>
      </c>
      <c r="H392" s="4">
        <v>16.696667000000001</v>
      </c>
      <c r="I392" s="4">
        <v>20.549999</v>
      </c>
      <c r="J392" s="4">
        <v>54.459999000000003</v>
      </c>
      <c r="K392" s="4">
        <v>27.299999</v>
      </c>
      <c r="L392" s="4">
        <v>35.220001000000003</v>
      </c>
      <c r="M392" s="4">
        <v>28.18</v>
      </c>
      <c r="N392" s="4">
        <v>22.549999</v>
      </c>
      <c r="O392" s="4">
        <v>58.487541</v>
      </c>
      <c r="P392" s="4">
        <v>50.91</v>
      </c>
    </row>
    <row r="393" spans="1:16">
      <c r="A393" s="1">
        <v>44382</v>
      </c>
      <c r="B393" t="s">
        <v>16</v>
      </c>
      <c r="C393" t="s">
        <v>17</v>
      </c>
      <c r="D393" s="2">
        <v>96.050003000000004</v>
      </c>
      <c r="F393" s="1">
        <v>43861</v>
      </c>
      <c r="G393" s="4">
        <v>60.299999</v>
      </c>
      <c r="H393" s="4">
        <v>16.066666000000001</v>
      </c>
      <c r="I393" s="4">
        <v>20.92</v>
      </c>
      <c r="J393" s="4">
        <v>53.630001</v>
      </c>
      <c r="K393" s="4">
        <v>27.549999</v>
      </c>
      <c r="L393" s="4">
        <v>34.68</v>
      </c>
      <c r="M393" s="4">
        <v>28.450001</v>
      </c>
      <c r="N393" s="4">
        <v>22.59</v>
      </c>
      <c r="O393" s="4">
        <v>58.598613999999998</v>
      </c>
      <c r="P393" s="4">
        <v>50.27</v>
      </c>
    </row>
    <row r="394" spans="1:16">
      <c r="A394" s="1">
        <v>44382</v>
      </c>
      <c r="B394" t="s">
        <v>18</v>
      </c>
      <c r="C394" t="s">
        <v>19</v>
      </c>
      <c r="D394" s="2">
        <v>33.599997999999999</v>
      </c>
      <c r="F394" s="1">
        <v>43860</v>
      </c>
      <c r="G394" s="4">
        <v>62.84</v>
      </c>
      <c r="H394" s="4">
        <v>16.266666000000001</v>
      </c>
      <c r="I394" s="4">
        <v>20.65</v>
      </c>
      <c r="J394" s="4">
        <v>53.830002</v>
      </c>
      <c r="K394" s="4">
        <v>27.709999</v>
      </c>
      <c r="L394" s="4">
        <v>35.009998000000003</v>
      </c>
      <c r="M394" s="4">
        <v>28.940000999999999</v>
      </c>
      <c r="N394" s="4">
        <v>23.120000999999998</v>
      </c>
      <c r="O394" s="4">
        <v>57.395355000000002</v>
      </c>
      <c r="P394" s="4">
        <v>51.5</v>
      </c>
    </row>
    <row r="395" spans="1:16">
      <c r="A395" s="1">
        <v>44382</v>
      </c>
      <c r="B395" t="s">
        <v>20</v>
      </c>
      <c r="C395" t="s">
        <v>21</v>
      </c>
      <c r="D395" s="2">
        <v>16.110001</v>
      </c>
      <c r="F395" s="1">
        <v>43859</v>
      </c>
      <c r="G395" s="4">
        <v>64.239998</v>
      </c>
      <c r="H395" s="4">
        <v>16.200001</v>
      </c>
      <c r="I395" s="4">
        <v>21.059999000000001</v>
      </c>
      <c r="J395" s="4">
        <v>54.25</v>
      </c>
      <c r="K395" s="4">
        <v>28.4</v>
      </c>
      <c r="L395" s="4">
        <v>35.029998999999997</v>
      </c>
      <c r="M395" s="4">
        <v>28.85</v>
      </c>
      <c r="N395" s="4">
        <v>23.6</v>
      </c>
      <c r="O395" s="4">
        <v>59.237262999999999</v>
      </c>
      <c r="P395" s="4">
        <v>50.75</v>
      </c>
    </row>
    <row r="396" spans="1:16">
      <c r="A396" s="1">
        <v>44379</v>
      </c>
      <c r="B396" t="s">
        <v>2</v>
      </c>
      <c r="C396" t="s">
        <v>3</v>
      </c>
      <c r="D396" s="2">
        <v>29.18</v>
      </c>
      <c r="F396" s="1">
        <v>43858</v>
      </c>
      <c r="G396" s="4">
        <v>63.639999000000003</v>
      </c>
      <c r="H396" s="4">
        <v>16.360001</v>
      </c>
      <c r="I396" s="4">
        <v>20.860001</v>
      </c>
      <c r="J396" s="4">
        <v>52.900002000000001</v>
      </c>
      <c r="K396" s="4">
        <v>28.469999000000001</v>
      </c>
      <c r="L396" s="4">
        <v>34.650002000000001</v>
      </c>
      <c r="M396" s="4">
        <v>28.799999</v>
      </c>
      <c r="N396" s="4">
        <v>23.389999</v>
      </c>
      <c r="O396" s="4">
        <v>59.709308999999998</v>
      </c>
      <c r="P396" s="4">
        <v>51.200001</v>
      </c>
    </row>
    <row r="397" spans="1:16">
      <c r="A397" s="1">
        <v>44379</v>
      </c>
      <c r="B397" t="s">
        <v>4</v>
      </c>
      <c r="C397" t="s">
        <v>5</v>
      </c>
      <c r="D397" s="2">
        <v>21.370000999999998</v>
      </c>
      <c r="F397" s="1">
        <v>43857</v>
      </c>
      <c r="G397" s="4">
        <v>62.689999</v>
      </c>
      <c r="H397" s="4">
        <v>15.883333</v>
      </c>
      <c r="I397" s="4">
        <v>20.98</v>
      </c>
      <c r="J397" s="4">
        <v>51.439999</v>
      </c>
      <c r="K397" s="4">
        <v>28.219999000000001</v>
      </c>
      <c r="L397" s="4">
        <v>34.080002</v>
      </c>
      <c r="M397" s="4">
        <v>28.030000999999999</v>
      </c>
      <c r="N397" s="4">
        <v>22.66</v>
      </c>
      <c r="O397" s="4">
        <v>59.218753999999997</v>
      </c>
      <c r="P397" s="4">
        <v>50.509998000000003</v>
      </c>
    </row>
    <row r="398" spans="1:16">
      <c r="A398" s="1">
        <v>44379</v>
      </c>
      <c r="B398" t="s">
        <v>6</v>
      </c>
      <c r="C398" t="s">
        <v>7</v>
      </c>
      <c r="D398" s="2">
        <v>113.58000199999999</v>
      </c>
      <c r="F398" s="1">
        <v>43854</v>
      </c>
      <c r="G398" s="4">
        <v>63.790000999999997</v>
      </c>
      <c r="H398" s="4">
        <v>16.329999999999998</v>
      </c>
      <c r="I398" s="4">
        <v>21.67</v>
      </c>
      <c r="J398" s="4">
        <v>51.41</v>
      </c>
      <c r="K398" s="4">
        <v>28.950001</v>
      </c>
      <c r="L398" s="4">
        <v>35.130001</v>
      </c>
      <c r="M398" s="4">
        <v>29.299999</v>
      </c>
      <c r="N398" s="4">
        <v>23.66</v>
      </c>
      <c r="O398" s="4">
        <v>61.449406000000003</v>
      </c>
      <c r="P398" s="4">
        <v>53.799999</v>
      </c>
    </row>
    <row r="399" spans="1:16">
      <c r="A399" s="1">
        <v>44379</v>
      </c>
      <c r="B399" t="s">
        <v>8</v>
      </c>
      <c r="C399" t="s">
        <v>9</v>
      </c>
      <c r="D399" s="2">
        <v>21.32</v>
      </c>
      <c r="F399" s="1">
        <v>43853</v>
      </c>
      <c r="G399" s="4">
        <v>63.700001</v>
      </c>
      <c r="H399" s="4">
        <v>16.233333999999999</v>
      </c>
      <c r="I399" s="4">
        <v>21.83</v>
      </c>
      <c r="J399" s="4">
        <v>51.740001999999997</v>
      </c>
      <c r="K399" s="4">
        <v>29.059999000000001</v>
      </c>
      <c r="L399" s="4">
        <v>35.520000000000003</v>
      </c>
      <c r="M399" s="4">
        <v>29.65</v>
      </c>
      <c r="N399" s="4">
        <v>23.75</v>
      </c>
      <c r="O399" s="4">
        <v>62.032519999999998</v>
      </c>
      <c r="P399" s="4">
        <v>55.5</v>
      </c>
    </row>
    <row r="400" spans="1:16">
      <c r="A400" s="1">
        <v>44379</v>
      </c>
      <c r="B400" t="s">
        <v>10</v>
      </c>
      <c r="C400" t="s">
        <v>11</v>
      </c>
      <c r="D400" s="2">
        <v>23.15</v>
      </c>
      <c r="F400" s="1">
        <v>43852</v>
      </c>
      <c r="G400" s="4">
        <v>64.709998999999996</v>
      </c>
      <c r="H400" s="4">
        <v>15.833333</v>
      </c>
      <c r="I400" s="4">
        <v>21.43</v>
      </c>
      <c r="J400" s="4">
        <v>49.830002</v>
      </c>
      <c r="K400" s="4">
        <v>28.52</v>
      </c>
      <c r="L400" s="4">
        <v>34.729999999999997</v>
      </c>
      <c r="M400" s="4">
        <v>29.290001</v>
      </c>
      <c r="N400" s="4">
        <v>23.280000999999999</v>
      </c>
      <c r="O400" s="4">
        <v>61.902939000000003</v>
      </c>
      <c r="P400" s="4">
        <v>56.299999</v>
      </c>
    </row>
    <row r="401" spans="1:16">
      <c r="A401" s="1">
        <v>44379</v>
      </c>
      <c r="B401" t="s">
        <v>12</v>
      </c>
      <c r="C401" t="s">
        <v>13</v>
      </c>
      <c r="D401" s="2">
        <v>26.709999</v>
      </c>
      <c r="F401" s="1">
        <v>43851</v>
      </c>
      <c r="G401" s="4">
        <v>66.029999000000004</v>
      </c>
      <c r="H401" s="4">
        <v>14.9</v>
      </c>
      <c r="I401" s="4">
        <v>20.860001</v>
      </c>
      <c r="J401" s="4">
        <v>49.200001</v>
      </c>
      <c r="K401" s="4">
        <v>29.01</v>
      </c>
      <c r="L401" s="4">
        <v>34.25</v>
      </c>
      <c r="M401" s="4">
        <v>29.620000999999998</v>
      </c>
      <c r="N401" s="4">
        <v>22.969999000000001</v>
      </c>
      <c r="O401" s="4">
        <v>61.227263999999998</v>
      </c>
      <c r="P401" s="4">
        <v>56.029998999999997</v>
      </c>
    </row>
    <row r="402" spans="1:16">
      <c r="A402" s="1">
        <v>44379</v>
      </c>
      <c r="B402" t="s">
        <v>14</v>
      </c>
      <c r="C402" t="s">
        <v>15</v>
      </c>
      <c r="D402" s="2">
        <v>64.459998999999996</v>
      </c>
      <c r="F402" s="1">
        <v>43850</v>
      </c>
      <c r="G402" s="4">
        <v>63.189999</v>
      </c>
      <c r="H402" s="4">
        <v>15.166665999999999</v>
      </c>
      <c r="I402" s="4">
        <v>20.870000999999998</v>
      </c>
      <c r="J402" s="4">
        <v>49.599997999999999</v>
      </c>
      <c r="K402" s="4">
        <v>29.01</v>
      </c>
      <c r="L402" s="4">
        <v>34.479999999999997</v>
      </c>
      <c r="M402" s="4">
        <v>30</v>
      </c>
      <c r="N402" s="4">
        <v>23.540001</v>
      </c>
      <c r="O402" s="4">
        <v>61.162475999999998</v>
      </c>
      <c r="P402" s="4">
        <v>57.360000999999997</v>
      </c>
    </row>
    <row r="403" spans="1:16">
      <c r="A403" s="1">
        <v>44379</v>
      </c>
      <c r="B403" t="s">
        <v>16</v>
      </c>
      <c r="C403" t="s">
        <v>17</v>
      </c>
      <c r="D403" s="2">
        <v>95.419998000000007</v>
      </c>
      <c r="F403" s="1">
        <v>43847</v>
      </c>
      <c r="G403" s="4">
        <v>62.82</v>
      </c>
      <c r="H403" s="4">
        <v>15.113333000000001</v>
      </c>
      <c r="I403" s="4">
        <v>20.74</v>
      </c>
      <c r="J403" s="4">
        <v>49.490001999999997</v>
      </c>
      <c r="K403" s="4">
        <v>28.33</v>
      </c>
      <c r="L403" s="4">
        <v>34.560001</v>
      </c>
      <c r="M403" s="4">
        <v>29.85</v>
      </c>
      <c r="N403" s="4">
        <v>23.389999</v>
      </c>
      <c r="O403" s="4">
        <v>59.774101000000002</v>
      </c>
      <c r="P403" s="4">
        <v>57</v>
      </c>
    </row>
    <row r="404" spans="1:16">
      <c r="A404" s="1">
        <v>44379</v>
      </c>
      <c r="B404" t="s">
        <v>18</v>
      </c>
      <c r="C404" t="s">
        <v>19</v>
      </c>
      <c r="D404" s="2">
        <v>34.110000999999997</v>
      </c>
      <c r="F404" s="1">
        <v>43846</v>
      </c>
      <c r="G404" s="4">
        <v>62.5</v>
      </c>
      <c r="H404" s="4">
        <v>14.65</v>
      </c>
      <c r="I404" s="4">
        <v>20.639999</v>
      </c>
      <c r="J404" s="4">
        <v>49.150002000000001</v>
      </c>
      <c r="K404" s="4">
        <v>27.85</v>
      </c>
      <c r="L404" s="4">
        <v>34.150002000000001</v>
      </c>
      <c r="M404" s="4">
        <v>29.52</v>
      </c>
      <c r="N404" s="4">
        <v>23.440000999999999</v>
      </c>
      <c r="O404" s="4">
        <v>58.654147999999999</v>
      </c>
      <c r="P404" s="4">
        <v>55.169998</v>
      </c>
    </row>
    <row r="405" spans="1:16">
      <c r="A405" s="1">
        <v>44379</v>
      </c>
      <c r="B405" t="s">
        <v>20</v>
      </c>
      <c r="C405" t="s">
        <v>21</v>
      </c>
      <c r="D405" s="2">
        <v>16.420000000000002</v>
      </c>
      <c r="F405" s="1">
        <v>43845</v>
      </c>
      <c r="G405" s="4">
        <v>62.68</v>
      </c>
      <c r="H405" s="4">
        <v>14.483333</v>
      </c>
      <c r="I405" s="4">
        <v>20.67</v>
      </c>
      <c r="J405" s="4">
        <v>48.209999000000003</v>
      </c>
      <c r="K405" s="4">
        <v>27.5</v>
      </c>
      <c r="L405" s="4">
        <v>33.970001000000003</v>
      </c>
      <c r="M405" s="4">
        <v>29.549999</v>
      </c>
      <c r="N405" s="4">
        <v>22.85</v>
      </c>
      <c r="O405" s="4">
        <v>59.237262999999999</v>
      </c>
      <c r="P405" s="4">
        <v>55.459999000000003</v>
      </c>
    </row>
    <row r="406" spans="1:16">
      <c r="A406" s="1">
        <v>44378</v>
      </c>
      <c r="B406" t="s">
        <v>2</v>
      </c>
      <c r="C406" t="s">
        <v>3</v>
      </c>
      <c r="D406" s="2">
        <v>29.059999000000001</v>
      </c>
      <c r="F406" s="1">
        <v>43844</v>
      </c>
      <c r="G406" s="4">
        <v>63</v>
      </c>
      <c r="H406" s="4">
        <v>14.883333</v>
      </c>
      <c r="I406" s="4">
        <v>20.92</v>
      </c>
      <c r="J406" s="4">
        <v>48.200001</v>
      </c>
      <c r="K406" s="4">
        <v>27.870000999999998</v>
      </c>
      <c r="L406" s="4">
        <v>34</v>
      </c>
      <c r="M406" s="4">
        <v>30</v>
      </c>
      <c r="N406" s="4">
        <v>23.4</v>
      </c>
      <c r="O406" s="4">
        <v>58.681914999999996</v>
      </c>
      <c r="P406" s="4">
        <v>55.639999000000003</v>
      </c>
    </row>
    <row r="407" spans="1:16">
      <c r="A407" s="1">
        <v>44378</v>
      </c>
      <c r="B407" t="s">
        <v>4</v>
      </c>
      <c r="C407" t="s">
        <v>5</v>
      </c>
      <c r="D407" s="2">
        <v>21.09</v>
      </c>
      <c r="F407" s="1">
        <v>43843</v>
      </c>
      <c r="G407" s="4">
        <v>62.799999</v>
      </c>
      <c r="H407" s="4">
        <v>14.783333000000001</v>
      </c>
      <c r="I407" s="4">
        <v>20.239999999999998</v>
      </c>
      <c r="J407" s="4">
        <v>48</v>
      </c>
      <c r="K407" s="4">
        <v>26.99</v>
      </c>
      <c r="L407" s="4">
        <v>33.5</v>
      </c>
      <c r="M407" s="4">
        <v>30.33</v>
      </c>
      <c r="N407" s="4">
        <v>23.43</v>
      </c>
      <c r="O407" s="4">
        <v>58.163589000000002</v>
      </c>
      <c r="P407" s="4">
        <v>55.299999</v>
      </c>
    </row>
    <row r="408" spans="1:16">
      <c r="A408" s="1">
        <v>44378</v>
      </c>
      <c r="B408" t="s">
        <v>6</v>
      </c>
      <c r="C408" t="s">
        <v>7</v>
      </c>
      <c r="D408" s="2">
        <v>111.279999</v>
      </c>
      <c r="F408" s="1">
        <v>43840</v>
      </c>
      <c r="G408" s="4">
        <v>60.860000999999997</v>
      </c>
      <c r="H408" s="4">
        <v>14.766666000000001</v>
      </c>
      <c r="I408" s="4">
        <v>19.760000000000002</v>
      </c>
      <c r="J408" s="4">
        <v>47.849997999999999</v>
      </c>
      <c r="K408" s="4">
        <v>26.469999000000001</v>
      </c>
      <c r="L408" s="4">
        <v>33.150002000000001</v>
      </c>
      <c r="M408" s="4">
        <v>30.27</v>
      </c>
      <c r="N408" s="4">
        <v>23.639999</v>
      </c>
      <c r="O408" s="4">
        <v>59.820380999999998</v>
      </c>
      <c r="P408" s="4">
        <v>53.360000999999997</v>
      </c>
    </row>
    <row r="409" spans="1:16">
      <c r="A409" s="1">
        <v>44378</v>
      </c>
      <c r="B409" t="s">
        <v>8</v>
      </c>
      <c r="C409" t="s">
        <v>9</v>
      </c>
      <c r="D409" s="2">
        <v>20.9</v>
      </c>
      <c r="F409" s="1">
        <v>43839</v>
      </c>
      <c r="G409" s="4">
        <v>61.299999</v>
      </c>
      <c r="H409" s="4">
        <v>14.883333</v>
      </c>
      <c r="I409" s="4">
        <v>19.260000000000002</v>
      </c>
      <c r="J409" s="4">
        <v>48.82</v>
      </c>
      <c r="K409" s="4">
        <v>26.52</v>
      </c>
      <c r="L409" s="4">
        <v>33.5</v>
      </c>
      <c r="M409" s="4">
        <v>30.4</v>
      </c>
      <c r="N409" s="4">
        <v>23.4</v>
      </c>
      <c r="O409" s="4">
        <v>59.857402999999998</v>
      </c>
      <c r="P409" s="4">
        <v>53.299999</v>
      </c>
    </row>
    <row r="410" spans="1:16">
      <c r="A410" s="1">
        <v>44378</v>
      </c>
      <c r="B410" t="s">
        <v>10</v>
      </c>
      <c r="C410" t="s">
        <v>11</v>
      </c>
      <c r="D410" s="2">
        <v>22.77</v>
      </c>
      <c r="F410" s="1">
        <v>43838</v>
      </c>
      <c r="G410" s="4">
        <v>62</v>
      </c>
      <c r="H410" s="4">
        <v>14.89</v>
      </c>
      <c r="I410" s="4">
        <v>19.379999000000002</v>
      </c>
      <c r="J410" s="4">
        <v>48.560001</v>
      </c>
      <c r="K410" s="4">
        <v>25.82</v>
      </c>
      <c r="L410" s="4">
        <v>33.709999000000003</v>
      </c>
      <c r="M410" s="4">
        <v>30.5</v>
      </c>
      <c r="N410" s="4">
        <v>22.9</v>
      </c>
      <c r="O410" s="4">
        <v>57.904426999999998</v>
      </c>
      <c r="P410" s="4">
        <v>54.009998000000003</v>
      </c>
    </row>
    <row r="411" spans="1:16">
      <c r="A411" s="1">
        <v>44378</v>
      </c>
      <c r="B411" t="s">
        <v>12</v>
      </c>
      <c r="C411" t="s">
        <v>13</v>
      </c>
      <c r="D411" s="2">
        <v>26.49</v>
      </c>
      <c r="F411" s="1">
        <v>43837</v>
      </c>
      <c r="G411" s="4">
        <v>62.900002000000001</v>
      </c>
      <c r="H411" s="4">
        <v>14.93</v>
      </c>
      <c r="I411" s="4">
        <v>19.170000000000002</v>
      </c>
      <c r="J411" s="4">
        <v>48.799999</v>
      </c>
      <c r="K411" s="4">
        <v>26.01</v>
      </c>
      <c r="L411" s="4">
        <v>33.580002</v>
      </c>
      <c r="M411" s="4">
        <v>30.690000999999999</v>
      </c>
      <c r="N411" s="4">
        <v>23.34</v>
      </c>
      <c r="O411" s="4">
        <v>58.320937999999998</v>
      </c>
      <c r="P411" s="4">
        <v>54</v>
      </c>
    </row>
    <row r="412" spans="1:16">
      <c r="A412" s="1">
        <v>44378</v>
      </c>
      <c r="B412" t="s">
        <v>14</v>
      </c>
      <c r="C412" t="s">
        <v>15</v>
      </c>
      <c r="D412" s="2">
        <v>62.5</v>
      </c>
      <c r="F412" s="1">
        <v>43836</v>
      </c>
      <c r="G412" s="4">
        <v>62.610000999999997</v>
      </c>
      <c r="H412" s="4">
        <v>14.463333</v>
      </c>
      <c r="I412" s="4">
        <v>19.110001</v>
      </c>
      <c r="J412" s="4">
        <v>48.330002</v>
      </c>
      <c r="K412" s="4">
        <v>26.540001</v>
      </c>
      <c r="L412" s="4">
        <v>33.490001999999997</v>
      </c>
      <c r="M412" s="4">
        <v>30.809999000000001</v>
      </c>
      <c r="N412" s="4">
        <v>23.48</v>
      </c>
      <c r="O412" s="4">
        <v>59.487170999999996</v>
      </c>
      <c r="P412" s="4">
        <v>53.610000999999997</v>
      </c>
    </row>
    <row r="413" spans="1:16">
      <c r="A413" s="1">
        <v>44378</v>
      </c>
      <c r="B413" t="s">
        <v>16</v>
      </c>
      <c r="C413" t="s">
        <v>17</v>
      </c>
      <c r="D413" s="2">
        <v>93.510002</v>
      </c>
      <c r="F413" s="1">
        <v>43833</v>
      </c>
      <c r="G413" s="4">
        <v>63</v>
      </c>
      <c r="H413" s="4">
        <v>14.603332999999999</v>
      </c>
      <c r="I413" s="4">
        <v>18.940000999999999</v>
      </c>
      <c r="J413" s="4">
        <v>48.900002000000001</v>
      </c>
      <c r="K413" s="4">
        <v>26.85</v>
      </c>
      <c r="L413" s="4">
        <v>33.549999</v>
      </c>
      <c r="M413" s="4">
        <v>30.450001</v>
      </c>
      <c r="N413" s="4">
        <v>24.549999</v>
      </c>
      <c r="O413" s="4">
        <v>59.246516999999997</v>
      </c>
      <c r="P413" s="4">
        <v>53.93</v>
      </c>
    </row>
    <row r="414" spans="1:16">
      <c r="A414" s="1">
        <v>44378</v>
      </c>
      <c r="B414" t="s">
        <v>18</v>
      </c>
      <c r="C414" t="s">
        <v>19</v>
      </c>
      <c r="D414" s="2">
        <v>34.229999999999997</v>
      </c>
      <c r="F414" s="1">
        <v>43832</v>
      </c>
      <c r="G414" s="4">
        <v>63.91</v>
      </c>
      <c r="H414" s="4">
        <v>15.036666</v>
      </c>
      <c r="I414" s="4">
        <v>18.489999999999998</v>
      </c>
      <c r="J414" s="4">
        <v>49.619999</v>
      </c>
      <c r="K414" s="4">
        <v>26.799999</v>
      </c>
      <c r="L414" s="4">
        <v>33.549999</v>
      </c>
      <c r="M414" s="4">
        <v>30.700001</v>
      </c>
      <c r="N414" s="4">
        <v>23.93</v>
      </c>
      <c r="O414" s="4">
        <v>57.126938000000003</v>
      </c>
      <c r="P414" s="4">
        <v>54.330002</v>
      </c>
    </row>
    <row r="415" spans="1:16">
      <c r="A415" s="1">
        <v>44378</v>
      </c>
      <c r="B415" t="s">
        <v>20</v>
      </c>
      <c r="C415" t="s">
        <v>21</v>
      </c>
      <c r="D415" s="2">
        <v>16.32</v>
      </c>
      <c r="F415" s="1">
        <v>43829</v>
      </c>
      <c r="G415" s="4">
        <v>64</v>
      </c>
      <c r="H415" s="4">
        <v>14.323333</v>
      </c>
      <c r="I415" s="4">
        <v>18.489999999999998</v>
      </c>
      <c r="J415" s="4">
        <v>47.41</v>
      </c>
      <c r="K415" s="4">
        <v>25.91</v>
      </c>
      <c r="L415" s="4">
        <v>33.099997999999999</v>
      </c>
      <c r="M415" s="4">
        <v>30.18</v>
      </c>
      <c r="N415" s="4">
        <v>23.35</v>
      </c>
      <c r="O415" s="4">
        <v>55.849632</v>
      </c>
      <c r="P415" s="4">
        <v>53.299999</v>
      </c>
    </row>
    <row r="416" spans="1:16">
      <c r="A416" s="1">
        <v>44377</v>
      </c>
      <c r="B416" t="s">
        <v>2</v>
      </c>
      <c r="C416" t="s">
        <v>3</v>
      </c>
      <c r="D416" s="2">
        <v>29.43</v>
      </c>
      <c r="F416" s="1">
        <v>43826</v>
      </c>
      <c r="G416" s="4">
        <v>63.98</v>
      </c>
      <c r="H416" s="4">
        <v>14.736666</v>
      </c>
      <c r="I416" s="4">
        <v>18.280000999999999</v>
      </c>
      <c r="J416" s="4">
        <v>47.959999000000003</v>
      </c>
      <c r="K416" s="4">
        <v>26.09</v>
      </c>
      <c r="L416" s="4">
        <v>33.040000999999997</v>
      </c>
      <c r="M416" s="4">
        <v>30.52</v>
      </c>
      <c r="N416" s="4">
        <v>23.299999</v>
      </c>
      <c r="O416" s="4">
        <v>53.878143000000001</v>
      </c>
      <c r="P416" s="4">
        <v>53.599997999999999</v>
      </c>
    </row>
    <row r="417" spans="1:16">
      <c r="A417" s="1">
        <v>44377</v>
      </c>
      <c r="B417" t="s">
        <v>4</v>
      </c>
      <c r="C417" t="s">
        <v>5</v>
      </c>
      <c r="D417" s="2">
        <v>21.58</v>
      </c>
      <c r="F417" s="1">
        <v>43825</v>
      </c>
      <c r="G417" s="4">
        <v>64.769997000000004</v>
      </c>
      <c r="H417" s="4">
        <v>15.55</v>
      </c>
      <c r="I417" s="4">
        <v>18.52</v>
      </c>
      <c r="J417" s="4">
        <v>48.259998000000003</v>
      </c>
      <c r="K417" s="4">
        <v>26.65</v>
      </c>
      <c r="L417" s="4">
        <v>33.270000000000003</v>
      </c>
      <c r="M417" s="4">
        <v>30.91</v>
      </c>
      <c r="N417" s="4">
        <v>23.35</v>
      </c>
      <c r="O417" s="4">
        <v>53.683768999999998</v>
      </c>
      <c r="P417" s="4">
        <v>54.790000999999997</v>
      </c>
    </row>
    <row r="418" spans="1:16">
      <c r="A418" s="1">
        <v>44377</v>
      </c>
      <c r="B418" t="s">
        <v>6</v>
      </c>
      <c r="C418" t="s">
        <v>7</v>
      </c>
      <c r="D418" s="2">
        <v>113.25</v>
      </c>
      <c r="F418" s="1">
        <v>43822</v>
      </c>
      <c r="G418" s="4">
        <v>65.800003000000004</v>
      </c>
      <c r="H418" s="4">
        <v>15.623333000000001</v>
      </c>
      <c r="I418" s="4">
        <v>18.399999999999999</v>
      </c>
      <c r="J418" s="4">
        <v>46.799999</v>
      </c>
      <c r="K418" s="4">
        <v>26.4</v>
      </c>
      <c r="L418" s="4">
        <v>32.169998</v>
      </c>
      <c r="M418" s="4">
        <v>30.5</v>
      </c>
      <c r="N418" s="4">
        <v>23.23</v>
      </c>
      <c r="O418" s="4">
        <v>52.822978999999997</v>
      </c>
      <c r="P418" s="4">
        <v>54.580002</v>
      </c>
    </row>
    <row r="419" spans="1:16">
      <c r="A419" s="1">
        <v>44377</v>
      </c>
      <c r="B419" t="s">
        <v>8</v>
      </c>
      <c r="C419" t="s">
        <v>9</v>
      </c>
      <c r="D419" s="2">
        <v>21</v>
      </c>
      <c r="F419" s="1">
        <v>43819</v>
      </c>
      <c r="G419" s="4">
        <v>64.739998</v>
      </c>
      <c r="H419" s="4">
        <v>16.366667</v>
      </c>
      <c r="I419" s="4">
        <v>18.739999999999998</v>
      </c>
      <c r="J419" s="4">
        <v>45.542858000000003</v>
      </c>
      <c r="K419" s="4">
        <v>26.139999</v>
      </c>
      <c r="L419" s="4">
        <v>32.009998000000003</v>
      </c>
      <c r="M419" s="4">
        <v>30.26</v>
      </c>
      <c r="N419" s="4">
        <v>23</v>
      </c>
      <c r="O419" s="4">
        <v>52.258372999999999</v>
      </c>
      <c r="P419" s="4">
        <v>54.790000999999997</v>
      </c>
    </row>
    <row r="420" spans="1:16">
      <c r="A420" s="1">
        <v>44377</v>
      </c>
      <c r="B420" t="s">
        <v>10</v>
      </c>
      <c r="C420" t="s">
        <v>11</v>
      </c>
      <c r="D420" s="2">
        <v>23.5</v>
      </c>
      <c r="F420" s="1">
        <v>43818</v>
      </c>
      <c r="G420" s="4">
        <v>64.739998</v>
      </c>
      <c r="H420" s="4">
        <v>16.186665999999999</v>
      </c>
      <c r="I420" s="4">
        <v>19.010000000000002</v>
      </c>
      <c r="J420" s="4">
        <v>46.571426000000002</v>
      </c>
      <c r="K420" s="4">
        <v>25.85</v>
      </c>
      <c r="L420" s="4">
        <v>31.66</v>
      </c>
      <c r="M420" s="4">
        <v>30.610001</v>
      </c>
      <c r="N420" s="4">
        <v>22.33</v>
      </c>
      <c r="O420" s="4">
        <v>52.036231999999998</v>
      </c>
      <c r="P420" s="4">
        <v>54</v>
      </c>
    </row>
    <row r="421" spans="1:16">
      <c r="A421" s="1">
        <v>44377</v>
      </c>
      <c r="B421" t="s">
        <v>12</v>
      </c>
      <c r="C421" t="s">
        <v>13</v>
      </c>
      <c r="D421" s="2">
        <v>26.34</v>
      </c>
      <c r="F421" s="1">
        <v>43817</v>
      </c>
      <c r="G421" s="4">
        <v>64</v>
      </c>
      <c r="H421" s="4">
        <v>16.186665999999999</v>
      </c>
      <c r="I421" s="4">
        <v>18.790001</v>
      </c>
      <c r="J421" s="4">
        <v>46.028571999999997</v>
      </c>
      <c r="K421" s="4">
        <v>25.700001</v>
      </c>
      <c r="L421" s="4">
        <v>31.1</v>
      </c>
      <c r="M421" s="4">
        <v>30.540001</v>
      </c>
      <c r="N421" s="4">
        <v>22.309999000000001</v>
      </c>
      <c r="O421" s="4">
        <v>50.712649999999996</v>
      </c>
      <c r="P421" s="4">
        <v>53.470001000000003</v>
      </c>
    </row>
    <row r="422" spans="1:16">
      <c r="A422" s="1">
        <v>44377</v>
      </c>
      <c r="B422" t="s">
        <v>14</v>
      </c>
      <c r="C422" t="s">
        <v>15</v>
      </c>
      <c r="D422" s="2">
        <v>64</v>
      </c>
      <c r="F422" s="1">
        <v>43816</v>
      </c>
      <c r="G422" s="4">
        <v>64.5</v>
      </c>
      <c r="H422" s="4">
        <v>15.93</v>
      </c>
      <c r="I422" s="4">
        <v>18.809999000000001</v>
      </c>
      <c r="J422" s="4">
        <v>45.047618999999997</v>
      </c>
      <c r="K422" s="4">
        <v>25.870000999999998</v>
      </c>
      <c r="L422" s="4">
        <v>30.73</v>
      </c>
      <c r="M422" s="4">
        <v>29.85</v>
      </c>
      <c r="N422" s="4">
        <v>21.469999000000001</v>
      </c>
      <c r="O422" s="4">
        <v>50.499766999999999</v>
      </c>
      <c r="P422" s="4">
        <v>53.419998</v>
      </c>
    </row>
    <row r="423" spans="1:16">
      <c r="A423" s="1">
        <v>44377</v>
      </c>
      <c r="B423" t="s">
        <v>16</v>
      </c>
      <c r="C423" t="s">
        <v>17</v>
      </c>
      <c r="D423" s="2">
        <v>94.5</v>
      </c>
      <c r="F423" s="1">
        <v>43815</v>
      </c>
      <c r="G423" s="4">
        <v>64.699996999999996</v>
      </c>
      <c r="H423" s="4">
        <v>15.406666</v>
      </c>
      <c r="I423" s="4">
        <v>18.66</v>
      </c>
      <c r="J423" s="4">
        <v>45.238093999999997</v>
      </c>
      <c r="K423" s="4">
        <v>26.5</v>
      </c>
      <c r="L423" s="4">
        <v>31.08</v>
      </c>
      <c r="M423" s="4">
        <v>29.41</v>
      </c>
      <c r="N423" s="4">
        <v>21.02</v>
      </c>
      <c r="O423" s="4">
        <v>50.351672999999998</v>
      </c>
      <c r="P423" s="4">
        <v>53.34</v>
      </c>
    </row>
    <row r="424" spans="1:16">
      <c r="A424" s="1">
        <v>44377</v>
      </c>
      <c r="B424" t="s">
        <v>18</v>
      </c>
      <c r="C424" t="s">
        <v>19</v>
      </c>
      <c r="D424" s="2">
        <v>34.659999999999997</v>
      </c>
      <c r="F424" s="1">
        <v>43812</v>
      </c>
      <c r="G424" s="4">
        <v>65.599997999999999</v>
      </c>
      <c r="H424" s="4">
        <v>15.466666</v>
      </c>
      <c r="I424" s="4">
        <v>18.84</v>
      </c>
      <c r="J424" s="4">
        <v>44.599997999999999</v>
      </c>
      <c r="K424" s="4">
        <v>26.74</v>
      </c>
      <c r="L424" s="4">
        <v>30.85</v>
      </c>
      <c r="M424" s="4">
        <v>29.98</v>
      </c>
      <c r="N424" s="4">
        <v>20.799999</v>
      </c>
      <c r="O424" s="4">
        <v>49.546416999999998</v>
      </c>
      <c r="P424" s="4">
        <v>53.759998000000003</v>
      </c>
    </row>
    <row r="425" spans="1:16">
      <c r="A425" s="1">
        <v>44377</v>
      </c>
      <c r="B425" t="s">
        <v>20</v>
      </c>
      <c r="C425" t="s">
        <v>21</v>
      </c>
      <c r="D425" s="2">
        <v>16.82</v>
      </c>
      <c r="F425" s="1">
        <v>43811</v>
      </c>
      <c r="G425" s="4">
        <v>65.629997000000003</v>
      </c>
      <c r="H425" s="4">
        <v>15.563333</v>
      </c>
      <c r="I425" s="4">
        <v>18.75</v>
      </c>
      <c r="J425" s="4">
        <v>44.552379999999999</v>
      </c>
      <c r="K425" s="4">
        <v>26.190000999999999</v>
      </c>
      <c r="L425" s="4">
        <v>30.799999</v>
      </c>
      <c r="M425" s="4">
        <v>30.969999000000001</v>
      </c>
      <c r="N425" s="4">
        <v>20.98</v>
      </c>
      <c r="O425" s="4">
        <v>49.518650000000001</v>
      </c>
      <c r="P425" s="4">
        <v>52.950001</v>
      </c>
    </row>
    <row r="426" spans="1:16">
      <c r="A426" s="1">
        <v>44376</v>
      </c>
      <c r="B426" t="s">
        <v>2</v>
      </c>
      <c r="C426" t="s">
        <v>3</v>
      </c>
      <c r="D426" s="2">
        <v>29.18</v>
      </c>
      <c r="F426" s="1">
        <v>43810</v>
      </c>
      <c r="G426" s="4">
        <v>66</v>
      </c>
      <c r="H426" s="4">
        <v>15.4</v>
      </c>
      <c r="I426" s="4">
        <v>18.559999000000001</v>
      </c>
      <c r="J426" s="4">
        <v>43.438094999999997</v>
      </c>
      <c r="K426" s="4">
        <v>24.700001</v>
      </c>
      <c r="L426" s="4">
        <v>30.450001</v>
      </c>
      <c r="M426" s="4">
        <v>30.4</v>
      </c>
      <c r="N426" s="4">
        <v>20.07</v>
      </c>
      <c r="O426" s="4">
        <v>48.389439000000003</v>
      </c>
      <c r="P426" s="4">
        <v>51.830002</v>
      </c>
    </row>
    <row r="427" spans="1:16">
      <c r="A427" s="1">
        <v>44376</v>
      </c>
      <c r="B427" t="s">
        <v>4</v>
      </c>
      <c r="C427" t="s">
        <v>5</v>
      </c>
      <c r="D427" s="2">
        <v>22.219999000000001</v>
      </c>
      <c r="F427" s="1">
        <v>43809</v>
      </c>
      <c r="G427" s="4">
        <v>66.599997999999999</v>
      </c>
      <c r="H427" s="4">
        <v>15.596666000000001</v>
      </c>
      <c r="I427" s="4">
        <v>18.280000999999999</v>
      </c>
      <c r="J427" s="4">
        <v>42.333331999999999</v>
      </c>
      <c r="K427" s="4">
        <v>24.85</v>
      </c>
      <c r="L427" s="4">
        <v>30.549999</v>
      </c>
      <c r="M427" s="4">
        <v>30.440000999999999</v>
      </c>
      <c r="N427" s="4">
        <v>19.530000999999999</v>
      </c>
      <c r="O427" s="4">
        <v>47.426833999999999</v>
      </c>
      <c r="P427" s="4">
        <v>51.200001</v>
      </c>
    </row>
    <row r="428" spans="1:16">
      <c r="A428" s="1">
        <v>44376</v>
      </c>
      <c r="B428" t="s">
        <v>6</v>
      </c>
      <c r="C428" t="s">
        <v>7</v>
      </c>
      <c r="D428" s="2">
        <v>112.510002</v>
      </c>
      <c r="F428" s="1">
        <v>43808</v>
      </c>
      <c r="G428" s="4">
        <v>68.5</v>
      </c>
      <c r="H428" s="4">
        <v>15.883333</v>
      </c>
      <c r="I428" s="4">
        <v>18.079999999999998</v>
      </c>
      <c r="J428" s="4">
        <v>42.990475000000004</v>
      </c>
      <c r="K428" s="4">
        <v>24.984452999999998</v>
      </c>
      <c r="L428" s="4">
        <v>30.49</v>
      </c>
      <c r="M428" s="4">
        <v>30.209999</v>
      </c>
      <c r="N428" s="4">
        <v>19.639999</v>
      </c>
      <c r="O428" s="4">
        <v>48.648601999999997</v>
      </c>
      <c r="P428" s="4">
        <v>51.439999</v>
      </c>
    </row>
    <row r="429" spans="1:16">
      <c r="A429" s="1">
        <v>44376</v>
      </c>
      <c r="B429" t="s">
        <v>8</v>
      </c>
      <c r="C429" t="s">
        <v>9</v>
      </c>
      <c r="D429" s="2">
        <v>21.15</v>
      </c>
      <c r="F429" s="1">
        <v>43805</v>
      </c>
      <c r="G429" s="4">
        <v>68.099997999999999</v>
      </c>
      <c r="H429" s="4">
        <v>16.366667</v>
      </c>
      <c r="I429" s="4">
        <v>18.389999</v>
      </c>
      <c r="J429" s="4">
        <v>43.523808000000002</v>
      </c>
      <c r="K429" s="4">
        <v>24.585816999999999</v>
      </c>
      <c r="L429" s="4">
        <v>30.530000999999999</v>
      </c>
      <c r="M429" s="4">
        <v>30.35</v>
      </c>
      <c r="N429" s="4">
        <v>19.73</v>
      </c>
      <c r="O429" s="4">
        <v>49.583443000000003</v>
      </c>
      <c r="P429" s="4">
        <v>51.349997999999999</v>
      </c>
    </row>
    <row r="430" spans="1:16">
      <c r="A430" s="1">
        <v>44376</v>
      </c>
      <c r="B430" t="s">
        <v>10</v>
      </c>
      <c r="C430" t="s">
        <v>11</v>
      </c>
      <c r="D430" s="2">
        <v>23.07</v>
      </c>
      <c r="F430" s="1">
        <v>43804</v>
      </c>
      <c r="G430" s="4">
        <v>65.400002000000001</v>
      </c>
      <c r="H430" s="4">
        <v>16.416665999999999</v>
      </c>
      <c r="I430" s="4">
        <v>18.200001</v>
      </c>
      <c r="J430" s="4">
        <v>42.895237000000002</v>
      </c>
      <c r="K430" s="4">
        <v>22.961379999999998</v>
      </c>
      <c r="L430" s="4">
        <v>30.209999</v>
      </c>
      <c r="M430" s="4">
        <v>30.049999</v>
      </c>
      <c r="N430" s="4">
        <v>19.09</v>
      </c>
      <c r="O430" s="4">
        <v>48.741160999999998</v>
      </c>
      <c r="P430" s="4">
        <v>50.950001</v>
      </c>
    </row>
    <row r="431" spans="1:16">
      <c r="A431" s="1">
        <v>44376</v>
      </c>
      <c r="B431" t="s">
        <v>12</v>
      </c>
      <c r="C431" t="s">
        <v>13</v>
      </c>
      <c r="D431" s="2">
        <v>26.389999</v>
      </c>
      <c r="F431" s="1">
        <v>43803</v>
      </c>
      <c r="G431" s="4">
        <v>64.599997999999999</v>
      </c>
      <c r="H431" s="4">
        <v>16.459999</v>
      </c>
      <c r="I431" s="4">
        <v>17.969999000000001</v>
      </c>
      <c r="J431" s="4">
        <v>42.285713000000001</v>
      </c>
      <c r="K431" s="4">
        <v>23.041107</v>
      </c>
      <c r="L431" s="4">
        <v>29.780000999999999</v>
      </c>
      <c r="M431" s="4">
        <v>29.66</v>
      </c>
      <c r="N431" s="4">
        <v>18.969999000000001</v>
      </c>
      <c r="O431" s="4">
        <v>49.583443000000003</v>
      </c>
      <c r="P431" s="4">
        <v>50.919998</v>
      </c>
    </row>
    <row r="432" spans="1:16">
      <c r="A432" s="1">
        <v>44376</v>
      </c>
      <c r="B432" t="s">
        <v>14</v>
      </c>
      <c r="C432" t="s">
        <v>15</v>
      </c>
      <c r="D432" s="2">
        <v>64.529999000000004</v>
      </c>
      <c r="F432" s="1">
        <v>43802</v>
      </c>
      <c r="G432" s="4">
        <v>64.430000000000007</v>
      </c>
      <c r="H432" s="4">
        <v>16.036667000000001</v>
      </c>
      <c r="I432" s="4">
        <v>18.07</v>
      </c>
      <c r="J432" s="4">
        <v>42.704762000000002</v>
      </c>
      <c r="K432" s="4">
        <v>22.921516</v>
      </c>
      <c r="L432" s="4">
        <v>29.219999000000001</v>
      </c>
      <c r="M432" s="4">
        <v>28.98</v>
      </c>
      <c r="N432" s="4">
        <v>18.989999999999998</v>
      </c>
      <c r="O432" s="4">
        <v>50.194324000000002</v>
      </c>
      <c r="P432" s="4">
        <v>50.419998</v>
      </c>
    </row>
    <row r="433" spans="1:16">
      <c r="A433" s="1">
        <v>44376</v>
      </c>
      <c r="B433" t="s">
        <v>16</v>
      </c>
      <c r="C433" t="s">
        <v>17</v>
      </c>
      <c r="D433" s="2">
        <v>95.080001999999993</v>
      </c>
      <c r="F433" s="1">
        <v>43801</v>
      </c>
      <c r="G433" s="4">
        <v>62.599997999999999</v>
      </c>
      <c r="H433" s="4">
        <v>15.866666</v>
      </c>
      <c r="I433" s="4">
        <v>17.989999999999998</v>
      </c>
      <c r="J433" s="4">
        <v>42.438094999999997</v>
      </c>
      <c r="K433" s="4">
        <v>22.652436999999999</v>
      </c>
      <c r="L433" s="4">
        <v>29.34</v>
      </c>
      <c r="M433" s="4">
        <v>29.07</v>
      </c>
      <c r="N433" s="4">
        <v>18.799999</v>
      </c>
      <c r="O433" s="4">
        <v>49.962929000000003</v>
      </c>
      <c r="P433" s="4">
        <v>51.34</v>
      </c>
    </row>
    <row r="434" spans="1:16">
      <c r="A434" s="1">
        <v>44376</v>
      </c>
      <c r="B434" t="s">
        <v>18</v>
      </c>
      <c r="C434" t="s">
        <v>19</v>
      </c>
      <c r="D434" s="2">
        <v>35.419998</v>
      </c>
      <c r="F434" s="1">
        <v>43798</v>
      </c>
      <c r="G434" s="4">
        <v>62.5</v>
      </c>
      <c r="H434" s="4">
        <v>15.906666</v>
      </c>
      <c r="I434" s="4">
        <v>17.540001</v>
      </c>
      <c r="J434" s="4">
        <v>42.895237000000002</v>
      </c>
      <c r="K434" s="4">
        <v>22.203973999999999</v>
      </c>
      <c r="L434" s="4">
        <v>28.92</v>
      </c>
      <c r="M434" s="4">
        <v>29.15</v>
      </c>
      <c r="N434" s="4">
        <v>18.809999000000001</v>
      </c>
      <c r="O434" s="4">
        <v>48.852229999999999</v>
      </c>
      <c r="P434" s="4">
        <v>49.98</v>
      </c>
    </row>
    <row r="435" spans="1:16">
      <c r="A435" s="1">
        <v>44376</v>
      </c>
      <c r="B435" t="s">
        <v>20</v>
      </c>
      <c r="C435" t="s">
        <v>21</v>
      </c>
      <c r="D435" s="2">
        <v>17.040001</v>
      </c>
      <c r="F435" s="1">
        <v>43797</v>
      </c>
      <c r="G435" s="4">
        <v>62.279998999999997</v>
      </c>
      <c r="H435" s="4">
        <v>16.049999</v>
      </c>
      <c r="I435" s="4">
        <v>17.649999999999999</v>
      </c>
      <c r="J435" s="4">
        <v>42.619045</v>
      </c>
      <c r="K435" s="4">
        <v>21.904997000000002</v>
      </c>
      <c r="L435" s="4">
        <v>29.040001</v>
      </c>
      <c r="M435" s="4">
        <v>29.530000999999999</v>
      </c>
      <c r="N435" s="4">
        <v>18.709999</v>
      </c>
      <c r="O435" s="4">
        <v>49.277999999999999</v>
      </c>
      <c r="P435" s="4">
        <v>50.369999</v>
      </c>
    </row>
    <row r="436" spans="1:16">
      <c r="A436" s="1">
        <v>44375</v>
      </c>
      <c r="B436" t="s">
        <v>2</v>
      </c>
      <c r="C436" t="s">
        <v>3</v>
      </c>
      <c r="D436" s="2">
        <v>29.049999</v>
      </c>
      <c r="F436" s="1">
        <v>43796</v>
      </c>
      <c r="G436" s="4">
        <v>62.200001</v>
      </c>
      <c r="H436" s="4">
        <v>15.816666</v>
      </c>
      <c r="I436" s="4">
        <v>17.879999000000002</v>
      </c>
      <c r="J436" s="4">
        <v>41.209522</v>
      </c>
      <c r="K436" s="4">
        <v>21.237283999999999</v>
      </c>
      <c r="L436" s="4">
        <v>28.5</v>
      </c>
      <c r="M436" s="4">
        <v>29.33</v>
      </c>
      <c r="N436" s="4">
        <v>18.43</v>
      </c>
      <c r="O436" s="4">
        <v>48.491253</v>
      </c>
      <c r="P436" s="4">
        <v>50.580002</v>
      </c>
    </row>
    <row r="437" spans="1:16">
      <c r="A437" s="1">
        <v>44375</v>
      </c>
      <c r="B437" t="s">
        <v>4</v>
      </c>
      <c r="C437" t="s">
        <v>5</v>
      </c>
      <c r="D437" s="2">
        <v>22.35</v>
      </c>
      <c r="F437" s="1">
        <v>43795</v>
      </c>
      <c r="G437" s="4">
        <v>62.700001</v>
      </c>
      <c r="H437" s="4">
        <v>15.5</v>
      </c>
      <c r="I437" s="4">
        <v>17.43</v>
      </c>
      <c r="J437" s="4">
        <v>41.447620000000001</v>
      </c>
      <c r="K437" s="4">
        <v>20.400148000000002</v>
      </c>
      <c r="L437" s="4">
        <v>28.5</v>
      </c>
      <c r="M437" s="4">
        <v>29.190000999999999</v>
      </c>
      <c r="N437" s="4">
        <v>18.510000000000002</v>
      </c>
      <c r="O437" s="4">
        <v>48.250602999999998</v>
      </c>
      <c r="P437" s="4">
        <v>51.220001000000003</v>
      </c>
    </row>
    <row r="438" spans="1:16">
      <c r="A438" s="1">
        <v>44375</v>
      </c>
      <c r="B438" t="s">
        <v>6</v>
      </c>
      <c r="C438" t="s">
        <v>7</v>
      </c>
      <c r="D438" s="2">
        <v>110.599998</v>
      </c>
      <c r="F438" s="1">
        <v>43794</v>
      </c>
      <c r="G438" s="4">
        <v>63</v>
      </c>
      <c r="H438" s="4">
        <v>15.923333</v>
      </c>
      <c r="I438" s="4">
        <v>17.610001</v>
      </c>
      <c r="J438" s="4">
        <v>41.961903</v>
      </c>
      <c r="K438" s="4">
        <v>20.529705</v>
      </c>
      <c r="L438" s="4">
        <v>29.24</v>
      </c>
      <c r="M438" s="4">
        <v>29.73</v>
      </c>
      <c r="N438" s="4">
        <v>18.889999</v>
      </c>
      <c r="O438" s="4">
        <v>48.657859999999999</v>
      </c>
      <c r="P438" s="4">
        <v>50.860000999999997</v>
      </c>
    </row>
    <row r="439" spans="1:16">
      <c r="A439" s="1">
        <v>44375</v>
      </c>
      <c r="B439" t="s">
        <v>8</v>
      </c>
      <c r="C439" t="s">
        <v>9</v>
      </c>
      <c r="D439" s="2">
        <v>21.42</v>
      </c>
      <c r="F439" s="1">
        <v>43791</v>
      </c>
      <c r="G439" s="4">
        <v>64.699996999999996</v>
      </c>
      <c r="H439" s="4">
        <v>16.496666000000001</v>
      </c>
      <c r="I439" s="4">
        <v>17.57</v>
      </c>
      <c r="J439" s="4">
        <v>42.161903000000002</v>
      </c>
      <c r="K439" s="4">
        <v>20.270593999999999</v>
      </c>
      <c r="L439" s="4">
        <v>29.5</v>
      </c>
      <c r="M439" s="4">
        <v>29.98</v>
      </c>
      <c r="N439" s="4">
        <v>18.709999</v>
      </c>
      <c r="O439" s="4">
        <v>47.676743000000002</v>
      </c>
      <c r="P439" s="4">
        <v>50.029998999999997</v>
      </c>
    </row>
    <row r="440" spans="1:16">
      <c r="A440" s="1">
        <v>44375</v>
      </c>
      <c r="B440" t="s">
        <v>10</v>
      </c>
      <c r="C440" t="s">
        <v>11</v>
      </c>
      <c r="D440" s="2">
        <v>23.719999000000001</v>
      </c>
      <c r="F440" s="1">
        <v>43790</v>
      </c>
      <c r="G440" s="4">
        <v>63.139999000000003</v>
      </c>
      <c r="H440" s="4">
        <v>16.293333000000001</v>
      </c>
      <c r="I440" s="4">
        <v>17.600000000000001</v>
      </c>
      <c r="J440" s="4">
        <v>41.257140999999997</v>
      </c>
      <c r="K440" s="4">
        <v>20.330387000000002</v>
      </c>
      <c r="L440" s="4">
        <v>29.549999</v>
      </c>
      <c r="M440" s="4">
        <v>29.85</v>
      </c>
      <c r="N440" s="4">
        <v>18.860001</v>
      </c>
      <c r="O440" s="4">
        <v>47.065857000000001</v>
      </c>
      <c r="P440" s="4">
        <v>48.419998</v>
      </c>
    </row>
    <row r="441" spans="1:16">
      <c r="A441" s="1">
        <v>44375</v>
      </c>
      <c r="B441" t="s">
        <v>12</v>
      </c>
      <c r="C441" t="s">
        <v>13</v>
      </c>
      <c r="D441" s="2">
        <v>26.360001</v>
      </c>
      <c r="F441" s="1">
        <v>43788</v>
      </c>
      <c r="G441" s="4">
        <v>60.009998000000003</v>
      </c>
      <c r="H441" s="4">
        <v>15.98</v>
      </c>
      <c r="I441" s="4">
        <v>17.530000999999999</v>
      </c>
      <c r="J441" s="4">
        <v>39.066665999999998</v>
      </c>
      <c r="K441" s="4">
        <v>19.901855000000001</v>
      </c>
      <c r="L441" s="4">
        <v>28.709999</v>
      </c>
      <c r="M441" s="4">
        <v>28.780000999999999</v>
      </c>
      <c r="N441" s="4">
        <v>18.420000000000002</v>
      </c>
      <c r="O441" s="4">
        <v>47.648975</v>
      </c>
      <c r="P441" s="4">
        <v>48.169998</v>
      </c>
    </row>
    <row r="442" spans="1:16">
      <c r="A442" s="1">
        <v>44375</v>
      </c>
      <c r="B442" t="s">
        <v>14</v>
      </c>
      <c r="C442" t="s">
        <v>15</v>
      </c>
      <c r="D442" s="2">
        <v>64.25</v>
      </c>
      <c r="F442" s="1">
        <v>43787</v>
      </c>
      <c r="G442" s="4">
        <v>60.279998999999997</v>
      </c>
      <c r="H442" s="4">
        <v>16.346665999999999</v>
      </c>
      <c r="I442" s="4">
        <v>17.719999000000001</v>
      </c>
      <c r="J442" s="4">
        <v>39.190474999999999</v>
      </c>
      <c r="K442" s="4">
        <v>19.612843999999999</v>
      </c>
      <c r="L442" s="4">
        <v>29.309999000000001</v>
      </c>
      <c r="M442" s="4">
        <v>29.08</v>
      </c>
      <c r="N442" s="4">
        <v>18.790001</v>
      </c>
      <c r="O442" s="4">
        <v>46.908507999999998</v>
      </c>
      <c r="P442" s="4">
        <v>47.610000999999997</v>
      </c>
    </row>
    <row r="443" spans="1:16">
      <c r="A443" s="1">
        <v>44375</v>
      </c>
      <c r="B443" t="s">
        <v>16</v>
      </c>
      <c r="C443" t="s">
        <v>17</v>
      </c>
      <c r="D443" s="2">
        <v>94.949996999999996</v>
      </c>
      <c r="F443" s="1">
        <v>43783</v>
      </c>
      <c r="G443" s="4">
        <v>60.669998</v>
      </c>
      <c r="H443" s="4">
        <v>16.600000000000001</v>
      </c>
      <c r="I443" s="4">
        <v>17.559999000000001</v>
      </c>
      <c r="J443" s="4">
        <v>39.761906000000003</v>
      </c>
      <c r="K443" s="4">
        <v>19.921786999999998</v>
      </c>
      <c r="L443" s="4">
        <v>29.360001</v>
      </c>
      <c r="M443" s="4">
        <v>29.299999</v>
      </c>
      <c r="N443" s="4">
        <v>18.170000000000002</v>
      </c>
      <c r="O443" s="4">
        <v>47.260227</v>
      </c>
      <c r="P443" s="4">
        <v>47</v>
      </c>
    </row>
    <row r="444" spans="1:16">
      <c r="A444" s="1">
        <v>44375</v>
      </c>
      <c r="B444" t="s">
        <v>18</v>
      </c>
      <c r="C444" t="s">
        <v>19</v>
      </c>
      <c r="D444" s="2">
        <v>35.040000999999997</v>
      </c>
      <c r="F444" s="1">
        <v>43782</v>
      </c>
      <c r="G444" s="4">
        <v>59.400002000000001</v>
      </c>
      <c r="H444" s="4">
        <v>16.510000000000002</v>
      </c>
      <c r="I444" s="4">
        <v>17.5</v>
      </c>
      <c r="J444" s="4">
        <v>39.200001</v>
      </c>
      <c r="K444" s="4">
        <v>19.493255999999999</v>
      </c>
      <c r="L444" s="4">
        <v>28.57</v>
      </c>
      <c r="M444" s="4">
        <v>29.9</v>
      </c>
      <c r="N444" s="4">
        <v>18.02</v>
      </c>
      <c r="O444" s="4">
        <v>46.621578</v>
      </c>
      <c r="P444" s="4">
        <v>47.119999</v>
      </c>
    </row>
    <row r="445" spans="1:16">
      <c r="A445" s="1">
        <v>44375</v>
      </c>
      <c r="B445" t="s">
        <v>20</v>
      </c>
      <c r="C445" t="s">
        <v>21</v>
      </c>
      <c r="D445" s="2">
        <v>16.989999999999998</v>
      </c>
      <c r="F445" s="1">
        <v>43781</v>
      </c>
      <c r="G445" s="4">
        <v>58.950001</v>
      </c>
      <c r="H445" s="4">
        <v>16.399999999999999</v>
      </c>
      <c r="I445" s="4">
        <v>17.850000000000001</v>
      </c>
      <c r="J445" s="4">
        <v>39.323810999999999</v>
      </c>
      <c r="K445" s="4">
        <v>19.433458000000002</v>
      </c>
      <c r="L445" s="4">
        <v>28.790001</v>
      </c>
      <c r="M445" s="4">
        <v>30.02</v>
      </c>
      <c r="N445" s="4">
        <v>18.399999999999999</v>
      </c>
      <c r="O445" s="4">
        <v>47.121391000000003</v>
      </c>
      <c r="P445" s="4">
        <v>47.900002000000001</v>
      </c>
    </row>
    <row r="446" spans="1:16">
      <c r="A446" s="1">
        <v>44372</v>
      </c>
      <c r="B446" t="s">
        <v>2</v>
      </c>
      <c r="C446" t="s">
        <v>3</v>
      </c>
      <c r="D446" s="2">
        <v>29.1</v>
      </c>
      <c r="F446" s="1">
        <v>43780</v>
      </c>
      <c r="G446" s="4">
        <v>59.900002000000001</v>
      </c>
      <c r="H446" s="4">
        <v>16.700001</v>
      </c>
      <c r="I446" s="4">
        <v>18.010000000000002</v>
      </c>
      <c r="J446" s="4">
        <v>40.123809999999999</v>
      </c>
      <c r="K446" s="4">
        <v>19.802197</v>
      </c>
      <c r="L446" s="4">
        <v>29.120000999999998</v>
      </c>
      <c r="M446" s="4">
        <v>30.450001</v>
      </c>
      <c r="N446" s="4">
        <v>18.799999</v>
      </c>
      <c r="O446" s="4">
        <v>47.61195</v>
      </c>
      <c r="P446" s="4">
        <v>48.130001</v>
      </c>
    </row>
    <row r="447" spans="1:16">
      <c r="A447" s="1">
        <v>44372</v>
      </c>
      <c r="B447" t="s">
        <v>4</v>
      </c>
      <c r="C447" t="s">
        <v>5</v>
      </c>
      <c r="D447" s="2">
        <v>21.940000999999999</v>
      </c>
      <c r="F447" s="1">
        <v>43777</v>
      </c>
      <c r="G447" s="4">
        <v>59.5</v>
      </c>
      <c r="H447" s="4">
        <v>16.233333999999999</v>
      </c>
      <c r="I447" s="4">
        <v>17.579999999999998</v>
      </c>
      <c r="J447" s="4">
        <v>39.571426000000002</v>
      </c>
      <c r="K447" s="4">
        <v>19.363696999999998</v>
      </c>
      <c r="L447" s="4">
        <v>28.76</v>
      </c>
      <c r="M447" s="4">
        <v>30.02</v>
      </c>
      <c r="N447" s="4">
        <v>18.870000999999998</v>
      </c>
      <c r="O447" s="4">
        <v>47.010323</v>
      </c>
      <c r="P447" s="4">
        <v>49.18</v>
      </c>
    </row>
    <row r="448" spans="1:16">
      <c r="A448" s="1">
        <v>44372</v>
      </c>
      <c r="B448" t="s">
        <v>6</v>
      </c>
      <c r="C448" t="s">
        <v>7</v>
      </c>
      <c r="D448" s="2">
        <v>112.400002</v>
      </c>
      <c r="F448" s="1">
        <v>43776</v>
      </c>
      <c r="G448" s="4">
        <v>59.950001</v>
      </c>
      <c r="H448" s="4">
        <v>16.466664999999999</v>
      </c>
      <c r="I448" s="4">
        <v>17.82</v>
      </c>
      <c r="J448" s="4">
        <v>40.333331999999999</v>
      </c>
      <c r="K448" s="4">
        <v>20.260628000000001</v>
      </c>
      <c r="L448" s="4">
        <v>29.469999000000001</v>
      </c>
      <c r="M448" s="4">
        <v>30.9</v>
      </c>
      <c r="N448" s="4">
        <v>19.170000000000002</v>
      </c>
      <c r="O448" s="4">
        <v>46.177298999999998</v>
      </c>
      <c r="P448" s="4">
        <v>50.110000999999997</v>
      </c>
    </row>
    <row r="449" spans="1:16">
      <c r="A449" s="1">
        <v>44372</v>
      </c>
      <c r="B449" t="s">
        <v>8</v>
      </c>
      <c r="C449" t="s">
        <v>9</v>
      </c>
      <c r="D449" s="2">
        <v>21.389999</v>
      </c>
      <c r="F449" s="1">
        <v>43775</v>
      </c>
      <c r="G449" s="4">
        <v>60.68</v>
      </c>
      <c r="H449" s="4">
        <v>16.299999</v>
      </c>
      <c r="I449" s="4">
        <v>17.100000000000001</v>
      </c>
      <c r="J449" s="4">
        <v>40.180950000000003</v>
      </c>
      <c r="K449" s="4">
        <v>20.420079999999999</v>
      </c>
      <c r="L449" s="4">
        <v>29.18</v>
      </c>
      <c r="M449" s="4">
        <v>29.709999</v>
      </c>
      <c r="N449" s="4">
        <v>19.079999999999998</v>
      </c>
      <c r="O449" s="4">
        <v>45.436832000000003</v>
      </c>
      <c r="P449" s="4">
        <v>49.689999</v>
      </c>
    </row>
    <row r="450" spans="1:16">
      <c r="A450" s="1">
        <v>44372</v>
      </c>
      <c r="B450" t="s">
        <v>10</v>
      </c>
      <c r="C450" t="s">
        <v>11</v>
      </c>
      <c r="D450" s="2">
        <v>24.040001</v>
      </c>
      <c r="F450" s="1">
        <v>43774</v>
      </c>
      <c r="G450" s="4">
        <v>60.299999</v>
      </c>
      <c r="H450" s="4">
        <v>16.433332</v>
      </c>
      <c r="I450" s="4">
        <v>17.219999000000001</v>
      </c>
      <c r="J450" s="4">
        <v>40.171429000000003</v>
      </c>
      <c r="K450" s="4">
        <v>19.961651</v>
      </c>
      <c r="L450" s="4">
        <v>28.540001</v>
      </c>
      <c r="M450" s="4">
        <v>29.65</v>
      </c>
      <c r="N450" s="4">
        <v>19.260000000000002</v>
      </c>
      <c r="O450" s="4">
        <v>44.705624</v>
      </c>
      <c r="P450" s="4">
        <v>49.869999</v>
      </c>
    </row>
    <row r="451" spans="1:16">
      <c r="A451" s="1">
        <v>44372</v>
      </c>
      <c r="B451" t="s">
        <v>12</v>
      </c>
      <c r="C451" t="s">
        <v>13</v>
      </c>
      <c r="D451" s="2">
        <v>25.860001</v>
      </c>
      <c r="F451" s="1">
        <v>43773</v>
      </c>
      <c r="G451" s="4">
        <v>60.950001</v>
      </c>
      <c r="H451" s="4">
        <v>16.423331999999998</v>
      </c>
      <c r="I451" s="4">
        <v>16.68</v>
      </c>
      <c r="J451" s="4">
        <v>40.238093999999997</v>
      </c>
      <c r="K451" s="4">
        <v>20.131070999999999</v>
      </c>
      <c r="L451" s="4">
        <v>29.32</v>
      </c>
      <c r="M451" s="4">
        <v>30.360001</v>
      </c>
      <c r="N451" s="4">
        <v>19.489999999999998</v>
      </c>
      <c r="O451" s="4">
        <v>45.214691000000002</v>
      </c>
      <c r="P451" s="4">
        <v>49.82</v>
      </c>
    </row>
    <row r="452" spans="1:16">
      <c r="A452" s="1">
        <v>44372</v>
      </c>
      <c r="B452" t="s">
        <v>14</v>
      </c>
      <c r="C452" t="s">
        <v>15</v>
      </c>
      <c r="D452" s="2">
        <v>63.599997999999999</v>
      </c>
      <c r="F452" s="1">
        <v>43770</v>
      </c>
      <c r="G452" s="4">
        <v>62.119999</v>
      </c>
      <c r="H452" s="4">
        <v>16.399999999999999</v>
      </c>
      <c r="I452" s="4">
        <v>16.149999999999999</v>
      </c>
      <c r="J452" s="4">
        <v>41.238093999999997</v>
      </c>
      <c r="K452" s="4">
        <v>20.320421</v>
      </c>
      <c r="L452" s="4">
        <v>29.040001</v>
      </c>
      <c r="M452" s="4">
        <v>30.43</v>
      </c>
      <c r="N452" s="4">
        <v>19.52</v>
      </c>
      <c r="O452" s="4">
        <v>45.325763999999999</v>
      </c>
      <c r="P452" s="4">
        <v>48.439999</v>
      </c>
    </row>
    <row r="453" spans="1:16">
      <c r="A453" s="1">
        <v>44372</v>
      </c>
      <c r="B453" t="s">
        <v>16</v>
      </c>
      <c r="C453" t="s">
        <v>17</v>
      </c>
      <c r="D453" s="2">
        <v>92.790001000000004</v>
      </c>
      <c r="F453" s="1">
        <v>43769</v>
      </c>
      <c r="G453" s="4">
        <v>59.099997999999999</v>
      </c>
      <c r="H453" s="4">
        <v>16.126664999999999</v>
      </c>
      <c r="I453" s="4">
        <v>15.93</v>
      </c>
      <c r="J453" s="4">
        <v>41.123809999999999</v>
      </c>
      <c r="K453" s="4">
        <v>19.921786999999998</v>
      </c>
      <c r="L453" s="4">
        <v>29.209999</v>
      </c>
      <c r="M453" s="4">
        <v>30.389999</v>
      </c>
      <c r="N453" s="4">
        <v>19.110001</v>
      </c>
      <c r="O453" s="4">
        <v>45.186923999999998</v>
      </c>
      <c r="P453" s="4">
        <v>47.200001</v>
      </c>
    </row>
    <row r="454" spans="1:16">
      <c r="A454" s="1">
        <v>44372</v>
      </c>
      <c r="B454" t="s">
        <v>18</v>
      </c>
      <c r="C454" t="s">
        <v>19</v>
      </c>
      <c r="D454" s="2">
        <v>34.599997999999999</v>
      </c>
      <c r="F454" s="1">
        <v>43768</v>
      </c>
      <c r="G454" s="4">
        <v>58.5</v>
      </c>
      <c r="H454" s="4">
        <v>16.166665999999999</v>
      </c>
      <c r="I454" s="4">
        <v>15.63</v>
      </c>
      <c r="J454" s="4">
        <v>40.885714999999998</v>
      </c>
      <c r="K454" s="4">
        <v>20.579535</v>
      </c>
      <c r="L454" s="4">
        <v>29.23</v>
      </c>
      <c r="M454" s="4">
        <v>30.08</v>
      </c>
      <c r="N454" s="4">
        <v>19.200001</v>
      </c>
      <c r="O454" s="4">
        <v>45.492367000000002</v>
      </c>
      <c r="P454" s="4">
        <v>48.59</v>
      </c>
    </row>
    <row r="455" spans="1:16">
      <c r="A455" s="1">
        <v>44372</v>
      </c>
      <c r="B455" t="s">
        <v>20</v>
      </c>
      <c r="C455" t="s">
        <v>21</v>
      </c>
      <c r="D455" s="2">
        <v>16.690000999999999</v>
      </c>
      <c r="F455" s="1">
        <v>43767</v>
      </c>
      <c r="G455" s="4">
        <v>57.799999</v>
      </c>
      <c r="H455" s="4">
        <v>15.966666</v>
      </c>
      <c r="I455" s="4">
        <v>15.46</v>
      </c>
      <c r="J455" s="4">
        <v>39.457141999999997</v>
      </c>
      <c r="K455" s="4">
        <v>20.300491000000001</v>
      </c>
      <c r="L455" s="4">
        <v>28.18</v>
      </c>
      <c r="M455" s="4">
        <v>29.82</v>
      </c>
      <c r="N455" s="4">
        <v>19.16</v>
      </c>
      <c r="O455" s="4">
        <v>45.566414000000002</v>
      </c>
      <c r="P455" s="4">
        <v>48.650002000000001</v>
      </c>
    </row>
    <row r="456" spans="1:16">
      <c r="A456" s="1">
        <v>44371</v>
      </c>
      <c r="B456" t="s">
        <v>2</v>
      </c>
      <c r="C456" t="s">
        <v>3</v>
      </c>
      <c r="D456" s="2">
        <v>29.65</v>
      </c>
      <c r="F456" s="1">
        <v>43766</v>
      </c>
      <c r="G456" s="4">
        <v>57.400002000000001</v>
      </c>
      <c r="H456" s="4">
        <v>16.25</v>
      </c>
      <c r="I456" s="4">
        <v>15.57</v>
      </c>
      <c r="J456" s="4">
        <v>39.457141999999997</v>
      </c>
      <c r="K456" s="4">
        <v>20.400148000000002</v>
      </c>
      <c r="L456" s="4">
        <v>28.9</v>
      </c>
      <c r="M456" s="4">
        <v>29.6</v>
      </c>
      <c r="N456" s="4">
        <v>19.489999999999998</v>
      </c>
      <c r="O456" s="4">
        <v>45.992179999999998</v>
      </c>
      <c r="P456" s="4">
        <v>48.700001</v>
      </c>
    </row>
    <row r="457" spans="1:16">
      <c r="A457" s="1">
        <v>44371</v>
      </c>
      <c r="B457" t="s">
        <v>4</v>
      </c>
      <c r="C457" t="s">
        <v>5</v>
      </c>
      <c r="D457" s="2">
        <v>22.379999000000002</v>
      </c>
      <c r="F457" s="1">
        <v>43763</v>
      </c>
      <c r="G457" s="4">
        <v>57.52</v>
      </c>
      <c r="H457" s="4">
        <v>16.136665000000001</v>
      </c>
      <c r="I457" s="4">
        <v>15.84</v>
      </c>
      <c r="J457" s="4">
        <v>39.780951999999999</v>
      </c>
      <c r="K457" s="4">
        <v>20.390184000000001</v>
      </c>
      <c r="L457" s="4">
        <v>28.559999000000001</v>
      </c>
      <c r="M457" s="4">
        <v>29.25</v>
      </c>
      <c r="N457" s="4">
        <v>19.700001</v>
      </c>
      <c r="O457" s="4">
        <v>46.649344999999997</v>
      </c>
      <c r="P457" s="4">
        <v>48.560001</v>
      </c>
    </row>
    <row r="458" spans="1:16">
      <c r="A458" s="1">
        <v>44371</v>
      </c>
      <c r="B458" t="s">
        <v>6</v>
      </c>
      <c r="C458" t="s">
        <v>7</v>
      </c>
      <c r="D458" s="2">
        <v>111.029999</v>
      </c>
      <c r="F458" s="1">
        <v>43762</v>
      </c>
      <c r="G458" s="4">
        <v>56.799999</v>
      </c>
      <c r="H458" s="4">
        <v>16.206666999999999</v>
      </c>
      <c r="I458" s="4">
        <v>16.049999</v>
      </c>
      <c r="J458" s="4">
        <v>39.657142999999998</v>
      </c>
      <c r="K458" s="4">
        <v>20.729023000000002</v>
      </c>
      <c r="L458" s="4">
        <v>28.629999000000002</v>
      </c>
      <c r="M458" s="4">
        <v>28.32</v>
      </c>
      <c r="N458" s="4">
        <v>19.559999000000001</v>
      </c>
      <c r="O458" s="4">
        <v>46.575297999999997</v>
      </c>
      <c r="P458" s="4">
        <v>46.75</v>
      </c>
    </row>
    <row r="459" spans="1:16">
      <c r="A459" s="1">
        <v>44371</v>
      </c>
      <c r="B459" t="s">
        <v>8</v>
      </c>
      <c r="C459" t="s">
        <v>9</v>
      </c>
      <c r="D459" s="2">
        <v>21.629999000000002</v>
      </c>
      <c r="F459" s="1">
        <v>43761</v>
      </c>
      <c r="G459" s="4">
        <v>57.049999</v>
      </c>
      <c r="H459" s="4">
        <v>16.079999999999998</v>
      </c>
      <c r="I459" s="4">
        <v>16.059999000000001</v>
      </c>
      <c r="J459" s="4">
        <v>42.266666000000001</v>
      </c>
      <c r="K459" s="4">
        <v>20.868545999999998</v>
      </c>
      <c r="L459" s="4">
        <v>28.68</v>
      </c>
      <c r="M459" s="4">
        <v>28.950001</v>
      </c>
      <c r="N459" s="4">
        <v>19.219999000000001</v>
      </c>
      <c r="O459" s="4">
        <v>46.741900999999999</v>
      </c>
      <c r="P459" s="4">
        <v>47.110000999999997</v>
      </c>
    </row>
    <row r="460" spans="1:16">
      <c r="A460" s="1">
        <v>44371</v>
      </c>
      <c r="B460" t="s">
        <v>10</v>
      </c>
      <c r="C460" t="s">
        <v>11</v>
      </c>
      <c r="D460" s="2">
        <v>25.18</v>
      </c>
      <c r="F460" s="1">
        <v>43760</v>
      </c>
      <c r="G460" s="4">
        <v>57.799999</v>
      </c>
      <c r="H460" s="4">
        <v>15.843332999999999</v>
      </c>
      <c r="I460" s="4">
        <v>15.94</v>
      </c>
      <c r="J460" s="4">
        <v>42.561905000000003</v>
      </c>
      <c r="K460" s="4">
        <v>20.818715999999998</v>
      </c>
      <c r="L460" s="4">
        <v>28.93</v>
      </c>
      <c r="M460" s="4">
        <v>28.57</v>
      </c>
      <c r="N460" s="4">
        <v>19.579999999999998</v>
      </c>
      <c r="O460" s="4">
        <v>46.908507999999998</v>
      </c>
      <c r="P460" s="4">
        <v>47.299999</v>
      </c>
    </row>
    <row r="461" spans="1:16">
      <c r="A461" s="1">
        <v>44371</v>
      </c>
      <c r="B461" t="s">
        <v>12</v>
      </c>
      <c r="C461" t="s">
        <v>13</v>
      </c>
      <c r="D461" s="2">
        <v>26.370000999999998</v>
      </c>
      <c r="F461" s="1">
        <v>43759</v>
      </c>
      <c r="G461" s="4">
        <v>56.91</v>
      </c>
      <c r="H461" s="4">
        <v>15.63</v>
      </c>
      <c r="I461" s="4">
        <v>15.73</v>
      </c>
      <c r="J461" s="4">
        <v>42.476188999999998</v>
      </c>
      <c r="K461" s="4">
        <v>21.018034</v>
      </c>
      <c r="L461" s="4">
        <v>29.200001</v>
      </c>
      <c r="M461" s="4">
        <v>27.77</v>
      </c>
      <c r="N461" s="4">
        <v>19.91</v>
      </c>
      <c r="O461" s="4">
        <v>47.149158</v>
      </c>
      <c r="P461" s="4">
        <v>47.209999000000003</v>
      </c>
    </row>
    <row r="462" spans="1:16">
      <c r="A462" s="1">
        <v>44371</v>
      </c>
      <c r="B462" t="s">
        <v>14</v>
      </c>
      <c r="C462" t="s">
        <v>15</v>
      </c>
      <c r="D462" s="2">
        <v>64.5</v>
      </c>
      <c r="F462" s="1">
        <v>43756</v>
      </c>
      <c r="G462" s="4">
        <v>57.189999</v>
      </c>
      <c r="H462" s="4">
        <v>15.48</v>
      </c>
      <c r="I462" s="4">
        <v>15.77</v>
      </c>
      <c r="J462" s="4">
        <v>42.790478</v>
      </c>
      <c r="K462" s="4">
        <v>21.057898000000002</v>
      </c>
      <c r="L462" s="4">
        <v>29.299999</v>
      </c>
      <c r="M462" s="4">
        <v>27.6</v>
      </c>
      <c r="N462" s="4">
        <v>19.690000999999999</v>
      </c>
      <c r="O462" s="4">
        <v>46.751159999999999</v>
      </c>
      <c r="P462" s="4">
        <v>46.029998999999997</v>
      </c>
    </row>
    <row r="463" spans="1:16">
      <c r="A463" s="1">
        <v>44371</v>
      </c>
      <c r="B463" t="s">
        <v>16</v>
      </c>
      <c r="C463" t="s">
        <v>17</v>
      </c>
      <c r="D463" s="2">
        <v>94.300003000000004</v>
      </c>
      <c r="F463" s="1">
        <v>43755</v>
      </c>
      <c r="G463" s="4">
        <v>56.650002000000001</v>
      </c>
      <c r="H463" s="4">
        <v>15.383333</v>
      </c>
      <c r="I463" s="4">
        <v>15.85</v>
      </c>
      <c r="J463" s="4">
        <v>42.133330999999998</v>
      </c>
      <c r="K463" s="4">
        <v>21.037966000000001</v>
      </c>
      <c r="L463" s="4">
        <v>29.190000999999999</v>
      </c>
      <c r="M463" s="4">
        <v>27.66</v>
      </c>
      <c r="N463" s="4">
        <v>19.540001</v>
      </c>
      <c r="O463" s="4">
        <v>44.585296999999997</v>
      </c>
      <c r="P463" s="4">
        <v>46.709999000000003</v>
      </c>
    </row>
    <row r="464" spans="1:16">
      <c r="A464" s="1">
        <v>44371</v>
      </c>
      <c r="B464" t="s">
        <v>18</v>
      </c>
      <c r="C464" t="s">
        <v>19</v>
      </c>
      <c r="D464" s="2">
        <v>35.990001999999997</v>
      </c>
      <c r="F464" s="1">
        <v>43754</v>
      </c>
      <c r="G464" s="4">
        <v>55.130001</v>
      </c>
      <c r="H464" s="4">
        <v>15.066666</v>
      </c>
      <c r="I464" s="4">
        <v>15.94</v>
      </c>
      <c r="J464" s="4">
        <v>42.180950000000003</v>
      </c>
      <c r="K464" s="4">
        <v>21.237283999999999</v>
      </c>
      <c r="L464" s="4">
        <v>29.440000999999999</v>
      </c>
      <c r="M464" s="4">
        <v>27.93</v>
      </c>
      <c r="N464" s="4">
        <v>19.469999000000001</v>
      </c>
      <c r="O464" s="4">
        <v>44.344645999999997</v>
      </c>
      <c r="P464" s="4">
        <v>46.799999</v>
      </c>
    </row>
    <row r="465" spans="1:16">
      <c r="A465" s="1">
        <v>44371</v>
      </c>
      <c r="B465" t="s">
        <v>20</v>
      </c>
      <c r="C465" t="s">
        <v>21</v>
      </c>
      <c r="D465" s="2">
        <v>16.989999999999998</v>
      </c>
      <c r="F465" s="1">
        <v>43753</v>
      </c>
      <c r="G465" s="4">
        <v>54.639999000000003</v>
      </c>
      <c r="H465" s="4">
        <v>14.836665999999999</v>
      </c>
      <c r="I465" s="4">
        <v>15.67</v>
      </c>
      <c r="J465" s="4">
        <v>42.771427000000003</v>
      </c>
      <c r="K465" s="4">
        <v>21.117692999999999</v>
      </c>
      <c r="L465" s="4">
        <v>28.83</v>
      </c>
      <c r="M465" s="4">
        <v>27.6</v>
      </c>
      <c r="N465" s="4">
        <v>19.399999999999999</v>
      </c>
      <c r="O465" s="4">
        <v>44.761158000000002</v>
      </c>
      <c r="P465" s="4">
        <v>47.91</v>
      </c>
    </row>
    <row r="466" spans="1:16">
      <c r="A466" s="1">
        <v>44370</v>
      </c>
      <c r="B466" t="s">
        <v>2</v>
      </c>
      <c r="C466" t="s">
        <v>3</v>
      </c>
      <c r="D466" s="2">
        <v>29.299999</v>
      </c>
      <c r="F466" s="1">
        <v>43752</v>
      </c>
      <c r="G466" s="4">
        <v>55.169998</v>
      </c>
      <c r="H466" s="4">
        <v>15.053333</v>
      </c>
      <c r="I466" s="4">
        <v>15.43</v>
      </c>
      <c r="J466" s="4">
        <v>41.961903</v>
      </c>
      <c r="K466" s="4">
        <v>20.828682000000001</v>
      </c>
      <c r="L466" s="4">
        <v>28.389999</v>
      </c>
      <c r="M466" s="4">
        <v>27.309999000000001</v>
      </c>
      <c r="N466" s="4">
        <v>19.32</v>
      </c>
      <c r="O466" s="4">
        <v>45.260970999999998</v>
      </c>
      <c r="P466" s="4">
        <v>47.990001999999997</v>
      </c>
    </row>
    <row r="467" spans="1:16">
      <c r="A467" s="1">
        <v>44370</v>
      </c>
      <c r="B467" t="s">
        <v>4</v>
      </c>
      <c r="C467" t="s">
        <v>5</v>
      </c>
      <c r="D467" s="2">
        <v>21.42</v>
      </c>
      <c r="F467" s="1">
        <v>43749</v>
      </c>
      <c r="G467" s="4">
        <v>55.580002</v>
      </c>
      <c r="H467" s="4">
        <v>15.016666000000001</v>
      </c>
      <c r="I467" s="4">
        <v>15.29</v>
      </c>
      <c r="J467" s="4">
        <v>41.238093999999997</v>
      </c>
      <c r="K467" s="4">
        <v>20.519739000000001</v>
      </c>
      <c r="L467" s="4">
        <v>27.950001</v>
      </c>
      <c r="M467" s="4">
        <v>27.26</v>
      </c>
      <c r="N467" s="4">
        <v>19.370000999999998</v>
      </c>
      <c r="O467" s="4">
        <v>44.520508</v>
      </c>
      <c r="P467" s="4">
        <v>48.639999000000003</v>
      </c>
    </row>
    <row r="468" spans="1:16">
      <c r="A468" s="1">
        <v>44370</v>
      </c>
      <c r="B468" t="s">
        <v>6</v>
      </c>
      <c r="C468" t="s">
        <v>7</v>
      </c>
      <c r="D468" s="2">
        <v>113.07</v>
      </c>
      <c r="F468" s="1">
        <v>43748</v>
      </c>
      <c r="G468" s="4">
        <v>54.98</v>
      </c>
      <c r="H468" s="4">
        <v>14.686666000000001</v>
      </c>
      <c r="I468" s="4">
        <v>14.65</v>
      </c>
      <c r="J468" s="4">
        <v>40.066665999999998</v>
      </c>
      <c r="K468" s="4">
        <v>19.622810000000001</v>
      </c>
      <c r="L468" s="4">
        <v>27.5</v>
      </c>
      <c r="M468" s="4">
        <v>26.74</v>
      </c>
      <c r="N468" s="4">
        <v>18.899999999999999</v>
      </c>
      <c r="O468" s="4">
        <v>43.983668999999999</v>
      </c>
      <c r="P468" s="4">
        <v>47.240001999999997</v>
      </c>
    </row>
    <row r="469" spans="1:16">
      <c r="A469" s="1">
        <v>44370</v>
      </c>
      <c r="B469" t="s">
        <v>8</v>
      </c>
      <c r="C469" t="s">
        <v>9</v>
      </c>
      <c r="D469" s="2">
        <v>21.280000999999999</v>
      </c>
      <c r="F469" s="1">
        <v>43747</v>
      </c>
      <c r="G469" s="4">
        <v>54.799999</v>
      </c>
      <c r="H469" s="4">
        <v>14.633333</v>
      </c>
      <c r="I469" s="4">
        <v>14.55</v>
      </c>
      <c r="J469" s="4">
        <v>41.028571999999997</v>
      </c>
      <c r="K469" s="4">
        <v>19.692571999999998</v>
      </c>
      <c r="L469" s="4">
        <v>27.530000999999999</v>
      </c>
      <c r="M469" s="4">
        <v>26.52</v>
      </c>
      <c r="N469" s="4">
        <v>19.209999</v>
      </c>
      <c r="O469" s="4">
        <v>43.872596999999999</v>
      </c>
      <c r="P469" s="4">
        <v>45.669998</v>
      </c>
    </row>
    <row r="470" spans="1:16">
      <c r="A470" s="1">
        <v>44370</v>
      </c>
      <c r="B470" t="s">
        <v>10</v>
      </c>
      <c r="C470" t="s">
        <v>11</v>
      </c>
      <c r="D470" s="2">
        <v>25.049999</v>
      </c>
      <c r="F470" s="1">
        <v>43746</v>
      </c>
      <c r="G470" s="4">
        <v>55.200001</v>
      </c>
      <c r="H470" s="4">
        <v>14.433332999999999</v>
      </c>
      <c r="I470" s="4">
        <v>14.43</v>
      </c>
      <c r="J470" s="4">
        <v>40.904761999999998</v>
      </c>
      <c r="K470" s="4">
        <v>19.184313</v>
      </c>
      <c r="L470" s="4">
        <v>27.049999</v>
      </c>
      <c r="M470" s="4">
        <v>26.02</v>
      </c>
      <c r="N470" s="4">
        <v>19.190000999999999</v>
      </c>
      <c r="O470" s="4">
        <v>43.039574000000002</v>
      </c>
      <c r="P470" s="4">
        <v>45.32</v>
      </c>
    </row>
    <row r="471" spans="1:16">
      <c r="A471" s="1">
        <v>44370</v>
      </c>
      <c r="B471" t="s">
        <v>12</v>
      </c>
      <c r="C471" t="s">
        <v>13</v>
      </c>
      <c r="D471" s="2">
        <v>25.85</v>
      </c>
      <c r="F471" s="1">
        <v>43745</v>
      </c>
      <c r="G471" s="4">
        <v>56</v>
      </c>
      <c r="H471" s="4">
        <v>14.333333</v>
      </c>
      <c r="I471" s="4">
        <v>14.72</v>
      </c>
      <c r="J471" s="4">
        <v>41.142856999999999</v>
      </c>
      <c r="K471" s="4">
        <v>19.493255999999999</v>
      </c>
      <c r="L471" s="4">
        <v>27.059999000000001</v>
      </c>
      <c r="M471" s="4">
        <v>26.17</v>
      </c>
      <c r="N471" s="4">
        <v>19.98</v>
      </c>
      <c r="O471" s="4">
        <v>43.594920999999999</v>
      </c>
      <c r="P471" s="4">
        <v>46.040000999999997</v>
      </c>
    </row>
    <row r="472" spans="1:16">
      <c r="A472" s="1">
        <v>44370</v>
      </c>
      <c r="B472" t="s">
        <v>14</v>
      </c>
      <c r="C472" t="s">
        <v>15</v>
      </c>
      <c r="D472" s="2">
        <v>64</v>
      </c>
      <c r="F472" s="1">
        <v>43742</v>
      </c>
      <c r="G472" s="4">
        <v>55.52</v>
      </c>
      <c r="H472" s="4">
        <v>14.85</v>
      </c>
      <c r="I472" s="4">
        <v>14.9</v>
      </c>
      <c r="J472" s="4">
        <v>41.761906000000003</v>
      </c>
      <c r="K472" s="4">
        <v>19.712503000000002</v>
      </c>
      <c r="L472" s="4">
        <v>28.02</v>
      </c>
      <c r="M472" s="4">
        <v>26.51</v>
      </c>
      <c r="N472" s="4">
        <v>20.469999000000001</v>
      </c>
      <c r="O472" s="4">
        <v>43.345016000000001</v>
      </c>
      <c r="P472" s="4">
        <v>46.59</v>
      </c>
    </row>
    <row r="473" spans="1:16">
      <c r="A473" s="1">
        <v>44370</v>
      </c>
      <c r="B473" t="s">
        <v>16</v>
      </c>
      <c r="C473" t="s">
        <v>17</v>
      </c>
      <c r="D473" s="2">
        <v>93.709998999999996</v>
      </c>
      <c r="F473" s="1">
        <v>43741</v>
      </c>
      <c r="G473" s="4">
        <v>53</v>
      </c>
      <c r="H473" s="4">
        <v>14.533333000000001</v>
      </c>
      <c r="I473" s="4">
        <v>14.81</v>
      </c>
      <c r="J473" s="4">
        <v>41.085712000000001</v>
      </c>
      <c r="K473" s="4">
        <v>19.114552</v>
      </c>
      <c r="L473" s="4">
        <v>27.5</v>
      </c>
      <c r="M473" s="4">
        <v>26.74</v>
      </c>
      <c r="N473" s="4">
        <v>20.200001</v>
      </c>
      <c r="O473" s="4">
        <v>42.891478999999997</v>
      </c>
      <c r="P473" s="4">
        <v>45.439999</v>
      </c>
    </row>
    <row r="474" spans="1:16">
      <c r="A474" s="1">
        <v>44370</v>
      </c>
      <c r="B474" t="s">
        <v>18</v>
      </c>
      <c r="C474" t="s">
        <v>19</v>
      </c>
      <c r="D474" s="2">
        <v>35.520000000000003</v>
      </c>
      <c r="F474" s="1">
        <v>43740</v>
      </c>
      <c r="G474" s="4">
        <v>51.150002000000001</v>
      </c>
      <c r="H474" s="4">
        <v>14.366666</v>
      </c>
      <c r="I474" s="4">
        <v>14.94</v>
      </c>
      <c r="J474" s="4">
        <v>40.666663999999997</v>
      </c>
      <c r="K474" s="4">
        <v>19.353731</v>
      </c>
      <c r="L474" s="4">
        <v>27.27</v>
      </c>
      <c r="M474" s="4">
        <v>26.719999000000001</v>
      </c>
      <c r="N474" s="4">
        <v>20.399999999999999</v>
      </c>
      <c r="O474" s="4">
        <v>42.956271999999998</v>
      </c>
      <c r="P474" s="4">
        <v>45.099997999999999</v>
      </c>
    </row>
    <row r="475" spans="1:16">
      <c r="A475" s="1">
        <v>44370</v>
      </c>
      <c r="B475" t="s">
        <v>20</v>
      </c>
      <c r="C475" t="s">
        <v>21</v>
      </c>
      <c r="D475" s="2">
        <v>17.02</v>
      </c>
      <c r="F475" s="1">
        <v>43739</v>
      </c>
      <c r="G475" s="4">
        <v>49.68</v>
      </c>
      <c r="H475" s="4">
        <v>14.59</v>
      </c>
      <c r="I475" s="4">
        <v>15.17</v>
      </c>
      <c r="J475" s="4">
        <v>42.295237999999998</v>
      </c>
      <c r="K475" s="4">
        <v>19.652708000000001</v>
      </c>
      <c r="L475" s="4">
        <v>27.99</v>
      </c>
      <c r="M475" s="4">
        <v>27.51</v>
      </c>
      <c r="N475" s="4">
        <v>20.639999</v>
      </c>
      <c r="O475" s="4">
        <v>44.103991999999998</v>
      </c>
      <c r="P475" s="4">
        <v>47.709999000000003</v>
      </c>
    </row>
    <row r="476" spans="1:16">
      <c r="A476" s="1">
        <v>44369</v>
      </c>
      <c r="B476" t="s">
        <v>2</v>
      </c>
      <c r="C476" t="s">
        <v>3</v>
      </c>
      <c r="D476" s="2">
        <v>29.1</v>
      </c>
      <c r="F476" s="1">
        <v>43738</v>
      </c>
      <c r="G476" s="4">
        <v>49.52</v>
      </c>
      <c r="H476" s="4">
        <v>14.543333000000001</v>
      </c>
      <c r="I476" s="4">
        <v>15.39</v>
      </c>
      <c r="J476" s="4">
        <v>43.295237999999998</v>
      </c>
      <c r="K476" s="4">
        <v>19.89189</v>
      </c>
      <c r="L476" s="4">
        <v>28.85</v>
      </c>
      <c r="M476" s="4">
        <v>27.549999</v>
      </c>
      <c r="N476" s="4">
        <v>21.049999</v>
      </c>
      <c r="O476" s="4">
        <v>44.159531000000001</v>
      </c>
      <c r="P476" s="4">
        <v>47.75</v>
      </c>
    </row>
    <row r="477" spans="1:16">
      <c r="A477" s="1">
        <v>44369</v>
      </c>
      <c r="B477" t="s">
        <v>4</v>
      </c>
      <c r="C477" t="s">
        <v>5</v>
      </c>
      <c r="D477" s="2">
        <v>21.76</v>
      </c>
      <c r="F477" s="1">
        <v>43735</v>
      </c>
      <c r="G477" s="4">
        <v>49.380001</v>
      </c>
      <c r="H477" s="4">
        <v>14.793333000000001</v>
      </c>
      <c r="I477" s="4">
        <v>15.14</v>
      </c>
      <c r="J477" s="4">
        <v>42.057139999999997</v>
      </c>
      <c r="K477" s="4">
        <v>19.822127999999999</v>
      </c>
      <c r="L477" s="4">
        <v>28.58</v>
      </c>
      <c r="M477" s="4">
        <v>27.66</v>
      </c>
      <c r="N477" s="4">
        <v>21.25</v>
      </c>
      <c r="O477" s="4">
        <v>43.687480999999998</v>
      </c>
      <c r="P477" s="4">
        <v>47.66</v>
      </c>
    </row>
    <row r="478" spans="1:16">
      <c r="A478" s="1">
        <v>44369</v>
      </c>
      <c r="B478" t="s">
        <v>6</v>
      </c>
      <c r="C478" t="s">
        <v>7</v>
      </c>
      <c r="D478" s="2">
        <v>111.400002</v>
      </c>
      <c r="F478" s="1">
        <v>43734</v>
      </c>
      <c r="G478" s="4">
        <v>49.490001999999997</v>
      </c>
      <c r="H478" s="4">
        <v>14.923333</v>
      </c>
      <c r="I478" s="4">
        <v>15.22</v>
      </c>
      <c r="J478" s="4">
        <v>42.257140999999997</v>
      </c>
      <c r="K478" s="4">
        <v>19.951685000000001</v>
      </c>
      <c r="L478" s="4">
        <v>28.700001</v>
      </c>
      <c r="M478" s="4">
        <v>27.700001</v>
      </c>
      <c r="N478" s="4">
        <v>21.43</v>
      </c>
      <c r="O478" s="4">
        <v>42.678595999999999</v>
      </c>
      <c r="P478" s="4">
        <v>47.860000999999997</v>
      </c>
    </row>
    <row r="479" spans="1:16">
      <c r="A479" s="1">
        <v>44369</v>
      </c>
      <c r="B479" t="s">
        <v>8</v>
      </c>
      <c r="C479" t="s">
        <v>9</v>
      </c>
      <c r="D479" s="2">
        <v>21.469999000000001</v>
      </c>
      <c r="F479" s="1">
        <v>43733</v>
      </c>
      <c r="G479" s="4">
        <v>48.919998</v>
      </c>
      <c r="H479" s="4">
        <v>14.67</v>
      </c>
      <c r="I479" s="4">
        <v>15.29</v>
      </c>
      <c r="J479" s="4">
        <v>42.514285999999998</v>
      </c>
      <c r="K479" s="4">
        <v>19.971616999999998</v>
      </c>
      <c r="L479" s="4">
        <v>28.43</v>
      </c>
      <c r="M479" s="4">
        <v>27.34</v>
      </c>
      <c r="N479" s="4">
        <v>21.200001</v>
      </c>
      <c r="O479" s="4">
        <v>42.215805000000003</v>
      </c>
      <c r="P479" s="4">
        <v>47.860000999999997</v>
      </c>
    </row>
    <row r="480" spans="1:16">
      <c r="A480" s="1">
        <v>44369</v>
      </c>
      <c r="B480" t="s">
        <v>10</v>
      </c>
      <c r="C480" t="s">
        <v>11</v>
      </c>
      <c r="D480" s="2">
        <v>25.299999</v>
      </c>
      <c r="F480" s="1">
        <v>43732</v>
      </c>
      <c r="G480" s="4">
        <v>49</v>
      </c>
      <c r="H480" s="4">
        <v>14.766666000000001</v>
      </c>
      <c r="I480" s="4">
        <v>15.2</v>
      </c>
      <c r="J480" s="4">
        <v>41.523808000000002</v>
      </c>
      <c r="K480" s="4">
        <v>19.752367</v>
      </c>
      <c r="L480" s="4">
        <v>28.57</v>
      </c>
      <c r="M480" s="4">
        <v>27.27</v>
      </c>
      <c r="N480" s="4">
        <v>21.27</v>
      </c>
      <c r="O480" s="4">
        <v>41.123618999999998</v>
      </c>
      <c r="P480" s="4">
        <v>46.93</v>
      </c>
    </row>
    <row r="481" spans="1:16">
      <c r="A481" s="1">
        <v>44369</v>
      </c>
      <c r="B481" t="s">
        <v>12</v>
      </c>
      <c r="C481" t="s">
        <v>13</v>
      </c>
      <c r="D481" s="2">
        <v>26.299999</v>
      </c>
      <c r="F481" s="1">
        <v>43731</v>
      </c>
      <c r="G481" s="4">
        <v>49.009998000000003</v>
      </c>
      <c r="H481" s="4">
        <v>14.953333000000001</v>
      </c>
      <c r="I481" s="4">
        <v>15.37</v>
      </c>
      <c r="J481" s="4">
        <v>42.323810999999999</v>
      </c>
      <c r="K481" s="4">
        <v>19.48329</v>
      </c>
      <c r="L481" s="4">
        <v>28.700001</v>
      </c>
      <c r="M481" s="4">
        <v>27.48</v>
      </c>
      <c r="N481" s="4">
        <v>21.389999</v>
      </c>
      <c r="O481" s="4">
        <v>41.651198999999998</v>
      </c>
      <c r="P481" s="4">
        <v>48.099997999999999</v>
      </c>
    </row>
    <row r="482" spans="1:16">
      <c r="A482" s="1">
        <v>44369</v>
      </c>
      <c r="B482" t="s">
        <v>14</v>
      </c>
      <c r="C482" t="s">
        <v>15</v>
      </c>
      <c r="D482" s="2">
        <v>63</v>
      </c>
      <c r="F482" s="1">
        <v>43728</v>
      </c>
      <c r="G482" s="4">
        <v>50.259998000000003</v>
      </c>
      <c r="H482" s="4">
        <v>15.106666000000001</v>
      </c>
      <c r="I482" s="4">
        <v>15.25</v>
      </c>
      <c r="J482" s="4">
        <v>43.780951999999999</v>
      </c>
      <c r="K482" s="4">
        <v>19.632776</v>
      </c>
      <c r="L482" s="4">
        <v>28.700001</v>
      </c>
      <c r="M482" s="4">
        <v>27</v>
      </c>
      <c r="N482" s="4">
        <v>22.200001</v>
      </c>
      <c r="O482" s="4">
        <v>42.474967999999997</v>
      </c>
      <c r="P482" s="4">
        <v>48.419998</v>
      </c>
    </row>
    <row r="483" spans="1:16">
      <c r="A483" s="1">
        <v>44369</v>
      </c>
      <c r="B483" t="s">
        <v>16</v>
      </c>
      <c r="C483" t="s">
        <v>17</v>
      </c>
      <c r="D483" s="2">
        <v>95</v>
      </c>
      <c r="F483" s="1">
        <v>43727</v>
      </c>
      <c r="G483" s="4">
        <v>49.75</v>
      </c>
      <c r="H483" s="4">
        <v>14.86</v>
      </c>
      <c r="I483" s="4">
        <v>15.55</v>
      </c>
      <c r="J483" s="4">
        <v>43.685715000000002</v>
      </c>
      <c r="K483" s="4">
        <v>19.602879000000001</v>
      </c>
      <c r="L483" s="4">
        <v>28.17</v>
      </c>
      <c r="M483" s="4">
        <v>27.290001</v>
      </c>
      <c r="N483" s="4">
        <v>22.040001</v>
      </c>
      <c r="O483" s="4">
        <v>42.493481000000003</v>
      </c>
      <c r="P483" s="4">
        <v>48.32</v>
      </c>
    </row>
    <row r="484" spans="1:16">
      <c r="A484" s="1">
        <v>44369</v>
      </c>
      <c r="B484" t="s">
        <v>18</v>
      </c>
      <c r="C484" t="s">
        <v>19</v>
      </c>
      <c r="D484" s="2">
        <v>35.950001</v>
      </c>
      <c r="F484" s="1">
        <v>43726</v>
      </c>
      <c r="G484" s="4">
        <v>49.299999</v>
      </c>
      <c r="H484" s="4">
        <v>14.973333</v>
      </c>
      <c r="I484" s="4">
        <v>15.53</v>
      </c>
      <c r="J484" s="4">
        <v>42.980953</v>
      </c>
      <c r="K484" s="4">
        <v>19.084654</v>
      </c>
      <c r="L484" s="4">
        <v>27.209999</v>
      </c>
      <c r="M484" s="4">
        <v>27.219999000000001</v>
      </c>
      <c r="N484" s="4">
        <v>21.780000999999999</v>
      </c>
      <c r="O484" s="4">
        <v>42.715617999999999</v>
      </c>
      <c r="P484" s="4">
        <v>48.400002000000001</v>
      </c>
    </row>
    <row r="485" spans="1:16">
      <c r="A485" s="1">
        <v>44369</v>
      </c>
      <c r="B485" t="s">
        <v>20</v>
      </c>
      <c r="C485" t="s">
        <v>21</v>
      </c>
      <c r="D485" s="2">
        <v>16.989999999999998</v>
      </c>
      <c r="F485" s="1">
        <v>43725</v>
      </c>
      <c r="G485" s="4">
        <v>49.080002</v>
      </c>
      <c r="H485" s="4">
        <v>14.706666</v>
      </c>
      <c r="I485" s="4">
        <v>15.39</v>
      </c>
      <c r="J485" s="4">
        <v>42.380951000000003</v>
      </c>
      <c r="K485" s="4">
        <v>19.084654</v>
      </c>
      <c r="L485" s="4">
        <v>26.959999</v>
      </c>
      <c r="M485" s="4">
        <v>27.690000999999999</v>
      </c>
      <c r="N485" s="4">
        <v>21.85</v>
      </c>
      <c r="O485" s="4">
        <v>42.845202999999998</v>
      </c>
      <c r="P485" s="4">
        <v>48.900002000000001</v>
      </c>
    </row>
    <row r="486" spans="1:16">
      <c r="A486" s="1">
        <v>44368</v>
      </c>
      <c r="B486" t="s">
        <v>2</v>
      </c>
      <c r="C486" t="s">
        <v>3</v>
      </c>
      <c r="D486" s="2">
        <v>28.950001</v>
      </c>
      <c r="F486" s="1">
        <v>43724</v>
      </c>
      <c r="G486" s="4">
        <v>48.209999000000003</v>
      </c>
      <c r="H486" s="4">
        <v>14.356666000000001</v>
      </c>
      <c r="I486" s="4">
        <v>15.32</v>
      </c>
      <c r="J486" s="4">
        <v>42.133330999999998</v>
      </c>
      <c r="K486" s="4">
        <v>18.616257000000001</v>
      </c>
      <c r="L486" s="4">
        <v>26.33</v>
      </c>
      <c r="M486" s="4">
        <v>28.059999000000001</v>
      </c>
      <c r="N486" s="4">
        <v>21.139999</v>
      </c>
      <c r="O486" s="4">
        <v>42.549014999999997</v>
      </c>
      <c r="P486" s="4">
        <v>48.59</v>
      </c>
    </row>
    <row r="487" spans="1:16">
      <c r="A487" s="1">
        <v>44368</v>
      </c>
      <c r="B487" t="s">
        <v>4</v>
      </c>
      <c r="C487" t="s">
        <v>5</v>
      </c>
      <c r="D487" s="2">
        <v>22.1</v>
      </c>
      <c r="F487" s="1">
        <v>43721</v>
      </c>
      <c r="G487" s="4">
        <v>48.099997999999999</v>
      </c>
      <c r="H487" s="4">
        <v>14.333333</v>
      </c>
      <c r="I487" s="4">
        <v>15.31</v>
      </c>
      <c r="J487" s="4">
        <v>41.904761999999998</v>
      </c>
      <c r="K487" s="4">
        <v>18.377075000000001</v>
      </c>
      <c r="L487" s="4">
        <v>25.950001</v>
      </c>
      <c r="M487" s="4">
        <v>26.879999000000002</v>
      </c>
      <c r="N487" s="4">
        <v>21.110001</v>
      </c>
      <c r="O487" s="4">
        <v>42.576782000000001</v>
      </c>
      <c r="P487" s="4">
        <v>49.790000999999997</v>
      </c>
    </row>
    <row r="488" spans="1:16">
      <c r="A488" s="1">
        <v>44368</v>
      </c>
      <c r="B488" t="s">
        <v>6</v>
      </c>
      <c r="C488" t="s">
        <v>7</v>
      </c>
      <c r="D488" s="2">
        <v>110.110001</v>
      </c>
      <c r="F488" s="1">
        <v>43720</v>
      </c>
      <c r="G488" s="4">
        <v>48.700001</v>
      </c>
      <c r="H488" s="4">
        <v>14.826665999999999</v>
      </c>
      <c r="I488" s="4">
        <v>15.28</v>
      </c>
      <c r="J488" s="4">
        <v>43.285713000000001</v>
      </c>
      <c r="K488" s="4">
        <v>18.795642999999998</v>
      </c>
      <c r="L488" s="4">
        <v>26.860001</v>
      </c>
      <c r="M488" s="4">
        <v>27.059999000000001</v>
      </c>
      <c r="N488" s="4">
        <v>21.530000999999999</v>
      </c>
      <c r="O488" s="4">
        <v>42.391666000000001</v>
      </c>
      <c r="P488" s="4">
        <v>49.689999</v>
      </c>
    </row>
    <row r="489" spans="1:16">
      <c r="A489" s="1">
        <v>44368</v>
      </c>
      <c r="B489" t="s">
        <v>8</v>
      </c>
      <c r="C489" t="s">
        <v>9</v>
      </c>
      <c r="D489" s="2">
        <v>21.65</v>
      </c>
      <c r="F489" s="1">
        <v>43719</v>
      </c>
      <c r="G489" s="4">
        <v>49.459999000000003</v>
      </c>
      <c r="H489" s="4">
        <v>14.843332999999999</v>
      </c>
      <c r="I489" s="4">
        <v>15.22</v>
      </c>
      <c r="J489" s="4">
        <v>43.476188999999998</v>
      </c>
      <c r="K489" s="4">
        <v>18.725881999999999</v>
      </c>
      <c r="L489" s="4">
        <v>27.049999</v>
      </c>
      <c r="M489" s="4">
        <v>26.870000999999998</v>
      </c>
      <c r="N489" s="4">
        <v>21.799999</v>
      </c>
      <c r="O489" s="4">
        <v>42.511992999999997</v>
      </c>
      <c r="P489" s="4">
        <v>47.950001</v>
      </c>
    </row>
    <row r="490" spans="1:16">
      <c r="A490" s="1">
        <v>44368</v>
      </c>
      <c r="B490" t="s">
        <v>10</v>
      </c>
      <c r="C490" t="s">
        <v>11</v>
      </c>
      <c r="D490" s="2">
        <v>25.99</v>
      </c>
      <c r="F490" s="1">
        <v>43718</v>
      </c>
      <c r="G490" s="4">
        <v>47.810001</v>
      </c>
      <c r="H490" s="4">
        <v>14.633333</v>
      </c>
      <c r="I490" s="4">
        <v>15.09</v>
      </c>
      <c r="J490" s="4">
        <v>42.752380000000002</v>
      </c>
      <c r="K490" s="4">
        <v>17.799054999999999</v>
      </c>
      <c r="L490" s="4">
        <v>26.07</v>
      </c>
      <c r="M490" s="4">
        <v>27.1</v>
      </c>
      <c r="N490" s="4">
        <v>21.1</v>
      </c>
      <c r="O490" s="4">
        <v>41.651198999999998</v>
      </c>
      <c r="P490" s="4">
        <v>48.240001999999997</v>
      </c>
    </row>
    <row r="491" spans="1:16">
      <c r="A491" s="1">
        <v>44368</v>
      </c>
      <c r="B491" t="s">
        <v>12</v>
      </c>
      <c r="C491" t="s">
        <v>13</v>
      </c>
      <c r="D491" s="2">
        <v>26.15</v>
      </c>
      <c r="F491" s="1">
        <v>43717</v>
      </c>
      <c r="G491" s="4">
        <v>47.93</v>
      </c>
      <c r="H491" s="4">
        <v>14.606666000000001</v>
      </c>
      <c r="I491" s="4">
        <v>15.2</v>
      </c>
      <c r="J491" s="4">
        <v>43.352378999999999</v>
      </c>
      <c r="K491" s="4">
        <v>18.387041</v>
      </c>
      <c r="L491" s="4">
        <v>25.540001</v>
      </c>
      <c r="M491" s="4">
        <v>26.93</v>
      </c>
      <c r="N491" s="4">
        <v>20.74</v>
      </c>
      <c r="O491" s="4">
        <v>41.419803999999999</v>
      </c>
      <c r="P491" s="4">
        <v>47.889999000000003</v>
      </c>
    </row>
    <row r="492" spans="1:16">
      <c r="A492" s="1">
        <v>44368</v>
      </c>
      <c r="B492" t="s">
        <v>14</v>
      </c>
      <c r="C492" t="s">
        <v>15</v>
      </c>
      <c r="D492" s="2">
        <v>63.220001000000003</v>
      </c>
      <c r="F492" s="1">
        <v>43714</v>
      </c>
      <c r="G492" s="4">
        <v>47.990001999999997</v>
      </c>
      <c r="H492" s="4">
        <v>15.3</v>
      </c>
      <c r="I492" s="4">
        <v>15</v>
      </c>
      <c r="J492" s="4">
        <v>44.599997999999999</v>
      </c>
      <c r="K492" s="4">
        <v>18.686019999999999</v>
      </c>
      <c r="L492" s="4">
        <v>26.299999</v>
      </c>
      <c r="M492" s="4">
        <v>26.52</v>
      </c>
      <c r="N492" s="4">
        <v>21.549999</v>
      </c>
      <c r="O492" s="4">
        <v>42.613807999999999</v>
      </c>
      <c r="P492" s="4">
        <v>46.450001</v>
      </c>
    </row>
    <row r="493" spans="1:16">
      <c r="A493" s="1">
        <v>44368</v>
      </c>
      <c r="B493" t="s">
        <v>16</v>
      </c>
      <c r="C493" t="s">
        <v>17</v>
      </c>
      <c r="D493" s="2">
        <v>95.93</v>
      </c>
      <c r="F493" s="1">
        <v>43713</v>
      </c>
      <c r="G493" s="4">
        <v>48.43</v>
      </c>
      <c r="H493" s="4">
        <v>15.1</v>
      </c>
      <c r="I493" s="4">
        <v>14.99</v>
      </c>
      <c r="J493" s="4">
        <v>45</v>
      </c>
      <c r="K493" s="4">
        <v>18.915234000000002</v>
      </c>
      <c r="L493" s="4">
        <v>26.57</v>
      </c>
      <c r="M493" s="4">
        <v>26.389999</v>
      </c>
      <c r="N493" s="4">
        <v>21.860001</v>
      </c>
      <c r="O493" s="4">
        <v>43.502364999999998</v>
      </c>
      <c r="P493" s="4">
        <v>46.52</v>
      </c>
    </row>
    <row r="494" spans="1:16">
      <c r="A494" s="1">
        <v>44368</v>
      </c>
      <c r="B494" t="s">
        <v>18</v>
      </c>
      <c r="C494" t="s">
        <v>19</v>
      </c>
      <c r="D494" s="2">
        <v>36.029998999999997</v>
      </c>
      <c r="F494" s="1">
        <v>43712</v>
      </c>
      <c r="G494" s="4">
        <v>48.09</v>
      </c>
      <c r="H494" s="4">
        <v>14.876666</v>
      </c>
      <c r="I494" s="4">
        <v>15.1</v>
      </c>
      <c r="J494" s="4">
        <v>44.933334000000002</v>
      </c>
      <c r="K494" s="4">
        <v>18.975028999999999</v>
      </c>
      <c r="L494" s="4">
        <v>26.299999</v>
      </c>
      <c r="M494" s="4">
        <v>26.26</v>
      </c>
      <c r="N494" s="4">
        <v>22.1</v>
      </c>
      <c r="O494" s="4">
        <v>43.317248999999997</v>
      </c>
      <c r="P494" s="4">
        <v>46.52</v>
      </c>
    </row>
    <row r="495" spans="1:16">
      <c r="A495" s="1">
        <v>44368</v>
      </c>
      <c r="B495" t="s">
        <v>20</v>
      </c>
      <c r="C495" t="s">
        <v>21</v>
      </c>
      <c r="D495" s="2">
        <v>17.07</v>
      </c>
      <c r="F495" s="1">
        <v>43711</v>
      </c>
      <c r="G495" s="4">
        <v>47.599997999999999</v>
      </c>
      <c r="H495" s="4">
        <v>14.583333</v>
      </c>
      <c r="I495" s="4">
        <v>14.8</v>
      </c>
      <c r="J495" s="4">
        <v>44.342857000000002</v>
      </c>
      <c r="K495" s="4">
        <v>18.566427000000001</v>
      </c>
      <c r="L495" s="4">
        <v>26.040001</v>
      </c>
      <c r="M495" s="4">
        <v>25.6</v>
      </c>
      <c r="N495" s="4">
        <v>22.139999</v>
      </c>
      <c r="O495" s="4">
        <v>42.715617999999999</v>
      </c>
      <c r="P495" s="4">
        <v>45.52</v>
      </c>
    </row>
    <row r="496" spans="1:16">
      <c r="A496" s="1">
        <v>44365</v>
      </c>
      <c r="B496" t="s">
        <v>2</v>
      </c>
      <c r="C496" t="s">
        <v>3</v>
      </c>
      <c r="D496" s="2">
        <v>28.32</v>
      </c>
      <c r="F496" s="1">
        <v>43710</v>
      </c>
      <c r="G496" s="4">
        <v>48.200001</v>
      </c>
      <c r="H496" s="4">
        <v>14.646666</v>
      </c>
      <c r="I496" s="4">
        <v>14.97</v>
      </c>
      <c r="J496" s="4">
        <v>44.666663999999997</v>
      </c>
      <c r="K496" s="4">
        <v>18.536529999999999</v>
      </c>
      <c r="L496" s="4">
        <v>26.200001</v>
      </c>
      <c r="M496" s="4">
        <v>25.299999</v>
      </c>
      <c r="N496" s="4">
        <v>22.25</v>
      </c>
      <c r="O496" s="4">
        <v>44.585296999999997</v>
      </c>
      <c r="P496" s="4">
        <v>46.009998000000003</v>
      </c>
    </row>
    <row r="497" spans="1:16">
      <c r="A497" s="1">
        <v>44365</v>
      </c>
      <c r="B497" t="s">
        <v>4</v>
      </c>
      <c r="C497" t="s">
        <v>5</v>
      </c>
      <c r="D497" s="2">
        <v>21.75</v>
      </c>
      <c r="F497" s="1">
        <v>43707</v>
      </c>
      <c r="G497" s="4">
        <v>49.48</v>
      </c>
      <c r="H497" s="4">
        <v>14.933332999999999</v>
      </c>
      <c r="I497" s="4">
        <v>15.06</v>
      </c>
      <c r="J497" s="4">
        <v>44.799999</v>
      </c>
      <c r="K497" s="4">
        <v>18.666086</v>
      </c>
      <c r="L497" s="4">
        <v>25.99</v>
      </c>
      <c r="M497" s="4">
        <v>25.5</v>
      </c>
      <c r="N497" s="4">
        <v>22.299999</v>
      </c>
      <c r="O497" s="4">
        <v>44.844459999999998</v>
      </c>
      <c r="P497" s="4">
        <v>45.57</v>
      </c>
    </row>
    <row r="498" spans="1:16">
      <c r="A498" s="1">
        <v>44365</v>
      </c>
      <c r="B498" t="s">
        <v>6</v>
      </c>
      <c r="C498" t="s">
        <v>7</v>
      </c>
      <c r="D498" s="2">
        <v>109.089996</v>
      </c>
    </row>
    <row r="499" spans="1:16">
      <c r="A499" s="1">
        <v>44365</v>
      </c>
      <c r="B499" t="s">
        <v>8</v>
      </c>
      <c r="C499" t="s">
        <v>9</v>
      </c>
      <c r="D499" s="2">
        <v>22.16</v>
      </c>
    </row>
    <row r="500" spans="1:16">
      <c r="A500" s="1">
        <v>44365</v>
      </c>
      <c r="B500" t="s">
        <v>10</v>
      </c>
      <c r="C500" t="s">
        <v>11</v>
      </c>
      <c r="D500" s="2">
        <v>25.76</v>
      </c>
    </row>
    <row r="501" spans="1:16">
      <c r="A501" s="1">
        <v>44365</v>
      </c>
      <c r="B501" t="s">
        <v>12</v>
      </c>
      <c r="C501" t="s">
        <v>13</v>
      </c>
      <c r="D501" s="2">
        <v>25.67</v>
      </c>
    </row>
    <row r="502" spans="1:16">
      <c r="A502" s="1">
        <v>44365</v>
      </c>
      <c r="B502" t="s">
        <v>14</v>
      </c>
      <c r="C502" t="s">
        <v>15</v>
      </c>
      <c r="D502" s="2">
        <v>62.810001</v>
      </c>
    </row>
    <row r="503" spans="1:16">
      <c r="A503" s="1">
        <v>44365</v>
      </c>
      <c r="B503" t="s">
        <v>16</v>
      </c>
      <c r="C503" t="s">
        <v>17</v>
      </c>
      <c r="D503" s="2">
        <v>94.269997000000004</v>
      </c>
    </row>
    <row r="504" spans="1:16">
      <c r="A504" s="1">
        <v>44365</v>
      </c>
      <c r="B504" t="s">
        <v>18</v>
      </c>
      <c r="C504" t="s">
        <v>19</v>
      </c>
      <c r="D504" s="2">
        <v>36</v>
      </c>
    </row>
    <row r="505" spans="1:16">
      <c r="A505" s="1">
        <v>44365</v>
      </c>
      <c r="B505" t="s">
        <v>20</v>
      </c>
      <c r="C505" t="s">
        <v>21</v>
      </c>
      <c r="D505" s="2">
        <v>17.379999000000002</v>
      </c>
    </row>
    <row r="506" spans="1:16">
      <c r="A506" s="1">
        <v>44364</v>
      </c>
      <c r="B506" t="s">
        <v>2</v>
      </c>
      <c r="C506" t="s">
        <v>3</v>
      </c>
      <c r="D506" s="2">
        <v>28.129999000000002</v>
      </c>
    </row>
    <row r="507" spans="1:16">
      <c r="A507" s="1">
        <v>44364</v>
      </c>
      <c r="B507" t="s">
        <v>4</v>
      </c>
      <c r="C507" t="s">
        <v>5</v>
      </c>
      <c r="D507" s="2">
        <v>22.139999</v>
      </c>
    </row>
    <row r="508" spans="1:16">
      <c r="A508" s="1">
        <v>44364</v>
      </c>
      <c r="B508" t="s">
        <v>6</v>
      </c>
      <c r="C508" t="s">
        <v>7</v>
      </c>
      <c r="D508" s="2">
        <v>105.900002</v>
      </c>
    </row>
    <row r="509" spans="1:16">
      <c r="A509" s="1">
        <v>44364</v>
      </c>
      <c r="B509" t="s">
        <v>8</v>
      </c>
      <c r="C509" t="s">
        <v>9</v>
      </c>
      <c r="D509" s="2">
        <v>21.879999000000002</v>
      </c>
    </row>
    <row r="510" spans="1:16">
      <c r="A510" s="1">
        <v>44364</v>
      </c>
      <c r="B510" t="s">
        <v>10</v>
      </c>
      <c r="C510" t="s">
        <v>11</v>
      </c>
      <c r="D510" s="2">
        <v>25.68</v>
      </c>
    </row>
    <row r="511" spans="1:16">
      <c r="A511" s="1">
        <v>44364</v>
      </c>
      <c r="B511" t="s">
        <v>12</v>
      </c>
      <c r="C511" t="s">
        <v>13</v>
      </c>
      <c r="D511" s="2">
        <v>25.25</v>
      </c>
    </row>
    <row r="512" spans="1:16">
      <c r="A512" s="1">
        <v>44364</v>
      </c>
      <c r="B512" t="s">
        <v>14</v>
      </c>
      <c r="C512" t="s">
        <v>15</v>
      </c>
      <c r="D512" s="2">
        <v>62.580002</v>
      </c>
    </row>
    <row r="513" spans="1:4">
      <c r="A513" s="1">
        <v>44364</v>
      </c>
      <c r="B513" t="s">
        <v>16</v>
      </c>
      <c r="C513" t="s">
        <v>17</v>
      </c>
      <c r="D513" s="2">
        <v>92.629997000000003</v>
      </c>
    </row>
    <row r="514" spans="1:4">
      <c r="A514" s="1">
        <v>44364</v>
      </c>
      <c r="B514" t="s">
        <v>18</v>
      </c>
      <c r="C514" t="s">
        <v>19</v>
      </c>
      <c r="D514" s="2">
        <v>36.189999</v>
      </c>
    </row>
    <row r="515" spans="1:4">
      <c r="A515" s="1">
        <v>44364</v>
      </c>
      <c r="B515" t="s">
        <v>20</v>
      </c>
      <c r="C515" t="s">
        <v>21</v>
      </c>
      <c r="D515" s="2">
        <v>17.170000000000002</v>
      </c>
    </row>
    <row r="516" spans="1:4">
      <c r="A516" s="1">
        <v>44363</v>
      </c>
      <c r="B516" t="s">
        <v>2</v>
      </c>
      <c r="C516" t="s">
        <v>3</v>
      </c>
      <c r="D516" s="2">
        <v>29.139999</v>
      </c>
    </row>
    <row r="517" spans="1:4">
      <c r="A517" s="1">
        <v>44363</v>
      </c>
      <c r="B517" t="s">
        <v>4</v>
      </c>
      <c r="C517" t="s">
        <v>5</v>
      </c>
      <c r="D517" s="2">
        <v>22.280000999999999</v>
      </c>
    </row>
    <row r="518" spans="1:4">
      <c r="A518" s="1">
        <v>44363</v>
      </c>
      <c r="B518" t="s">
        <v>6</v>
      </c>
      <c r="C518" t="s">
        <v>7</v>
      </c>
      <c r="D518" s="2">
        <v>108.150002</v>
      </c>
    </row>
    <row r="519" spans="1:4">
      <c r="A519" s="1">
        <v>44363</v>
      </c>
      <c r="B519" t="s">
        <v>8</v>
      </c>
      <c r="C519" t="s">
        <v>9</v>
      </c>
      <c r="D519" s="2">
        <v>22.08</v>
      </c>
    </row>
    <row r="520" spans="1:4">
      <c r="A520" s="1">
        <v>44363</v>
      </c>
      <c r="B520" t="s">
        <v>10</v>
      </c>
      <c r="C520" t="s">
        <v>11</v>
      </c>
      <c r="D520" s="2">
        <v>25.940000999999999</v>
      </c>
    </row>
    <row r="521" spans="1:4">
      <c r="A521" s="1">
        <v>44363</v>
      </c>
      <c r="B521" t="s">
        <v>12</v>
      </c>
      <c r="C521" t="s">
        <v>13</v>
      </c>
      <c r="D521" s="2">
        <v>25.389999</v>
      </c>
    </row>
    <row r="522" spans="1:4">
      <c r="A522" s="1">
        <v>44363</v>
      </c>
      <c r="B522" t="s">
        <v>14</v>
      </c>
      <c r="C522" t="s">
        <v>15</v>
      </c>
      <c r="D522" s="2">
        <v>64.120002999999997</v>
      </c>
    </row>
    <row r="523" spans="1:4">
      <c r="A523" s="1">
        <v>44363</v>
      </c>
      <c r="B523" t="s">
        <v>16</v>
      </c>
      <c r="C523" t="s">
        <v>17</v>
      </c>
      <c r="D523" s="2">
        <v>91.379997000000003</v>
      </c>
    </row>
    <row r="524" spans="1:4">
      <c r="A524" s="1">
        <v>44363</v>
      </c>
      <c r="B524" t="s">
        <v>18</v>
      </c>
      <c r="C524" t="s">
        <v>19</v>
      </c>
      <c r="D524" s="2">
        <v>36.470001000000003</v>
      </c>
    </row>
    <row r="525" spans="1:4">
      <c r="A525" s="1">
        <v>44363</v>
      </c>
      <c r="B525" t="s">
        <v>20</v>
      </c>
      <c r="C525" t="s">
        <v>21</v>
      </c>
      <c r="D525" s="2">
        <v>16.91</v>
      </c>
    </row>
    <row r="526" spans="1:4">
      <c r="A526" s="1">
        <v>44362</v>
      </c>
      <c r="B526" t="s">
        <v>2</v>
      </c>
      <c r="C526" t="s">
        <v>3</v>
      </c>
      <c r="D526" s="2">
        <v>29.030000999999999</v>
      </c>
    </row>
    <row r="527" spans="1:4">
      <c r="A527" s="1">
        <v>44362</v>
      </c>
      <c r="B527" t="s">
        <v>4</v>
      </c>
      <c r="C527" t="s">
        <v>5</v>
      </c>
      <c r="D527" s="2">
        <v>22.74</v>
      </c>
    </row>
    <row r="528" spans="1:4">
      <c r="A528" s="1">
        <v>44362</v>
      </c>
      <c r="B528" t="s">
        <v>6</v>
      </c>
      <c r="C528" t="s">
        <v>7</v>
      </c>
      <c r="D528" s="2">
        <v>111.5</v>
      </c>
    </row>
    <row r="529" spans="1:4">
      <c r="A529" s="1">
        <v>44362</v>
      </c>
      <c r="B529" t="s">
        <v>8</v>
      </c>
      <c r="C529" t="s">
        <v>9</v>
      </c>
      <c r="D529" s="2">
        <v>22.450001</v>
      </c>
    </row>
    <row r="530" spans="1:4">
      <c r="A530" s="1">
        <v>44362</v>
      </c>
      <c r="B530" t="s">
        <v>10</v>
      </c>
      <c r="C530" t="s">
        <v>11</v>
      </c>
      <c r="D530" s="2">
        <v>26.26</v>
      </c>
    </row>
    <row r="531" spans="1:4">
      <c r="A531" s="1">
        <v>44362</v>
      </c>
      <c r="B531" t="s">
        <v>12</v>
      </c>
      <c r="C531" t="s">
        <v>13</v>
      </c>
      <c r="D531" s="2">
        <v>25.6</v>
      </c>
    </row>
    <row r="532" spans="1:4">
      <c r="A532" s="1">
        <v>44362</v>
      </c>
      <c r="B532" t="s">
        <v>14</v>
      </c>
      <c r="C532" t="s">
        <v>15</v>
      </c>
      <c r="D532" s="2">
        <v>64.400002000000001</v>
      </c>
    </row>
    <row r="533" spans="1:4">
      <c r="A533" s="1">
        <v>44362</v>
      </c>
      <c r="B533" t="s">
        <v>16</v>
      </c>
      <c r="C533" t="s">
        <v>17</v>
      </c>
      <c r="D533" s="2">
        <v>91.349997999999999</v>
      </c>
    </row>
    <row r="534" spans="1:4">
      <c r="A534" s="1">
        <v>44362</v>
      </c>
      <c r="B534" t="s">
        <v>18</v>
      </c>
      <c r="C534" t="s">
        <v>19</v>
      </c>
      <c r="D534" s="2">
        <v>35.330002</v>
      </c>
    </row>
    <row r="535" spans="1:4">
      <c r="A535" s="1">
        <v>44362</v>
      </c>
      <c r="B535" t="s">
        <v>20</v>
      </c>
      <c r="C535" t="s">
        <v>21</v>
      </c>
      <c r="D535" s="2">
        <v>16.670000000000002</v>
      </c>
    </row>
    <row r="536" spans="1:4">
      <c r="A536" s="1">
        <v>44361</v>
      </c>
      <c r="B536" t="s">
        <v>2</v>
      </c>
      <c r="C536" t="s">
        <v>3</v>
      </c>
      <c r="D536" s="2">
        <v>28.75</v>
      </c>
    </row>
    <row r="537" spans="1:4">
      <c r="A537" s="1">
        <v>44361</v>
      </c>
      <c r="B537" t="s">
        <v>4</v>
      </c>
      <c r="C537" t="s">
        <v>5</v>
      </c>
      <c r="D537" s="2">
        <v>22.67</v>
      </c>
    </row>
    <row r="538" spans="1:4">
      <c r="A538" s="1">
        <v>44361</v>
      </c>
      <c r="B538" t="s">
        <v>6</v>
      </c>
      <c r="C538" t="s">
        <v>7</v>
      </c>
      <c r="D538" s="2">
        <v>113.720001</v>
      </c>
    </row>
    <row r="539" spans="1:4">
      <c r="A539" s="1">
        <v>44361</v>
      </c>
      <c r="B539" t="s">
        <v>8</v>
      </c>
      <c r="C539" t="s">
        <v>9</v>
      </c>
      <c r="D539" s="2">
        <v>22.6</v>
      </c>
    </row>
    <row r="540" spans="1:4">
      <c r="A540" s="1">
        <v>44361</v>
      </c>
      <c r="B540" t="s">
        <v>10</v>
      </c>
      <c r="C540" t="s">
        <v>11</v>
      </c>
      <c r="D540" s="2">
        <v>26.629999000000002</v>
      </c>
    </row>
    <row r="541" spans="1:4">
      <c r="A541" s="1">
        <v>44361</v>
      </c>
      <c r="B541" t="s">
        <v>12</v>
      </c>
      <c r="C541" t="s">
        <v>13</v>
      </c>
      <c r="D541" s="2">
        <v>25.65</v>
      </c>
    </row>
    <row r="542" spans="1:4">
      <c r="A542" s="1">
        <v>44361</v>
      </c>
      <c r="B542" t="s">
        <v>14</v>
      </c>
      <c r="C542" t="s">
        <v>15</v>
      </c>
      <c r="D542" s="2">
        <v>64.559997999999993</v>
      </c>
    </row>
    <row r="543" spans="1:4">
      <c r="A543" s="1">
        <v>44361</v>
      </c>
      <c r="B543" t="s">
        <v>16</v>
      </c>
      <c r="C543" t="s">
        <v>17</v>
      </c>
      <c r="D543" s="2">
        <v>92.190002000000007</v>
      </c>
    </row>
    <row r="544" spans="1:4">
      <c r="A544" s="1">
        <v>44361</v>
      </c>
      <c r="B544" t="s">
        <v>18</v>
      </c>
      <c r="C544" t="s">
        <v>19</v>
      </c>
      <c r="D544" s="2">
        <v>33.700001</v>
      </c>
    </row>
    <row r="545" spans="1:4">
      <c r="A545" s="1">
        <v>44361</v>
      </c>
      <c r="B545" t="s">
        <v>20</v>
      </c>
      <c r="C545" t="s">
        <v>21</v>
      </c>
      <c r="D545" s="2">
        <v>16.32</v>
      </c>
    </row>
    <row r="546" spans="1:4">
      <c r="A546" s="1">
        <v>44358</v>
      </c>
      <c r="B546" t="s">
        <v>2</v>
      </c>
      <c r="C546" t="s">
        <v>3</v>
      </c>
      <c r="D546" s="2">
        <v>28.57</v>
      </c>
    </row>
    <row r="547" spans="1:4">
      <c r="A547" s="1">
        <v>44358</v>
      </c>
      <c r="B547" t="s">
        <v>4</v>
      </c>
      <c r="C547" t="s">
        <v>5</v>
      </c>
      <c r="D547" s="2">
        <v>22.360001</v>
      </c>
    </row>
    <row r="548" spans="1:4">
      <c r="A548" s="1">
        <v>44358</v>
      </c>
      <c r="B548" t="s">
        <v>6</v>
      </c>
      <c r="C548" t="s">
        <v>7</v>
      </c>
      <c r="D548" s="2">
        <v>114.339996</v>
      </c>
    </row>
    <row r="549" spans="1:4">
      <c r="A549" s="1">
        <v>44358</v>
      </c>
      <c r="B549" t="s">
        <v>8</v>
      </c>
      <c r="C549" t="s">
        <v>9</v>
      </c>
      <c r="D549" s="2">
        <v>22.65</v>
      </c>
    </row>
    <row r="550" spans="1:4">
      <c r="A550" s="1">
        <v>44358</v>
      </c>
      <c r="B550" t="s">
        <v>10</v>
      </c>
      <c r="C550" t="s">
        <v>11</v>
      </c>
      <c r="D550" s="2">
        <v>25.75</v>
      </c>
    </row>
    <row r="551" spans="1:4">
      <c r="A551" s="1">
        <v>44358</v>
      </c>
      <c r="B551" t="s">
        <v>12</v>
      </c>
      <c r="C551" t="s">
        <v>13</v>
      </c>
      <c r="D551" s="2">
        <v>26</v>
      </c>
    </row>
    <row r="552" spans="1:4">
      <c r="A552" s="1">
        <v>44358</v>
      </c>
      <c r="B552" t="s">
        <v>14</v>
      </c>
      <c r="C552" t="s">
        <v>15</v>
      </c>
      <c r="D552" s="2">
        <v>64.040001000000004</v>
      </c>
    </row>
    <row r="553" spans="1:4">
      <c r="A553" s="1">
        <v>44358</v>
      </c>
      <c r="B553" t="s">
        <v>16</v>
      </c>
      <c r="C553" t="s">
        <v>17</v>
      </c>
      <c r="D553" s="2">
        <v>88.199996999999996</v>
      </c>
    </row>
    <row r="554" spans="1:4">
      <c r="A554" s="1">
        <v>44358</v>
      </c>
      <c r="B554" t="s">
        <v>18</v>
      </c>
      <c r="C554" t="s">
        <v>19</v>
      </c>
      <c r="D554" s="2">
        <v>33.869999</v>
      </c>
    </row>
    <row r="555" spans="1:4">
      <c r="A555" s="1">
        <v>44358</v>
      </c>
      <c r="B555" t="s">
        <v>20</v>
      </c>
      <c r="C555" t="s">
        <v>21</v>
      </c>
      <c r="D555" s="2">
        <v>16.129999000000002</v>
      </c>
    </row>
    <row r="556" spans="1:4">
      <c r="A556" s="1">
        <v>44357</v>
      </c>
      <c r="B556" t="s">
        <v>2</v>
      </c>
      <c r="C556" t="s">
        <v>3</v>
      </c>
      <c r="D556" s="2">
        <v>28.68</v>
      </c>
    </row>
    <row r="557" spans="1:4">
      <c r="A557" s="1">
        <v>44357</v>
      </c>
      <c r="B557" t="s">
        <v>4</v>
      </c>
      <c r="C557" t="s">
        <v>5</v>
      </c>
      <c r="D557" s="2">
        <v>22.530000999999999</v>
      </c>
    </row>
    <row r="558" spans="1:4">
      <c r="A558" s="1">
        <v>44357</v>
      </c>
      <c r="B558" t="s">
        <v>6</v>
      </c>
      <c r="C558" t="s">
        <v>7</v>
      </c>
      <c r="D558" s="2">
        <v>111.83000199999999</v>
      </c>
    </row>
    <row r="559" spans="1:4">
      <c r="A559" s="1">
        <v>44357</v>
      </c>
      <c r="B559" t="s">
        <v>8</v>
      </c>
      <c r="C559" t="s">
        <v>9</v>
      </c>
      <c r="D559" s="2">
        <v>23.59</v>
      </c>
    </row>
    <row r="560" spans="1:4">
      <c r="A560" s="1">
        <v>44357</v>
      </c>
      <c r="B560" t="s">
        <v>10</v>
      </c>
      <c r="C560" t="s">
        <v>11</v>
      </c>
      <c r="D560" s="2">
        <v>26.559999000000001</v>
      </c>
    </row>
    <row r="561" spans="1:4">
      <c r="A561" s="1">
        <v>44357</v>
      </c>
      <c r="B561" t="s">
        <v>12</v>
      </c>
      <c r="C561" t="s">
        <v>13</v>
      </c>
      <c r="D561" s="2">
        <v>25.799999</v>
      </c>
    </row>
    <row r="562" spans="1:4">
      <c r="A562" s="1">
        <v>44357</v>
      </c>
      <c r="B562" t="s">
        <v>14</v>
      </c>
      <c r="C562" t="s">
        <v>15</v>
      </c>
      <c r="D562" s="2">
        <v>65.400002000000001</v>
      </c>
    </row>
    <row r="563" spans="1:4">
      <c r="A563" s="1">
        <v>44357</v>
      </c>
      <c r="B563" t="s">
        <v>16</v>
      </c>
      <c r="C563" t="s">
        <v>17</v>
      </c>
      <c r="D563" s="2">
        <v>88.110000999999997</v>
      </c>
    </row>
    <row r="564" spans="1:4">
      <c r="A564" s="1">
        <v>44357</v>
      </c>
      <c r="B564" t="s">
        <v>18</v>
      </c>
      <c r="C564" t="s">
        <v>19</v>
      </c>
      <c r="D564" s="2">
        <v>34.450001</v>
      </c>
    </row>
    <row r="565" spans="1:4">
      <c r="A565" s="1">
        <v>44357</v>
      </c>
      <c r="B565" t="s">
        <v>20</v>
      </c>
      <c r="C565" t="s">
        <v>21</v>
      </c>
      <c r="D565" s="2">
        <v>16</v>
      </c>
    </row>
    <row r="566" spans="1:4">
      <c r="A566" s="1">
        <v>44356</v>
      </c>
      <c r="B566" t="s">
        <v>2</v>
      </c>
      <c r="C566" t="s">
        <v>3</v>
      </c>
      <c r="D566" s="2">
        <v>28.66</v>
      </c>
    </row>
    <row r="567" spans="1:4">
      <c r="A567" s="1">
        <v>44356</v>
      </c>
      <c r="B567" t="s">
        <v>4</v>
      </c>
      <c r="C567" t="s">
        <v>5</v>
      </c>
      <c r="D567" s="2">
        <v>22.299999</v>
      </c>
    </row>
    <row r="568" spans="1:4">
      <c r="A568" s="1">
        <v>44356</v>
      </c>
      <c r="B568" t="s">
        <v>6</v>
      </c>
      <c r="C568" t="s">
        <v>7</v>
      </c>
      <c r="D568" s="2">
        <v>112.199997</v>
      </c>
    </row>
    <row r="569" spans="1:4">
      <c r="A569" s="1">
        <v>44356</v>
      </c>
      <c r="B569" t="s">
        <v>8</v>
      </c>
      <c r="C569" t="s">
        <v>9</v>
      </c>
      <c r="D569" s="2">
        <v>22.85</v>
      </c>
    </row>
    <row r="570" spans="1:4">
      <c r="A570" s="1">
        <v>44356</v>
      </c>
      <c r="B570" t="s">
        <v>10</v>
      </c>
      <c r="C570" t="s">
        <v>11</v>
      </c>
      <c r="D570" s="2">
        <v>26.42</v>
      </c>
    </row>
    <row r="571" spans="1:4">
      <c r="A571" s="1">
        <v>44356</v>
      </c>
      <c r="B571" t="s">
        <v>12</v>
      </c>
      <c r="C571" t="s">
        <v>13</v>
      </c>
      <c r="D571" s="2">
        <v>25.68</v>
      </c>
    </row>
    <row r="572" spans="1:4">
      <c r="A572" s="1">
        <v>44356</v>
      </c>
      <c r="B572" t="s">
        <v>14</v>
      </c>
      <c r="C572" t="s">
        <v>15</v>
      </c>
      <c r="D572" s="2">
        <v>65.540001000000004</v>
      </c>
    </row>
    <row r="573" spans="1:4">
      <c r="A573" s="1">
        <v>44356</v>
      </c>
      <c r="B573" t="s">
        <v>16</v>
      </c>
      <c r="C573" t="s">
        <v>17</v>
      </c>
      <c r="D573" s="2">
        <v>88.360000999999997</v>
      </c>
    </row>
    <row r="574" spans="1:4">
      <c r="A574" s="1">
        <v>44356</v>
      </c>
      <c r="B574" t="s">
        <v>18</v>
      </c>
      <c r="C574" t="s">
        <v>19</v>
      </c>
      <c r="D574" s="2">
        <v>33.900002000000001</v>
      </c>
    </row>
    <row r="575" spans="1:4">
      <c r="A575" s="1">
        <v>44356</v>
      </c>
      <c r="B575" t="s">
        <v>20</v>
      </c>
      <c r="C575" t="s">
        <v>21</v>
      </c>
      <c r="D575" s="2">
        <v>16.399999999999999</v>
      </c>
    </row>
    <row r="576" spans="1:4">
      <c r="A576" s="1">
        <v>44355</v>
      </c>
      <c r="B576" t="s">
        <v>2</v>
      </c>
      <c r="C576" t="s">
        <v>3</v>
      </c>
      <c r="D576" s="2">
        <v>28.66</v>
      </c>
    </row>
    <row r="577" spans="1:4">
      <c r="A577" s="1">
        <v>44355</v>
      </c>
      <c r="B577" t="s">
        <v>4</v>
      </c>
      <c r="C577" t="s">
        <v>5</v>
      </c>
      <c r="D577" s="2">
        <v>22.18</v>
      </c>
    </row>
    <row r="578" spans="1:4">
      <c r="A578" s="1">
        <v>44355</v>
      </c>
      <c r="B578" t="s">
        <v>6</v>
      </c>
      <c r="C578" t="s">
        <v>7</v>
      </c>
      <c r="D578" s="2">
        <v>109.91999800000001</v>
      </c>
    </row>
    <row r="579" spans="1:4">
      <c r="A579" s="1">
        <v>44355</v>
      </c>
      <c r="B579" t="s">
        <v>8</v>
      </c>
      <c r="C579" t="s">
        <v>9</v>
      </c>
      <c r="D579" s="2">
        <v>22.84</v>
      </c>
    </row>
    <row r="580" spans="1:4">
      <c r="A580" s="1">
        <v>44355</v>
      </c>
      <c r="B580" t="s">
        <v>10</v>
      </c>
      <c r="C580" t="s">
        <v>11</v>
      </c>
      <c r="D580" s="2">
        <v>27.18</v>
      </c>
    </row>
    <row r="581" spans="1:4">
      <c r="A581" s="1">
        <v>44355</v>
      </c>
      <c r="B581" t="s">
        <v>12</v>
      </c>
      <c r="C581" t="s">
        <v>13</v>
      </c>
      <c r="D581" s="2">
        <v>25.26</v>
      </c>
    </row>
    <row r="582" spans="1:4">
      <c r="A582" s="1">
        <v>44355</v>
      </c>
      <c r="B582" t="s">
        <v>14</v>
      </c>
      <c r="C582" t="s">
        <v>15</v>
      </c>
      <c r="D582" s="2">
        <v>66.720000999999996</v>
      </c>
    </row>
    <row r="583" spans="1:4">
      <c r="A583" s="1">
        <v>44355</v>
      </c>
      <c r="B583" t="s">
        <v>16</v>
      </c>
      <c r="C583" t="s">
        <v>17</v>
      </c>
      <c r="D583" s="2">
        <v>87.599997999999999</v>
      </c>
    </row>
    <row r="584" spans="1:4">
      <c r="A584" s="1">
        <v>44355</v>
      </c>
      <c r="B584" t="s">
        <v>18</v>
      </c>
      <c r="C584" t="s">
        <v>19</v>
      </c>
      <c r="D584" s="2">
        <v>33.580002</v>
      </c>
    </row>
    <row r="585" spans="1:4">
      <c r="A585" s="1">
        <v>44355</v>
      </c>
      <c r="B585" t="s">
        <v>20</v>
      </c>
      <c r="C585" t="s">
        <v>21</v>
      </c>
      <c r="D585" s="2">
        <v>16.329999999999998</v>
      </c>
    </row>
    <row r="586" spans="1:4">
      <c r="A586" s="1">
        <v>44354</v>
      </c>
      <c r="B586" t="s">
        <v>2</v>
      </c>
      <c r="C586" t="s">
        <v>3</v>
      </c>
      <c r="D586" s="2">
        <v>28.290001</v>
      </c>
    </row>
    <row r="587" spans="1:4">
      <c r="A587" s="1">
        <v>44354</v>
      </c>
      <c r="B587" t="s">
        <v>4</v>
      </c>
      <c r="C587" t="s">
        <v>5</v>
      </c>
      <c r="D587" s="2">
        <v>21.809999000000001</v>
      </c>
    </row>
    <row r="588" spans="1:4">
      <c r="A588" s="1">
        <v>44354</v>
      </c>
      <c r="B588" t="s">
        <v>6</v>
      </c>
      <c r="C588" t="s">
        <v>7</v>
      </c>
      <c r="D588" s="2">
        <v>111.800003</v>
      </c>
    </row>
    <row r="589" spans="1:4">
      <c r="A589" s="1">
        <v>44354</v>
      </c>
      <c r="B589" t="s">
        <v>8</v>
      </c>
      <c r="C589" t="s">
        <v>9</v>
      </c>
      <c r="D589" s="2">
        <v>23.030000999999999</v>
      </c>
    </row>
    <row r="590" spans="1:4">
      <c r="A590" s="1">
        <v>44354</v>
      </c>
      <c r="B590" t="s">
        <v>10</v>
      </c>
      <c r="C590" t="s">
        <v>11</v>
      </c>
      <c r="D590" s="2">
        <v>27.74</v>
      </c>
    </row>
    <row r="591" spans="1:4">
      <c r="A591" s="1">
        <v>44354</v>
      </c>
      <c r="B591" t="s">
        <v>12</v>
      </c>
      <c r="C591" t="s">
        <v>13</v>
      </c>
      <c r="D591" s="2">
        <v>25.99</v>
      </c>
    </row>
    <row r="592" spans="1:4">
      <c r="A592" s="1">
        <v>44354</v>
      </c>
      <c r="B592" t="s">
        <v>14</v>
      </c>
      <c r="C592" t="s">
        <v>15</v>
      </c>
      <c r="D592" s="2">
        <v>67</v>
      </c>
    </row>
    <row r="593" spans="1:4">
      <c r="A593" s="1">
        <v>44354</v>
      </c>
      <c r="B593" t="s">
        <v>16</v>
      </c>
      <c r="C593" t="s">
        <v>17</v>
      </c>
      <c r="D593" s="2">
        <v>85.510002</v>
      </c>
    </row>
    <row r="594" spans="1:4">
      <c r="A594" s="1">
        <v>44354</v>
      </c>
      <c r="B594" t="s">
        <v>18</v>
      </c>
      <c r="C594" t="s">
        <v>19</v>
      </c>
      <c r="D594" s="2">
        <v>33.82</v>
      </c>
    </row>
    <row r="595" spans="1:4">
      <c r="A595" s="1">
        <v>44354</v>
      </c>
      <c r="B595" t="s">
        <v>20</v>
      </c>
      <c r="C595" t="s">
        <v>21</v>
      </c>
      <c r="D595" s="2">
        <v>17.290001</v>
      </c>
    </row>
    <row r="596" spans="1:4">
      <c r="A596" s="1">
        <v>44351</v>
      </c>
      <c r="B596" t="s">
        <v>2</v>
      </c>
      <c r="C596" t="s">
        <v>3</v>
      </c>
      <c r="D596" s="2">
        <v>28.5</v>
      </c>
    </row>
    <row r="597" spans="1:4">
      <c r="A597" s="1">
        <v>44351</v>
      </c>
      <c r="B597" t="s">
        <v>4</v>
      </c>
      <c r="C597" t="s">
        <v>5</v>
      </c>
      <c r="D597" s="2">
        <v>21.15</v>
      </c>
    </row>
    <row r="598" spans="1:4">
      <c r="A598" s="1">
        <v>44351</v>
      </c>
      <c r="B598" t="s">
        <v>6</v>
      </c>
      <c r="C598" t="s">
        <v>7</v>
      </c>
      <c r="D598" s="2">
        <v>112.900002</v>
      </c>
    </row>
    <row r="599" spans="1:4">
      <c r="A599" s="1">
        <v>44351</v>
      </c>
      <c r="B599" t="s">
        <v>8</v>
      </c>
      <c r="C599" t="s">
        <v>9</v>
      </c>
      <c r="D599" s="2">
        <v>22.799999</v>
      </c>
    </row>
    <row r="600" spans="1:4">
      <c r="A600" s="1">
        <v>44351</v>
      </c>
      <c r="B600" t="s">
        <v>10</v>
      </c>
      <c r="C600" t="s">
        <v>11</v>
      </c>
      <c r="D600" s="2">
        <v>27.51</v>
      </c>
    </row>
    <row r="601" spans="1:4">
      <c r="A601" s="1">
        <v>44351</v>
      </c>
      <c r="B601" t="s">
        <v>12</v>
      </c>
      <c r="C601" t="s">
        <v>13</v>
      </c>
      <c r="D601" s="2">
        <v>25.32</v>
      </c>
    </row>
    <row r="602" spans="1:4">
      <c r="A602" s="1">
        <v>44351</v>
      </c>
      <c r="B602" t="s">
        <v>14</v>
      </c>
      <c r="C602" t="s">
        <v>15</v>
      </c>
      <c r="D602" s="2">
        <v>66.650002000000001</v>
      </c>
    </row>
    <row r="603" spans="1:4">
      <c r="A603" s="1">
        <v>44351</v>
      </c>
      <c r="B603" t="s">
        <v>16</v>
      </c>
      <c r="C603" t="s">
        <v>17</v>
      </c>
      <c r="D603" s="2">
        <v>85.800003000000004</v>
      </c>
    </row>
    <row r="604" spans="1:4">
      <c r="A604" s="1">
        <v>44351</v>
      </c>
      <c r="B604" t="s">
        <v>18</v>
      </c>
      <c r="C604" t="s">
        <v>19</v>
      </c>
      <c r="D604" s="2">
        <v>33.729999999999997</v>
      </c>
    </row>
    <row r="605" spans="1:4">
      <c r="A605" s="1">
        <v>44351</v>
      </c>
      <c r="B605" t="s">
        <v>20</v>
      </c>
      <c r="C605" t="s">
        <v>21</v>
      </c>
      <c r="D605" s="2">
        <v>17.239999999999998</v>
      </c>
    </row>
    <row r="606" spans="1:4">
      <c r="A606" s="1">
        <v>44349</v>
      </c>
      <c r="B606" t="s">
        <v>2</v>
      </c>
      <c r="C606" t="s">
        <v>3</v>
      </c>
      <c r="D606" s="2">
        <v>27.870000999999998</v>
      </c>
    </row>
    <row r="607" spans="1:4">
      <c r="A607" s="1">
        <v>44349</v>
      </c>
      <c r="B607" t="s">
        <v>4</v>
      </c>
      <c r="C607" t="s">
        <v>5</v>
      </c>
      <c r="D607" s="2">
        <v>21.32</v>
      </c>
    </row>
    <row r="608" spans="1:4">
      <c r="A608" s="1">
        <v>44349</v>
      </c>
      <c r="B608" t="s">
        <v>6</v>
      </c>
      <c r="C608" t="s">
        <v>7</v>
      </c>
      <c r="D608" s="2">
        <v>114.800003</v>
      </c>
    </row>
    <row r="609" spans="1:4">
      <c r="A609" s="1">
        <v>44349</v>
      </c>
      <c r="B609" t="s">
        <v>8</v>
      </c>
      <c r="C609" t="s">
        <v>9</v>
      </c>
      <c r="D609" s="2">
        <v>22.83</v>
      </c>
    </row>
    <row r="610" spans="1:4">
      <c r="A610" s="1">
        <v>44349</v>
      </c>
      <c r="B610" t="s">
        <v>10</v>
      </c>
      <c r="C610" t="s">
        <v>11</v>
      </c>
      <c r="D610" s="2">
        <v>26.25</v>
      </c>
    </row>
    <row r="611" spans="1:4">
      <c r="A611" s="1">
        <v>44349</v>
      </c>
      <c r="B611" t="s">
        <v>12</v>
      </c>
      <c r="C611" t="s">
        <v>13</v>
      </c>
      <c r="D611" s="2">
        <v>25.33</v>
      </c>
    </row>
    <row r="612" spans="1:4">
      <c r="A612" s="1">
        <v>44349</v>
      </c>
      <c r="B612" t="s">
        <v>14</v>
      </c>
      <c r="C612" t="s">
        <v>15</v>
      </c>
      <c r="D612" s="2">
        <v>64.730002999999996</v>
      </c>
    </row>
    <row r="613" spans="1:4">
      <c r="A613" s="1">
        <v>44349</v>
      </c>
      <c r="B613" t="s">
        <v>16</v>
      </c>
      <c r="C613" t="s">
        <v>17</v>
      </c>
      <c r="D613" s="2">
        <v>87.349997999999999</v>
      </c>
    </row>
    <row r="614" spans="1:4">
      <c r="A614" s="1">
        <v>44349</v>
      </c>
      <c r="B614" t="s">
        <v>18</v>
      </c>
      <c r="C614" t="s">
        <v>19</v>
      </c>
      <c r="D614" s="2">
        <v>33.709999000000003</v>
      </c>
    </row>
    <row r="615" spans="1:4">
      <c r="A615" s="1">
        <v>44349</v>
      </c>
      <c r="B615" t="s">
        <v>20</v>
      </c>
      <c r="C615" t="s">
        <v>21</v>
      </c>
      <c r="D615" s="2">
        <v>17.010000000000002</v>
      </c>
    </row>
    <row r="616" spans="1:4">
      <c r="A616" s="1">
        <v>44348</v>
      </c>
      <c r="B616" t="s">
        <v>2</v>
      </c>
      <c r="C616" t="s">
        <v>3</v>
      </c>
      <c r="D616" s="2">
        <v>27.290001</v>
      </c>
    </row>
    <row r="617" spans="1:4">
      <c r="A617" s="1">
        <v>44348</v>
      </c>
      <c r="B617" t="s">
        <v>4</v>
      </c>
      <c r="C617" t="s">
        <v>5</v>
      </c>
      <c r="D617" s="2">
        <v>21.4</v>
      </c>
    </row>
    <row r="618" spans="1:4">
      <c r="A618" s="1">
        <v>44348</v>
      </c>
      <c r="B618" t="s">
        <v>6</v>
      </c>
      <c r="C618" t="s">
        <v>7</v>
      </c>
      <c r="D618" s="2">
        <v>113.199997</v>
      </c>
    </row>
    <row r="619" spans="1:4">
      <c r="A619" s="1">
        <v>44348</v>
      </c>
      <c r="B619" t="s">
        <v>8</v>
      </c>
      <c r="C619" t="s">
        <v>9</v>
      </c>
      <c r="D619" s="2">
        <v>22.41</v>
      </c>
    </row>
    <row r="620" spans="1:4">
      <c r="A620" s="1">
        <v>44348</v>
      </c>
      <c r="B620" t="s">
        <v>10</v>
      </c>
      <c r="C620" t="s">
        <v>11</v>
      </c>
      <c r="D620" s="2">
        <v>25.959999</v>
      </c>
    </row>
    <row r="621" spans="1:4">
      <c r="A621" s="1">
        <v>44348</v>
      </c>
      <c r="B621" t="s">
        <v>12</v>
      </c>
      <c r="C621" t="s">
        <v>13</v>
      </c>
      <c r="D621" s="2">
        <v>25.790001</v>
      </c>
    </row>
    <row r="622" spans="1:4">
      <c r="A622" s="1">
        <v>44348</v>
      </c>
      <c r="B622" t="s">
        <v>14</v>
      </c>
      <c r="C622" t="s">
        <v>15</v>
      </c>
      <c r="D622" s="2">
        <v>64.160004000000001</v>
      </c>
    </row>
    <row r="623" spans="1:4">
      <c r="A623" s="1">
        <v>44348</v>
      </c>
      <c r="B623" t="s">
        <v>16</v>
      </c>
      <c r="C623" t="s">
        <v>17</v>
      </c>
      <c r="D623" s="2">
        <v>88.300003000000004</v>
      </c>
    </row>
    <row r="624" spans="1:4">
      <c r="A624" s="1">
        <v>44348</v>
      </c>
      <c r="B624" t="s">
        <v>18</v>
      </c>
      <c r="C624" t="s">
        <v>19</v>
      </c>
      <c r="D624" s="2">
        <v>34.959999000000003</v>
      </c>
    </row>
    <row r="625" spans="1:4">
      <c r="A625" s="1">
        <v>44348</v>
      </c>
      <c r="B625" t="s">
        <v>20</v>
      </c>
      <c r="C625" t="s">
        <v>21</v>
      </c>
      <c r="D625" s="2">
        <v>17.700001</v>
      </c>
    </row>
    <row r="626" spans="1:4">
      <c r="A626" s="1">
        <v>44347</v>
      </c>
      <c r="B626" t="s">
        <v>2</v>
      </c>
      <c r="C626" t="s">
        <v>3</v>
      </c>
      <c r="D626" s="2">
        <v>26.870000999999998</v>
      </c>
    </row>
    <row r="627" spans="1:4">
      <c r="A627" s="1">
        <v>44347</v>
      </c>
      <c r="B627" t="s">
        <v>4</v>
      </c>
      <c r="C627" t="s">
        <v>5</v>
      </c>
      <c r="D627" s="2">
        <v>19.889999</v>
      </c>
    </row>
    <row r="628" spans="1:4">
      <c r="A628" s="1">
        <v>44347</v>
      </c>
      <c r="B628" t="s">
        <v>6</v>
      </c>
      <c r="C628" t="s">
        <v>7</v>
      </c>
      <c r="D628" s="2">
        <v>114.779999</v>
      </c>
    </row>
    <row r="629" spans="1:4">
      <c r="A629" s="1">
        <v>44347</v>
      </c>
      <c r="B629" t="s">
        <v>8</v>
      </c>
      <c r="C629" t="s">
        <v>9</v>
      </c>
      <c r="D629" s="2">
        <v>22.4</v>
      </c>
    </row>
    <row r="630" spans="1:4">
      <c r="A630" s="1">
        <v>44347</v>
      </c>
      <c r="B630" t="s">
        <v>10</v>
      </c>
      <c r="C630" t="s">
        <v>11</v>
      </c>
      <c r="D630" s="2">
        <v>25.66</v>
      </c>
    </row>
    <row r="631" spans="1:4">
      <c r="A631" s="1">
        <v>44347</v>
      </c>
      <c r="B631" t="s">
        <v>12</v>
      </c>
      <c r="C631" t="s">
        <v>13</v>
      </c>
      <c r="D631" s="2">
        <v>26.35</v>
      </c>
    </row>
    <row r="632" spans="1:4">
      <c r="A632" s="1">
        <v>44347</v>
      </c>
      <c r="B632" t="s">
        <v>14</v>
      </c>
      <c r="C632" t="s">
        <v>15</v>
      </c>
      <c r="D632" s="2">
        <v>62.650002000000001</v>
      </c>
    </row>
    <row r="633" spans="1:4">
      <c r="A633" s="1">
        <v>44347</v>
      </c>
      <c r="B633" t="s">
        <v>16</v>
      </c>
      <c r="C633" t="s">
        <v>17</v>
      </c>
      <c r="D633" s="2">
        <v>88.629997000000003</v>
      </c>
    </row>
    <row r="634" spans="1:4">
      <c r="A634" s="1">
        <v>44347</v>
      </c>
      <c r="B634" t="s">
        <v>18</v>
      </c>
      <c r="C634" t="s">
        <v>19</v>
      </c>
      <c r="D634" s="2">
        <v>34.700001</v>
      </c>
    </row>
    <row r="635" spans="1:4">
      <c r="A635" s="1">
        <v>44347</v>
      </c>
      <c r="B635" t="s">
        <v>20</v>
      </c>
      <c r="C635" t="s">
        <v>21</v>
      </c>
      <c r="D635" s="2">
        <v>17.540001</v>
      </c>
    </row>
    <row r="636" spans="1:4">
      <c r="A636" s="1">
        <v>44344</v>
      </c>
      <c r="B636" t="s">
        <v>2</v>
      </c>
      <c r="C636" t="s">
        <v>3</v>
      </c>
      <c r="D636" s="2">
        <v>26.99</v>
      </c>
    </row>
    <row r="637" spans="1:4">
      <c r="A637" s="1">
        <v>44344</v>
      </c>
      <c r="B637" t="s">
        <v>4</v>
      </c>
      <c r="C637" t="s">
        <v>5</v>
      </c>
      <c r="D637" s="2">
        <v>20.049999</v>
      </c>
    </row>
    <row r="638" spans="1:4">
      <c r="A638" s="1">
        <v>44344</v>
      </c>
      <c r="B638" t="s">
        <v>6</v>
      </c>
      <c r="C638" t="s">
        <v>7</v>
      </c>
      <c r="D638" s="2">
        <v>111.589996</v>
      </c>
    </row>
    <row r="639" spans="1:4">
      <c r="A639" s="1">
        <v>44344</v>
      </c>
      <c r="B639" t="s">
        <v>8</v>
      </c>
      <c r="C639" t="s">
        <v>9</v>
      </c>
      <c r="D639" s="2">
        <v>21.91</v>
      </c>
    </row>
    <row r="640" spans="1:4">
      <c r="A640" s="1">
        <v>44344</v>
      </c>
      <c r="B640" t="s">
        <v>10</v>
      </c>
      <c r="C640" t="s">
        <v>11</v>
      </c>
      <c r="D640" s="2">
        <v>25.59</v>
      </c>
    </row>
    <row r="641" spans="1:4">
      <c r="A641" s="1">
        <v>44344</v>
      </c>
      <c r="B641" t="s">
        <v>12</v>
      </c>
      <c r="C641" t="s">
        <v>13</v>
      </c>
      <c r="D641" s="2">
        <v>26.190000999999999</v>
      </c>
    </row>
    <row r="642" spans="1:4">
      <c r="A642" s="1">
        <v>44344</v>
      </c>
      <c r="B642" t="s">
        <v>14</v>
      </c>
      <c r="C642" t="s">
        <v>15</v>
      </c>
      <c r="D642" s="2">
        <v>61.939999</v>
      </c>
    </row>
    <row r="643" spans="1:4">
      <c r="A643" s="1">
        <v>44344</v>
      </c>
      <c r="B643" t="s">
        <v>16</v>
      </c>
      <c r="C643" t="s">
        <v>17</v>
      </c>
      <c r="D643" s="2">
        <v>89.029999000000004</v>
      </c>
    </row>
    <row r="644" spans="1:4">
      <c r="A644" s="1">
        <v>44344</v>
      </c>
      <c r="B644" t="s">
        <v>18</v>
      </c>
      <c r="C644" t="s">
        <v>19</v>
      </c>
      <c r="D644" s="2">
        <v>34.68</v>
      </c>
    </row>
    <row r="645" spans="1:4">
      <c r="A645" s="1">
        <v>44344</v>
      </c>
      <c r="B645" t="s">
        <v>20</v>
      </c>
      <c r="C645" t="s">
        <v>21</v>
      </c>
      <c r="D645" s="2">
        <v>17.48</v>
      </c>
    </row>
    <row r="646" spans="1:4">
      <c r="A646" s="1">
        <v>44343</v>
      </c>
      <c r="B646" t="s">
        <v>2</v>
      </c>
      <c r="C646" t="s">
        <v>3</v>
      </c>
      <c r="D646" s="2">
        <v>25.91</v>
      </c>
    </row>
    <row r="647" spans="1:4">
      <c r="A647" s="1">
        <v>44343</v>
      </c>
      <c r="B647" t="s">
        <v>4</v>
      </c>
      <c r="C647" t="s">
        <v>5</v>
      </c>
      <c r="D647" s="2">
        <v>19.379999000000002</v>
      </c>
    </row>
    <row r="648" spans="1:4">
      <c r="A648" s="1">
        <v>44343</v>
      </c>
      <c r="B648" t="s">
        <v>6</v>
      </c>
      <c r="C648" t="s">
        <v>7</v>
      </c>
      <c r="D648" s="2">
        <v>110.989998</v>
      </c>
    </row>
    <row r="649" spans="1:4">
      <c r="A649" s="1">
        <v>44343</v>
      </c>
      <c r="B649" t="s">
        <v>8</v>
      </c>
      <c r="C649" t="s">
        <v>9</v>
      </c>
      <c r="D649" s="2">
        <v>21.65</v>
      </c>
    </row>
    <row r="650" spans="1:4">
      <c r="A650" s="1">
        <v>44343</v>
      </c>
      <c r="B650" t="s">
        <v>10</v>
      </c>
      <c r="C650" t="s">
        <v>11</v>
      </c>
      <c r="D650" s="2">
        <v>25.379999000000002</v>
      </c>
    </row>
    <row r="651" spans="1:4">
      <c r="A651" s="1">
        <v>44343</v>
      </c>
      <c r="B651" t="s">
        <v>12</v>
      </c>
      <c r="C651" t="s">
        <v>13</v>
      </c>
      <c r="D651" s="2">
        <v>26.780000999999999</v>
      </c>
    </row>
    <row r="652" spans="1:4">
      <c r="A652" s="1">
        <v>44343</v>
      </c>
      <c r="B652" t="s">
        <v>14</v>
      </c>
      <c r="C652" t="s">
        <v>15</v>
      </c>
      <c r="D652" s="2">
        <v>61.740001999999997</v>
      </c>
    </row>
    <row r="653" spans="1:4">
      <c r="A653" s="1">
        <v>44343</v>
      </c>
      <c r="B653" t="s">
        <v>16</v>
      </c>
      <c r="C653" t="s">
        <v>17</v>
      </c>
      <c r="D653" s="2">
        <v>87.510002</v>
      </c>
    </row>
    <row r="654" spans="1:4">
      <c r="A654" s="1">
        <v>44343</v>
      </c>
      <c r="B654" t="s">
        <v>18</v>
      </c>
      <c r="C654" t="s">
        <v>19</v>
      </c>
      <c r="D654" s="2">
        <v>33.900002000000001</v>
      </c>
    </row>
    <row r="655" spans="1:4">
      <c r="A655" s="1">
        <v>44343</v>
      </c>
      <c r="B655" t="s">
        <v>20</v>
      </c>
      <c r="C655" t="s">
        <v>21</v>
      </c>
      <c r="D655" s="2">
        <v>16.98</v>
      </c>
    </row>
    <row r="656" spans="1:4">
      <c r="A656" s="1">
        <v>44342</v>
      </c>
      <c r="B656" t="s">
        <v>2</v>
      </c>
      <c r="C656" t="s">
        <v>3</v>
      </c>
      <c r="D656" s="2">
        <v>26.09</v>
      </c>
    </row>
    <row r="657" spans="1:4">
      <c r="A657" s="1">
        <v>44342</v>
      </c>
      <c r="B657" t="s">
        <v>4</v>
      </c>
      <c r="C657" t="s">
        <v>5</v>
      </c>
      <c r="D657" s="2">
        <v>19.299999</v>
      </c>
    </row>
    <row r="658" spans="1:4">
      <c r="A658" s="1">
        <v>44342</v>
      </c>
      <c r="B658" t="s">
        <v>6</v>
      </c>
      <c r="C658" t="s">
        <v>7</v>
      </c>
      <c r="D658" s="2">
        <v>110.199997</v>
      </c>
    </row>
    <row r="659" spans="1:4">
      <c r="A659" s="1">
        <v>44342</v>
      </c>
      <c r="B659" t="s">
        <v>8</v>
      </c>
      <c r="C659" t="s">
        <v>9</v>
      </c>
      <c r="D659" s="2">
        <v>21.5</v>
      </c>
    </row>
    <row r="660" spans="1:4">
      <c r="A660" s="1">
        <v>44342</v>
      </c>
      <c r="B660" t="s">
        <v>10</v>
      </c>
      <c r="C660" t="s">
        <v>11</v>
      </c>
      <c r="D660" s="2">
        <v>25.219999000000001</v>
      </c>
    </row>
    <row r="661" spans="1:4">
      <c r="A661" s="1">
        <v>44342</v>
      </c>
      <c r="B661" t="s">
        <v>12</v>
      </c>
      <c r="C661" t="s">
        <v>13</v>
      </c>
      <c r="D661" s="2">
        <v>25.959999</v>
      </c>
    </row>
    <row r="662" spans="1:4">
      <c r="A662" s="1">
        <v>44342</v>
      </c>
      <c r="B662" t="s">
        <v>14</v>
      </c>
      <c r="C662" t="s">
        <v>15</v>
      </c>
      <c r="D662" s="2">
        <v>63.400002000000001</v>
      </c>
    </row>
    <row r="663" spans="1:4">
      <c r="A663" s="1">
        <v>44342</v>
      </c>
      <c r="B663" t="s">
        <v>16</v>
      </c>
      <c r="C663" t="s">
        <v>17</v>
      </c>
      <c r="D663" s="2">
        <v>86.099997999999999</v>
      </c>
    </row>
    <row r="664" spans="1:4">
      <c r="A664" s="1">
        <v>44342</v>
      </c>
      <c r="B664" t="s">
        <v>18</v>
      </c>
      <c r="C664" t="s">
        <v>19</v>
      </c>
      <c r="D664" s="2">
        <v>32.799999</v>
      </c>
    </row>
    <row r="665" spans="1:4">
      <c r="A665" s="1">
        <v>44342</v>
      </c>
      <c r="B665" t="s">
        <v>20</v>
      </c>
      <c r="C665" t="s">
        <v>21</v>
      </c>
      <c r="D665" s="2">
        <v>17.100000000000001</v>
      </c>
    </row>
    <row r="666" spans="1:4">
      <c r="A666" s="1">
        <v>44341</v>
      </c>
      <c r="B666" t="s">
        <v>2</v>
      </c>
      <c r="C666" t="s">
        <v>3</v>
      </c>
      <c r="D666" s="2">
        <v>25.84</v>
      </c>
    </row>
    <row r="667" spans="1:4">
      <c r="A667" s="1">
        <v>44341</v>
      </c>
      <c r="B667" t="s">
        <v>4</v>
      </c>
      <c r="C667" t="s">
        <v>5</v>
      </c>
      <c r="D667" s="2">
        <v>19.700001</v>
      </c>
    </row>
    <row r="668" spans="1:4">
      <c r="A668" s="1">
        <v>44341</v>
      </c>
      <c r="B668" t="s">
        <v>6</v>
      </c>
      <c r="C668" t="s">
        <v>7</v>
      </c>
      <c r="D668" s="2">
        <v>107.050003</v>
      </c>
    </row>
    <row r="669" spans="1:4">
      <c r="A669" s="1">
        <v>44341</v>
      </c>
      <c r="B669" t="s">
        <v>8</v>
      </c>
      <c r="C669" t="s">
        <v>9</v>
      </c>
      <c r="D669" s="2">
        <v>21.42</v>
      </c>
    </row>
    <row r="670" spans="1:4">
      <c r="A670" s="1">
        <v>44341</v>
      </c>
      <c r="B670" t="s">
        <v>10</v>
      </c>
      <c r="C670" t="s">
        <v>11</v>
      </c>
      <c r="D670" s="2">
        <v>24.98</v>
      </c>
    </row>
    <row r="671" spans="1:4">
      <c r="A671" s="1">
        <v>44341</v>
      </c>
      <c r="B671" t="s">
        <v>12</v>
      </c>
      <c r="C671" t="s">
        <v>13</v>
      </c>
      <c r="D671" s="2">
        <v>25.98</v>
      </c>
    </row>
    <row r="672" spans="1:4">
      <c r="A672" s="1">
        <v>44341</v>
      </c>
      <c r="B672" t="s">
        <v>14</v>
      </c>
      <c r="C672" t="s">
        <v>15</v>
      </c>
      <c r="D672" s="2">
        <v>63.200001</v>
      </c>
    </row>
    <row r="673" spans="1:4">
      <c r="A673" s="1">
        <v>44341</v>
      </c>
      <c r="B673" t="s">
        <v>16</v>
      </c>
      <c r="C673" t="s">
        <v>17</v>
      </c>
      <c r="D673" s="2">
        <v>85.82</v>
      </c>
    </row>
    <row r="674" spans="1:4">
      <c r="A674" s="1">
        <v>44341</v>
      </c>
      <c r="B674" t="s">
        <v>18</v>
      </c>
      <c r="C674" t="s">
        <v>19</v>
      </c>
      <c r="D674" s="2">
        <v>32.090000000000003</v>
      </c>
    </row>
    <row r="675" spans="1:4">
      <c r="A675" s="1">
        <v>44341</v>
      </c>
      <c r="B675" t="s">
        <v>20</v>
      </c>
      <c r="C675" t="s">
        <v>21</v>
      </c>
      <c r="D675" s="2">
        <v>17</v>
      </c>
    </row>
    <row r="676" spans="1:4">
      <c r="A676" s="1">
        <v>44340</v>
      </c>
      <c r="B676" t="s">
        <v>2</v>
      </c>
      <c r="C676" t="s">
        <v>3</v>
      </c>
      <c r="D676" s="2">
        <v>26.389999</v>
      </c>
    </row>
    <row r="677" spans="1:4">
      <c r="A677" s="1">
        <v>44340</v>
      </c>
      <c r="B677" t="s">
        <v>4</v>
      </c>
      <c r="C677" t="s">
        <v>5</v>
      </c>
      <c r="D677" s="2">
        <v>19.48</v>
      </c>
    </row>
    <row r="678" spans="1:4">
      <c r="A678" s="1">
        <v>44340</v>
      </c>
      <c r="B678" t="s">
        <v>6</v>
      </c>
      <c r="C678" t="s">
        <v>7</v>
      </c>
      <c r="D678" s="2">
        <v>109.779999</v>
      </c>
    </row>
    <row r="679" spans="1:4">
      <c r="A679" s="1">
        <v>44340</v>
      </c>
      <c r="B679" t="s">
        <v>8</v>
      </c>
      <c r="C679" t="s">
        <v>9</v>
      </c>
      <c r="D679" s="2">
        <v>21.700001</v>
      </c>
    </row>
    <row r="680" spans="1:4">
      <c r="A680" s="1">
        <v>44340</v>
      </c>
      <c r="B680" t="s">
        <v>10</v>
      </c>
      <c r="C680" t="s">
        <v>11</v>
      </c>
      <c r="D680" s="2">
        <v>24.620000999999998</v>
      </c>
    </row>
    <row r="681" spans="1:4">
      <c r="A681" s="1">
        <v>44340</v>
      </c>
      <c r="B681" t="s">
        <v>12</v>
      </c>
      <c r="C681" t="s">
        <v>13</v>
      </c>
      <c r="D681" s="2">
        <v>26.07</v>
      </c>
    </row>
    <row r="682" spans="1:4">
      <c r="A682" s="1">
        <v>44340</v>
      </c>
      <c r="B682" t="s">
        <v>14</v>
      </c>
      <c r="C682" t="s">
        <v>15</v>
      </c>
      <c r="D682" s="2">
        <v>64.25</v>
      </c>
    </row>
    <row r="683" spans="1:4">
      <c r="A683" s="1">
        <v>44340</v>
      </c>
      <c r="B683" t="s">
        <v>16</v>
      </c>
      <c r="C683" t="s">
        <v>17</v>
      </c>
      <c r="D683" s="2">
        <v>85.760002</v>
      </c>
    </row>
    <row r="684" spans="1:4">
      <c r="A684" s="1">
        <v>44340</v>
      </c>
      <c r="B684" t="s">
        <v>18</v>
      </c>
      <c r="C684" t="s">
        <v>19</v>
      </c>
      <c r="D684" s="2">
        <v>32</v>
      </c>
    </row>
    <row r="685" spans="1:4">
      <c r="A685" s="1">
        <v>44340</v>
      </c>
      <c r="B685" t="s">
        <v>20</v>
      </c>
      <c r="C685" t="s">
        <v>21</v>
      </c>
      <c r="D685" s="2">
        <v>17.450001</v>
      </c>
    </row>
    <row r="686" spans="1:4">
      <c r="A686" s="1">
        <v>44337</v>
      </c>
      <c r="B686" t="s">
        <v>2</v>
      </c>
      <c r="C686" t="s">
        <v>3</v>
      </c>
      <c r="D686" s="2">
        <v>25.950001</v>
      </c>
    </row>
    <row r="687" spans="1:4">
      <c r="A687" s="1">
        <v>44337</v>
      </c>
      <c r="B687" t="s">
        <v>4</v>
      </c>
      <c r="C687" t="s">
        <v>5</v>
      </c>
      <c r="D687" s="2">
        <v>18.459999</v>
      </c>
    </row>
    <row r="688" spans="1:4">
      <c r="A688" s="1">
        <v>44337</v>
      </c>
      <c r="B688" t="s">
        <v>6</v>
      </c>
      <c r="C688" t="s">
        <v>7</v>
      </c>
      <c r="D688" s="2">
        <v>109.400002</v>
      </c>
    </row>
    <row r="689" spans="1:4">
      <c r="A689" s="1">
        <v>44337</v>
      </c>
      <c r="B689" t="s">
        <v>8</v>
      </c>
      <c r="C689" t="s">
        <v>9</v>
      </c>
      <c r="D689" s="2">
        <v>21.200001</v>
      </c>
    </row>
    <row r="690" spans="1:4">
      <c r="A690" s="1">
        <v>44337</v>
      </c>
      <c r="B690" t="s">
        <v>10</v>
      </c>
      <c r="C690" t="s">
        <v>11</v>
      </c>
      <c r="D690" s="2">
        <v>24.52</v>
      </c>
    </row>
    <row r="691" spans="1:4">
      <c r="A691" s="1">
        <v>44337</v>
      </c>
      <c r="B691" t="s">
        <v>12</v>
      </c>
      <c r="C691" t="s">
        <v>13</v>
      </c>
      <c r="D691" s="2">
        <v>26</v>
      </c>
    </row>
    <row r="692" spans="1:4">
      <c r="A692" s="1">
        <v>44337</v>
      </c>
      <c r="B692" t="s">
        <v>14</v>
      </c>
      <c r="C692" t="s">
        <v>15</v>
      </c>
      <c r="D692" s="2">
        <v>62.880001</v>
      </c>
    </row>
    <row r="693" spans="1:4">
      <c r="A693" s="1">
        <v>44337</v>
      </c>
      <c r="B693" t="s">
        <v>16</v>
      </c>
      <c r="C693" t="s">
        <v>17</v>
      </c>
      <c r="D693" s="2">
        <v>84.839995999999999</v>
      </c>
    </row>
    <row r="694" spans="1:4">
      <c r="A694" s="1">
        <v>44337</v>
      </c>
      <c r="B694" t="s">
        <v>18</v>
      </c>
      <c r="C694" t="s">
        <v>19</v>
      </c>
      <c r="D694" s="2">
        <v>31.629999000000002</v>
      </c>
    </row>
    <row r="695" spans="1:4">
      <c r="A695" s="1">
        <v>44337</v>
      </c>
      <c r="B695" t="s">
        <v>20</v>
      </c>
      <c r="C695" t="s">
        <v>21</v>
      </c>
      <c r="D695" s="2">
        <v>17.350000000000001</v>
      </c>
    </row>
    <row r="696" spans="1:4">
      <c r="A696" s="1">
        <v>44336</v>
      </c>
      <c r="B696" t="s">
        <v>2</v>
      </c>
      <c r="C696" t="s">
        <v>3</v>
      </c>
      <c r="D696" s="2">
        <v>25.93</v>
      </c>
    </row>
    <row r="697" spans="1:4">
      <c r="A697" s="1">
        <v>44336</v>
      </c>
      <c r="B697" t="s">
        <v>4</v>
      </c>
      <c r="C697" t="s">
        <v>5</v>
      </c>
      <c r="D697" s="2">
        <v>18.82</v>
      </c>
    </row>
    <row r="698" spans="1:4">
      <c r="A698" s="1">
        <v>44336</v>
      </c>
      <c r="B698" t="s">
        <v>6</v>
      </c>
      <c r="C698" t="s">
        <v>7</v>
      </c>
      <c r="D698" s="2">
        <v>111.110001</v>
      </c>
    </row>
    <row r="699" spans="1:4">
      <c r="A699" s="1">
        <v>44336</v>
      </c>
      <c r="B699" t="s">
        <v>8</v>
      </c>
      <c r="C699" t="s">
        <v>9</v>
      </c>
      <c r="D699" s="2">
        <v>20.68</v>
      </c>
    </row>
    <row r="700" spans="1:4">
      <c r="A700" s="1">
        <v>44336</v>
      </c>
      <c r="B700" t="s">
        <v>10</v>
      </c>
      <c r="C700" t="s">
        <v>11</v>
      </c>
      <c r="D700" s="2">
        <v>25.110001</v>
      </c>
    </row>
    <row r="701" spans="1:4">
      <c r="A701" s="1">
        <v>44336</v>
      </c>
      <c r="B701" t="s">
        <v>12</v>
      </c>
      <c r="C701" t="s">
        <v>13</v>
      </c>
      <c r="D701" s="2">
        <v>26.16</v>
      </c>
    </row>
    <row r="702" spans="1:4">
      <c r="A702" s="1">
        <v>44336</v>
      </c>
      <c r="B702" t="s">
        <v>14</v>
      </c>
      <c r="C702" t="s">
        <v>15</v>
      </c>
      <c r="D702" s="2">
        <v>62.470001000000003</v>
      </c>
    </row>
    <row r="703" spans="1:4">
      <c r="A703" s="1">
        <v>44336</v>
      </c>
      <c r="B703" t="s">
        <v>16</v>
      </c>
      <c r="C703" t="s">
        <v>17</v>
      </c>
      <c r="D703" s="2">
        <v>84.709998999999996</v>
      </c>
    </row>
    <row r="704" spans="1:4">
      <c r="A704" s="1">
        <v>44336</v>
      </c>
      <c r="B704" t="s">
        <v>18</v>
      </c>
      <c r="C704" t="s">
        <v>19</v>
      </c>
      <c r="D704" s="2">
        <v>32.020000000000003</v>
      </c>
    </row>
    <row r="705" spans="1:4">
      <c r="A705" s="1">
        <v>44336</v>
      </c>
      <c r="B705" t="s">
        <v>20</v>
      </c>
      <c r="C705" t="s">
        <v>21</v>
      </c>
      <c r="D705" s="2">
        <v>17.25</v>
      </c>
    </row>
    <row r="706" spans="1:4">
      <c r="A706" s="1">
        <v>44335</v>
      </c>
      <c r="B706" t="s">
        <v>2</v>
      </c>
      <c r="C706" t="s">
        <v>3</v>
      </c>
      <c r="D706" s="2">
        <v>26.15</v>
      </c>
    </row>
    <row r="707" spans="1:4">
      <c r="A707" s="1">
        <v>44335</v>
      </c>
      <c r="B707" t="s">
        <v>4</v>
      </c>
      <c r="C707" t="s">
        <v>5</v>
      </c>
      <c r="D707" s="2">
        <v>19.059999000000001</v>
      </c>
    </row>
    <row r="708" spans="1:4">
      <c r="A708" s="1">
        <v>44335</v>
      </c>
      <c r="B708" t="s">
        <v>6</v>
      </c>
      <c r="C708" t="s">
        <v>7</v>
      </c>
      <c r="D708" s="2">
        <v>112.25</v>
      </c>
    </row>
    <row r="709" spans="1:4">
      <c r="A709" s="1">
        <v>44335</v>
      </c>
      <c r="B709" t="s">
        <v>8</v>
      </c>
      <c r="C709" t="s">
        <v>9</v>
      </c>
      <c r="D709" s="2">
        <v>20.440000999999999</v>
      </c>
    </row>
    <row r="710" spans="1:4">
      <c r="A710" s="1">
        <v>44335</v>
      </c>
      <c r="B710" t="s">
        <v>10</v>
      </c>
      <c r="C710" t="s">
        <v>11</v>
      </c>
      <c r="D710" s="2">
        <v>24.57</v>
      </c>
    </row>
    <row r="711" spans="1:4">
      <c r="A711" s="1">
        <v>44335</v>
      </c>
      <c r="B711" t="s">
        <v>12</v>
      </c>
      <c r="C711" t="s">
        <v>13</v>
      </c>
      <c r="D711" s="2">
        <v>26.799999</v>
      </c>
    </row>
    <row r="712" spans="1:4">
      <c r="A712" s="1">
        <v>44335</v>
      </c>
      <c r="B712" t="s">
        <v>14</v>
      </c>
      <c r="C712" t="s">
        <v>15</v>
      </c>
      <c r="D712" s="2">
        <v>59.759998000000003</v>
      </c>
    </row>
    <row r="713" spans="1:4">
      <c r="A713" s="1">
        <v>44335</v>
      </c>
      <c r="B713" t="s">
        <v>16</v>
      </c>
      <c r="C713" t="s">
        <v>17</v>
      </c>
      <c r="D713" s="2">
        <v>84.800003000000004</v>
      </c>
    </row>
    <row r="714" spans="1:4">
      <c r="A714" s="1">
        <v>44335</v>
      </c>
      <c r="B714" t="s">
        <v>18</v>
      </c>
      <c r="C714" t="s">
        <v>19</v>
      </c>
      <c r="D714" s="2">
        <v>31.799999</v>
      </c>
    </row>
    <row r="715" spans="1:4">
      <c r="A715" s="1">
        <v>44335</v>
      </c>
      <c r="B715" t="s">
        <v>20</v>
      </c>
      <c r="C715" t="s">
        <v>21</v>
      </c>
      <c r="D715" s="2">
        <v>17.219999000000001</v>
      </c>
    </row>
    <row r="716" spans="1:4">
      <c r="A716" s="1">
        <v>44334</v>
      </c>
      <c r="B716" t="s">
        <v>2</v>
      </c>
      <c r="C716" t="s">
        <v>3</v>
      </c>
      <c r="D716" s="2">
        <v>26.35</v>
      </c>
    </row>
    <row r="717" spans="1:4">
      <c r="A717" s="1">
        <v>44334</v>
      </c>
      <c r="B717" t="s">
        <v>4</v>
      </c>
      <c r="C717" t="s">
        <v>5</v>
      </c>
      <c r="D717" s="2">
        <v>19.52</v>
      </c>
    </row>
    <row r="718" spans="1:4">
      <c r="A718" s="1">
        <v>44334</v>
      </c>
      <c r="B718" t="s">
        <v>6</v>
      </c>
      <c r="C718" t="s">
        <v>7</v>
      </c>
      <c r="D718" s="2">
        <v>114.599998</v>
      </c>
    </row>
    <row r="719" spans="1:4">
      <c r="A719" s="1">
        <v>44334</v>
      </c>
      <c r="B719" t="s">
        <v>8</v>
      </c>
      <c r="C719" t="s">
        <v>9</v>
      </c>
      <c r="D719" s="2">
        <v>20.49</v>
      </c>
    </row>
    <row r="720" spans="1:4">
      <c r="A720" s="1">
        <v>44334</v>
      </c>
      <c r="B720" t="s">
        <v>10</v>
      </c>
      <c r="C720" t="s">
        <v>11</v>
      </c>
      <c r="D720" s="2">
        <v>24.42</v>
      </c>
    </row>
    <row r="721" spans="1:4">
      <c r="A721" s="1">
        <v>44334</v>
      </c>
      <c r="B721" t="s">
        <v>12</v>
      </c>
      <c r="C721" t="s">
        <v>13</v>
      </c>
      <c r="D721" s="2">
        <v>26.75</v>
      </c>
    </row>
    <row r="722" spans="1:4">
      <c r="A722" s="1">
        <v>44334</v>
      </c>
      <c r="B722" t="s">
        <v>14</v>
      </c>
      <c r="C722" t="s">
        <v>15</v>
      </c>
      <c r="D722" s="2">
        <v>61</v>
      </c>
    </row>
    <row r="723" spans="1:4">
      <c r="A723" s="1">
        <v>44334</v>
      </c>
      <c r="B723" t="s">
        <v>16</v>
      </c>
      <c r="C723" t="s">
        <v>17</v>
      </c>
      <c r="D723" s="2">
        <v>85</v>
      </c>
    </row>
    <row r="724" spans="1:4">
      <c r="A724" s="1">
        <v>44334</v>
      </c>
      <c r="B724" t="s">
        <v>18</v>
      </c>
      <c r="C724" t="s">
        <v>19</v>
      </c>
      <c r="D724" s="2">
        <v>31.99</v>
      </c>
    </row>
    <row r="725" spans="1:4">
      <c r="A725" s="1">
        <v>44334</v>
      </c>
      <c r="B725" t="s">
        <v>20</v>
      </c>
      <c r="C725" t="s">
        <v>21</v>
      </c>
      <c r="D725" s="2">
        <v>17.299999</v>
      </c>
    </row>
    <row r="726" spans="1:4">
      <c r="A726" s="1">
        <v>44333</v>
      </c>
      <c r="B726" t="s">
        <v>2</v>
      </c>
      <c r="C726" t="s">
        <v>3</v>
      </c>
      <c r="D726" s="2">
        <v>26.66</v>
      </c>
    </row>
    <row r="727" spans="1:4">
      <c r="A727" s="1">
        <v>44333</v>
      </c>
      <c r="B727" t="s">
        <v>4</v>
      </c>
      <c r="C727" t="s">
        <v>5</v>
      </c>
      <c r="D727" s="2">
        <v>19.540001</v>
      </c>
    </row>
    <row r="728" spans="1:4">
      <c r="A728" s="1">
        <v>44333</v>
      </c>
      <c r="B728" t="s">
        <v>6</v>
      </c>
      <c r="C728" t="s">
        <v>7</v>
      </c>
      <c r="D728" s="2">
        <v>113.459999</v>
      </c>
    </row>
    <row r="729" spans="1:4">
      <c r="A729" s="1">
        <v>44333</v>
      </c>
      <c r="B729" t="s">
        <v>8</v>
      </c>
      <c r="C729" t="s">
        <v>9</v>
      </c>
      <c r="D729" s="2">
        <v>20.299999</v>
      </c>
    </row>
    <row r="730" spans="1:4">
      <c r="A730" s="1">
        <v>44333</v>
      </c>
      <c r="B730" t="s">
        <v>10</v>
      </c>
      <c r="C730" t="s">
        <v>11</v>
      </c>
      <c r="D730" s="2">
        <v>24.6</v>
      </c>
    </row>
    <row r="731" spans="1:4">
      <c r="A731" s="1">
        <v>44333</v>
      </c>
      <c r="B731" t="s">
        <v>12</v>
      </c>
      <c r="C731" t="s">
        <v>13</v>
      </c>
      <c r="D731" s="2">
        <v>26.959999</v>
      </c>
    </row>
    <row r="732" spans="1:4">
      <c r="A732" s="1">
        <v>44333</v>
      </c>
      <c r="B732" t="s">
        <v>14</v>
      </c>
      <c r="C732" t="s">
        <v>15</v>
      </c>
      <c r="D732" s="2">
        <v>59.919998</v>
      </c>
    </row>
    <row r="733" spans="1:4">
      <c r="A733" s="1">
        <v>44333</v>
      </c>
      <c r="B733" t="s">
        <v>16</v>
      </c>
      <c r="C733" t="s">
        <v>17</v>
      </c>
      <c r="D733" s="2">
        <v>85.459998999999996</v>
      </c>
    </row>
    <row r="734" spans="1:4">
      <c r="A734" s="1">
        <v>44333</v>
      </c>
      <c r="B734" t="s">
        <v>18</v>
      </c>
      <c r="C734" t="s">
        <v>19</v>
      </c>
      <c r="D734" s="2">
        <v>32.82</v>
      </c>
    </row>
    <row r="735" spans="1:4">
      <c r="A735" s="1">
        <v>44333</v>
      </c>
      <c r="B735" t="s">
        <v>20</v>
      </c>
      <c r="C735" t="s">
        <v>21</v>
      </c>
      <c r="D735" s="2">
        <v>17.579999999999998</v>
      </c>
    </row>
    <row r="736" spans="1:4">
      <c r="A736" s="1">
        <v>44330</v>
      </c>
      <c r="B736" t="s">
        <v>2</v>
      </c>
      <c r="C736" t="s">
        <v>3</v>
      </c>
      <c r="D736" s="2">
        <v>26.299999</v>
      </c>
    </row>
    <row r="737" spans="1:4">
      <c r="A737" s="1">
        <v>44330</v>
      </c>
      <c r="B737" t="s">
        <v>4</v>
      </c>
      <c r="C737" t="s">
        <v>5</v>
      </c>
      <c r="D737" s="2">
        <v>19.440000999999999</v>
      </c>
    </row>
    <row r="738" spans="1:4">
      <c r="A738" s="1">
        <v>44330</v>
      </c>
      <c r="B738" t="s">
        <v>6</v>
      </c>
      <c r="C738" t="s">
        <v>7</v>
      </c>
      <c r="D738" s="2">
        <v>110.55999799999999</v>
      </c>
    </row>
    <row r="739" spans="1:4">
      <c r="A739" s="1">
        <v>44330</v>
      </c>
      <c r="B739" t="s">
        <v>8</v>
      </c>
      <c r="C739" t="s">
        <v>9</v>
      </c>
      <c r="D739" s="2">
        <v>20.57</v>
      </c>
    </row>
    <row r="740" spans="1:4">
      <c r="A740" s="1">
        <v>44330</v>
      </c>
      <c r="B740" t="s">
        <v>10</v>
      </c>
      <c r="C740" t="s">
        <v>11</v>
      </c>
      <c r="D740" s="2">
        <v>24.209999</v>
      </c>
    </row>
    <row r="741" spans="1:4">
      <c r="A741" s="1">
        <v>44330</v>
      </c>
      <c r="B741" t="s">
        <v>12</v>
      </c>
      <c r="C741" t="s">
        <v>13</v>
      </c>
      <c r="D741" s="2">
        <v>26.9</v>
      </c>
    </row>
    <row r="742" spans="1:4">
      <c r="A742" s="1">
        <v>44330</v>
      </c>
      <c r="B742" t="s">
        <v>14</v>
      </c>
      <c r="C742" t="s">
        <v>15</v>
      </c>
      <c r="D742" s="2">
        <v>58.790000999999997</v>
      </c>
    </row>
    <row r="743" spans="1:4">
      <c r="A743" s="1">
        <v>44330</v>
      </c>
      <c r="B743" t="s">
        <v>16</v>
      </c>
      <c r="C743" t="s">
        <v>17</v>
      </c>
      <c r="D743" s="2">
        <v>83.839995999999999</v>
      </c>
    </row>
    <row r="744" spans="1:4">
      <c r="A744" s="1">
        <v>44330</v>
      </c>
      <c r="B744" t="s">
        <v>18</v>
      </c>
      <c r="C744" t="s">
        <v>19</v>
      </c>
      <c r="D744" s="2">
        <v>33.240001999999997</v>
      </c>
    </row>
    <row r="745" spans="1:4">
      <c r="A745" s="1">
        <v>44330</v>
      </c>
      <c r="B745" t="s">
        <v>20</v>
      </c>
      <c r="C745" t="s">
        <v>21</v>
      </c>
      <c r="D745" s="2">
        <v>17.850000000000001</v>
      </c>
    </row>
    <row r="746" spans="1:4">
      <c r="A746" s="1">
        <v>44329</v>
      </c>
      <c r="B746" t="s">
        <v>2</v>
      </c>
      <c r="C746" t="s">
        <v>3</v>
      </c>
      <c r="D746" s="2">
        <v>24.99</v>
      </c>
    </row>
    <row r="747" spans="1:4">
      <c r="A747" s="1">
        <v>44329</v>
      </c>
      <c r="B747" t="s">
        <v>4</v>
      </c>
      <c r="C747" t="s">
        <v>5</v>
      </c>
      <c r="D747" s="2">
        <v>19.43</v>
      </c>
    </row>
    <row r="748" spans="1:4">
      <c r="A748" s="1">
        <v>44329</v>
      </c>
      <c r="B748" t="s">
        <v>6</v>
      </c>
      <c r="C748" t="s">
        <v>7</v>
      </c>
      <c r="D748" s="2">
        <v>112.489998</v>
      </c>
    </row>
    <row r="749" spans="1:4">
      <c r="A749" s="1">
        <v>44329</v>
      </c>
      <c r="B749" t="s">
        <v>8</v>
      </c>
      <c r="C749" t="s">
        <v>9</v>
      </c>
      <c r="D749" s="2">
        <v>20.719999000000001</v>
      </c>
    </row>
    <row r="750" spans="1:4">
      <c r="A750" s="1">
        <v>44329</v>
      </c>
      <c r="B750" t="s">
        <v>10</v>
      </c>
      <c r="C750" t="s">
        <v>11</v>
      </c>
      <c r="D750" s="2">
        <v>23.700001</v>
      </c>
    </row>
    <row r="751" spans="1:4">
      <c r="A751" s="1">
        <v>44329</v>
      </c>
      <c r="B751" t="s">
        <v>12</v>
      </c>
      <c r="C751" t="s">
        <v>13</v>
      </c>
      <c r="D751" s="2">
        <v>27.299999</v>
      </c>
    </row>
    <row r="752" spans="1:4">
      <c r="A752" s="1">
        <v>44329</v>
      </c>
      <c r="B752" t="s">
        <v>14</v>
      </c>
      <c r="C752" t="s">
        <v>15</v>
      </c>
      <c r="D752" s="2">
        <v>58.790000999999997</v>
      </c>
    </row>
    <row r="753" spans="1:4">
      <c r="A753" s="1">
        <v>44329</v>
      </c>
      <c r="B753" t="s">
        <v>16</v>
      </c>
      <c r="C753" t="s">
        <v>17</v>
      </c>
      <c r="D753" s="2">
        <v>81.180000000000007</v>
      </c>
    </row>
    <row r="754" spans="1:4">
      <c r="A754" s="1">
        <v>44329</v>
      </c>
      <c r="B754" t="s">
        <v>18</v>
      </c>
      <c r="C754" t="s">
        <v>19</v>
      </c>
      <c r="D754" s="2">
        <v>33.07</v>
      </c>
    </row>
    <row r="755" spans="1:4">
      <c r="A755" s="1">
        <v>44329</v>
      </c>
      <c r="B755" t="s">
        <v>20</v>
      </c>
      <c r="C755" t="s">
        <v>21</v>
      </c>
      <c r="D755" s="2">
        <v>17.25</v>
      </c>
    </row>
    <row r="756" spans="1:4">
      <c r="A756" s="1">
        <v>44328</v>
      </c>
      <c r="B756" t="s">
        <v>2</v>
      </c>
      <c r="C756" t="s">
        <v>3</v>
      </c>
      <c r="D756" s="2">
        <v>24.780000999999999</v>
      </c>
    </row>
    <row r="757" spans="1:4">
      <c r="A757" s="1">
        <v>44328</v>
      </c>
      <c r="B757" t="s">
        <v>4</v>
      </c>
      <c r="C757" t="s">
        <v>5</v>
      </c>
      <c r="D757" s="2">
        <v>19.34</v>
      </c>
    </row>
    <row r="758" spans="1:4">
      <c r="A758" s="1">
        <v>44328</v>
      </c>
      <c r="B758" t="s">
        <v>6</v>
      </c>
      <c r="C758" t="s">
        <v>7</v>
      </c>
      <c r="D758" s="2">
        <v>114.33000199999999</v>
      </c>
    </row>
    <row r="759" spans="1:4">
      <c r="A759" s="1">
        <v>44328</v>
      </c>
      <c r="B759" t="s">
        <v>8</v>
      </c>
      <c r="C759" t="s">
        <v>9</v>
      </c>
      <c r="D759" s="2">
        <v>20.379999000000002</v>
      </c>
    </row>
    <row r="760" spans="1:4">
      <c r="A760" s="1">
        <v>44328</v>
      </c>
      <c r="B760" t="s">
        <v>10</v>
      </c>
      <c r="C760" t="s">
        <v>11</v>
      </c>
      <c r="D760" s="2">
        <v>23.27</v>
      </c>
    </row>
    <row r="761" spans="1:4">
      <c r="A761" s="1">
        <v>44328</v>
      </c>
      <c r="B761" t="s">
        <v>12</v>
      </c>
      <c r="C761" t="s">
        <v>13</v>
      </c>
      <c r="D761" s="2">
        <v>27.690000999999999</v>
      </c>
    </row>
    <row r="762" spans="1:4">
      <c r="A762" s="1">
        <v>44328</v>
      </c>
      <c r="B762" t="s">
        <v>14</v>
      </c>
      <c r="C762" t="s">
        <v>15</v>
      </c>
      <c r="D762" s="2">
        <v>58.299999</v>
      </c>
    </row>
    <row r="763" spans="1:4">
      <c r="A763" s="1">
        <v>44328</v>
      </c>
      <c r="B763" t="s">
        <v>16</v>
      </c>
      <c r="C763" t="s">
        <v>17</v>
      </c>
      <c r="D763" s="2">
        <v>80.400002000000001</v>
      </c>
    </row>
    <row r="764" spans="1:4">
      <c r="A764" s="1">
        <v>44328</v>
      </c>
      <c r="B764" t="s">
        <v>18</v>
      </c>
      <c r="C764" t="s">
        <v>19</v>
      </c>
      <c r="D764" s="2">
        <v>33</v>
      </c>
    </row>
    <row r="765" spans="1:4">
      <c r="A765" s="1">
        <v>44328</v>
      </c>
      <c r="B765" t="s">
        <v>20</v>
      </c>
      <c r="C765" t="s">
        <v>21</v>
      </c>
      <c r="D765" s="2">
        <v>17.166665999999999</v>
      </c>
    </row>
    <row r="766" spans="1:4">
      <c r="A766" s="1">
        <v>44327</v>
      </c>
      <c r="B766" t="s">
        <v>2</v>
      </c>
      <c r="C766" t="s">
        <v>3</v>
      </c>
      <c r="D766" s="2">
        <v>25.15</v>
      </c>
    </row>
    <row r="767" spans="1:4">
      <c r="A767" s="1">
        <v>44327</v>
      </c>
      <c r="B767" t="s">
        <v>4</v>
      </c>
      <c r="C767" t="s">
        <v>5</v>
      </c>
      <c r="D767" s="2">
        <v>19.600000000000001</v>
      </c>
    </row>
    <row r="768" spans="1:4">
      <c r="A768" s="1">
        <v>44327</v>
      </c>
      <c r="B768" t="s">
        <v>6</v>
      </c>
      <c r="C768" t="s">
        <v>7</v>
      </c>
      <c r="D768" s="2">
        <v>118.720001</v>
      </c>
    </row>
    <row r="769" spans="1:4">
      <c r="A769" s="1">
        <v>44327</v>
      </c>
      <c r="B769" t="s">
        <v>8</v>
      </c>
      <c r="C769" t="s">
        <v>9</v>
      </c>
      <c r="D769" s="2">
        <v>21.5</v>
      </c>
    </row>
    <row r="770" spans="1:4">
      <c r="A770" s="1">
        <v>44327</v>
      </c>
      <c r="B770" t="s">
        <v>10</v>
      </c>
      <c r="C770" t="s">
        <v>11</v>
      </c>
      <c r="D770" s="2">
        <v>24.83</v>
      </c>
    </row>
    <row r="771" spans="1:4">
      <c r="A771" s="1">
        <v>44327</v>
      </c>
      <c r="B771" t="s">
        <v>12</v>
      </c>
      <c r="C771" t="s">
        <v>13</v>
      </c>
      <c r="D771" s="2">
        <v>28.299999</v>
      </c>
    </row>
    <row r="772" spans="1:4">
      <c r="A772" s="1">
        <v>44327</v>
      </c>
      <c r="B772" t="s">
        <v>14</v>
      </c>
      <c r="C772" t="s">
        <v>15</v>
      </c>
      <c r="D772" s="2">
        <v>62.84</v>
      </c>
    </row>
    <row r="773" spans="1:4">
      <c r="A773" s="1">
        <v>44327</v>
      </c>
      <c r="B773" t="s">
        <v>16</v>
      </c>
      <c r="C773" t="s">
        <v>17</v>
      </c>
      <c r="D773" s="2">
        <v>82</v>
      </c>
    </row>
    <row r="774" spans="1:4">
      <c r="A774" s="1">
        <v>44327</v>
      </c>
      <c r="B774" t="s">
        <v>18</v>
      </c>
      <c r="C774" t="s">
        <v>19</v>
      </c>
      <c r="D774" s="2">
        <v>34.580002</v>
      </c>
    </row>
    <row r="775" spans="1:4">
      <c r="A775" s="1">
        <v>44327</v>
      </c>
      <c r="B775" t="s">
        <v>20</v>
      </c>
      <c r="C775" t="s">
        <v>21</v>
      </c>
      <c r="D775" s="2">
        <v>17.616667</v>
      </c>
    </row>
    <row r="776" spans="1:4">
      <c r="A776" s="1">
        <v>44326</v>
      </c>
      <c r="B776" t="s">
        <v>2</v>
      </c>
      <c r="C776" t="s">
        <v>3</v>
      </c>
      <c r="D776" s="2">
        <v>24.700001</v>
      </c>
    </row>
    <row r="777" spans="1:4">
      <c r="A777" s="1">
        <v>44326</v>
      </c>
      <c r="B777" t="s">
        <v>4</v>
      </c>
      <c r="C777" t="s">
        <v>5</v>
      </c>
      <c r="D777" s="2">
        <v>19.690000999999999</v>
      </c>
    </row>
    <row r="778" spans="1:4">
      <c r="A778" s="1">
        <v>44326</v>
      </c>
      <c r="B778" t="s">
        <v>6</v>
      </c>
      <c r="C778" t="s">
        <v>7</v>
      </c>
      <c r="D778" s="2">
        <v>114.69000200000001</v>
      </c>
    </row>
    <row r="779" spans="1:4">
      <c r="A779" s="1">
        <v>44326</v>
      </c>
      <c r="B779" t="s">
        <v>8</v>
      </c>
      <c r="C779" t="s">
        <v>9</v>
      </c>
      <c r="D779" s="2">
        <v>21.379999000000002</v>
      </c>
    </row>
    <row r="780" spans="1:4">
      <c r="A780" s="1">
        <v>44326</v>
      </c>
      <c r="B780" t="s">
        <v>10</v>
      </c>
      <c r="C780" t="s">
        <v>11</v>
      </c>
      <c r="D780" s="2">
        <v>25.040001</v>
      </c>
    </row>
    <row r="781" spans="1:4">
      <c r="A781" s="1">
        <v>44326</v>
      </c>
      <c r="B781" t="s">
        <v>12</v>
      </c>
      <c r="C781" t="s">
        <v>13</v>
      </c>
      <c r="D781" s="2">
        <v>28.02</v>
      </c>
    </row>
    <row r="782" spans="1:4">
      <c r="A782" s="1">
        <v>44326</v>
      </c>
      <c r="B782" t="s">
        <v>14</v>
      </c>
      <c r="C782" t="s">
        <v>15</v>
      </c>
      <c r="D782" s="2">
        <v>62.950001</v>
      </c>
    </row>
    <row r="783" spans="1:4">
      <c r="A783" s="1">
        <v>44326</v>
      </c>
      <c r="B783" t="s">
        <v>16</v>
      </c>
      <c r="C783" t="s">
        <v>17</v>
      </c>
      <c r="D783" s="2">
        <v>81.680000000000007</v>
      </c>
    </row>
    <row r="784" spans="1:4">
      <c r="A784" s="1">
        <v>44326</v>
      </c>
      <c r="B784" t="s">
        <v>18</v>
      </c>
      <c r="C784" t="s">
        <v>19</v>
      </c>
      <c r="D784" s="2">
        <v>33.909999999999997</v>
      </c>
    </row>
    <row r="785" spans="1:4">
      <c r="A785" s="1">
        <v>44326</v>
      </c>
      <c r="B785" t="s">
        <v>20</v>
      </c>
      <c r="C785" t="s">
        <v>21</v>
      </c>
      <c r="D785" s="2">
        <v>17.766666000000001</v>
      </c>
    </row>
    <row r="786" spans="1:4">
      <c r="A786" s="1">
        <v>44323</v>
      </c>
      <c r="B786" t="s">
        <v>2</v>
      </c>
      <c r="C786" t="s">
        <v>3</v>
      </c>
      <c r="D786" s="2">
        <v>24.379999000000002</v>
      </c>
    </row>
    <row r="787" spans="1:4">
      <c r="A787" s="1">
        <v>44323</v>
      </c>
      <c r="B787" t="s">
        <v>4</v>
      </c>
      <c r="C787" t="s">
        <v>5</v>
      </c>
      <c r="D787" s="2">
        <v>20.5</v>
      </c>
    </row>
    <row r="788" spans="1:4">
      <c r="A788" s="1">
        <v>44323</v>
      </c>
      <c r="B788" t="s">
        <v>6</v>
      </c>
      <c r="C788" t="s">
        <v>7</v>
      </c>
      <c r="D788" s="2">
        <v>115.449997</v>
      </c>
    </row>
    <row r="789" spans="1:4">
      <c r="A789" s="1">
        <v>44323</v>
      </c>
      <c r="B789" t="s">
        <v>8</v>
      </c>
      <c r="C789" t="s">
        <v>9</v>
      </c>
      <c r="D789" s="2">
        <v>21.49</v>
      </c>
    </row>
    <row r="790" spans="1:4">
      <c r="A790" s="1">
        <v>44323</v>
      </c>
      <c r="B790" t="s">
        <v>10</v>
      </c>
      <c r="C790" t="s">
        <v>11</v>
      </c>
      <c r="D790" s="2">
        <v>24.82</v>
      </c>
    </row>
    <row r="791" spans="1:4">
      <c r="A791" s="1">
        <v>44323</v>
      </c>
      <c r="B791" t="s">
        <v>12</v>
      </c>
      <c r="C791" t="s">
        <v>13</v>
      </c>
      <c r="D791" s="2">
        <v>27.9</v>
      </c>
    </row>
    <row r="792" spans="1:4">
      <c r="A792" s="1">
        <v>44323</v>
      </c>
      <c r="B792" t="s">
        <v>14</v>
      </c>
      <c r="C792" t="s">
        <v>15</v>
      </c>
      <c r="D792" s="2">
        <v>63.209999000000003</v>
      </c>
    </row>
    <row r="793" spans="1:4">
      <c r="A793" s="1">
        <v>44323</v>
      </c>
      <c r="B793" t="s">
        <v>16</v>
      </c>
      <c r="C793" t="s">
        <v>17</v>
      </c>
      <c r="D793" s="2">
        <v>81.089995999999999</v>
      </c>
    </row>
    <row r="794" spans="1:4">
      <c r="A794" s="1">
        <v>44323</v>
      </c>
      <c r="B794" t="s">
        <v>18</v>
      </c>
      <c r="C794" t="s">
        <v>19</v>
      </c>
      <c r="D794" s="2">
        <v>34.590000000000003</v>
      </c>
    </row>
    <row r="795" spans="1:4">
      <c r="A795" s="1">
        <v>44323</v>
      </c>
      <c r="B795" t="s">
        <v>20</v>
      </c>
      <c r="C795" t="s">
        <v>21</v>
      </c>
      <c r="D795" s="2">
        <v>17.780000999999999</v>
      </c>
    </row>
    <row r="796" spans="1:4">
      <c r="A796" s="1">
        <v>44322</v>
      </c>
      <c r="B796" t="s">
        <v>2</v>
      </c>
      <c r="C796" t="s">
        <v>3</v>
      </c>
      <c r="D796" s="2">
        <v>23.5</v>
      </c>
    </row>
    <row r="797" spans="1:4">
      <c r="A797" s="1">
        <v>44322</v>
      </c>
      <c r="B797" t="s">
        <v>4</v>
      </c>
      <c r="C797" t="s">
        <v>5</v>
      </c>
      <c r="D797" s="2">
        <v>20.450001</v>
      </c>
    </row>
    <row r="798" spans="1:4">
      <c r="A798" s="1">
        <v>44322</v>
      </c>
      <c r="B798" t="s">
        <v>6</v>
      </c>
      <c r="C798" t="s">
        <v>7</v>
      </c>
      <c r="D798" s="2">
        <v>115.050003</v>
      </c>
    </row>
    <row r="799" spans="1:4">
      <c r="A799" s="1">
        <v>44322</v>
      </c>
      <c r="B799" t="s">
        <v>8</v>
      </c>
      <c r="C799" t="s">
        <v>9</v>
      </c>
      <c r="D799" s="2">
        <v>21.1</v>
      </c>
    </row>
    <row r="800" spans="1:4">
      <c r="A800" s="1">
        <v>44322</v>
      </c>
      <c r="B800" t="s">
        <v>10</v>
      </c>
      <c r="C800" t="s">
        <v>11</v>
      </c>
      <c r="D800" s="2">
        <v>23.809999000000001</v>
      </c>
    </row>
    <row r="801" spans="1:4">
      <c r="A801" s="1">
        <v>44322</v>
      </c>
      <c r="B801" t="s">
        <v>12</v>
      </c>
      <c r="C801" t="s">
        <v>13</v>
      </c>
      <c r="D801" s="2">
        <v>27.85</v>
      </c>
    </row>
    <row r="802" spans="1:4">
      <c r="A802" s="1">
        <v>44322</v>
      </c>
      <c r="B802" t="s">
        <v>14</v>
      </c>
      <c r="C802" t="s">
        <v>15</v>
      </c>
      <c r="D802" s="2">
        <v>61.77</v>
      </c>
    </row>
    <row r="803" spans="1:4">
      <c r="A803" s="1">
        <v>44322</v>
      </c>
      <c r="B803" t="s">
        <v>16</v>
      </c>
      <c r="C803" t="s">
        <v>17</v>
      </c>
      <c r="D803" s="2">
        <v>80</v>
      </c>
    </row>
    <row r="804" spans="1:4">
      <c r="A804" s="1">
        <v>44322</v>
      </c>
      <c r="B804" t="s">
        <v>18</v>
      </c>
      <c r="C804" t="s">
        <v>19</v>
      </c>
      <c r="D804" s="2">
        <v>33.830002</v>
      </c>
    </row>
    <row r="805" spans="1:4">
      <c r="A805" s="1">
        <v>44322</v>
      </c>
      <c r="B805" t="s">
        <v>20</v>
      </c>
      <c r="C805" t="s">
        <v>21</v>
      </c>
      <c r="D805" s="2">
        <v>16.933332</v>
      </c>
    </row>
    <row r="806" spans="1:4">
      <c r="A806" s="1">
        <v>44321</v>
      </c>
      <c r="B806" t="s">
        <v>2</v>
      </c>
      <c r="C806" t="s">
        <v>3</v>
      </c>
      <c r="D806" s="2">
        <v>23.83</v>
      </c>
    </row>
    <row r="807" spans="1:4">
      <c r="A807" s="1">
        <v>44321</v>
      </c>
      <c r="B807" t="s">
        <v>4</v>
      </c>
      <c r="C807" t="s">
        <v>5</v>
      </c>
      <c r="D807" s="2">
        <v>20.91</v>
      </c>
    </row>
    <row r="808" spans="1:4">
      <c r="A808" s="1">
        <v>44321</v>
      </c>
      <c r="B808" t="s">
        <v>6</v>
      </c>
      <c r="C808" t="s">
        <v>7</v>
      </c>
      <c r="D808" s="2">
        <v>110.709999</v>
      </c>
    </row>
    <row r="809" spans="1:4">
      <c r="A809" s="1">
        <v>44321</v>
      </c>
      <c r="B809" t="s">
        <v>8</v>
      </c>
      <c r="C809" t="s">
        <v>9</v>
      </c>
      <c r="D809" s="2">
        <v>21.65</v>
      </c>
    </row>
    <row r="810" spans="1:4">
      <c r="A810" s="1">
        <v>44321</v>
      </c>
      <c r="B810" t="s">
        <v>10</v>
      </c>
      <c r="C810" t="s">
        <v>11</v>
      </c>
      <c r="D810" s="2">
        <v>23.67</v>
      </c>
    </row>
    <row r="811" spans="1:4">
      <c r="A811" s="1">
        <v>44321</v>
      </c>
      <c r="B811" t="s">
        <v>12</v>
      </c>
      <c r="C811" t="s">
        <v>13</v>
      </c>
      <c r="D811" s="2">
        <v>27.889999</v>
      </c>
    </row>
    <row r="812" spans="1:4">
      <c r="A812" s="1">
        <v>44321</v>
      </c>
      <c r="B812" t="s">
        <v>14</v>
      </c>
      <c r="C812" t="s">
        <v>15</v>
      </c>
      <c r="D812" s="2">
        <v>61.599997999999999</v>
      </c>
    </row>
    <row r="813" spans="1:4">
      <c r="A813" s="1">
        <v>44321</v>
      </c>
      <c r="B813" t="s">
        <v>16</v>
      </c>
      <c r="C813" t="s">
        <v>17</v>
      </c>
      <c r="D813" s="2">
        <v>79.449996999999996</v>
      </c>
    </row>
    <row r="814" spans="1:4">
      <c r="A814" s="1">
        <v>44321</v>
      </c>
      <c r="B814" t="s">
        <v>18</v>
      </c>
      <c r="C814" t="s">
        <v>19</v>
      </c>
      <c r="D814" s="2">
        <v>33.950001</v>
      </c>
    </row>
    <row r="815" spans="1:4">
      <c r="A815" s="1">
        <v>44321</v>
      </c>
      <c r="B815" t="s">
        <v>20</v>
      </c>
      <c r="C815" t="s">
        <v>21</v>
      </c>
      <c r="D815" s="2">
        <v>17.166665999999999</v>
      </c>
    </row>
    <row r="816" spans="1:4">
      <c r="A816" s="1">
        <v>44320</v>
      </c>
      <c r="B816" t="s">
        <v>2</v>
      </c>
      <c r="C816" t="s">
        <v>3</v>
      </c>
      <c r="D816" s="2">
        <v>22.889999</v>
      </c>
    </row>
    <row r="817" spans="1:4">
      <c r="A817" s="1">
        <v>44320</v>
      </c>
      <c r="B817" t="s">
        <v>4</v>
      </c>
      <c r="C817" t="s">
        <v>5</v>
      </c>
      <c r="D817" s="2">
        <v>21</v>
      </c>
    </row>
    <row r="818" spans="1:4">
      <c r="A818" s="1">
        <v>44320</v>
      </c>
      <c r="B818" t="s">
        <v>6</v>
      </c>
      <c r="C818" t="s">
        <v>7</v>
      </c>
      <c r="D818" s="2">
        <v>110.099998</v>
      </c>
    </row>
    <row r="819" spans="1:4">
      <c r="A819" s="1">
        <v>44320</v>
      </c>
      <c r="B819" t="s">
        <v>8</v>
      </c>
      <c r="C819" t="s">
        <v>9</v>
      </c>
      <c r="D819" s="2">
        <v>21.129999000000002</v>
      </c>
    </row>
    <row r="820" spans="1:4">
      <c r="A820" s="1">
        <v>44320</v>
      </c>
      <c r="B820" t="s">
        <v>10</v>
      </c>
      <c r="C820" t="s">
        <v>11</v>
      </c>
      <c r="D820" s="2">
        <v>23.65</v>
      </c>
    </row>
    <row r="821" spans="1:4">
      <c r="A821" s="1">
        <v>44320</v>
      </c>
      <c r="B821" t="s">
        <v>12</v>
      </c>
      <c r="C821" t="s">
        <v>13</v>
      </c>
      <c r="D821" s="2">
        <v>27.379999000000002</v>
      </c>
    </row>
    <row r="822" spans="1:4">
      <c r="A822" s="1">
        <v>44320</v>
      </c>
      <c r="B822" t="s">
        <v>14</v>
      </c>
      <c r="C822" t="s">
        <v>15</v>
      </c>
      <c r="D822" s="2">
        <v>62.740001999999997</v>
      </c>
    </row>
    <row r="823" spans="1:4">
      <c r="A823" s="1">
        <v>44320</v>
      </c>
      <c r="B823" t="s">
        <v>16</v>
      </c>
      <c r="C823" t="s">
        <v>17</v>
      </c>
      <c r="D823" s="2">
        <v>76</v>
      </c>
    </row>
    <row r="824" spans="1:4">
      <c r="A824" s="1">
        <v>44320</v>
      </c>
      <c r="B824" t="s">
        <v>18</v>
      </c>
      <c r="C824" t="s">
        <v>19</v>
      </c>
      <c r="D824" s="2">
        <v>32.919998</v>
      </c>
    </row>
    <row r="825" spans="1:4">
      <c r="A825" s="1">
        <v>44320</v>
      </c>
      <c r="B825" t="s">
        <v>20</v>
      </c>
      <c r="C825" t="s">
        <v>21</v>
      </c>
      <c r="D825" s="2">
        <v>16.889999</v>
      </c>
    </row>
    <row r="826" spans="1:4">
      <c r="A826" s="1">
        <v>44319</v>
      </c>
      <c r="B826" t="s">
        <v>2</v>
      </c>
      <c r="C826" t="s">
        <v>3</v>
      </c>
      <c r="D826" s="2">
        <v>23.43</v>
      </c>
    </row>
    <row r="827" spans="1:4">
      <c r="A827" s="1">
        <v>44319</v>
      </c>
      <c r="B827" t="s">
        <v>4</v>
      </c>
      <c r="C827" t="s">
        <v>5</v>
      </c>
      <c r="D827" s="2">
        <v>20.950001</v>
      </c>
    </row>
    <row r="828" spans="1:4">
      <c r="A828" s="1">
        <v>44319</v>
      </c>
      <c r="B828" t="s">
        <v>6</v>
      </c>
      <c r="C828" t="s">
        <v>7</v>
      </c>
      <c r="D828" s="2">
        <v>108.459999</v>
      </c>
    </row>
    <row r="829" spans="1:4">
      <c r="A829" s="1">
        <v>44319</v>
      </c>
      <c r="B829" t="s">
        <v>8</v>
      </c>
      <c r="C829" t="s">
        <v>9</v>
      </c>
      <c r="D829" s="2">
        <v>21.27</v>
      </c>
    </row>
    <row r="830" spans="1:4">
      <c r="A830" s="1">
        <v>44319</v>
      </c>
      <c r="B830" t="s">
        <v>10</v>
      </c>
      <c r="C830" t="s">
        <v>11</v>
      </c>
      <c r="D830" s="2">
        <v>24</v>
      </c>
    </row>
    <row r="831" spans="1:4">
      <c r="A831" s="1">
        <v>44319</v>
      </c>
      <c r="B831" t="s">
        <v>12</v>
      </c>
      <c r="C831" t="s">
        <v>13</v>
      </c>
      <c r="D831" s="2">
        <v>27.530000999999999</v>
      </c>
    </row>
    <row r="832" spans="1:4">
      <c r="A832" s="1">
        <v>44319</v>
      </c>
      <c r="B832" t="s">
        <v>14</v>
      </c>
      <c r="C832" t="s">
        <v>15</v>
      </c>
      <c r="D832" s="2">
        <v>64.110000999999997</v>
      </c>
    </row>
    <row r="833" spans="1:4">
      <c r="A833" s="1">
        <v>44319</v>
      </c>
      <c r="B833" t="s">
        <v>16</v>
      </c>
      <c r="C833" t="s">
        <v>17</v>
      </c>
      <c r="D833" s="2">
        <v>75.620002999999997</v>
      </c>
    </row>
    <row r="834" spans="1:4">
      <c r="A834" s="1">
        <v>44319</v>
      </c>
      <c r="B834" t="s">
        <v>18</v>
      </c>
      <c r="C834" t="s">
        <v>19</v>
      </c>
      <c r="D834" s="2">
        <v>33.150002000000001</v>
      </c>
    </row>
    <row r="835" spans="1:4">
      <c r="A835" s="1">
        <v>44319</v>
      </c>
      <c r="B835" t="s">
        <v>20</v>
      </c>
      <c r="C835" t="s">
        <v>21</v>
      </c>
      <c r="D835" s="2">
        <v>17.163333999999999</v>
      </c>
    </row>
    <row r="836" spans="1:4">
      <c r="A836" s="1">
        <v>44316</v>
      </c>
      <c r="B836" t="s">
        <v>2</v>
      </c>
      <c r="C836" t="s">
        <v>3</v>
      </c>
      <c r="D836" s="2">
        <v>23.620000999999998</v>
      </c>
    </row>
    <row r="837" spans="1:4">
      <c r="A837" s="1">
        <v>44316</v>
      </c>
      <c r="B837" t="s">
        <v>4</v>
      </c>
      <c r="C837" t="s">
        <v>5</v>
      </c>
      <c r="D837" s="2">
        <v>20.860001</v>
      </c>
    </row>
    <row r="838" spans="1:4">
      <c r="A838" s="1">
        <v>44316</v>
      </c>
      <c r="B838" t="s">
        <v>6</v>
      </c>
      <c r="C838" t="s">
        <v>7</v>
      </c>
      <c r="D838" s="2">
        <v>109.019997</v>
      </c>
    </row>
    <row r="839" spans="1:4">
      <c r="A839" s="1">
        <v>44316</v>
      </c>
      <c r="B839" t="s">
        <v>8</v>
      </c>
      <c r="C839" t="s">
        <v>9</v>
      </c>
      <c r="D839" s="2">
        <v>21.719999000000001</v>
      </c>
    </row>
    <row r="840" spans="1:4">
      <c r="A840" s="1">
        <v>44316</v>
      </c>
      <c r="B840" t="s">
        <v>10</v>
      </c>
      <c r="C840" t="s">
        <v>11</v>
      </c>
      <c r="D840" s="2">
        <v>23.030000999999999</v>
      </c>
    </row>
    <row r="841" spans="1:4">
      <c r="A841" s="1">
        <v>44316</v>
      </c>
      <c r="B841" t="s">
        <v>12</v>
      </c>
      <c r="C841" t="s">
        <v>13</v>
      </c>
      <c r="D841" s="2">
        <v>27.879999000000002</v>
      </c>
    </row>
    <row r="842" spans="1:4">
      <c r="A842" s="1">
        <v>44316</v>
      </c>
      <c r="B842" t="s">
        <v>14</v>
      </c>
      <c r="C842" t="s">
        <v>15</v>
      </c>
      <c r="D842" s="2">
        <v>64.300003000000004</v>
      </c>
    </row>
    <row r="843" spans="1:4">
      <c r="A843" s="1">
        <v>44316</v>
      </c>
      <c r="B843" t="s">
        <v>16</v>
      </c>
      <c r="C843" t="s">
        <v>17</v>
      </c>
      <c r="D843" s="2">
        <v>75.650002000000001</v>
      </c>
    </row>
    <row r="844" spans="1:4">
      <c r="A844" s="1">
        <v>44316</v>
      </c>
      <c r="B844" t="s">
        <v>18</v>
      </c>
      <c r="C844" t="s">
        <v>19</v>
      </c>
      <c r="D844" s="2">
        <v>32.560001</v>
      </c>
    </row>
    <row r="845" spans="1:4">
      <c r="A845" s="1">
        <v>44316</v>
      </c>
      <c r="B845" t="s">
        <v>20</v>
      </c>
      <c r="C845" t="s">
        <v>21</v>
      </c>
      <c r="D845" s="2">
        <v>17.166665999999999</v>
      </c>
    </row>
    <row r="846" spans="1:4">
      <c r="A846" s="1">
        <v>44315</v>
      </c>
      <c r="B846" t="s">
        <v>2</v>
      </c>
      <c r="C846" t="s">
        <v>3</v>
      </c>
      <c r="D846" s="2">
        <v>23.620000999999998</v>
      </c>
    </row>
    <row r="847" spans="1:4">
      <c r="A847" s="1">
        <v>44315</v>
      </c>
      <c r="B847" t="s">
        <v>4</v>
      </c>
      <c r="C847" t="s">
        <v>5</v>
      </c>
      <c r="D847" s="2">
        <v>21.459999</v>
      </c>
    </row>
    <row r="848" spans="1:4">
      <c r="A848" s="1">
        <v>44315</v>
      </c>
      <c r="B848" t="s">
        <v>6</v>
      </c>
      <c r="C848" t="s">
        <v>7</v>
      </c>
      <c r="D848" s="2">
        <v>111.949997</v>
      </c>
    </row>
    <row r="849" spans="1:4">
      <c r="A849" s="1">
        <v>44315</v>
      </c>
      <c r="B849" t="s">
        <v>8</v>
      </c>
      <c r="C849" t="s">
        <v>9</v>
      </c>
      <c r="D849" s="2">
        <v>22.18</v>
      </c>
    </row>
    <row r="850" spans="1:4">
      <c r="A850" s="1">
        <v>44315</v>
      </c>
      <c r="B850" t="s">
        <v>10</v>
      </c>
      <c r="C850" t="s">
        <v>11</v>
      </c>
      <c r="D850" s="2">
        <v>23.43</v>
      </c>
    </row>
    <row r="851" spans="1:4">
      <c r="A851" s="1">
        <v>44315</v>
      </c>
      <c r="B851" t="s">
        <v>12</v>
      </c>
      <c r="C851" t="s">
        <v>13</v>
      </c>
      <c r="D851" s="2">
        <v>28.200001</v>
      </c>
    </row>
    <row r="852" spans="1:4">
      <c r="A852" s="1">
        <v>44315</v>
      </c>
      <c r="B852" t="s">
        <v>14</v>
      </c>
      <c r="C852" t="s">
        <v>15</v>
      </c>
      <c r="D852" s="2">
        <v>63.369999</v>
      </c>
    </row>
    <row r="853" spans="1:4">
      <c r="A853" s="1">
        <v>44315</v>
      </c>
      <c r="B853" t="s">
        <v>16</v>
      </c>
      <c r="C853" t="s">
        <v>17</v>
      </c>
      <c r="D853" s="2">
        <v>76.169998000000007</v>
      </c>
    </row>
    <row r="854" spans="1:4">
      <c r="A854" s="1">
        <v>44315</v>
      </c>
      <c r="B854" t="s">
        <v>18</v>
      </c>
      <c r="C854" t="s">
        <v>19</v>
      </c>
      <c r="D854" s="2">
        <v>33.389999000000003</v>
      </c>
    </row>
    <row r="855" spans="1:4">
      <c r="A855" s="1">
        <v>44315</v>
      </c>
      <c r="B855" t="s">
        <v>20</v>
      </c>
      <c r="C855" t="s">
        <v>21</v>
      </c>
      <c r="D855" s="2">
        <v>17.516666000000001</v>
      </c>
    </row>
    <row r="856" spans="1:4">
      <c r="A856" s="1">
        <v>44314</v>
      </c>
      <c r="B856" t="s">
        <v>2</v>
      </c>
      <c r="C856" t="s">
        <v>3</v>
      </c>
      <c r="D856" s="2">
        <v>23.940000999999999</v>
      </c>
    </row>
    <row r="857" spans="1:4">
      <c r="A857" s="1">
        <v>44314</v>
      </c>
      <c r="B857" t="s">
        <v>4</v>
      </c>
      <c r="C857" t="s">
        <v>5</v>
      </c>
      <c r="D857" s="2">
        <v>22.629999000000002</v>
      </c>
    </row>
    <row r="858" spans="1:4">
      <c r="A858" s="1">
        <v>44314</v>
      </c>
      <c r="B858" t="s">
        <v>6</v>
      </c>
      <c r="C858" t="s">
        <v>7</v>
      </c>
      <c r="D858" s="2">
        <v>111.91999800000001</v>
      </c>
    </row>
    <row r="859" spans="1:4">
      <c r="A859" s="1">
        <v>44314</v>
      </c>
      <c r="B859" t="s">
        <v>8</v>
      </c>
      <c r="C859" t="s">
        <v>9</v>
      </c>
      <c r="D859" s="2">
        <v>21.91</v>
      </c>
    </row>
    <row r="860" spans="1:4">
      <c r="A860" s="1">
        <v>44314</v>
      </c>
      <c r="B860" t="s">
        <v>10</v>
      </c>
      <c r="C860" t="s">
        <v>11</v>
      </c>
      <c r="D860" s="2">
        <v>23.950001</v>
      </c>
    </row>
    <row r="861" spans="1:4">
      <c r="A861" s="1">
        <v>44314</v>
      </c>
      <c r="B861" t="s">
        <v>12</v>
      </c>
      <c r="C861" t="s">
        <v>13</v>
      </c>
      <c r="D861" s="2">
        <v>28.200001</v>
      </c>
    </row>
    <row r="862" spans="1:4">
      <c r="A862" s="1">
        <v>44314</v>
      </c>
      <c r="B862" t="s">
        <v>14</v>
      </c>
      <c r="C862" t="s">
        <v>15</v>
      </c>
      <c r="D862" s="2">
        <v>63.119999</v>
      </c>
    </row>
    <row r="863" spans="1:4">
      <c r="A863" s="1">
        <v>44314</v>
      </c>
      <c r="B863" t="s">
        <v>16</v>
      </c>
      <c r="C863" t="s">
        <v>17</v>
      </c>
      <c r="D863" s="2">
        <v>76.819999999999993</v>
      </c>
    </row>
    <row r="864" spans="1:4">
      <c r="A864" s="1">
        <v>44314</v>
      </c>
      <c r="B864" t="s">
        <v>18</v>
      </c>
      <c r="C864" t="s">
        <v>19</v>
      </c>
      <c r="D864" s="2">
        <v>32.909999999999997</v>
      </c>
    </row>
    <row r="865" spans="1:4">
      <c r="A865" s="1">
        <v>44314</v>
      </c>
      <c r="B865" t="s">
        <v>20</v>
      </c>
      <c r="C865" t="s">
        <v>21</v>
      </c>
      <c r="D865" s="2">
        <v>17.866667</v>
      </c>
    </row>
    <row r="866" spans="1:4">
      <c r="A866" s="1">
        <v>44313</v>
      </c>
      <c r="B866" t="s">
        <v>2</v>
      </c>
      <c r="C866" t="s">
        <v>3</v>
      </c>
      <c r="D866" s="2">
        <v>23.1</v>
      </c>
    </row>
    <row r="867" spans="1:4">
      <c r="A867" s="1">
        <v>44313</v>
      </c>
      <c r="B867" t="s">
        <v>4</v>
      </c>
      <c r="C867" t="s">
        <v>5</v>
      </c>
      <c r="D867" s="2">
        <v>21.83</v>
      </c>
    </row>
    <row r="868" spans="1:4">
      <c r="A868" s="1">
        <v>44313</v>
      </c>
      <c r="B868" t="s">
        <v>6</v>
      </c>
      <c r="C868" t="s">
        <v>7</v>
      </c>
      <c r="D868" s="2">
        <v>110.120003</v>
      </c>
    </row>
    <row r="869" spans="1:4">
      <c r="A869" s="1">
        <v>44313</v>
      </c>
      <c r="B869" t="s">
        <v>8</v>
      </c>
      <c r="C869" t="s">
        <v>9</v>
      </c>
      <c r="D869" s="2">
        <v>21.74</v>
      </c>
    </row>
    <row r="870" spans="1:4">
      <c r="A870" s="1">
        <v>44313</v>
      </c>
      <c r="B870" t="s">
        <v>10</v>
      </c>
      <c r="C870" t="s">
        <v>11</v>
      </c>
      <c r="D870" s="2">
        <v>23.629999000000002</v>
      </c>
    </row>
    <row r="871" spans="1:4">
      <c r="A871" s="1">
        <v>44313</v>
      </c>
      <c r="B871" t="s">
        <v>12</v>
      </c>
      <c r="C871" t="s">
        <v>13</v>
      </c>
      <c r="D871" s="2">
        <v>29.280000999999999</v>
      </c>
    </row>
    <row r="872" spans="1:4">
      <c r="A872" s="1">
        <v>44313</v>
      </c>
      <c r="B872" t="s">
        <v>14</v>
      </c>
      <c r="C872" t="s">
        <v>15</v>
      </c>
      <c r="D872" s="2">
        <v>61.040000999999997</v>
      </c>
    </row>
    <row r="873" spans="1:4">
      <c r="A873" s="1">
        <v>44313</v>
      </c>
      <c r="B873" t="s">
        <v>16</v>
      </c>
      <c r="C873" t="s">
        <v>17</v>
      </c>
      <c r="D873" s="2">
        <v>76.470000999999996</v>
      </c>
    </row>
    <row r="874" spans="1:4">
      <c r="A874" s="1">
        <v>44313</v>
      </c>
      <c r="B874" t="s">
        <v>18</v>
      </c>
      <c r="C874" t="s">
        <v>19</v>
      </c>
      <c r="D874" s="2">
        <v>32.650002000000001</v>
      </c>
    </row>
    <row r="875" spans="1:4">
      <c r="A875" s="1">
        <v>44313</v>
      </c>
      <c r="B875" t="s">
        <v>20</v>
      </c>
      <c r="C875" t="s">
        <v>21</v>
      </c>
      <c r="D875" s="2">
        <v>17.649999999999999</v>
      </c>
    </row>
    <row r="876" spans="1:4">
      <c r="A876" s="1">
        <v>44312</v>
      </c>
      <c r="B876" t="s">
        <v>2</v>
      </c>
      <c r="C876" t="s">
        <v>3</v>
      </c>
      <c r="D876" s="2">
        <v>23.780000999999999</v>
      </c>
    </row>
    <row r="877" spans="1:4">
      <c r="A877" s="1">
        <v>44312</v>
      </c>
      <c r="B877" t="s">
        <v>4</v>
      </c>
      <c r="C877" t="s">
        <v>5</v>
      </c>
      <c r="D877" s="2">
        <v>22.35</v>
      </c>
    </row>
    <row r="878" spans="1:4">
      <c r="A878" s="1">
        <v>44312</v>
      </c>
      <c r="B878" t="s">
        <v>6</v>
      </c>
      <c r="C878" t="s">
        <v>7</v>
      </c>
      <c r="D878" s="2">
        <v>108.57</v>
      </c>
    </row>
    <row r="879" spans="1:4">
      <c r="A879" s="1">
        <v>44312</v>
      </c>
      <c r="B879" t="s">
        <v>8</v>
      </c>
      <c r="C879" t="s">
        <v>9</v>
      </c>
      <c r="D879" s="2">
        <v>22.09</v>
      </c>
    </row>
    <row r="880" spans="1:4">
      <c r="A880" s="1">
        <v>44312</v>
      </c>
      <c r="B880" t="s">
        <v>10</v>
      </c>
      <c r="C880" t="s">
        <v>11</v>
      </c>
      <c r="D880" s="2">
        <v>24</v>
      </c>
    </row>
    <row r="881" spans="1:4">
      <c r="A881" s="1">
        <v>44312</v>
      </c>
      <c r="B881" t="s">
        <v>12</v>
      </c>
      <c r="C881" t="s">
        <v>13</v>
      </c>
      <c r="D881" s="2">
        <v>28.969999000000001</v>
      </c>
    </row>
    <row r="882" spans="1:4">
      <c r="A882" s="1">
        <v>44312</v>
      </c>
      <c r="B882" t="s">
        <v>14</v>
      </c>
      <c r="C882" t="s">
        <v>15</v>
      </c>
      <c r="D882" s="2">
        <v>61.919998</v>
      </c>
    </row>
    <row r="883" spans="1:4">
      <c r="A883" s="1">
        <v>44312</v>
      </c>
      <c r="B883" t="s">
        <v>16</v>
      </c>
      <c r="C883" t="s">
        <v>17</v>
      </c>
      <c r="D883" s="2">
        <v>76.910004000000001</v>
      </c>
    </row>
    <row r="884" spans="1:4">
      <c r="A884" s="1">
        <v>44312</v>
      </c>
      <c r="B884" t="s">
        <v>18</v>
      </c>
      <c r="C884" t="s">
        <v>19</v>
      </c>
      <c r="D884" s="2">
        <v>33.400002000000001</v>
      </c>
    </row>
    <row r="885" spans="1:4">
      <c r="A885" s="1">
        <v>44312</v>
      </c>
      <c r="B885" t="s">
        <v>20</v>
      </c>
      <c r="C885" t="s">
        <v>21</v>
      </c>
      <c r="D885" s="2">
        <v>17.670000000000002</v>
      </c>
    </row>
    <row r="886" spans="1:4">
      <c r="A886" s="1">
        <v>44309</v>
      </c>
      <c r="B886" t="s">
        <v>2</v>
      </c>
      <c r="C886" t="s">
        <v>3</v>
      </c>
      <c r="D886" s="2">
        <v>23.690000999999999</v>
      </c>
    </row>
    <row r="887" spans="1:4">
      <c r="A887" s="1">
        <v>44309</v>
      </c>
      <c r="B887" t="s">
        <v>4</v>
      </c>
      <c r="C887" t="s">
        <v>5</v>
      </c>
      <c r="D887" s="2">
        <v>22.799999</v>
      </c>
    </row>
    <row r="888" spans="1:4">
      <c r="A888" s="1">
        <v>44309</v>
      </c>
      <c r="B888" t="s">
        <v>6</v>
      </c>
      <c r="C888" t="s">
        <v>7</v>
      </c>
      <c r="D888" s="2">
        <v>107.989998</v>
      </c>
    </row>
    <row r="889" spans="1:4">
      <c r="A889" s="1">
        <v>44309</v>
      </c>
      <c r="B889" t="s">
        <v>8</v>
      </c>
      <c r="C889" t="s">
        <v>9</v>
      </c>
      <c r="D889" s="2">
        <v>22.59</v>
      </c>
    </row>
    <row r="890" spans="1:4">
      <c r="A890" s="1">
        <v>44309</v>
      </c>
      <c r="B890" t="s">
        <v>10</v>
      </c>
      <c r="C890" t="s">
        <v>11</v>
      </c>
      <c r="D890" s="2">
        <v>23.57</v>
      </c>
    </row>
    <row r="891" spans="1:4">
      <c r="A891" s="1">
        <v>44309</v>
      </c>
      <c r="B891" t="s">
        <v>12</v>
      </c>
      <c r="C891" t="s">
        <v>13</v>
      </c>
      <c r="D891" s="2">
        <v>29.129999000000002</v>
      </c>
    </row>
    <row r="892" spans="1:4">
      <c r="A892" s="1">
        <v>44309</v>
      </c>
      <c r="B892" t="s">
        <v>14</v>
      </c>
      <c r="C892" t="s">
        <v>15</v>
      </c>
      <c r="D892" s="2">
        <v>61.700001</v>
      </c>
    </row>
    <row r="893" spans="1:4">
      <c r="A893" s="1">
        <v>44309</v>
      </c>
      <c r="B893" t="s">
        <v>16</v>
      </c>
      <c r="C893" t="s">
        <v>17</v>
      </c>
      <c r="D893" s="2">
        <v>79.5</v>
      </c>
    </row>
    <row r="894" spans="1:4">
      <c r="A894" s="1">
        <v>44309</v>
      </c>
      <c r="B894" t="s">
        <v>18</v>
      </c>
      <c r="C894" t="s">
        <v>19</v>
      </c>
      <c r="D894" s="2">
        <v>33.240001999999997</v>
      </c>
    </row>
    <row r="895" spans="1:4">
      <c r="A895" s="1">
        <v>44309</v>
      </c>
      <c r="B895" t="s">
        <v>20</v>
      </c>
      <c r="C895" t="s">
        <v>21</v>
      </c>
      <c r="D895" s="2">
        <v>17.906666000000001</v>
      </c>
    </row>
    <row r="896" spans="1:4">
      <c r="A896" s="1">
        <v>44308</v>
      </c>
      <c r="B896" t="s">
        <v>2</v>
      </c>
      <c r="C896" t="s">
        <v>3</v>
      </c>
      <c r="D896" s="2">
        <v>23.709999</v>
      </c>
    </row>
    <row r="897" spans="1:4">
      <c r="A897" s="1">
        <v>44308</v>
      </c>
      <c r="B897" t="s">
        <v>4</v>
      </c>
      <c r="C897" t="s">
        <v>5</v>
      </c>
      <c r="D897" s="2">
        <v>22.120000999999998</v>
      </c>
    </row>
    <row r="898" spans="1:4">
      <c r="A898" s="1">
        <v>44308</v>
      </c>
      <c r="B898" t="s">
        <v>6</v>
      </c>
      <c r="C898" t="s">
        <v>7</v>
      </c>
      <c r="D898" s="2">
        <v>106.230003</v>
      </c>
    </row>
    <row r="899" spans="1:4">
      <c r="A899" s="1">
        <v>44308</v>
      </c>
      <c r="B899" t="s">
        <v>8</v>
      </c>
      <c r="C899" t="s">
        <v>9</v>
      </c>
      <c r="D899" s="2">
        <v>22.209999</v>
      </c>
    </row>
    <row r="900" spans="1:4">
      <c r="A900" s="1">
        <v>44308</v>
      </c>
      <c r="B900" t="s">
        <v>10</v>
      </c>
      <c r="C900" t="s">
        <v>11</v>
      </c>
      <c r="D900" s="2">
        <v>23.1</v>
      </c>
    </row>
    <row r="901" spans="1:4">
      <c r="A901" s="1">
        <v>44308</v>
      </c>
      <c r="B901" t="s">
        <v>12</v>
      </c>
      <c r="C901" t="s">
        <v>13</v>
      </c>
      <c r="D901" s="2">
        <v>29.299999</v>
      </c>
    </row>
    <row r="902" spans="1:4">
      <c r="A902" s="1">
        <v>44308</v>
      </c>
      <c r="B902" t="s">
        <v>14</v>
      </c>
      <c r="C902" t="s">
        <v>15</v>
      </c>
      <c r="D902" s="2">
        <v>60.869999</v>
      </c>
    </row>
    <row r="903" spans="1:4">
      <c r="A903" s="1">
        <v>44308</v>
      </c>
      <c r="B903" t="s">
        <v>16</v>
      </c>
      <c r="C903" t="s">
        <v>17</v>
      </c>
      <c r="D903" s="2">
        <v>78.919998000000007</v>
      </c>
    </row>
    <row r="904" spans="1:4">
      <c r="A904" s="1">
        <v>44308</v>
      </c>
      <c r="B904" t="s">
        <v>18</v>
      </c>
      <c r="C904" t="s">
        <v>19</v>
      </c>
      <c r="D904" s="2">
        <v>32.130001</v>
      </c>
    </row>
    <row r="905" spans="1:4">
      <c r="A905" s="1">
        <v>44308</v>
      </c>
      <c r="B905" t="s">
        <v>20</v>
      </c>
      <c r="C905" t="s">
        <v>21</v>
      </c>
      <c r="D905" s="2">
        <v>17.783332999999999</v>
      </c>
    </row>
    <row r="906" spans="1:4">
      <c r="A906" s="1">
        <v>44306</v>
      </c>
      <c r="B906" t="s">
        <v>2</v>
      </c>
      <c r="C906" t="s">
        <v>3</v>
      </c>
      <c r="D906" s="2">
        <v>23.82</v>
      </c>
    </row>
    <row r="907" spans="1:4">
      <c r="A907" s="1">
        <v>44306</v>
      </c>
      <c r="B907" t="s">
        <v>4</v>
      </c>
      <c r="C907" t="s">
        <v>5</v>
      </c>
      <c r="D907" s="2">
        <v>22.85</v>
      </c>
    </row>
    <row r="908" spans="1:4">
      <c r="A908" s="1">
        <v>44306</v>
      </c>
      <c r="B908" t="s">
        <v>6</v>
      </c>
      <c r="C908" t="s">
        <v>7</v>
      </c>
      <c r="D908" s="2">
        <v>106.160004</v>
      </c>
    </row>
    <row r="909" spans="1:4">
      <c r="A909" s="1">
        <v>44306</v>
      </c>
      <c r="B909" t="s">
        <v>8</v>
      </c>
      <c r="C909" t="s">
        <v>9</v>
      </c>
      <c r="D909" s="2">
        <v>22.93</v>
      </c>
    </row>
    <row r="910" spans="1:4">
      <c r="A910" s="1">
        <v>44306</v>
      </c>
      <c r="B910" t="s">
        <v>10</v>
      </c>
      <c r="C910" t="s">
        <v>11</v>
      </c>
      <c r="D910" s="2">
        <v>23.93</v>
      </c>
    </row>
    <row r="911" spans="1:4">
      <c r="A911" s="1">
        <v>44306</v>
      </c>
      <c r="B911" t="s">
        <v>12</v>
      </c>
      <c r="C911" t="s">
        <v>13</v>
      </c>
      <c r="D911" s="2">
        <v>30.09</v>
      </c>
    </row>
    <row r="912" spans="1:4">
      <c r="A912" s="1">
        <v>44306</v>
      </c>
      <c r="B912" t="s">
        <v>14</v>
      </c>
      <c r="C912" t="s">
        <v>15</v>
      </c>
      <c r="D912" s="2">
        <v>61.779998999999997</v>
      </c>
    </row>
    <row r="913" spans="1:4">
      <c r="A913" s="1">
        <v>44306</v>
      </c>
      <c r="B913" t="s">
        <v>16</v>
      </c>
      <c r="C913" t="s">
        <v>17</v>
      </c>
      <c r="D913" s="2">
        <v>78.830001999999993</v>
      </c>
    </row>
    <row r="914" spans="1:4">
      <c r="A914" s="1">
        <v>44306</v>
      </c>
      <c r="B914" t="s">
        <v>18</v>
      </c>
      <c r="C914" t="s">
        <v>19</v>
      </c>
      <c r="D914" s="2">
        <v>32.650002000000001</v>
      </c>
    </row>
    <row r="915" spans="1:4">
      <c r="A915" s="1">
        <v>44306</v>
      </c>
      <c r="B915" t="s">
        <v>20</v>
      </c>
      <c r="C915" t="s">
        <v>21</v>
      </c>
      <c r="D915" s="2">
        <v>17.906666000000001</v>
      </c>
    </row>
    <row r="916" spans="1:4">
      <c r="A916" s="1">
        <v>44305</v>
      </c>
      <c r="B916" t="s">
        <v>2</v>
      </c>
      <c r="C916" t="s">
        <v>3</v>
      </c>
      <c r="D916" s="2">
        <v>24.280000999999999</v>
      </c>
    </row>
    <row r="917" spans="1:4">
      <c r="A917" s="1">
        <v>44305</v>
      </c>
      <c r="B917" t="s">
        <v>4</v>
      </c>
      <c r="C917" t="s">
        <v>5</v>
      </c>
      <c r="D917" s="2">
        <v>23.35</v>
      </c>
    </row>
    <row r="918" spans="1:4">
      <c r="A918" s="1">
        <v>44305</v>
      </c>
      <c r="B918" t="s">
        <v>6</v>
      </c>
      <c r="C918" t="s">
        <v>7</v>
      </c>
      <c r="D918" s="2">
        <v>107.730003</v>
      </c>
    </row>
    <row r="919" spans="1:4">
      <c r="A919" s="1">
        <v>44305</v>
      </c>
      <c r="B919" t="s">
        <v>8</v>
      </c>
      <c r="C919" t="s">
        <v>9</v>
      </c>
      <c r="D919" s="2">
        <v>22.200001</v>
      </c>
    </row>
    <row r="920" spans="1:4">
      <c r="A920" s="1">
        <v>44305</v>
      </c>
      <c r="B920" t="s">
        <v>10</v>
      </c>
      <c r="C920" t="s">
        <v>11</v>
      </c>
      <c r="D920" s="2">
        <v>23.92</v>
      </c>
    </row>
    <row r="921" spans="1:4">
      <c r="A921" s="1">
        <v>44305</v>
      </c>
      <c r="B921" t="s">
        <v>12</v>
      </c>
      <c r="C921" t="s">
        <v>13</v>
      </c>
      <c r="D921" s="2">
        <v>29.84</v>
      </c>
    </row>
    <row r="922" spans="1:4">
      <c r="A922" s="1">
        <v>44305</v>
      </c>
      <c r="B922" t="s">
        <v>14</v>
      </c>
      <c r="C922" t="s">
        <v>15</v>
      </c>
      <c r="D922" s="2">
        <v>62.439999</v>
      </c>
    </row>
    <row r="923" spans="1:4">
      <c r="A923" s="1">
        <v>44305</v>
      </c>
      <c r="B923" t="s">
        <v>16</v>
      </c>
      <c r="C923" t="s">
        <v>17</v>
      </c>
      <c r="D923" s="2">
        <v>78.559997999999993</v>
      </c>
    </row>
    <row r="924" spans="1:4">
      <c r="A924" s="1">
        <v>44305</v>
      </c>
      <c r="B924" t="s">
        <v>18</v>
      </c>
      <c r="C924" t="s">
        <v>19</v>
      </c>
      <c r="D924" s="2">
        <v>32.5</v>
      </c>
    </row>
    <row r="925" spans="1:4">
      <c r="A925" s="1">
        <v>44305</v>
      </c>
      <c r="B925" t="s">
        <v>20</v>
      </c>
      <c r="C925" t="s">
        <v>21</v>
      </c>
      <c r="D925" s="2">
        <v>18.120000999999998</v>
      </c>
    </row>
    <row r="926" spans="1:4">
      <c r="A926" s="1">
        <v>44302</v>
      </c>
      <c r="B926" t="s">
        <v>2</v>
      </c>
      <c r="C926" t="s">
        <v>3</v>
      </c>
      <c r="D926" s="2">
        <v>22.950001</v>
      </c>
    </row>
    <row r="927" spans="1:4">
      <c r="A927" s="1">
        <v>44302</v>
      </c>
      <c r="B927" t="s">
        <v>4</v>
      </c>
      <c r="C927" t="s">
        <v>5</v>
      </c>
      <c r="D927" s="2">
        <v>23.6</v>
      </c>
    </row>
    <row r="928" spans="1:4">
      <c r="A928" s="1">
        <v>44302</v>
      </c>
      <c r="B928" t="s">
        <v>6</v>
      </c>
      <c r="C928" t="s">
        <v>7</v>
      </c>
      <c r="D928" s="2">
        <v>108.66999800000001</v>
      </c>
    </row>
    <row r="929" spans="1:4">
      <c r="A929" s="1">
        <v>44302</v>
      </c>
      <c r="B929" t="s">
        <v>8</v>
      </c>
      <c r="C929" t="s">
        <v>9</v>
      </c>
      <c r="D929" s="2">
        <v>23.190000999999999</v>
      </c>
    </row>
    <row r="930" spans="1:4">
      <c r="A930" s="1">
        <v>44302</v>
      </c>
      <c r="B930" t="s">
        <v>10</v>
      </c>
      <c r="C930" t="s">
        <v>11</v>
      </c>
      <c r="D930" s="2">
        <v>23.85</v>
      </c>
    </row>
    <row r="931" spans="1:4">
      <c r="A931" s="1">
        <v>44302</v>
      </c>
      <c r="B931" t="s">
        <v>12</v>
      </c>
      <c r="C931" t="s">
        <v>13</v>
      </c>
      <c r="D931" s="2">
        <v>29.530000999999999</v>
      </c>
    </row>
    <row r="932" spans="1:4">
      <c r="A932" s="1">
        <v>44302</v>
      </c>
      <c r="B932" t="s">
        <v>14</v>
      </c>
      <c r="C932" t="s">
        <v>15</v>
      </c>
      <c r="D932" s="2">
        <v>64.180000000000007</v>
      </c>
    </row>
    <row r="933" spans="1:4">
      <c r="A933" s="1">
        <v>44302</v>
      </c>
      <c r="B933" t="s">
        <v>16</v>
      </c>
      <c r="C933" t="s">
        <v>17</v>
      </c>
      <c r="D933" s="2">
        <v>79.580001999999993</v>
      </c>
    </row>
    <row r="934" spans="1:4">
      <c r="A934" s="1">
        <v>44302</v>
      </c>
      <c r="B934" t="s">
        <v>18</v>
      </c>
      <c r="C934" t="s">
        <v>19</v>
      </c>
      <c r="D934" s="2">
        <v>32.279998999999997</v>
      </c>
    </row>
    <row r="935" spans="1:4">
      <c r="A935" s="1">
        <v>44302</v>
      </c>
      <c r="B935" t="s">
        <v>20</v>
      </c>
      <c r="C935" t="s">
        <v>21</v>
      </c>
      <c r="D935" s="2">
        <v>18.466664999999999</v>
      </c>
    </row>
    <row r="936" spans="1:4">
      <c r="A936" s="1">
        <v>44301</v>
      </c>
      <c r="B936" t="s">
        <v>2</v>
      </c>
      <c r="C936" t="s">
        <v>3</v>
      </c>
      <c r="D936" s="2">
        <v>23.09</v>
      </c>
    </row>
    <row r="937" spans="1:4">
      <c r="A937" s="1">
        <v>44301</v>
      </c>
      <c r="B937" t="s">
        <v>4</v>
      </c>
      <c r="C937" t="s">
        <v>5</v>
      </c>
      <c r="D937" s="2">
        <v>23.26</v>
      </c>
    </row>
    <row r="938" spans="1:4">
      <c r="A938" s="1">
        <v>44301</v>
      </c>
      <c r="B938" t="s">
        <v>6</v>
      </c>
      <c r="C938" t="s">
        <v>7</v>
      </c>
      <c r="D938" s="2">
        <v>108.209999</v>
      </c>
    </row>
    <row r="939" spans="1:4">
      <c r="A939" s="1">
        <v>44301</v>
      </c>
      <c r="B939" t="s">
        <v>8</v>
      </c>
      <c r="C939" t="s">
        <v>9</v>
      </c>
      <c r="D939" s="2">
        <v>23.030000999999999</v>
      </c>
    </row>
    <row r="940" spans="1:4">
      <c r="A940" s="1">
        <v>44301</v>
      </c>
      <c r="B940" t="s">
        <v>10</v>
      </c>
      <c r="C940" t="s">
        <v>11</v>
      </c>
      <c r="D940" s="2">
        <v>23.719999000000001</v>
      </c>
    </row>
    <row r="941" spans="1:4">
      <c r="A941" s="1">
        <v>44301</v>
      </c>
      <c r="B941" t="s">
        <v>12</v>
      </c>
      <c r="C941" t="s">
        <v>13</v>
      </c>
      <c r="D941" s="2">
        <v>30.049999</v>
      </c>
    </row>
    <row r="942" spans="1:4">
      <c r="A942" s="1">
        <v>44301</v>
      </c>
      <c r="B942" t="s">
        <v>14</v>
      </c>
      <c r="C942" t="s">
        <v>15</v>
      </c>
      <c r="D942" s="2">
        <v>63.599997999999999</v>
      </c>
    </row>
    <row r="943" spans="1:4">
      <c r="A943" s="1">
        <v>44301</v>
      </c>
      <c r="B943" t="s">
        <v>16</v>
      </c>
      <c r="C943" t="s">
        <v>17</v>
      </c>
      <c r="D943" s="2">
        <v>80.949996999999996</v>
      </c>
    </row>
    <row r="944" spans="1:4">
      <c r="A944" s="1">
        <v>44301</v>
      </c>
      <c r="B944" t="s">
        <v>18</v>
      </c>
      <c r="C944" t="s">
        <v>19</v>
      </c>
      <c r="D944" s="2">
        <v>31.959999</v>
      </c>
    </row>
    <row r="945" spans="1:4">
      <c r="A945" s="1">
        <v>44301</v>
      </c>
      <c r="B945" t="s">
        <v>20</v>
      </c>
      <c r="C945" t="s">
        <v>21</v>
      </c>
      <c r="D945" s="2">
        <v>18.186665999999999</v>
      </c>
    </row>
    <row r="946" spans="1:4">
      <c r="A946" s="1">
        <v>44300</v>
      </c>
      <c r="B946" t="s">
        <v>2</v>
      </c>
      <c r="C946" t="s">
        <v>3</v>
      </c>
      <c r="D946" s="2">
        <v>24.35</v>
      </c>
    </row>
    <row r="947" spans="1:4">
      <c r="A947" s="1">
        <v>44300</v>
      </c>
      <c r="B947" t="s">
        <v>4</v>
      </c>
      <c r="C947" t="s">
        <v>5</v>
      </c>
      <c r="D947" s="2">
        <v>23.309999000000001</v>
      </c>
    </row>
    <row r="948" spans="1:4">
      <c r="A948" s="1">
        <v>44300</v>
      </c>
      <c r="B948" t="s">
        <v>6</v>
      </c>
      <c r="C948" t="s">
        <v>7</v>
      </c>
      <c r="D948" s="2">
        <v>107</v>
      </c>
    </row>
    <row r="949" spans="1:4">
      <c r="A949" s="1">
        <v>44300</v>
      </c>
      <c r="B949" t="s">
        <v>8</v>
      </c>
      <c r="C949" t="s">
        <v>9</v>
      </c>
      <c r="D949" s="2">
        <v>22.709999</v>
      </c>
    </row>
    <row r="950" spans="1:4">
      <c r="A950" s="1">
        <v>44300</v>
      </c>
      <c r="B950" t="s">
        <v>10</v>
      </c>
      <c r="C950" t="s">
        <v>11</v>
      </c>
      <c r="D950" s="2">
        <v>23.280000999999999</v>
      </c>
    </row>
    <row r="951" spans="1:4">
      <c r="A951" s="1">
        <v>44300</v>
      </c>
      <c r="B951" t="s">
        <v>12</v>
      </c>
      <c r="C951" t="s">
        <v>13</v>
      </c>
      <c r="D951" s="2">
        <v>29.700001</v>
      </c>
    </row>
    <row r="952" spans="1:4">
      <c r="A952" s="1">
        <v>44300</v>
      </c>
      <c r="B952" t="s">
        <v>14</v>
      </c>
      <c r="C952" t="s">
        <v>15</v>
      </c>
      <c r="D952" s="2">
        <v>63.650002000000001</v>
      </c>
    </row>
    <row r="953" spans="1:4">
      <c r="A953" s="1">
        <v>44300</v>
      </c>
      <c r="B953" t="s">
        <v>16</v>
      </c>
      <c r="C953" t="s">
        <v>17</v>
      </c>
      <c r="D953" s="2">
        <v>74.709998999999996</v>
      </c>
    </row>
    <row r="954" spans="1:4">
      <c r="A954" s="1">
        <v>44300</v>
      </c>
      <c r="B954" t="s">
        <v>18</v>
      </c>
      <c r="C954" t="s">
        <v>19</v>
      </c>
      <c r="D954" s="2">
        <v>32.599997999999999</v>
      </c>
    </row>
    <row r="955" spans="1:4">
      <c r="A955" s="1">
        <v>44300</v>
      </c>
      <c r="B955" t="s">
        <v>20</v>
      </c>
      <c r="C955" t="s">
        <v>21</v>
      </c>
      <c r="D955" s="2">
        <v>18.343332</v>
      </c>
    </row>
    <row r="956" spans="1:4">
      <c r="A956" s="1">
        <v>44299</v>
      </c>
      <c r="B956" t="s">
        <v>2</v>
      </c>
      <c r="C956" t="s">
        <v>3</v>
      </c>
      <c r="D956" s="2">
        <v>23.969999000000001</v>
      </c>
    </row>
    <row r="957" spans="1:4">
      <c r="A957" s="1">
        <v>44299</v>
      </c>
      <c r="B957" t="s">
        <v>4</v>
      </c>
      <c r="C957" t="s">
        <v>5</v>
      </c>
      <c r="D957" s="2">
        <v>24.07</v>
      </c>
    </row>
    <row r="958" spans="1:4">
      <c r="A958" s="1">
        <v>44299</v>
      </c>
      <c r="B958" t="s">
        <v>6</v>
      </c>
      <c r="C958" t="s">
        <v>7</v>
      </c>
      <c r="D958" s="2">
        <v>103.58000199999999</v>
      </c>
    </row>
    <row r="959" spans="1:4">
      <c r="A959" s="1">
        <v>44299</v>
      </c>
      <c r="B959" t="s">
        <v>8</v>
      </c>
      <c r="C959" t="s">
        <v>9</v>
      </c>
      <c r="D959" s="2">
        <v>23.02</v>
      </c>
    </row>
    <row r="960" spans="1:4">
      <c r="A960" s="1">
        <v>44299</v>
      </c>
      <c r="B960" t="s">
        <v>10</v>
      </c>
      <c r="C960" t="s">
        <v>11</v>
      </c>
      <c r="D960" s="2">
        <v>23.799999</v>
      </c>
    </row>
    <row r="961" spans="1:4">
      <c r="A961" s="1">
        <v>44299</v>
      </c>
      <c r="B961" t="s">
        <v>12</v>
      </c>
      <c r="C961" t="s">
        <v>13</v>
      </c>
      <c r="D961" s="2">
        <v>29.959999</v>
      </c>
    </row>
    <row r="962" spans="1:4">
      <c r="A962" s="1">
        <v>44299</v>
      </c>
      <c r="B962" t="s">
        <v>14</v>
      </c>
      <c r="C962" t="s">
        <v>15</v>
      </c>
      <c r="D962" s="2">
        <v>63.200001</v>
      </c>
    </row>
    <row r="963" spans="1:4">
      <c r="A963" s="1">
        <v>44299</v>
      </c>
      <c r="B963" t="s">
        <v>16</v>
      </c>
      <c r="C963" t="s">
        <v>17</v>
      </c>
      <c r="D963" s="2">
        <v>74.389999000000003</v>
      </c>
    </row>
    <row r="964" spans="1:4">
      <c r="A964" s="1">
        <v>44299</v>
      </c>
      <c r="B964" t="s">
        <v>18</v>
      </c>
      <c r="C964" t="s">
        <v>19</v>
      </c>
      <c r="D964" s="2">
        <v>33.759998000000003</v>
      </c>
    </row>
    <row r="965" spans="1:4">
      <c r="A965" s="1">
        <v>44299</v>
      </c>
      <c r="B965" t="s">
        <v>20</v>
      </c>
      <c r="C965" t="s">
        <v>21</v>
      </c>
      <c r="D965" s="2">
        <v>18.433332</v>
      </c>
    </row>
    <row r="966" spans="1:4">
      <c r="A966" s="1">
        <v>44298</v>
      </c>
      <c r="B966" t="s">
        <v>2</v>
      </c>
      <c r="C966" t="s">
        <v>3</v>
      </c>
      <c r="D966" s="2">
        <v>23.889999</v>
      </c>
    </row>
    <row r="967" spans="1:4">
      <c r="A967" s="1">
        <v>44298</v>
      </c>
      <c r="B967" t="s">
        <v>4</v>
      </c>
      <c r="C967" t="s">
        <v>5</v>
      </c>
      <c r="D967" s="2">
        <v>22.02</v>
      </c>
    </row>
    <row r="968" spans="1:4">
      <c r="A968" s="1">
        <v>44298</v>
      </c>
      <c r="B968" t="s">
        <v>6</v>
      </c>
      <c r="C968" t="s">
        <v>7</v>
      </c>
      <c r="D968" s="2">
        <v>103.400002</v>
      </c>
    </row>
    <row r="969" spans="1:4">
      <c r="A969" s="1">
        <v>44298</v>
      </c>
      <c r="B969" t="s">
        <v>8</v>
      </c>
      <c r="C969" t="s">
        <v>9</v>
      </c>
      <c r="D969" s="2">
        <v>23.200001</v>
      </c>
    </row>
    <row r="970" spans="1:4">
      <c r="A970" s="1">
        <v>44298</v>
      </c>
      <c r="B970" t="s">
        <v>10</v>
      </c>
      <c r="C970" t="s">
        <v>11</v>
      </c>
      <c r="D970" s="2">
        <v>23.530000999999999</v>
      </c>
    </row>
    <row r="971" spans="1:4">
      <c r="A971" s="1">
        <v>44298</v>
      </c>
      <c r="B971" t="s">
        <v>12</v>
      </c>
      <c r="C971" t="s">
        <v>13</v>
      </c>
      <c r="D971" s="2">
        <v>29.950001</v>
      </c>
    </row>
    <row r="972" spans="1:4">
      <c r="A972" s="1">
        <v>44298</v>
      </c>
      <c r="B972" t="s">
        <v>14</v>
      </c>
      <c r="C972" t="s">
        <v>15</v>
      </c>
      <c r="D972" s="2">
        <v>62.98</v>
      </c>
    </row>
    <row r="973" spans="1:4">
      <c r="A973" s="1">
        <v>44298</v>
      </c>
      <c r="B973" t="s">
        <v>16</v>
      </c>
      <c r="C973" t="s">
        <v>17</v>
      </c>
      <c r="D973" s="2">
        <v>74.379997000000003</v>
      </c>
    </row>
    <row r="974" spans="1:4">
      <c r="A974" s="1">
        <v>44298</v>
      </c>
      <c r="B974" t="s">
        <v>18</v>
      </c>
      <c r="C974" t="s">
        <v>19</v>
      </c>
      <c r="D974" s="2">
        <v>33.759998000000003</v>
      </c>
    </row>
    <row r="975" spans="1:4">
      <c r="A975" s="1">
        <v>44298</v>
      </c>
      <c r="B975" t="s">
        <v>20</v>
      </c>
      <c r="C975" t="s">
        <v>21</v>
      </c>
      <c r="D975" s="2">
        <v>18.59</v>
      </c>
    </row>
    <row r="976" spans="1:4">
      <c r="A976" s="1">
        <v>44295</v>
      </c>
      <c r="B976" t="s">
        <v>2</v>
      </c>
      <c r="C976" t="s">
        <v>3</v>
      </c>
      <c r="D976" s="2">
        <v>23.65</v>
      </c>
    </row>
    <row r="977" spans="1:4">
      <c r="A977" s="1">
        <v>44295</v>
      </c>
      <c r="B977" t="s">
        <v>4</v>
      </c>
      <c r="C977" t="s">
        <v>5</v>
      </c>
      <c r="D977" s="2">
        <v>21.91</v>
      </c>
    </row>
    <row r="978" spans="1:4">
      <c r="A978" s="1">
        <v>44295</v>
      </c>
      <c r="B978" t="s">
        <v>6</v>
      </c>
      <c r="C978" t="s">
        <v>7</v>
      </c>
      <c r="D978" s="2">
        <v>103</v>
      </c>
    </row>
    <row r="979" spans="1:4">
      <c r="A979" s="1">
        <v>44295</v>
      </c>
      <c r="B979" t="s">
        <v>8</v>
      </c>
      <c r="C979" t="s">
        <v>9</v>
      </c>
      <c r="D979" s="2">
        <v>23.1</v>
      </c>
    </row>
    <row r="980" spans="1:4">
      <c r="A980" s="1">
        <v>44295</v>
      </c>
      <c r="B980" t="s">
        <v>10</v>
      </c>
      <c r="C980" t="s">
        <v>11</v>
      </c>
      <c r="D980" s="2">
        <v>23.700001</v>
      </c>
    </row>
    <row r="981" spans="1:4">
      <c r="A981" s="1">
        <v>44295</v>
      </c>
      <c r="B981" t="s">
        <v>12</v>
      </c>
      <c r="C981" t="s">
        <v>13</v>
      </c>
      <c r="D981" s="2">
        <v>29.440000999999999</v>
      </c>
    </row>
    <row r="982" spans="1:4">
      <c r="A982" s="1">
        <v>44295</v>
      </c>
      <c r="B982" t="s">
        <v>14</v>
      </c>
      <c r="C982" t="s">
        <v>15</v>
      </c>
      <c r="D982" s="2">
        <v>62.990001999999997</v>
      </c>
    </row>
    <row r="983" spans="1:4">
      <c r="A983" s="1">
        <v>44295</v>
      </c>
      <c r="B983" t="s">
        <v>16</v>
      </c>
      <c r="C983" t="s">
        <v>17</v>
      </c>
      <c r="D983" s="2">
        <v>74.489998</v>
      </c>
    </row>
    <row r="984" spans="1:4">
      <c r="A984" s="1">
        <v>44295</v>
      </c>
      <c r="B984" t="s">
        <v>18</v>
      </c>
      <c r="C984" t="s">
        <v>19</v>
      </c>
      <c r="D984" s="2">
        <v>34.18</v>
      </c>
    </row>
    <row r="985" spans="1:4">
      <c r="A985" s="1">
        <v>44295</v>
      </c>
      <c r="B985" t="s">
        <v>20</v>
      </c>
      <c r="C985" t="s">
        <v>21</v>
      </c>
      <c r="D985" s="2">
        <v>18.406666000000001</v>
      </c>
    </row>
    <row r="986" spans="1:4">
      <c r="A986" s="1">
        <v>44294</v>
      </c>
      <c r="B986" t="s">
        <v>2</v>
      </c>
      <c r="C986" t="s">
        <v>3</v>
      </c>
      <c r="D986" s="2">
        <v>23.700001</v>
      </c>
    </row>
    <row r="987" spans="1:4">
      <c r="A987" s="1">
        <v>44294</v>
      </c>
      <c r="B987" t="s">
        <v>4</v>
      </c>
      <c r="C987" t="s">
        <v>5</v>
      </c>
      <c r="D987" s="2">
        <v>22.389999</v>
      </c>
    </row>
    <row r="988" spans="1:4">
      <c r="A988" s="1">
        <v>44294</v>
      </c>
      <c r="B988" t="s">
        <v>6</v>
      </c>
      <c r="C988" t="s">
        <v>7</v>
      </c>
      <c r="D988" s="2">
        <v>104.5</v>
      </c>
    </row>
    <row r="989" spans="1:4">
      <c r="A989" s="1">
        <v>44294</v>
      </c>
      <c r="B989" t="s">
        <v>8</v>
      </c>
      <c r="C989" t="s">
        <v>9</v>
      </c>
      <c r="D989" s="2">
        <v>23.620000999999998</v>
      </c>
    </row>
    <row r="990" spans="1:4">
      <c r="A990" s="1">
        <v>44294</v>
      </c>
      <c r="B990" t="s">
        <v>10</v>
      </c>
      <c r="C990" t="s">
        <v>11</v>
      </c>
      <c r="D990" s="2">
        <v>23.379999000000002</v>
      </c>
    </row>
    <row r="991" spans="1:4">
      <c r="A991" s="1">
        <v>44294</v>
      </c>
      <c r="B991" t="s">
        <v>12</v>
      </c>
      <c r="C991" t="s">
        <v>13</v>
      </c>
      <c r="D991" s="2">
        <v>29.18</v>
      </c>
    </row>
    <row r="992" spans="1:4">
      <c r="A992" s="1">
        <v>44294</v>
      </c>
      <c r="B992" t="s">
        <v>14</v>
      </c>
      <c r="C992" t="s">
        <v>15</v>
      </c>
      <c r="D992" s="2">
        <v>63.599997999999999</v>
      </c>
    </row>
    <row r="993" spans="1:4">
      <c r="A993" s="1">
        <v>44294</v>
      </c>
      <c r="B993" t="s">
        <v>16</v>
      </c>
      <c r="C993" t="s">
        <v>17</v>
      </c>
      <c r="D993" s="2">
        <v>73.129997000000003</v>
      </c>
    </row>
    <row r="994" spans="1:4">
      <c r="A994" s="1">
        <v>44294</v>
      </c>
      <c r="B994" t="s">
        <v>18</v>
      </c>
      <c r="C994" t="s">
        <v>19</v>
      </c>
      <c r="D994" s="2">
        <v>34.270000000000003</v>
      </c>
    </row>
    <row r="995" spans="1:4">
      <c r="A995" s="1">
        <v>44294</v>
      </c>
      <c r="B995" t="s">
        <v>20</v>
      </c>
      <c r="C995" t="s">
        <v>21</v>
      </c>
      <c r="D995" s="2">
        <v>18.616667</v>
      </c>
    </row>
    <row r="996" spans="1:4">
      <c r="A996" s="1">
        <v>44293</v>
      </c>
      <c r="B996" t="s">
        <v>2</v>
      </c>
      <c r="C996" t="s">
        <v>3</v>
      </c>
      <c r="D996" s="2">
        <v>24</v>
      </c>
    </row>
    <row r="997" spans="1:4">
      <c r="A997" s="1">
        <v>44293</v>
      </c>
      <c r="B997" t="s">
        <v>4</v>
      </c>
      <c r="C997" t="s">
        <v>5</v>
      </c>
      <c r="D997" s="2">
        <v>22.190000999999999</v>
      </c>
    </row>
    <row r="998" spans="1:4">
      <c r="A998" s="1">
        <v>44293</v>
      </c>
      <c r="B998" t="s">
        <v>6</v>
      </c>
      <c r="C998" t="s">
        <v>7</v>
      </c>
      <c r="D998" s="2">
        <v>104.55999799999999</v>
      </c>
    </row>
    <row r="999" spans="1:4">
      <c r="A999" s="1">
        <v>44293</v>
      </c>
      <c r="B999" t="s">
        <v>8</v>
      </c>
      <c r="C999" t="s">
        <v>9</v>
      </c>
      <c r="D999" s="2">
        <v>23.25</v>
      </c>
    </row>
    <row r="1000" spans="1:4">
      <c r="A1000" s="1">
        <v>44293</v>
      </c>
      <c r="B1000" t="s">
        <v>10</v>
      </c>
      <c r="C1000" t="s">
        <v>11</v>
      </c>
      <c r="D1000" s="2">
        <v>23.99</v>
      </c>
    </row>
    <row r="1001" spans="1:4">
      <c r="A1001" s="1">
        <v>44293</v>
      </c>
      <c r="B1001" t="s">
        <v>12</v>
      </c>
      <c r="C1001" t="s">
        <v>13</v>
      </c>
      <c r="D1001" s="2">
        <v>28.83</v>
      </c>
    </row>
    <row r="1002" spans="1:4">
      <c r="A1002" s="1">
        <v>44293</v>
      </c>
      <c r="B1002" t="s">
        <v>14</v>
      </c>
      <c r="C1002" t="s">
        <v>15</v>
      </c>
      <c r="D1002" s="2">
        <v>62.400002000000001</v>
      </c>
    </row>
    <row r="1003" spans="1:4">
      <c r="A1003" s="1">
        <v>44293</v>
      </c>
      <c r="B1003" t="s">
        <v>16</v>
      </c>
      <c r="C1003" t="s">
        <v>17</v>
      </c>
      <c r="D1003" s="2">
        <v>71.699996999999996</v>
      </c>
    </row>
    <row r="1004" spans="1:4">
      <c r="A1004" s="1">
        <v>44293</v>
      </c>
      <c r="B1004" t="s">
        <v>18</v>
      </c>
      <c r="C1004" t="s">
        <v>19</v>
      </c>
      <c r="D1004" s="2">
        <v>34.770000000000003</v>
      </c>
    </row>
    <row r="1005" spans="1:4">
      <c r="A1005" s="1">
        <v>44293</v>
      </c>
      <c r="B1005" t="s">
        <v>20</v>
      </c>
      <c r="C1005" t="s">
        <v>21</v>
      </c>
      <c r="D1005" s="2">
        <v>18.316666000000001</v>
      </c>
    </row>
    <row r="1006" spans="1:4">
      <c r="A1006" s="1">
        <v>44292</v>
      </c>
      <c r="B1006" t="s">
        <v>2</v>
      </c>
      <c r="C1006" t="s">
        <v>3</v>
      </c>
      <c r="D1006" s="2">
        <v>24.02</v>
      </c>
    </row>
    <row r="1007" spans="1:4">
      <c r="A1007" s="1">
        <v>44292</v>
      </c>
      <c r="B1007" t="s">
        <v>4</v>
      </c>
      <c r="C1007" t="s">
        <v>5</v>
      </c>
      <c r="D1007" s="2">
        <v>22.700001</v>
      </c>
    </row>
    <row r="1008" spans="1:4">
      <c r="A1008" s="1">
        <v>44292</v>
      </c>
      <c r="B1008" t="s">
        <v>6</v>
      </c>
      <c r="C1008" t="s">
        <v>7</v>
      </c>
      <c r="D1008" s="2">
        <v>102.050003</v>
      </c>
    </row>
    <row r="1009" spans="1:4">
      <c r="A1009" s="1">
        <v>44292</v>
      </c>
      <c r="B1009" t="s">
        <v>8</v>
      </c>
      <c r="C1009" t="s">
        <v>9</v>
      </c>
      <c r="D1009" s="2">
        <v>23.379999000000002</v>
      </c>
    </row>
    <row r="1010" spans="1:4">
      <c r="A1010" s="1">
        <v>44292</v>
      </c>
      <c r="B1010" t="s">
        <v>10</v>
      </c>
      <c r="C1010" t="s">
        <v>11</v>
      </c>
      <c r="D1010" s="2">
        <v>24.27</v>
      </c>
    </row>
    <row r="1011" spans="1:4">
      <c r="A1011" s="1">
        <v>44292</v>
      </c>
      <c r="B1011" t="s">
        <v>12</v>
      </c>
      <c r="C1011" t="s">
        <v>13</v>
      </c>
      <c r="D1011" s="2">
        <v>28.6</v>
      </c>
    </row>
    <row r="1012" spans="1:4">
      <c r="A1012" s="1">
        <v>44292</v>
      </c>
      <c r="B1012" t="s">
        <v>14</v>
      </c>
      <c r="C1012" t="s">
        <v>15</v>
      </c>
      <c r="D1012" s="2">
        <v>62.360000999999997</v>
      </c>
    </row>
    <row r="1013" spans="1:4">
      <c r="A1013" s="1">
        <v>44292</v>
      </c>
      <c r="B1013" t="s">
        <v>16</v>
      </c>
      <c r="C1013" t="s">
        <v>17</v>
      </c>
      <c r="D1013" s="2">
        <v>72.989998</v>
      </c>
    </row>
    <row r="1014" spans="1:4">
      <c r="A1014" s="1">
        <v>44292</v>
      </c>
      <c r="B1014" t="s">
        <v>18</v>
      </c>
      <c r="C1014" t="s">
        <v>19</v>
      </c>
      <c r="D1014" s="2">
        <v>34.919998</v>
      </c>
    </row>
    <row r="1015" spans="1:4">
      <c r="A1015" s="1">
        <v>44292</v>
      </c>
      <c r="B1015" t="s">
        <v>20</v>
      </c>
      <c r="C1015" t="s">
        <v>21</v>
      </c>
      <c r="D1015" s="2">
        <v>18.356667000000002</v>
      </c>
    </row>
    <row r="1016" spans="1:4">
      <c r="A1016" s="1">
        <v>44291</v>
      </c>
      <c r="B1016" t="s">
        <v>2</v>
      </c>
      <c r="C1016" t="s">
        <v>3</v>
      </c>
      <c r="D1016" s="2">
        <v>24.040001</v>
      </c>
    </row>
    <row r="1017" spans="1:4">
      <c r="A1017" s="1">
        <v>44291</v>
      </c>
      <c r="B1017" t="s">
        <v>4</v>
      </c>
      <c r="C1017" t="s">
        <v>5</v>
      </c>
      <c r="D1017" s="2">
        <v>22.84</v>
      </c>
    </row>
    <row r="1018" spans="1:4">
      <c r="A1018" s="1">
        <v>44291</v>
      </c>
      <c r="B1018" t="s">
        <v>6</v>
      </c>
      <c r="C1018" t="s">
        <v>7</v>
      </c>
      <c r="D1018" s="2">
        <v>103.389999</v>
      </c>
    </row>
    <row r="1019" spans="1:4">
      <c r="A1019" s="1">
        <v>44291</v>
      </c>
      <c r="B1019" t="s">
        <v>8</v>
      </c>
      <c r="C1019" t="s">
        <v>9</v>
      </c>
      <c r="D1019" s="2">
        <v>23.66</v>
      </c>
    </row>
    <row r="1020" spans="1:4">
      <c r="A1020" s="1">
        <v>44291</v>
      </c>
      <c r="B1020" t="s">
        <v>10</v>
      </c>
      <c r="C1020" t="s">
        <v>11</v>
      </c>
      <c r="D1020" s="2">
        <v>24.549999</v>
      </c>
    </row>
    <row r="1021" spans="1:4">
      <c r="A1021" s="1">
        <v>44291</v>
      </c>
      <c r="B1021" t="s">
        <v>12</v>
      </c>
      <c r="C1021" t="s">
        <v>13</v>
      </c>
      <c r="D1021" s="2">
        <v>28.08</v>
      </c>
    </row>
    <row r="1022" spans="1:4">
      <c r="A1022" s="1">
        <v>44291</v>
      </c>
      <c r="B1022" t="s">
        <v>14</v>
      </c>
      <c r="C1022" t="s">
        <v>15</v>
      </c>
      <c r="D1022" s="2">
        <v>61.529998999999997</v>
      </c>
    </row>
    <row r="1023" spans="1:4">
      <c r="A1023" s="1">
        <v>44291</v>
      </c>
      <c r="B1023" t="s">
        <v>16</v>
      </c>
      <c r="C1023" t="s">
        <v>17</v>
      </c>
      <c r="D1023" s="2">
        <v>71.029999000000004</v>
      </c>
    </row>
    <row r="1024" spans="1:4">
      <c r="A1024" s="1">
        <v>44291</v>
      </c>
      <c r="B1024" t="s">
        <v>18</v>
      </c>
      <c r="C1024" t="s">
        <v>19</v>
      </c>
      <c r="D1024" s="2">
        <v>33.490001999999997</v>
      </c>
    </row>
    <row r="1025" spans="1:4">
      <c r="A1025" s="1">
        <v>44291</v>
      </c>
      <c r="B1025" t="s">
        <v>20</v>
      </c>
      <c r="C1025" t="s">
        <v>21</v>
      </c>
      <c r="D1025" s="2">
        <v>18.106667000000002</v>
      </c>
    </row>
    <row r="1026" spans="1:4">
      <c r="A1026" s="1">
        <v>44287</v>
      </c>
      <c r="B1026" t="s">
        <v>2</v>
      </c>
      <c r="C1026" t="s">
        <v>3</v>
      </c>
      <c r="D1026" s="2">
        <v>23.889999</v>
      </c>
    </row>
    <row r="1027" spans="1:4">
      <c r="A1027" s="1">
        <v>44287</v>
      </c>
      <c r="B1027" t="s">
        <v>4</v>
      </c>
      <c r="C1027" t="s">
        <v>5</v>
      </c>
      <c r="D1027" s="2">
        <v>22.4</v>
      </c>
    </row>
    <row r="1028" spans="1:4">
      <c r="A1028" s="1">
        <v>44287</v>
      </c>
      <c r="B1028" t="s">
        <v>6</v>
      </c>
      <c r="C1028" t="s">
        <v>7</v>
      </c>
      <c r="D1028" s="2">
        <v>97.389999000000003</v>
      </c>
    </row>
    <row r="1029" spans="1:4">
      <c r="A1029" s="1">
        <v>44287</v>
      </c>
      <c r="B1029" t="s">
        <v>8</v>
      </c>
      <c r="C1029" t="s">
        <v>9</v>
      </c>
      <c r="D1029" s="2">
        <v>22.809999000000001</v>
      </c>
    </row>
    <row r="1030" spans="1:4">
      <c r="A1030" s="1">
        <v>44287</v>
      </c>
      <c r="B1030" t="s">
        <v>10</v>
      </c>
      <c r="C1030" t="s">
        <v>11</v>
      </c>
      <c r="D1030" s="2">
        <v>24.190000999999999</v>
      </c>
    </row>
    <row r="1031" spans="1:4">
      <c r="A1031" s="1">
        <v>44287</v>
      </c>
      <c r="B1031" t="s">
        <v>12</v>
      </c>
      <c r="C1031" t="s">
        <v>13</v>
      </c>
      <c r="D1031" s="2">
        <v>28.049999</v>
      </c>
    </row>
    <row r="1032" spans="1:4">
      <c r="A1032" s="1">
        <v>44287</v>
      </c>
      <c r="B1032" t="s">
        <v>14</v>
      </c>
      <c r="C1032" t="s">
        <v>15</v>
      </c>
      <c r="D1032" s="2">
        <v>60.040000999999997</v>
      </c>
    </row>
    <row r="1033" spans="1:4">
      <c r="A1033" s="1">
        <v>44287</v>
      </c>
      <c r="B1033" t="s">
        <v>16</v>
      </c>
      <c r="C1033" t="s">
        <v>17</v>
      </c>
      <c r="D1033" s="2">
        <v>69.910004000000001</v>
      </c>
    </row>
    <row r="1034" spans="1:4">
      <c r="A1034" s="1">
        <v>44287</v>
      </c>
      <c r="B1034" t="s">
        <v>18</v>
      </c>
      <c r="C1034" t="s">
        <v>19</v>
      </c>
      <c r="D1034" s="2">
        <v>33.389999000000003</v>
      </c>
    </row>
    <row r="1035" spans="1:4">
      <c r="A1035" s="1">
        <v>44287</v>
      </c>
      <c r="B1035" t="s">
        <v>20</v>
      </c>
      <c r="C1035" t="s">
        <v>21</v>
      </c>
      <c r="D1035" s="2">
        <v>17.870000999999998</v>
      </c>
    </row>
    <row r="1036" spans="1:4">
      <c r="A1036" s="1">
        <v>44286</v>
      </c>
      <c r="B1036" t="s">
        <v>2</v>
      </c>
      <c r="C1036" t="s">
        <v>3</v>
      </c>
      <c r="D1036" s="2">
        <v>24.1</v>
      </c>
    </row>
    <row r="1037" spans="1:4">
      <c r="A1037" s="1">
        <v>44286</v>
      </c>
      <c r="B1037" t="s">
        <v>4</v>
      </c>
      <c r="C1037" t="s">
        <v>5</v>
      </c>
      <c r="D1037" s="2">
        <v>22.360001</v>
      </c>
    </row>
    <row r="1038" spans="1:4">
      <c r="A1038" s="1">
        <v>44286</v>
      </c>
      <c r="B1038" t="s">
        <v>6</v>
      </c>
      <c r="C1038" t="s">
        <v>7</v>
      </c>
      <c r="D1038" s="2">
        <v>97.970000999999996</v>
      </c>
    </row>
    <row r="1039" spans="1:4">
      <c r="A1039" s="1">
        <v>44286</v>
      </c>
      <c r="B1039" t="s">
        <v>8</v>
      </c>
      <c r="C1039" t="s">
        <v>9</v>
      </c>
      <c r="D1039" s="2">
        <v>23.219999000000001</v>
      </c>
    </row>
    <row r="1040" spans="1:4">
      <c r="A1040" s="1">
        <v>44286</v>
      </c>
      <c r="B1040" t="s">
        <v>10</v>
      </c>
      <c r="C1040" t="s">
        <v>11</v>
      </c>
      <c r="D1040" s="2">
        <v>24.49</v>
      </c>
    </row>
    <row r="1041" spans="1:4">
      <c r="A1041" s="1">
        <v>44286</v>
      </c>
      <c r="B1041" t="s">
        <v>12</v>
      </c>
      <c r="C1041" t="s">
        <v>13</v>
      </c>
      <c r="D1041" s="2">
        <v>27.629999000000002</v>
      </c>
    </row>
    <row r="1042" spans="1:4">
      <c r="A1042" s="1">
        <v>44286</v>
      </c>
      <c r="B1042" t="s">
        <v>14</v>
      </c>
      <c r="C1042" t="s">
        <v>15</v>
      </c>
      <c r="D1042" s="2">
        <v>59.73</v>
      </c>
    </row>
    <row r="1043" spans="1:4">
      <c r="A1043" s="1">
        <v>44286</v>
      </c>
      <c r="B1043" t="s">
        <v>16</v>
      </c>
      <c r="C1043" t="s">
        <v>17</v>
      </c>
      <c r="D1043" s="2">
        <v>70.349997999999999</v>
      </c>
    </row>
    <row r="1044" spans="1:4">
      <c r="A1044" s="1">
        <v>44286</v>
      </c>
      <c r="B1044" t="s">
        <v>18</v>
      </c>
      <c r="C1044" t="s">
        <v>19</v>
      </c>
      <c r="D1044" s="2">
        <v>34.169998</v>
      </c>
    </row>
    <row r="1045" spans="1:4">
      <c r="A1045" s="1">
        <v>44286</v>
      </c>
      <c r="B1045" t="s">
        <v>20</v>
      </c>
      <c r="C1045" t="s">
        <v>21</v>
      </c>
      <c r="D1045" s="2">
        <v>18.206666999999999</v>
      </c>
    </row>
    <row r="1046" spans="1:4">
      <c r="A1046" s="1">
        <v>44285</v>
      </c>
      <c r="B1046" t="s">
        <v>2</v>
      </c>
      <c r="C1046" t="s">
        <v>3</v>
      </c>
      <c r="D1046" s="2">
        <v>23.83</v>
      </c>
    </row>
    <row r="1047" spans="1:4">
      <c r="A1047" s="1">
        <v>44285</v>
      </c>
      <c r="B1047" t="s">
        <v>4</v>
      </c>
      <c r="C1047" t="s">
        <v>5</v>
      </c>
      <c r="D1047" s="2">
        <v>22.5</v>
      </c>
    </row>
    <row r="1048" spans="1:4">
      <c r="A1048" s="1">
        <v>44285</v>
      </c>
      <c r="B1048" t="s">
        <v>6</v>
      </c>
      <c r="C1048" t="s">
        <v>7</v>
      </c>
      <c r="D1048" s="2">
        <v>97.07</v>
      </c>
    </row>
    <row r="1049" spans="1:4">
      <c r="A1049" s="1">
        <v>44285</v>
      </c>
      <c r="B1049" t="s">
        <v>8</v>
      </c>
      <c r="C1049" t="s">
        <v>9</v>
      </c>
      <c r="D1049" s="2">
        <v>22.889999</v>
      </c>
    </row>
    <row r="1050" spans="1:4">
      <c r="A1050" s="1">
        <v>44285</v>
      </c>
      <c r="B1050" t="s">
        <v>10</v>
      </c>
      <c r="C1050" t="s">
        <v>11</v>
      </c>
      <c r="D1050" s="2">
        <v>24.84</v>
      </c>
    </row>
    <row r="1051" spans="1:4">
      <c r="A1051" s="1">
        <v>44285</v>
      </c>
      <c r="B1051" t="s">
        <v>12</v>
      </c>
      <c r="C1051" t="s">
        <v>13</v>
      </c>
      <c r="D1051" s="2">
        <v>28.32</v>
      </c>
    </row>
    <row r="1052" spans="1:4">
      <c r="A1052" s="1">
        <v>44285</v>
      </c>
      <c r="B1052" t="s">
        <v>14</v>
      </c>
      <c r="C1052" t="s">
        <v>15</v>
      </c>
      <c r="D1052" s="2">
        <v>59.799999</v>
      </c>
    </row>
    <row r="1053" spans="1:4">
      <c r="A1053" s="1">
        <v>44285</v>
      </c>
      <c r="B1053" t="s">
        <v>16</v>
      </c>
      <c r="C1053" t="s">
        <v>17</v>
      </c>
      <c r="D1053" s="2">
        <v>70.800003000000004</v>
      </c>
    </row>
    <row r="1054" spans="1:4">
      <c r="A1054" s="1">
        <v>44285</v>
      </c>
      <c r="B1054" t="s">
        <v>18</v>
      </c>
      <c r="C1054" t="s">
        <v>19</v>
      </c>
      <c r="D1054" s="2">
        <v>35.159999999999997</v>
      </c>
    </row>
    <row r="1055" spans="1:4">
      <c r="A1055" s="1">
        <v>44285</v>
      </c>
      <c r="B1055" t="s">
        <v>20</v>
      </c>
      <c r="C1055" t="s">
        <v>21</v>
      </c>
      <c r="D1055" s="2">
        <v>17.833331999999999</v>
      </c>
    </row>
    <row r="1056" spans="1:4">
      <c r="A1056" s="1">
        <v>44284</v>
      </c>
      <c r="B1056" t="s">
        <v>2</v>
      </c>
      <c r="C1056" t="s">
        <v>3</v>
      </c>
      <c r="D1056" s="2">
        <v>23.83</v>
      </c>
    </row>
    <row r="1057" spans="1:4">
      <c r="A1057" s="1">
        <v>44284</v>
      </c>
      <c r="B1057" t="s">
        <v>4</v>
      </c>
      <c r="C1057" t="s">
        <v>5</v>
      </c>
      <c r="D1057" s="2">
        <v>21.65</v>
      </c>
    </row>
    <row r="1058" spans="1:4">
      <c r="A1058" s="1">
        <v>44284</v>
      </c>
      <c r="B1058" t="s">
        <v>6</v>
      </c>
      <c r="C1058" t="s">
        <v>7</v>
      </c>
      <c r="D1058" s="2">
        <v>97.980002999999996</v>
      </c>
    </row>
    <row r="1059" spans="1:4">
      <c r="A1059" s="1">
        <v>44284</v>
      </c>
      <c r="B1059" t="s">
        <v>8</v>
      </c>
      <c r="C1059" t="s">
        <v>9</v>
      </c>
      <c r="D1059" s="2">
        <v>22.32</v>
      </c>
    </row>
    <row r="1060" spans="1:4">
      <c r="A1060" s="1">
        <v>44284</v>
      </c>
      <c r="B1060" t="s">
        <v>10</v>
      </c>
      <c r="C1060" t="s">
        <v>11</v>
      </c>
      <c r="D1060" s="2">
        <v>23.52</v>
      </c>
    </row>
    <row r="1061" spans="1:4">
      <c r="A1061" s="1">
        <v>44284</v>
      </c>
      <c r="B1061" t="s">
        <v>12</v>
      </c>
      <c r="C1061" t="s">
        <v>13</v>
      </c>
      <c r="D1061" s="2">
        <v>28.629999000000002</v>
      </c>
    </row>
    <row r="1062" spans="1:4">
      <c r="A1062" s="1">
        <v>44284</v>
      </c>
      <c r="B1062" t="s">
        <v>14</v>
      </c>
      <c r="C1062" t="s">
        <v>15</v>
      </c>
      <c r="D1062" s="2">
        <v>57.549999</v>
      </c>
    </row>
    <row r="1063" spans="1:4">
      <c r="A1063" s="1">
        <v>44284</v>
      </c>
      <c r="B1063" t="s">
        <v>16</v>
      </c>
      <c r="C1063" t="s">
        <v>17</v>
      </c>
      <c r="D1063" s="2">
        <v>69.110000999999997</v>
      </c>
    </row>
    <row r="1064" spans="1:4">
      <c r="A1064" s="1">
        <v>44284</v>
      </c>
      <c r="B1064" t="s">
        <v>18</v>
      </c>
      <c r="C1064" t="s">
        <v>19</v>
      </c>
      <c r="D1064" s="2">
        <v>33.315826000000001</v>
      </c>
    </row>
    <row r="1065" spans="1:4">
      <c r="A1065" s="1">
        <v>44284</v>
      </c>
      <c r="B1065" t="s">
        <v>20</v>
      </c>
      <c r="C1065" t="s">
        <v>21</v>
      </c>
      <c r="D1065" s="2">
        <v>17.866667</v>
      </c>
    </row>
    <row r="1066" spans="1:4">
      <c r="A1066" s="1">
        <v>44281</v>
      </c>
      <c r="B1066" t="s">
        <v>2</v>
      </c>
      <c r="C1066" t="s">
        <v>3</v>
      </c>
      <c r="D1066" s="2">
        <v>23.459999</v>
      </c>
    </row>
    <row r="1067" spans="1:4">
      <c r="A1067" s="1">
        <v>44281</v>
      </c>
      <c r="B1067" t="s">
        <v>4</v>
      </c>
      <c r="C1067" t="s">
        <v>5</v>
      </c>
      <c r="D1067" s="2">
        <v>21.6</v>
      </c>
    </row>
    <row r="1068" spans="1:4">
      <c r="A1068" s="1">
        <v>44281</v>
      </c>
      <c r="B1068" t="s">
        <v>6</v>
      </c>
      <c r="C1068" t="s">
        <v>7</v>
      </c>
      <c r="D1068" s="2">
        <v>95.529999000000004</v>
      </c>
    </row>
    <row r="1069" spans="1:4">
      <c r="A1069" s="1">
        <v>44281</v>
      </c>
      <c r="B1069" t="s">
        <v>8</v>
      </c>
      <c r="C1069" t="s">
        <v>9</v>
      </c>
      <c r="D1069" s="2">
        <v>22.219999000000001</v>
      </c>
    </row>
    <row r="1070" spans="1:4">
      <c r="A1070" s="1">
        <v>44281</v>
      </c>
      <c r="B1070" t="s">
        <v>10</v>
      </c>
      <c r="C1070" t="s">
        <v>11</v>
      </c>
      <c r="D1070" s="2">
        <v>23.68</v>
      </c>
    </row>
    <row r="1071" spans="1:4">
      <c r="A1071" s="1">
        <v>44281</v>
      </c>
      <c r="B1071" t="s">
        <v>12</v>
      </c>
      <c r="C1071" t="s">
        <v>13</v>
      </c>
      <c r="D1071" s="2">
        <v>28.51</v>
      </c>
    </row>
    <row r="1072" spans="1:4">
      <c r="A1072" s="1">
        <v>44281</v>
      </c>
      <c r="B1072" t="s">
        <v>14</v>
      </c>
      <c r="C1072" t="s">
        <v>15</v>
      </c>
      <c r="D1072" s="2">
        <v>57.43</v>
      </c>
    </row>
    <row r="1073" spans="1:4">
      <c r="A1073" s="1">
        <v>44281</v>
      </c>
      <c r="B1073" t="s">
        <v>16</v>
      </c>
      <c r="C1073" t="s">
        <v>17</v>
      </c>
      <c r="D1073" s="2">
        <v>70.5</v>
      </c>
    </row>
    <row r="1074" spans="1:4">
      <c r="A1074" s="1">
        <v>44281</v>
      </c>
      <c r="B1074" t="s">
        <v>18</v>
      </c>
      <c r="C1074" t="s">
        <v>19</v>
      </c>
      <c r="D1074" s="2">
        <v>34.362541</v>
      </c>
    </row>
    <row r="1075" spans="1:4">
      <c r="A1075" s="1">
        <v>44281</v>
      </c>
      <c r="B1075" t="s">
        <v>20</v>
      </c>
      <c r="C1075" t="s">
        <v>21</v>
      </c>
      <c r="D1075" s="2">
        <v>18.003332</v>
      </c>
    </row>
    <row r="1076" spans="1:4">
      <c r="A1076" s="1">
        <v>44280</v>
      </c>
      <c r="B1076" t="s">
        <v>2</v>
      </c>
      <c r="C1076" t="s">
        <v>3</v>
      </c>
      <c r="D1076" s="2">
        <v>23.200001</v>
      </c>
    </row>
    <row r="1077" spans="1:4">
      <c r="A1077" s="1">
        <v>44280</v>
      </c>
      <c r="B1077" t="s">
        <v>4</v>
      </c>
      <c r="C1077" t="s">
        <v>5</v>
      </c>
      <c r="D1077" s="2">
        <v>21.76</v>
      </c>
    </row>
    <row r="1078" spans="1:4">
      <c r="A1078" s="1">
        <v>44280</v>
      </c>
      <c r="B1078" t="s">
        <v>6</v>
      </c>
      <c r="C1078" t="s">
        <v>7</v>
      </c>
      <c r="D1078" s="2">
        <v>92.440002000000007</v>
      </c>
    </row>
    <row r="1079" spans="1:4">
      <c r="A1079" s="1">
        <v>44280</v>
      </c>
      <c r="B1079" t="s">
        <v>8</v>
      </c>
      <c r="C1079" t="s">
        <v>9</v>
      </c>
      <c r="D1079" s="2">
        <v>22.139999</v>
      </c>
    </row>
    <row r="1080" spans="1:4">
      <c r="A1080" s="1">
        <v>44280</v>
      </c>
      <c r="B1080" t="s">
        <v>10</v>
      </c>
      <c r="C1080" t="s">
        <v>11</v>
      </c>
      <c r="D1080" s="2">
        <v>23.66</v>
      </c>
    </row>
    <row r="1081" spans="1:4">
      <c r="A1081" s="1">
        <v>44280</v>
      </c>
      <c r="B1081" t="s">
        <v>12</v>
      </c>
      <c r="C1081" t="s">
        <v>13</v>
      </c>
      <c r="D1081" s="2">
        <v>28.549999</v>
      </c>
    </row>
    <row r="1082" spans="1:4">
      <c r="A1082" s="1">
        <v>44280</v>
      </c>
      <c r="B1082" t="s">
        <v>14</v>
      </c>
      <c r="C1082" t="s">
        <v>15</v>
      </c>
      <c r="D1082" s="2">
        <v>56.799999</v>
      </c>
    </row>
    <row r="1083" spans="1:4">
      <c r="A1083" s="1">
        <v>44280</v>
      </c>
      <c r="B1083" t="s">
        <v>16</v>
      </c>
      <c r="C1083" t="s">
        <v>17</v>
      </c>
      <c r="D1083" s="2">
        <v>69.830001999999993</v>
      </c>
    </row>
    <row r="1084" spans="1:4">
      <c r="A1084" s="1">
        <v>44280</v>
      </c>
      <c r="B1084" t="s">
        <v>18</v>
      </c>
      <c r="C1084" t="s">
        <v>19</v>
      </c>
      <c r="D1084" s="2">
        <v>34.739738000000003</v>
      </c>
    </row>
    <row r="1085" spans="1:4">
      <c r="A1085" s="1">
        <v>44280</v>
      </c>
      <c r="B1085" t="s">
        <v>20</v>
      </c>
      <c r="C1085" t="s">
        <v>21</v>
      </c>
      <c r="D1085" s="2">
        <v>17.926666000000001</v>
      </c>
    </row>
    <row r="1086" spans="1:4">
      <c r="A1086" s="1">
        <v>44279</v>
      </c>
      <c r="B1086" t="s">
        <v>2</v>
      </c>
      <c r="C1086" t="s">
        <v>3</v>
      </c>
      <c r="D1086" s="2">
        <v>22.82</v>
      </c>
    </row>
    <row r="1087" spans="1:4">
      <c r="A1087" s="1">
        <v>44279</v>
      </c>
      <c r="B1087" t="s">
        <v>4</v>
      </c>
      <c r="C1087" t="s">
        <v>5</v>
      </c>
      <c r="D1087" s="2">
        <v>21.440000999999999</v>
      </c>
    </row>
    <row r="1088" spans="1:4">
      <c r="A1088" s="1">
        <v>44279</v>
      </c>
      <c r="B1088" t="s">
        <v>6</v>
      </c>
      <c r="C1088" t="s">
        <v>7</v>
      </c>
      <c r="D1088" s="2">
        <v>93.150002000000001</v>
      </c>
    </row>
    <row r="1089" spans="1:4">
      <c r="A1089" s="1">
        <v>44279</v>
      </c>
      <c r="B1089" t="s">
        <v>8</v>
      </c>
      <c r="C1089" t="s">
        <v>9</v>
      </c>
      <c r="D1089" s="2">
        <v>21.73</v>
      </c>
    </row>
    <row r="1090" spans="1:4">
      <c r="A1090" s="1">
        <v>44279</v>
      </c>
      <c r="B1090" t="s">
        <v>10</v>
      </c>
      <c r="C1090" t="s">
        <v>11</v>
      </c>
      <c r="D1090" s="2">
        <v>23.33</v>
      </c>
    </row>
    <row r="1091" spans="1:4">
      <c r="A1091" s="1">
        <v>44279</v>
      </c>
      <c r="B1091" t="s">
        <v>12</v>
      </c>
      <c r="C1091" t="s">
        <v>13</v>
      </c>
      <c r="D1091" s="2">
        <v>28.700001</v>
      </c>
    </row>
    <row r="1092" spans="1:4">
      <c r="A1092" s="1">
        <v>44279</v>
      </c>
      <c r="B1092" t="s">
        <v>14</v>
      </c>
      <c r="C1092" t="s">
        <v>15</v>
      </c>
      <c r="D1092" s="2">
        <v>55.130001</v>
      </c>
    </row>
    <row r="1093" spans="1:4">
      <c r="A1093" s="1">
        <v>44279</v>
      </c>
      <c r="B1093" t="s">
        <v>16</v>
      </c>
      <c r="C1093" t="s">
        <v>17</v>
      </c>
      <c r="D1093" s="2">
        <v>69.080001999999993</v>
      </c>
    </row>
    <row r="1094" spans="1:4">
      <c r="A1094" s="1">
        <v>44279</v>
      </c>
      <c r="B1094" t="s">
        <v>18</v>
      </c>
      <c r="C1094" t="s">
        <v>19</v>
      </c>
      <c r="D1094" s="2">
        <v>35.814746999999997</v>
      </c>
    </row>
    <row r="1095" spans="1:4">
      <c r="A1095" s="1">
        <v>44279</v>
      </c>
      <c r="B1095" t="s">
        <v>20</v>
      </c>
      <c r="C1095" t="s">
        <v>21</v>
      </c>
      <c r="D1095" s="2">
        <v>17.93</v>
      </c>
    </row>
    <row r="1096" spans="1:4">
      <c r="A1096" s="1">
        <v>44278</v>
      </c>
      <c r="B1096" t="s">
        <v>2</v>
      </c>
      <c r="C1096" t="s">
        <v>3</v>
      </c>
      <c r="D1096" s="2">
        <v>22.799999</v>
      </c>
    </row>
    <row r="1097" spans="1:4">
      <c r="A1097" s="1">
        <v>44278</v>
      </c>
      <c r="B1097" t="s">
        <v>4</v>
      </c>
      <c r="C1097" t="s">
        <v>5</v>
      </c>
      <c r="D1097" s="2">
        <v>21.99</v>
      </c>
    </row>
    <row r="1098" spans="1:4">
      <c r="A1098" s="1">
        <v>44278</v>
      </c>
      <c r="B1098" t="s">
        <v>6</v>
      </c>
      <c r="C1098" t="s">
        <v>7</v>
      </c>
      <c r="D1098" s="2">
        <v>91.059997999999993</v>
      </c>
    </row>
    <row r="1099" spans="1:4">
      <c r="A1099" s="1">
        <v>44278</v>
      </c>
      <c r="B1099" t="s">
        <v>8</v>
      </c>
      <c r="C1099" t="s">
        <v>9</v>
      </c>
      <c r="D1099" s="2">
        <v>19.27</v>
      </c>
    </row>
    <row r="1100" spans="1:4">
      <c r="A1100" s="1">
        <v>44278</v>
      </c>
      <c r="B1100" t="s">
        <v>10</v>
      </c>
      <c r="C1100" t="s">
        <v>11</v>
      </c>
      <c r="D1100" s="2">
        <v>23.540001</v>
      </c>
    </row>
    <row r="1101" spans="1:4">
      <c r="A1101" s="1">
        <v>44278</v>
      </c>
      <c r="B1101" t="s">
        <v>12</v>
      </c>
      <c r="C1101" t="s">
        <v>13</v>
      </c>
      <c r="D1101" s="2">
        <v>28.52</v>
      </c>
    </row>
    <row r="1102" spans="1:4">
      <c r="A1102" s="1">
        <v>44278</v>
      </c>
      <c r="B1102" t="s">
        <v>14</v>
      </c>
      <c r="C1102" t="s">
        <v>15</v>
      </c>
      <c r="D1102" s="2">
        <v>56.549999</v>
      </c>
    </row>
    <row r="1103" spans="1:4">
      <c r="A1103" s="1">
        <v>44278</v>
      </c>
      <c r="B1103" t="s">
        <v>16</v>
      </c>
      <c r="C1103" t="s">
        <v>17</v>
      </c>
      <c r="D1103" s="2">
        <v>73.430000000000007</v>
      </c>
    </row>
    <row r="1104" spans="1:4">
      <c r="A1104" s="1">
        <v>44278</v>
      </c>
      <c r="B1104" t="s">
        <v>18</v>
      </c>
      <c r="C1104" t="s">
        <v>19</v>
      </c>
      <c r="D1104" s="2">
        <v>37.219802999999999</v>
      </c>
    </row>
    <row r="1105" spans="1:4">
      <c r="A1105" s="1">
        <v>44278</v>
      </c>
      <c r="B1105" t="s">
        <v>20</v>
      </c>
      <c r="C1105" t="s">
        <v>21</v>
      </c>
      <c r="D1105" s="2">
        <v>18.056664999999999</v>
      </c>
    </row>
    <row r="1106" spans="1:4">
      <c r="A1106" s="1">
        <v>44277</v>
      </c>
      <c r="B1106" t="s">
        <v>2</v>
      </c>
      <c r="C1106" t="s">
        <v>3</v>
      </c>
      <c r="D1106" s="2">
        <v>23.52</v>
      </c>
    </row>
    <row r="1107" spans="1:4">
      <c r="A1107" s="1">
        <v>44277</v>
      </c>
      <c r="B1107" t="s">
        <v>4</v>
      </c>
      <c r="C1107" t="s">
        <v>5</v>
      </c>
      <c r="D1107" s="2">
        <v>22.209999</v>
      </c>
    </row>
    <row r="1108" spans="1:4">
      <c r="A1108" s="1">
        <v>44277</v>
      </c>
      <c r="B1108" t="s">
        <v>6</v>
      </c>
      <c r="C1108" t="s">
        <v>7</v>
      </c>
      <c r="D1108" s="2">
        <v>93.209998999999996</v>
      </c>
    </row>
    <row r="1109" spans="1:4">
      <c r="A1109" s="1">
        <v>44277</v>
      </c>
      <c r="B1109" t="s">
        <v>8</v>
      </c>
      <c r="C1109" t="s">
        <v>9</v>
      </c>
      <c r="D1109" s="2">
        <v>19.27</v>
      </c>
    </row>
    <row r="1110" spans="1:4">
      <c r="A1110" s="1">
        <v>44277</v>
      </c>
      <c r="B1110" t="s">
        <v>10</v>
      </c>
      <c r="C1110" t="s">
        <v>11</v>
      </c>
      <c r="D1110" s="2">
        <v>23.33</v>
      </c>
    </row>
    <row r="1111" spans="1:4">
      <c r="A1111" s="1">
        <v>44277</v>
      </c>
      <c r="B1111" t="s">
        <v>12</v>
      </c>
      <c r="C1111" t="s">
        <v>13</v>
      </c>
      <c r="D1111" s="2">
        <v>28.459999</v>
      </c>
    </row>
    <row r="1112" spans="1:4">
      <c r="A1112" s="1">
        <v>44277</v>
      </c>
      <c r="B1112" t="s">
        <v>14</v>
      </c>
      <c r="C1112" t="s">
        <v>15</v>
      </c>
      <c r="D1112" s="2">
        <v>57.84</v>
      </c>
    </row>
    <row r="1113" spans="1:4">
      <c r="A1113" s="1">
        <v>44277</v>
      </c>
      <c r="B1113" t="s">
        <v>16</v>
      </c>
      <c r="C1113" t="s">
        <v>17</v>
      </c>
      <c r="D1113" s="2">
        <v>72.330001999999993</v>
      </c>
    </row>
    <row r="1114" spans="1:4">
      <c r="A1114" s="1">
        <v>44277</v>
      </c>
      <c r="B1114" t="s">
        <v>18</v>
      </c>
      <c r="C1114" t="s">
        <v>19</v>
      </c>
      <c r="D1114" s="2">
        <v>37.078353999999997</v>
      </c>
    </row>
    <row r="1115" spans="1:4">
      <c r="A1115" s="1">
        <v>44277</v>
      </c>
      <c r="B1115" t="s">
        <v>20</v>
      </c>
      <c r="C1115" t="s">
        <v>21</v>
      </c>
      <c r="D1115" s="2">
        <v>18.34</v>
      </c>
    </row>
    <row r="1116" spans="1:4">
      <c r="A1116" s="1">
        <v>44274</v>
      </c>
      <c r="B1116" t="s">
        <v>2</v>
      </c>
      <c r="C1116" t="s">
        <v>3</v>
      </c>
      <c r="D1116" s="2">
        <v>24</v>
      </c>
    </row>
    <row r="1117" spans="1:4">
      <c r="A1117" s="1">
        <v>44274</v>
      </c>
      <c r="B1117" t="s">
        <v>4</v>
      </c>
      <c r="C1117" t="s">
        <v>5</v>
      </c>
      <c r="D1117" s="2">
        <v>22.139999</v>
      </c>
    </row>
    <row r="1118" spans="1:4">
      <c r="A1118" s="1">
        <v>44274</v>
      </c>
      <c r="B1118" t="s">
        <v>6</v>
      </c>
      <c r="C1118" t="s">
        <v>7</v>
      </c>
      <c r="D1118" s="2">
        <v>94.779999000000004</v>
      </c>
    </row>
    <row r="1119" spans="1:4">
      <c r="A1119" s="1">
        <v>44274</v>
      </c>
      <c r="B1119" t="s">
        <v>8</v>
      </c>
      <c r="C1119" t="s">
        <v>9</v>
      </c>
      <c r="D1119" s="2">
        <v>19.219999000000001</v>
      </c>
    </row>
    <row r="1120" spans="1:4">
      <c r="A1120" s="1">
        <v>44274</v>
      </c>
      <c r="B1120" t="s">
        <v>10</v>
      </c>
      <c r="C1120" t="s">
        <v>11</v>
      </c>
      <c r="D1120" s="2">
        <v>23.41</v>
      </c>
    </row>
    <row r="1121" spans="1:4">
      <c r="A1121" s="1">
        <v>44274</v>
      </c>
      <c r="B1121" t="s">
        <v>12</v>
      </c>
      <c r="C1121" t="s">
        <v>13</v>
      </c>
      <c r="D1121" s="2">
        <v>28.280000999999999</v>
      </c>
    </row>
    <row r="1122" spans="1:4">
      <c r="A1122" s="1">
        <v>44274</v>
      </c>
      <c r="B1122" t="s">
        <v>14</v>
      </c>
      <c r="C1122" t="s">
        <v>15</v>
      </c>
      <c r="D1122" s="2">
        <v>59.299999</v>
      </c>
    </row>
    <row r="1123" spans="1:4">
      <c r="A1123" s="1">
        <v>44274</v>
      </c>
      <c r="B1123" t="s">
        <v>16</v>
      </c>
      <c r="C1123" t="s">
        <v>17</v>
      </c>
      <c r="D1123" s="2">
        <v>72.830001999999993</v>
      </c>
    </row>
    <row r="1124" spans="1:4">
      <c r="A1124" s="1">
        <v>44274</v>
      </c>
      <c r="B1124" t="s">
        <v>18</v>
      </c>
      <c r="C1124" t="s">
        <v>19</v>
      </c>
      <c r="D1124" s="2">
        <v>37.040633999999997</v>
      </c>
    </row>
    <row r="1125" spans="1:4">
      <c r="A1125" s="1">
        <v>44274</v>
      </c>
      <c r="B1125" t="s">
        <v>20</v>
      </c>
      <c r="C1125" t="s">
        <v>21</v>
      </c>
      <c r="D1125" s="2">
        <v>18.546665000000001</v>
      </c>
    </row>
    <row r="1126" spans="1:4">
      <c r="A1126" s="1">
        <v>44273</v>
      </c>
      <c r="B1126" t="s">
        <v>2</v>
      </c>
      <c r="C1126" t="s">
        <v>3</v>
      </c>
      <c r="D1126" s="2">
        <v>23.24</v>
      </c>
    </row>
    <row r="1127" spans="1:4">
      <c r="A1127" s="1">
        <v>44273</v>
      </c>
      <c r="B1127" t="s">
        <v>4</v>
      </c>
      <c r="C1127" t="s">
        <v>5</v>
      </c>
      <c r="D1127" s="2">
        <v>21.700001</v>
      </c>
    </row>
    <row r="1128" spans="1:4">
      <c r="A1128" s="1">
        <v>44273</v>
      </c>
      <c r="B1128" t="s">
        <v>6</v>
      </c>
      <c r="C1128" t="s">
        <v>7</v>
      </c>
      <c r="D1128" s="2">
        <v>96.160004000000001</v>
      </c>
    </row>
    <row r="1129" spans="1:4">
      <c r="A1129" s="1">
        <v>44273</v>
      </c>
      <c r="B1129" t="s">
        <v>8</v>
      </c>
      <c r="C1129" t="s">
        <v>9</v>
      </c>
      <c r="D1129" s="2">
        <v>18.84</v>
      </c>
    </row>
    <row r="1130" spans="1:4">
      <c r="A1130" s="1">
        <v>44273</v>
      </c>
      <c r="B1130" t="s">
        <v>10</v>
      </c>
      <c r="C1130" t="s">
        <v>11</v>
      </c>
      <c r="D1130" s="2">
        <v>22.299999</v>
      </c>
    </row>
    <row r="1131" spans="1:4">
      <c r="A1131" s="1">
        <v>44273</v>
      </c>
      <c r="B1131" t="s">
        <v>12</v>
      </c>
      <c r="C1131" t="s">
        <v>13</v>
      </c>
      <c r="D1131" s="2">
        <v>28.59</v>
      </c>
    </row>
    <row r="1132" spans="1:4">
      <c r="A1132" s="1">
        <v>44273</v>
      </c>
      <c r="B1132" t="s">
        <v>14</v>
      </c>
      <c r="C1132" t="s">
        <v>15</v>
      </c>
      <c r="D1132" s="2">
        <v>57.75</v>
      </c>
    </row>
    <row r="1133" spans="1:4">
      <c r="A1133" s="1">
        <v>44273</v>
      </c>
      <c r="B1133" t="s">
        <v>16</v>
      </c>
      <c r="C1133" t="s">
        <v>17</v>
      </c>
      <c r="D1133" s="2">
        <v>72.970000999999996</v>
      </c>
    </row>
    <row r="1134" spans="1:4">
      <c r="A1134" s="1">
        <v>44273</v>
      </c>
      <c r="B1134" t="s">
        <v>18</v>
      </c>
      <c r="C1134" t="s">
        <v>19</v>
      </c>
      <c r="D1134" s="2">
        <v>34.305965</v>
      </c>
    </row>
    <row r="1135" spans="1:4">
      <c r="A1135" s="1">
        <v>44273</v>
      </c>
      <c r="B1135" t="s">
        <v>20</v>
      </c>
      <c r="C1135" t="s">
        <v>21</v>
      </c>
      <c r="D1135" s="2">
        <v>17.91</v>
      </c>
    </row>
    <row r="1136" spans="1:4">
      <c r="A1136" s="1">
        <v>44272</v>
      </c>
      <c r="B1136" t="s">
        <v>2</v>
      </c>
      <c r="C1136" t="s">
        <v>3</v>
      </c>
      <c r="D1136" s="2">
        <v>24.08</v>
      </c>
    </row>
    <row r="1137" spans="1:4">
      <c r="A1137" s="1">
        <v>44272</v>
      </c>
      <c r="B1137" t="s">
        <v>4</v>
      </c>
      <c r="C1137" t="s">
        <v>5</v>
      </c>
      <c r="D1137" s="2">
        <v>22.65</v>
      </c>
    </row>
    <row r="1138" spans="1:4">
      <c r="A1138" s="1">
        <v>44272</v>
      </c>
      <c r="B1138" t="s">
        <v>6</v>
      </c>
      <c r="C1138" t="s">
        <v>7</v>
      </c>
      <c r="D1138" s="2">
        <v>97.900002000000001</v>
      </c>
    </row>
    <row r="1139" spans="1:4">
      <c r="A1139" s="1">
        <v>44272</v>
      </c>
      <c r="B1139" t="s">
        <v>8</v>
      </c>
      <c r="C1139" t="s">
        <v>9</v>
      </c>
      <c r="D1139" s="2">
        <v>19.129999000000002</v>
      </c>
    </row>
    <row r="1140" spans="1:4">
      <c r="A1140" s="1">
        <v>44272</v>
      </c>
      <c r="B1140" t="s">
        <v>10</v>
      </c>
      <c r="C1140" t="s">
        <v>11</v>
      </c>
      <c r="D1140" s="2">
        <v>22.950001</v>
      </c>
    </row>
    <row r="1141" spans="1:4">
      <c r="A1141" s="1">
        <v>44272</v>
      </c>
      <c r="B1141" t="s">
        <v>12</v>
      </c>
      <c r="C1141" t="s">
        <v>13</v>
      </c>
      <c r="D1141" s="2">
        <v>29.559999000000001</v>
      </c>
    </row>
    <row r="1142" spans="1:4">
      <c r="A1142" s="1">
        <v>44272</v>
      </c>
      <c r="B1142" t="s">
        <v>14</v>
      </c>
      <c r="C1142" t="s">
        <v>15</v>
      </c>
      <c r="D1142" s="2">
        <v>59.779998999999997</v>
      </c>
    </row>
    <row r="1143" spans="1:4">
      <c r="A1143" s="1">
        <v>44272</v>
      </c>
      <c r="B1143" t="s">
        <v>16</v>
      </c>
      <c r="C1143" t="s">
        <v>17</v>
      </c>
      <c r="D1143" s="2">
        <v>74.459998999999996</v>
      </c>
    </row>
    <row r="1144" spans="1:4">
      <c r="A1144" s="1">
        <v>44272</v>
      </c>
      <c r="B1144" t="s">
        <v>18</v>
      </c>
      <c r="C1144" t="s">
        <v>19</v>
      </c>
      <c r="D1144" s="2">
        <v>33.447842000000001</v>
      </c>
    </row>
    <row r="1145" spans="1:4">
      <c r="A1145" s="1">
        <v>44272</v>
      </c>
      <c r="B1145" t="s">
        <v>20</v>
      </c>
      <c r="C1145" t="s">
        <v>21</v>
      </c>
      <c r="D1145" s="2">
        <v>17.649999999999999</v>
      </c>
    </row>
    <row r="1146" spans="1:4">
      <c r="A1146" s="1">
        <v>44271</v>
      </c>
      <c r="B1146" t="s">
        <v>2</v>
      </c>
      <c r="C1146" t="s">
        <v>3</v>
      </c>
      <c r="D1146" s="2">
        <v>23.280000999999999</v>
      </c>
    </row>
    <row r="1147" spans="1:4">
      <c r="A1147" s="1">
        <v>44271</v>
      </c>
      <c r="B1147" t="s">
        <v>4</v>
      </c>
      <c r="C1147" t="s">
        <v>5</v>
      </c>
      <c r="D1147" s="2">
        <v>22.360001</v>
      </c>
    </row>
    <row r="1148" spans="1:4">
      <c r="A1148" s="1">
        <v>44271</v>
      </c>
      <c r="B1148" t="s">
        <v>6</v>
      </c>
      <c r="C1148" t="s">
        <v>7</v>
      </c>
      <c r="D1148" s="2">
        <v>96.510002</v>
      </c>
    </row>
    <row r="1149" spans="1:4">
      <c r="A1149" s="1">
        <v>44271</v>
      </c>
      <c r="B1149" t="s">
        <v>8</v>
      </c>
      <c r="C1149" t="s">
        <v>9</v>
      </c>
      <c r="D1149" s="2">
        <v>18.879999000000002</v>
      </c>
    </row>
    <row r="1150" spans="1:4">
      <c r="A1150" s="1">
        <v>44271</v>
      </c>
      <c r="B1150" t="s">
        <v>10</v>
      </c>
      <c r="C1150" t="s">
        <v>11</v>
      </c>
      <c r="D1150" s="2">
        <v>22.67</v>
      </c>
    </row>
    <row r="1151" spans="1:4">
      <c r="A1151" s="1">
        <v>44271</v>
      </c>
      <c r="B1151" t="s">
        <v>12</v>
      </c>
      <c r="C1151" t="s">
        <v>13</v>
      </c>
      <c r="D1151" s="2">
        <v>29.610001</v>
      </c>
    </row>
    <row r="1152" spans="1:4">
      <c r="A1152" s="1">
        <v>44271</v>
      </c>
      <c r="B1152" t="s">
        <v>14</v>
      </c>
      <c r="C1152" t="s">
        <v>15</v>
      </c>
      <c r="D1152" s="2">
        <v>58</v>
      </c>
    </row>
    <row r="1153" spans="1:4">
      <c r="A1153" s="1">
        <v>44271</v>
      </c>
      <c r="B1153" t="s">
        <v>16</v>
      </c>
      <c r="C1153" t="s">
        <v>17</v>
      </c>
      <c r="D1153" s="2">
        <v>73.339995999999999</v>
      </c>
    </row>
    <row r="1154" spans="1:4">
      <c r="A1154" s="1">
        <v>44271</v>
      </c>
      <c r="B1154" t="s">
        <v>18</v>
      </c>
      <c r="C1154" t="s">
        <v>19</v>
      </c>
      <c r="D1154" s="2">
        <v>30.750893000000001</v>
      </c>
    </row>
    <row r="1155" spans="1:4">
      <c r="A1155" s="1">
        <v>44271</v>
      </c>
      <c r="B1155" t="s">
        <v>20</v>
      </c>
      <c r="C1155" t="s">
        <v>21</v>
      </c>
      <c r="D1155" s="2">
        <v>17.483333999999999</v>
      </c>
    </row>
    <row r="1156" spans="1:4">
      <c r="A1156" s="1">
        <v>44270</v>
      </c>
      <c r="B1156" t="s">
        <v>2</v>
      </c>
      <c r="C1156" t="s">
        <v>3</v>
      </c>
      <c r="D1156" s="2">
        <v>23.65</v>
      </c>
    </row>
    <row r="1157" spans="1:4">
      <c r="A1157" s="1">
        <v>44270</v>
      </c>
      <c r="B1157" t="s">
        <v>4</v>
      </c>
      <c r="C1157" t="s">
        <v>5</v>
      </c>
      <c r="D1157" s="2">
        <v>22.190000999999999</v>
      </c>
    </row>
    <row r="1158" spans="1:4">
      <c r="A1158" s="1">
        <v>44270</v>
      </c>
      <c r="B1158" t="s">
        <v>6</v>
      </c>
      <c r="C1158" t="s">
        <v>7</v>
      </c>
      <c r="D1158" s="2">
        <v>96.82</v>
      </c>
    </row>
    <row r="1159" spans="1:4">
      <c r="A1159" s="1">
        <v>44270</v>
      </c>
      <c r="B1159" t="s">
        <v>8</v>
      </c>
      <c r="C1159" t="s">
        <v>9</v>
      </c>
      <c r="D1159" s="2">
        <v>19.07</v>
      </c>
    </row>
    <row r="1160" spans="1:4">
      <c r="A1160" s="1">
        <v>44270</v>
      </c>
      <c r="B1160" t="s">
        <v>10</v>
      </c>
      <c r="C1160" t="s">
        <v>11</v>
      </c>
      <c r="D1160" s="2">
        <v>23.620000999999998</v>
      </c>
    </row>
    <row r="1161" spans="1:4">
      <c r="A1161" s="1">
        <v>44270</v>
      </c>
      <c r="B1161" t="s">
        <v>12</v>
      </c>
      <c r="C1161" t="s">
        <v>13</v>
      </c>
      <c r="D1161" s="2">
        <v>28.370000999999998</v>
      </c>
    </row>
    <row r="1162" spans="1:4">
      <c r="A1162" s="1">
        <v>44270</v>
      </c>
      <c r="B1162" t="s">
        <v>14</v>
      </c>
      <c r="C1162" t="s">
        <v>15</v>
      </c>
      <c r="D1162" s="2">
        <v>59.34</v>
      </c>
    </row>
    <row r="1163" spans="1:4">
      <c r="A1163" s="1">
        <v>44270</v>
      </c>
      <c r="B1163" t="s">
        <v>16</v>
      </c>
      <c r="C1163" t="s">
        <v>17</v>
      </c>
      <c r="D1163" s="2">
        <v>73.569999999999993</v>
      </c>
    </row>
    <row r="1164" spans="1:4">
      <c r="A1164" s="1">
        <v>44270</v>
      </c>
      <c r="B1164" t="s">
        <v>18</v>
      </c>
      <c r="C1164" t="s">
        <v>19</v>
      </c>
      <c r="D1164" s="2">
        <v>30.835761999999999</v>
      </c>
    </row>
    <row r="1165" spans="1:4">
      <c r="A1165" s="1">
        <v>44270</v>
      </c>
      <c r="B1165" t="s">
        <v>20</v>
      </c>
      <c r="C1165" t="s">
        <v>21</v>
      </c>
      <c r="D1165" s="2">
        <v>17.933332</v>
      </c>
    </row>
    <row r="1166" spans="1:4">
      <c r="A1166" s="1">
        <v>44267</v>
      </c>
      <c r="B1166" t="s">
        <v>2</v>
      </c>
      <c r="C1166" t="s">
        <v>3</v>
      </c>
      <c r="D1166" s="2">
        <v>23.17</v>
      </c>
    </row>
    <row r="1167" spans="1:4">
      <c r="A1167" s="1">
        <v>44267</v>
      </c>
      <c r="B1167" t="s">
        <v>4</v>
      </c>
      <c r="C1167" t="s">
        <v>5</v>
      </c>
      <c r="D1167" s="2">
        <v>21.67</v>
      </c>
    </row>
    <row r="1168" spans="1:4">
      <c r="A1168" s="1">
        <v>44267</v>
      </c>
      <c r="B1168" t="s">
        <v>6</v>
      </c>
      <c r="C1168" t="s">
        <v>7</v>
      </c>
      <c r="D1168" s="2">
        <v>97.400002000000001</v>
      </c>
    </row>
    <row r="1169" spans="1:4">
      <c r="A1169" s="1">
        <v>44267</v>
      </c>
      <c r="B1169" t="s">
        <v>8</v>
      </c>
      <c r="C1169" t="s">
        <v>9</v>
      </c>
      <c r="D1169" s="2">
        <v>19.23</v>
      </c>
    </row>
    <row r="1170" spans="1:4">
      <c r="A1170" s="1">
        <v>44267</v>
      </c>
      <c r="B1170" t="s">
        <v>10</v>
      </c>
      <c r="C1170" t="s">
        <v>11</v>
      </c>
      <c r="D1170" s="2">
        <v>23.209999</v>
      </c>
    </row>
    <row r="1171" spans="1:4">
      <c r="A1171" s="1">
        <v>44267</v>
      </c>
      <c r="B1171" t="s">
        <v>12</v>
      </c>
      <c r="C1171" t="s">
        <v>13</v>
      </c>
      <c r="D1171" s="2">
        <v>29.4</v>
      </c>
    </row>
    <row r="1172" spans="1:4">
      <c r="A1172" s="1">
        <v>44267</v>
      </c>
      <c r="B1172" t="s">
        <v>14</v>
      </c>
      <c r="C1172" t="s">
        <v>15</v>
      </c>
      <c r="D1172" s="2">
        <v>59.5</v>
      </c>
    </row>
    <row r="1173" spans="1:4">
      <c r="A1173" s="1">
        <v>44267</v>
      </c>
      <c r="B1173" t="s">
        <v>16</v>
      </c>
      <c r="C1173" t="s">
        <v>17</v>
      </c>
      <c r="D1173" s="2">
        <v>72.989998</v>
      </c>
    </row>
    <row r="1174" spans="1:4">
      <c r="A1174" s="1">
        <v>44267</v>
      </c>
      <c r="B1174" t="s">
        <v>18</v>
      </c>
      <c r="C1174" t="s">
        <v>19</v>
      </c>
      <c r="D1174" s="2">
        <v>30.071939</v>
      </c>
    </row>
    <row r="1175" spans="1:4">
      <c r="A1175" s="1">
        <v>44267</v>
      </c>
      <c r="B1175" t="s">
        <v>20</v>
      </c>
      <c r="C1175" t="s">
        <v>21</v>
      </c>
      <c r="D1175" s="2">
        <v>18.446667000000001</v>
      </c>
    </row>
    <row r="1176" spans="1:4">
      <c r="A1176" s="1">
        <v>44266</v>
      </c>
      <c r="B1176" t="s">
        <v>2</v>
      </c>
      <c r="C1176" t="s">
        <v>3</v>
      </c>
      <c r="D1176" s="2">
        <v>23.290001</v>
      </c>
    </row>
    <row r="1177" spans="1:4">
      <c r="A1177" s="1">
        <v>44266</v>
      </c>
      <c r="B1177" t="s">
        <v>4</v>
      </c>
      <c r="C1177" t="s">
        <v>5</v>
      </c>
      <c r="D1177" s="2">
        <v>22.469999000000001</v>
      </c>
    </row>
    <row r="1178" spans="1:4">
      <c r="A1178" s="1">
        <v>44266</v>
      </c>
      <c r="B1178" t="s">
        <v>6</v>
      </c>
      <c r="C1178" t="s">
        <v>7</v>
      </c>
      <c r="D1178" s="2">
        <v>99.699996999999996</v>
      </c>
    </row>
    <row r="1179" spans="1:4">
      <c r="A1179" s="1">
        <v>44266</v>
      </c>
      <c r="B1179" t="s">
        <v>8</v>
      </c>
      <c r="C1179" t="s">
        <v>9</v>
      </c>
      <c r="D1179" s="2">
        <v>19.27</v>
      </c>
    </row>
    <row r="1180" spans="1:4">
      <c r="A1180" s="1">
        <v>44266</v>
      </c>
      <c r="B1180" t="s">
        <v>10</v>
      </c>
      <c r="C1180" t="s">
        <v>11</v>
      </c>
      <c r="D1180" s="2">
        <v>22.33</v>
      </c>
    </row>
    <row r="1181" spans="1:4">
      <c r="A1181" s="1">
        <v>44266</v>
      </c>
      <c r="B1181" t="s">
        <v>12</v>
      </c>
      <c r="C1181" t="s">
        <v>13</v>
      </c>
      <c r="D1181" s="2">
        <v>28.969999000000001</v>
      </c>
    </row>
    <row r="1182" spans="1:4">
      <c r="A1182" s="1">
        <v>44266</v>
      </c>
      <c r="B1182" t="s">
        <v>14</v>
      </c>
      <c r="C1182" t="s">
        <v>15</v>
      </c>
      <c r="D1182" s="2">
        <v>59.549999</v>
      </c>
    </row>
    <row r="1183" spans="1:4">
      <c r="A1183" s="1">
        <v>44266</v>
      </c>
      <c r="B1183" t="s">
        <v>16</v>
      </c>
      <c r="C1183" t="s">
        <v>17</v>
      </c>
      <c r="D1183" s="2">
        <v>73.970000999999996</v>
      </c>
    </row>
    <row r="1184" spans="1:4">
      <c r="A1184" s="1">
        <v>44266</v>
      </c>
      <c r="B1184" t="s">
        <v>18</v>
      </c>
      <c r="C1184" t="s">
        <v>19</v>
      </c>
      <c r="D1184" s="2">
        <v>30.109659000000001</v>
      </c>
    </row>
    <row r="1185" spans="1:4">
      <c r="A1185" s="1">
        <v>44266</v>
      </c>
      <c r="B1185" t="s">
        <v>20</v>
      </c>
      <c r="C1185" t="s">
        <v>21</v>
      </c>
      <c r="D1185" s="2">
        <v>18.899999999999999</v>
      </c>
    </row>
    <row r="1186" spans="1:4">
      <c r="A1186" s="1">
        <v>44265</v>
      </c>
      <c r="B1186" t="s">
        <v>2</v>
      </c>
      <c r="C1186" t="s">
        <v>3</v>
      </c>
      <c r="D1186" s="2">
        <v>22.34</v>
      </c>
    </row>
    <row r="1187" spans="1:4">
      <c r="A1187" s="1">
        <v>44265</v>
      </c>
      <c r="B1187" t="s">
        <v>4</v>
      </c>
      <c r="C1187" t="s">
        <v>5</v>
      </c>
      <c r="D1187" s="2">
        <v>21.969999000000001</v>
      </c>
    </row>
    <row r="1188" spans="1:4">
      <c r="A1188" s="1">
        <v>44265</v>
      </c>
      <c r="B1188" t="s">
        <v>6</v>
      </c>
      <c r="C1188" t="s">
        <v>7</v>
      </c>
      <c r="D1188" s="2">
        <v>97.150002000000001</v>
      </c>
    </row>
    <row r="1189" spans="1:4">
      <c r="A1189" s="1">
        <v>44265</v>
      </c>
      <c r="B1189" t="s">
        <v>8</v>
      </c>
      <c r="C1189" t="s">
        <v>9</v>
      </c>
      <c r="D1189" s="2">
        <v>19.139999</v>
      </c>
    </row>
    <row r="1190" spans="1:4">
      <c r="A1190" s="1">
        <v>44265</v>
      </c>
      <c r="B1190" t="s">
        <v>10</v>
      </c>
      <c r="C1190" t="s">
        <v>11</v>
      </c>
      <c r="D1190" s="2">
        <v>20.85</v>
      </c>
    </row>
    <row r="1191" spans="1:4">
      <c r="A1191" s="1">
        <v>44265</v>
      </c>
      <c r="B1191" t="s">
        <v>12</v>
      </c>
      <c r="C1191" t="s">
        <v>13</v>
      </c>
      <c r="D1191" s="2">
        <v>29.389999</v>
      </c>
    </row>
    <row r="1192" spans="1:4">
      <c r="A1192" s="1">
        <v>44265</v>
      </c>
      <c r="B1192" t="s">
        <v>14</v>
      </c>
      <c r="C1192" t="s">
        <v>15</v>
      </c>
      <c r="D1192" s="2">
        <v>56.540000999999997</v>
      </c>
    </row>
    <row r="1193" spans="1:4">
      <c r="A1193" s="1">
        <v>44265</v>
      </c>
      <c r="B1193" t="s">
        <v>16</v>
      </c>
      <c r="C1193" t="s">
        <v>17</v>
      </c>
      <c r="D1193" s="2">
        <v>72.360000999999997</v>
      </c>
    </row>
    <row r="1194" spans="1:4">
      <c r="A1194" s="1">
        <v>44265</v>
      </c>
      <c r="B1194" t="s">
        <v>18</v>
      </c>
      <c r="C1194" t="s">
        <v>19</v>
      </c>
      <c r="D1194" s="2">
        <v>30.04365</v>
      </c>
    </row>
    <row r="1195" spans="1:4">
      <c r="A1195" s="1">
        <v>44265</v>
      </c>
      <c r="B1195" t="s">
        <v>20</v>
      </c>
      <c r="C1195" t="s">
        <v>21</v>
      </c>
      <c r="D1195" s="2">
        <v>18.436665999999999</v>
      </c>
    </row>
    <row r="1196" spans="1:4">
      <c r="A1196" s="1">
        <v>44264</v>
      </c>
      <c r="B1196" t="s">
        <v>2</v>
      </c>
      <c r="C1196" t="s">
        <v>3</v>
      </c>
      <c r="D1196" s="2">
        <v>21.59</v>
      </c>
    </row>
    <row r="1197" spans="1:4">
      <c r="A1197" s="1">
        <v>44264</v>
      </c>
      <c r="B1197" t="s">
        <v>4</v>
      </c>
      <c r="C1197" t="s">
        <v>5</v>
      </c>
      <c r="D1197" s="2">
        <v>21</v>
      </c>
    </row>
    <row r="1198" spans="1:4">
      <c r="A1198" s="1">
        <v>44264</v>
      </c>
      <c r="B1198" t="s">
        <v>6</v>
      </c>
      <c r="C1198" t="s">
        <v>7</v>
      </c>
      <c r="D1198" s="2">
        <v>98.669998000000007</v>
      </c>
    </row>
    <row r="1199" spans="1:4">
      <c r="A1199" s="1">
        <v>44264</v>
      </c>
      <c r="B1199" t="s">
        <v>8</v>
      </c>
      <c r="C1199" t="s">
        <v>9</v>
      </c>
      <c r="D1199" s="2">
        <v>19.02</v>
      </c>
    </row>
    <row r="1200" spans="1:4">
      <c r="A1200" s="1">
        <v>44264</v>
      </c>
      <c r="B1200" t="s">
        <v>10</v>
      </c>
      <c r="C1200" t="s">
        <v>11</v>
      </c>
      <c r="D1200" s="2">
        <v>20.51</v>
      </c>
    </row>
    <row r="1201" spans="1:4">
      <c r="A1201" s="1">
        <v>44264</v>
      </c>
      <c r="B1201" t="s">
        <v>12</v>
      </c>
      <c r="C1201" t="s">
        <v>13</v>
      </c>
      <c r="D1201" s="2">
        <v>30.459999</v>
      </c>
    </row>
    <row r="1202" spans="1:4">
      <c r="A1202" s="1">
        <v>44264</v>
      </c>
      <c r="B1202" t="s">
        <v>14</v>
      </c>
      <c r="C1202" t="s">
        <v>15</v>
      </c>
      <c r="D1202" s="2">
        <v>55.580002</v>
      </c>
    </row>
    <row r="1203" spans="1:4">
      <c r="A1203" s="1">
        <v>44264</v>
      </c>
      <c r="B1203" t="s">
        <v>16</v>
      </c>
      <c r="C1203" t="s">
        <v>17</v>
      </c>
      <c r="D1203" s="2">
        <v>70.669998000000007</v>
      </c>
    </row>
    <row r="1204" spans="1:4">
      <c r="A1204" s="1">
        <v>44264</v>
      </c>
      <c r="B1204" t="s">
        <v>18</v>
      </c>
      <c r="C1204" t="s">
        <v>19</v>
      </c>
      <c r="D1204" s="2">
        <v>29.675884</v>
      </c>
    </row>
    <row r="1205" spans="1:4">
      <c r="A1205" s="1">
        <v>44264</v>
      </c>
      <c r="B1205" t="s">
        <v>20</v>
      </c>
      <c r="C1205" t="s">
        <v>21</v>
      </c>
      <c r="D1205" s="2">
        <v>17.833331999999999</v>
      </c>
    </row>
    <row r="1206" spans="1:4">
      <c r="A1206" s="1">
        <v>44263</v>
      </c>
      <c r="B1206" t="s">
        <v>2</v>
      </c>
      <c r="C1206" t="s">
        <v>3</v>
      </c>
      <c r="D1206" s="2">
        <v>21.1</v>
      </c>
    </row>
    <row r="1207" spans="1:4">
      <c r="A1207" s="1">
        <v>44263</v>
      </c>
      <c r="B1207" t="s">
        <v>4</v>
      </c>
      <c r="C1207" t="s">
        <v>5</v>
      </c>
      <c r="D1207" s="2">
        <v>22.27</v>
      </c>
    </row>
    <row r="1208" spans="1:4">
      <c r="A1208" s="1">
        <v>44263</v>
      </c>
      <c r="B1208" t="s">
        <v>6</v>
      </c>
      <c r="C1208" t="s">
        <v>7</v>
      </c>
      <c r="D1208" s="2">
        <v>99.669998000000007</v>
      </c>
    </row>
    <row r="1209" spans="1:4">
      <c r="A1209" s="1">
        <v>44263</v>
      </c>
      <c r="B1209" t="s">
        <v>8</v>
      </c>
      <c r="C1209" t="s">
        <v>9</v>
      </c>
      <c r="D1209" s="2">
        <v>18.790001</v>
      </c>
    </row>
    <row r="1210" spans="1:4">
      <c r="A1210" s="1">
        <v>44263</v>
      </c>
      <c r="B1210" t="s">
        <v>10</v>
      </c>
      <c r="C1210" t="s">
        <v>11</v>
      </c>
      <c r="D1210" s="2">
        <v>20.5</v>
      </c>
    </row>
    <row r="1211" spans="1:4">
      <c r="A1211" s="1">
        <v>44263</v>
      </c>
      <c r="B1211" t="s">
        <v>12</v>
      </c>
      <c r="C1211" t="s">
        <v>13</v>
      </c>
      <c r="D1211" s="2">
        <v>29.51</v>
      </c>
    </row>
    <row r="1212" spans="1:4">
      <c r="A1212" s="1">
        <v>44263</v>
      </c>
      <c r="B1212" t="s">
        <v>14</v>
      </c>
      <c r="C1212" t="s">
        <v>15</v>
      </c>
      <c r="D1212" s="2">
        <v>55.119999</v>
      </c>
    </row>
    <row r="1213" spans="1:4">
      <c r="A1213" s="1">
        <v>44263</v>
      </c>
      <c r="B1213" t="s">
        <v>16</v>
      </c>
      <c r="C1213" t="s">
        <v>17</v>
      </c>
      <c r="D1213" s="2">
        <v>72.360000999999997</v>
      </c>
    </row>
    <row r="1214" spans="1:4">
      <c r="A1214" s="1">
        <v>44263</v>
      </c>
      <c r="B1214" t="s">
        <v>18</v>
      </c>
      <c r="C1214" t="s">
        <v>19</v>
      </c>
      <c r="D1214" s="2">
        <v>30.06251</v>
      </c>
    </row>
    <row r="1215" spans="1:4">
      <c r="A1215" s="1">
        <v>44263</v>
      </c>
      <c r="B1215" t="s">
        <v>20</v>
      </c>
      <c r="C1215" t="s">
        <v>21</v>
      </c>
      <c r="D1215" s="2">
        <v>17.563334000000001</v>
      </c>
    </row>
    <row r="1216" spans="1:4">
      <c r="A1216" s="1">
        <v>44260</v>
      </c>
      <c r="B1216" t="s">
        <v>2</v>
      </c>
      <c r="C1216" t="s">
        <v>3</v>
      </c>
      <c r="D1216" s="2">
        <v>22.389999</v>
      </c>
    </row>
    <row r="1217" spans="1:4">
      <c r="A1217" s="1">
        <v>44260</v>
      </c>
      <c r="B1217" t="s">
        <v>4</v>
      </c>
      <c r="C1217" t="s">
        <v>5</v>
      </c>
      <c r="D1217" s="2">
        <v>23.92</v>
      </c>
    </row>
    <row r="1218" spans="1:4">
      <c r="A1218" s="1">
        <v>44260</v>
      </c>
      <c r="B1218" t="s">
        <v>6</v>
      </c>
      <c r="C1218" t="s">
        <v>7</v>
      </c>
      <c r="D1218" s="2">
        <v>100.209999</v>
      </c>
    </row>
    <row r="1219" spans="1:4">
      <c r="A1219" s="1">
        <v>44260</v>
      </c>
      <c r="B1219" t="s">
        <v>8</v>
      </c>
      <c r="C1219" t="s">
        <v>9</v>
      </c>
      <c r="D1219" s="2">
        <v>19.59</v>
      </c>
    </row>
    <row r="1220" spans="1:4">
      <c r="A1220" s="1">
        <v>44260</v>
      </c>
      <c r="B1220" t="s">
        <v>10</v>
      </c>
      <c r="C1220" t="s">
        <v>11</v>
      </c>
      <c r="D1220" s="2">
        <v>21.379999000000002</v>
      </c>
    </row>
    <row r="1221" spans="1:4">
      <c r="A1221" s="1">
        <v>44260</v>
      </c>
      <c r="B1221" t="s">
        <v>12</v>
      </c>
      <c r="C1221" t="s">
        <v>13</v>
      </c>
      <c r="D1221" s="2">
        <v>30.860001</v>
      </c>
    </row>
    <row r="1222" spans="1:4">
      <c r="A1222" s="1">
        <v>44260</v>
      </c>
      <c r="B1222" t="s">
        <v>14</v>
      </c>
      <c r="C1222" t="s">
        <v>15</v>
      </c>
      <c r="D1222" s="2">
        <v>60.830002</v>
      </c>
    </row>
    <row r="1223" spans="1:4">
      <c r="A1223" s="1">
        <v>44260</v>
      </c>
      <c r="B1223" t="s">
        <v>16</v>
      </c>
      <c r="C1223" t="s">
        <v>17</v>
      </c>
      <c r="D1223" s="2">
        <v>78.489998</v>
      </c>
    </row>
    <row r="1224" spans="1:4">
      <c r="A1224" s="1">
        <v>44260</v>
      </c>
      <c r="B1224" t="s">
        <v>18</v>
      </c>
      <c r="C1224" t="s">
        <v>19</v>
      </c>
      <c r="D1224" s="2">
        <v>31.646732</v>
      </c>
    </row>
    <row r="1225" spans="1:4">
      <c r="A1225" s="1">
        <v>44260</v>
      </c>
      <c r="B1225" t="s">
        <v>20</v>
      </c>
      <c r="C1225" t="s">
        <v>21</v>
      </c>
      <c r="D1225" s="2">
        <v>18.829999999999998</v>
      </c>
    </row>
    <row r="1226" spans="1:4">
      <c r="A1226" s="1">
        <v>44259</v>
      </c>
      <c r="B1226" t="s">
        <v>2</v>
      </c>
      <c r="C1226" t="s">
        <v>3</v>
      </c>
      <c r="D1226" s="2">
        <v>22.219999000000001</v>
      </c>
    </row>
    <row r="1227" spans="1:4">
      <c r="A1227" s="1">
        <v>44259</v>
      </c>
      <c r="B1227" t="s">
        <v>4</v>
      </c>
      <c r="C1227" t="s">
        <v>5</v>
      </c>
      <c r="D1227" s="2">
        <v>24.559999000000001</v>
      </c>
    </row>
    <row r="1228" spans="1:4">
      <c r="A1228" s="1">
        <v>44259</v>
      </c>
      <c r="B1228" t="s">
        <v>6</v>
      </c>
      <c r="C1228" t="s">
        <v>7</v>
      </c>
      <c r="D1228" s="2">
        <v>98.860000999999997</v>
      </c>
    </row>
    <row r="1229" spans="1:4">
      <c r="A1229" s="1">
        <v>44259</v>
      </c>
      <c r="B1229" t="s">
        <v>8</v>
      </c>
      <c r="C1229" t="s">
        <v>9</v>
      </c>
      <c r="D1229" s="2">
        <v>19.399999999999999</v>
      </c>
    </row>
    <row r="1230" spans="1:4">
      <c r="A1230" s="1">
        <v>44259</v>
      </c>
      <c r="B1230" t="s">
        <v>10</v>
      </c>
      <c r="C1230" t="s">
        <v>11</v>
      </c>
      <c r="D1230" s="2">
        <v>20.420000000000002</v>
      </c>
    </row>
    <row r="1231" spans="1:4">
      <c r="A1231" s="1">
        <v>44259</v>
      </c>
      <c r="B1231" t="s">
        <v>12</v>
      </c>
      <c r="C1231" t="s">
        <v>13</v>
      </c>
      <c r="D1231" s="2">
        <v>29.889999</v>
      </c>
    </row>
    <row r="1232" spans="1:4">
      <c r="A1232" s="1">
        <v>44259</v>
      </c>
      <c r="B1232" t="s">
        <v>14</v>
      </c>
      <c r="C1232" t="s">
        <v>15</v>
      </c>
      <c r="D1232" s="2">
        <v>60.919998</v>
      </c>
    </row>
    <row r="1233" spans="1:4">
      <c r="A1233" s="1">
        <v>44259</v>
      </c>
      <c r="B1233" t="s">
        <v>16</v>
      </c>
      <c r="C1233" t="s">
        <v>17</v>
      </c>
      <c r="D1233" s="2">
        <v>73</v>
      </c>
    </row>
    <row r="1234" spans="1:4">
      <c r="A1234" s="1">
        <v>44259</v>
      </c>
      <c r="B1234" t="s">
        <v>18</v>
      </c>
      <c r="C1234" t="s">
        <v>19</v>
      </c>
      <c r="D1234" s="2">
        <v>30.496286000000001</v>
      </c>
    </row>
    <row r="1235" spans="1:4">
      <c r="A1235" s="1">
        <v>44259</v>
      </c>
      <c r="B1235" t="s">
        <v>20</v>
      </c>
      <c r="C1235" t="s">
        <v>21</v>
      </c>
      <c r="D1235" s="2">
        <v>18.496666000000001</v>
      </c>
    </row>
    <row r="1236" spans="1:4">
      <c r="A1236" s="1">
        <v>44258</v>
      </c>
      <c r="B1236" t="s">
        <v>2</v>
      </c>
      <c r="C1236" t="s">
        <v>3</v>
      </c>
      <c r="D1236" s="2">
        <v>21.190000999999999</v>
      </c>
    </row>
    <row r="1237" spans="1:4">
      <c r="A1237" s="1">
        <v>44258</v>
      </c>
      <c r="B1237" t="s">
        <v>4</v>
      </c>
      <c r="C1237" t="s">
        <v>5</v>
      </c>
      <c r="D1237" s="2">
        <v>23.91</v>
      </c>
    </row>
    <row r="1238" spans="1:4">
      <c r="A1238" s="1">
        <v>44258</v>
      </c>
      <c r="B1238" t="s">
        <v>6</v>
      </c>
      <c r="C1238" t="s">
        <v>7</v>
      </c>
      <c r="D1238" s="2">
        <v>100.349998</v>
      </c>
    </row>
    <row r="1239" spans="1:4">
      <c r="A1239" s="1">
        <v>44258</v>
      </c>
      <c r="B1239" t="s">
        <v>8</v>
      </c>
      <c r="C1239" t="s">
        <v>9</v>
      </c>
      <c r="D1239" s="2">
        <v>18.790001</v>
      </c>
    </row>
    <row r="1240" spans="1:4">
      <c r="A1240" s="1">
        <v>44258</v>
      </c>
      <c r="B1240" t="s">
        <v>10</v>
      </c>
      <c r="C1240" t="s">
        <v>11</v>
      </c>
      <c r="D1240" s="2">
        <v>19.850000000000001</v>
      </c>
    </row>
    <row r="1241" spans="1:4">
      <c r="A1241" s="1">
        <v>44258</v>
      </c>
      <c r="B1241" t="s">
        <v>12</v>
      </c>
      <c r="C1241" t="s">
        <v>13</v>
      </c>
      <c r="D1241" s="2">
        <v>30.120000999999998</v>
      </c>
    </row>
    <row r="1242" spans="1:4">
      <c r="A1242" s="1">
        <v>44258</v>
      </c>
      <c r="B1242" t="s">
        <v>14</v>
      </c>
      <c r="C1242" t="s">
        <v>15</v>
      </c>
      <c r="D1242" s="2">
        <v>58.82</v>
      </c>
    </row>
    <row r="1243" spans="1:4">
      <c r="A1243" s="1">
        <v>44258</v>
      </c>
      <c r="B1243" t="s">
        <v>16</v>
      </c>
      <c r="C1243" t="s">
        <v>17</v>
      </c>
      <c r="D1243" s="2">
        <v>70.900002000000001</v>
      </c>
    </row>
    <row r="1244" spans="1:4">
      <c r="A1244" s="1">
        <v>44258</v>
      </c>
      <c r="B1244" t="s">
        <v>18</v>
      </c>
      <c r="C1244" t="s">
        <v>19</v>
      </c>
      <c r="D1244" s="2">
        <v>30.722602999999999</v>
      </c>
    </row>
    <row r="1245" spans="1:4">
      <c r="A1245" s="1">
        <v>44258</v>
      </c>
      <c r="B1245" t="s">
        <v>20</v>
      </c>
      <c r="C1245" t="s">
        <v>21</v>
      </c>
      <c r="D1245" s="2">
        <v>18.863333000000001</v>
      </c>
    </row>
    <row r="1246" spans="1:4">
      <c r="A1246" s="1">
        <v>44257</v>
      </c>
      <c r="B1246" t="s">
        <v>2</v>
      </c>
      <c r="C1246" t="s">
        <v>3</v>
      </c>
      <c r="D1246" s="2">
        <v>21.99</v>
      </c>
    </row>
    <row r="1247" spans="1:4">
      <c r="A1247" s="1">
        <v>44257</v>
      </c>
      <c r="B1247" t="s">
        <v>4</v>
      </c>
      <c r="C1247" t="s">
        <v>5</v>
      </c>
      <c r="D1247" s="2">
        <v>24.25</v>
      </c>
    </row>
    <row r="1248" spans="1:4">
      <c r="A1248" s="1">
        <v>44257</v>
      </c>
      <c r="B1248" t="s">
        <v>6</v>
      </c>
      <c r="C1248" t="s">
        <v>7</v>
      </c>
      <c r="D1248" s="2">
        <v>101.599998</v>
      </c>
    </row>
    <row r="1249" spans="1:4">
      <c r="A1249" s="1">
        <v>44257</v>
      </c>
      <c r="B1249" t="s">
        <v>8</v>
      </c>
      <c r="C1249" t="s">
        <v>9</v>
      </c>
      <c r="D1249" s="2">
        <v>18.91</v>
      </c>
    </row>
    <row r="1250" spans="1:4">
      <c r="A1250" s="1">
        <v>44257</v>
      </c>
      <c r="B1250" t="s">
        <v>10</v>
      </c>
      <c r="C1250" t="s">
        <v>11</v>
      </c>
      <c r="D1250" s="2">
        <v>19.790001</v>
      </c>
    </row>
    <row r="1251" spans="1:4">
      <c r="A1251" s="1">
        <v>44257</v>
      </c>
      <c r="B1251" t="s">
        <v>12</v>
      </c>
      <c r="C1251" t="s">
        <v>13</v>
      </c>
      <c r="D1251" s="2">
        <v>30.49</v>
      </c>
    </row>
    <row r="1252" spans="1:4">
      <c r="A1252" s="1">
        <v>44257</v>
      </c>
      <c r="B1252" t="s">
        <v>14</v>
      </c>
      <c r="C1252" t="s">
        <v>15</v>
      </c>
      <c r="D1252" s="2">
        <v>58.599997999999999</v>
      </c>
    </row>
    <row r="1253" spans="1:4">
      <c r="A1253" s="1">
        <v>44257</v>
      </c>
      <c r="B1253" t="s">
        <v>16</v>
      </c>
      <c r="C1253" t="s">
        <v>17</v>
      </c>
      <c r="D1253" s="2">
        <v>71.830001999999993</v>
      </c>
    </row>
    <row r="1254" spans="1:4">
      <c r="A1254" s="1">
        <v>44257</v>
      </c>
      <c r="B1254" t="s">
        <v>18</v>
      </c>
      <c r="C1254" t="s">
        <v>19</v>
      </c>
      <c r="D1254" s="2">
        <v>31.137519999999999</v>
      </c>
    </row>
    <row r="1255" spans="1:4">
      <c r="A1255" s="1">
        <v>44257</v>
      </c>
      <c r="B1255" t="s">
        <v>20</v>
      </c>
      <c r="C1255" t="s">
        <v>21</v>
      </c>
      <c r="D1255" s="2">
        <v>18.670000000000002</v>
      </c>
    </row>
    <row r="1256" spans="1:4">
      <c r="A1256" s="1">
        <v>44256</v>
      </c>
      <c r="B1256" t="s">
        <v>2</v>
      </c>
      <c r="C1256" t="s">
        <v>3</v>
      </c>
      <c r="D1256" s="2">
        <v>22</v>
      </c>
    </row>
    <row r="1257" spans="1:4">
      <c r="A1257" s="1">
        <v>44256</v>
      </c>
      <c r="B1257" t="s">
        <v>4</v>
      </c>
      <c r="C1257" t="s">
        <v>5</v>
      </c>
      <c r="D1257" s="2">
        <v>24.68</v>
      </c>
    </row>
    <row r="1258" spans="1:4">
      <c r="A1258" s="1">
        <v>44256</v>
      </c>
      <c r="B1258" t="s">
        <v>6</v>
      </c>
      <c r="C1258" t="s">
        <v>7</v>
      </c>
      <c r="D1258" s="2">
        <v>98.57</v>
      </c>
    </row>
    <row r="1259" spans="1:4">
      <c r="A1259" s="1">
        <v>44256</v>
      </c>
      <c r="B1259" t="s">
        <v>8</v>
      </c>
      <c r="C1259" t="s">
        <v>9</v>
      </c>
      <c r="D1259" s="2">
        <v>19.059999000000001</v>
      </c>
    </row>
    <row r="1260" spans="1:4">
      <c r="A1260" s="1">
        <v>44256</v>
      </c>
      <c r="B1260" t="s">
        <v>10</v>
      </c>
      <c r="C1260" t="s">
        <v>11</v>
      </c>
      <c r="D1260" s="2">
        <v>19.379999000000002</v>
      </c>
    </row>
    <row r="1261" spans="1:4">
      <c r="A1261" s="1">
        <v>44256</v>
      </c>
      <c r="B1261" t="s">
        <v>12</v>
      </c>
      <c r="C1261" t="s">
        <v>13</v>
      </c>
      <c r="D1261" s="2">
        <v>30.9</v>
      </c>
    </row>
    <row r="1262" spans="1:4">
      <c r="A1262" s="1">
        <v>44256</v>
      </c>
      <c r="B1262" t="s">
        <v>14</v>
      </c>
      <c r="C1262" t="s">
        <v>15</v>
      </c>
      <c r="D1262" s="2">
        <v>59.16</v>
      </c>
    </row>
    <row r="1263" spans="1:4">
      <c r="A1263" s="1">
        <v>44256</v>
      </c>
      <c r="B1263" t="s">
        <v>16</v>
      </c>
      <c r="C1263" t="s">
        <v>17</v>
      </c>
      <c r="D1263" s="2">
        <v>71.199996999999996</v>
      </c>
    </row>
    <row r="1264" spans="1:4">
      <c r="A1264" s="1">
        <v>44256</v>
      </c>
      <c r="B1264" t="s">
        <v>18</v>
      </c>
      <c r="C1264" t="s">
        <v>19</v>
      </c>
      <c r="D1264" s="2">
        <v>31.062078</v>
      </c>
    </row>
    <row r="1265" spans="1:4">
      <c r="A1265" s="1">
        <v>44256</v>
      </c>
      <c r="B1265" t="s">
        <v>20</v>
      </c>
      <c r="C1265" t="s">
        <v>21</v>
      </c>
      <c r="D1265" s="2">
        <v>18.116667</v>
      </c>
    </row>
    <row r="1266" spans="1:4">
      <c r="A1266" s="1">
        <v>44253</v>
      </c>
      <c r="B1266" t="s">
        <v>2</v>
      </c>
      <c r="C1266" t="s">
        <v>3</v>
      </c>
      <c r="D1266" s="2">
        <v>22.24</v>
      </c>
    </row>
    <row r="1267" spans="1:4">
      <c r="A1267" s="1">
        <v>44253</v>
      </c>
      <c r="B1267" t="s">
        <v>4</v>
      </c>
      <c r="C1267" t="s">
        <v>5</v>
      </c>
      <c r="D1267" s="2">
        <v>24.91</v>
      </c>
    </row>
    <row r="1268" spans="1:4">
      <c r="A1268" s="1">
        <v>44253</v>
      </c>
      <c r="B1268" t="s">
        <v>6</v>
      </c>
      <c r="C1268" t="s">
        <v>7</v>
      </c>
      <c r="D1268" s="2">
        <v>94.519997000000004</v>
      </c>
    </row>
    <row r="1269" spans="1:4">
      <c r="A1269" s="1">
        <v>44253</v>
      </c>
      <c r="B1269" t="s">
        <v>8</v>
      </c>
      <c r="C1269" t="s">
        <v>9</v>
      </c>
      <c r="D1269" s="2">
        <v>19.010000000000002</v>
      </c>
    </row>
    <row r="1270" spans="1:4">
      <c r="A1270" s="1">
        <v>44253</v>
      </c>
      <c r="B1270" t="s">
        <v>10</v>
      </c>
      <c r="C1270" t="s">
        <v>11</v>
      </c>
      <c r="D1270" s="2">
        <v>19.68</v>
      </c>
    </row>
    <row r="1271" spans="1:4">
      <c r="A1271" s="1">
        <v>44253</v>
      </c>
      <c r="B1271" t="s">
        <v>12</v>
      </c>
      <c r="C1271" t="s">
        <v>13</v>
      </c>
      <c r="D1271" s="2">
        <v>29.870000999999998</v>
      </c>
    </row>
    <row r="1272" spans="1:4">
      <c r="A1272" s="1">
        <v>44253</v>
      </c>
      <c r="B1272" t="s">
        <v>14</v>
      </c>
      <c r="C1272" t="s">
        <v>15</v>
      </c>
      <c r="D1272" s="2">
        <v>58</v>
      </c>
    </row>
    <row r="1273" spans="1:4">
      <c r="A1273" s="1">
        <v>44253</v>
      </c>
      <c r="B1273" t="s">
        <v>16</v>
      </c>
      <c r="C1273" t="s">
        <v>17</v>
      </c>
      <c r="D1273" s="2">
        <v>71.319999999999993</v>
      </c>
    </row>
    <row r="1274" spans="1:4">
      <c r="A1274" s="1">
        <v>44253</v>
      </c>
      <c r="B1274" t="s">
        <v>18</v>
      </c>
      <c r="C1274" t="s">
        <v>19</v>
      </c>
      <c r="D1274" s="2">
        <v>31.165807999999998</v>
      </c>
    </row>
    <row r="1275" spans="1:4">
      <c r="A1275" s="1">
        <v>44253</v>
      </c>
      <c r="B1275" t="s">
        <v>20</v>
      </c>
      <c r="C1275" t="s">
        <v>21</v>
      </c>
      <c r="D1275" s="2">
        <v>18.100000000000001</v>
      </c>
    </row>
    <row r="1276" spans="1:4">
      <c r="A1276" s="1">
        <v>44252</v>
      </c>
      <c r="B1276" t="s">
        <v>2</v>
      </c>
      <c r="C1276" t="s">
        <v>3</v>
      </c>
      <c r="D1276" s="2">
        <v>23.190000999999999</v>
      </c>
    </row>
    <row r="1277" spans="1:4">
      <c r="A1277" s="1">
        <v>44252</v>
      </c>
      <c r="B1277" t="s">
        <v>4</v>
      </c>
      <c r="C1277" t="s">
        <v>5</v>
      </c>
      <c r="D1277" s="2">
        <v>26.01</v>
      </c>
    </row>
    <row r="1278" spans="1:4">
      <c r="A1278" s="1">
        <v>44252</v>
      </c>
      <c r="B1278" t="s">
        <v>6</v>
      </c>
      <c r="C1278" t="s">
        <v>7</v>
      </c>
      <c r="D1278" s="2">
        <v>95.709998999999996</v>
      </c>
    </row>
    <row r="1279" spans="1:4">
      <c r="A1279" s="1">
        <v>44252</v>
      </c>
      <c r="B1279" t="s">
        <v>8</v>
      </c>
      <c r="C1279" t="s">
        <v>9</v>
      </c>
      <c r="D1279" s="2">
        <v>19.68</v>
      </c>
    </row>
    <row r="1280" spans="1:4">
      <c r="A1280" s="1">
        <v>44252</v>
      </c>
      <c r="B1280" t="s">
        <v>10</v>
      </c>
      <c r="C1280" t="s">
        <v>11</v>
      </c>
      <c r="D1280" s="2">
        <v>20.079999999999998</v>
      </c>
    </row>
    <row r="1281" spans="1:4">
      <c r="A1281" s="1">
        <v>44252</v>
      </c>
      <c r="B1281" t="s">
        <v>12</v>
      </c>
      <c r="C1281" t="s">
        <v>13</v>
      </c>
      <c r="D1281" s="2">
        <v>29.98</v>
      </c>
    </row>
    <row r="1282" spans="1:4">
      <c r="A1282" s="1">
        <v>44252</v>
      </c>
      <c r="B1282" t="s">
        <v>14</v>
      </c>
      <c r="C1282" t="s">
        <v>15</v>
      </c>
      <c r="D1282" s="2">
        <v>59.860000999999997</v>
      </c>
    </row>
    <row r="1283" spans="1:4">
      <c r="A1283" s="1">
        <v>44252</v>
      </c>
      <c r="B1283" t="s">
        <v>16</v>
      </c>
      <c r="C1283" t="s">
        <v>17</v>
      </c>
      <c r="D1283" s="2">
        <v>72.309997999999993</v>
      </c>
    </row>
    <row r="1284" spans="1:4">
      <c r="A1284" s="1">
        <v>44252</v>
      </c>
      <c r="B1284" t="s">
        <v>18</v>
      </c>
      <c r="C1284" t="s">
        <v>19</v>
      </c>
      <c r="D1284" s="2">
        <v>32.929198999999997</v>
      </c>
    </row>
    <row r="1285" spans="1:4">
      <c r="A1285" s="1">
        <v>44252</v>
      </c>
      <c r="B1285" t="s">
        <v>20</v>
      </c>
      <c r="C1285" t="s">
        <v>21</v>
      </c>
      <c r="D1285" s="2">
        <v>18.296665000000001</v>
      </c>
    </row>
    <row r="1286" spans="1:4">
      <c r="A1286" s="1">
        <v>44251</v>
      </c>
      <c r="B1286" t="s">
        <v>2</v>
      </c>
      <c r="C1286" t="s">
        <v>3</v>
      </c>
      <c r="D1286" s="2">
        <v>24.4</v>
      </c>
    </row>
    <row r="1287" spans="1:4">
      <c r="A1287" s="1">
        <v>44251</v>
      </c>
      <c r="B1287" t="s">
        <v>4</v>
      </c>
      <c r="C1287" t="s">
        <v>5</v>
      </c>
      <c r="D1287" s="2">
        <v>26.6</v>
      </c>
    </row>
    <row r="1288" spans="1:4">
      <c r="A1288" s="1">
        <v>44251</v>
      </c>
      <c r="B1288" t="s">
        <v>6</v>
      </c>
      <c r="C1288" t="s">
        <v>7</v>
      </c>
      <c r="D1288" s="2">
        <v>97.93</v>
      </c>
    </row>
    <row r="1289" spans="1:4">
      <c r="A1289" s="1">
        <v>44251</v>
      </c>
      <c r="B1289" t="s">
        <v>8</v>
      </c>
      <c r="C1289" t="s">
        <v>9</v>
      </c>
      <c r="D1289" s="2">
        <v>19.799999</v>
      </c>
    </row>
    <row r="1290" spans="1:4">
      <c r="A1290" s="1">
        <v>44251</v>
      </c>
      <c r="B1290" t="s">
        <v>10</v>
      </c>
      <c r="C1290" t="s">
        <v>11</v>
      </c>
      <c r="D1290" s="2">
        <v>19.870000999999998</v>
      </c>
    </row>
    <row r="1291" spans="1:4">
      <c r="A1291" s="1">
        <v>44251</v>
      </c>
      <c r="B1291" t="s">
        <v>12</v>
      </c>
      <c r="C1291" t="s">
        <v>13</v>
      </c>
      <c r="D1291" s="2">
        <v>31.24</v>
      </c>
    </row>
    <row r="1292" spans="1:4">
      <c r="A1292" s="1">
        <v>44251</v>
      </c>
      <c r="B1292" t="s">
        <v>14</v>
      </c>
      <c r="C1292" t="s">
        <v>15</v>
      </c>
      <c r="D1292" s="2">
        <v>60.540000999999997</v>
      </c>
    </row>
    <row r="1293" spans="1:4">
      <c r="A1293" s="1">
        <v>44251</v>
      </c>
      <c r="B1293" t="s">
        <v>16</v>
      </c>
      <c r="C1293" t="s">
        <v>17</v>
      </c>
      <c r="D1293" s="2">
        <v>74.559997999999993</v>
      </c>
    </row>
    <row r="1294" spans="1:4">
      <c r="A1294" s="1">
        <v>44251</v>
      </c>
      <c r="B1294" t="s">
        <v>18</v>
      </c>
      <c r="C1294" t="s">
        <v>19</v>
      </c>
      <c r="D1294" s="2">
        <v>34.305965</v>
      </c>
    </row>
    <row r="1295" spans="1:4">
      <c r="A1295" s="1">
        <v>44251</v>
      </c>
      <c r="B1295" t="s">
        <v>20</v>
      </c>
      <c r="C1295" t="s">
        <v>21</v>
      </c>
      <c r="D1295" s="2">
        <v>18.540001</v>
      </c>
    </row>
    <row r="1296" spans="1:4">
      <c r="A1296" s="1">
        <v>44250</v>
      </c>
      <c r="B1296" t="s">
        <v>2</v>
      </c>
      <c r="C1296" t="s">
        <v>3</v>
      </c>
      <c r="D1296" s="2">
        <v>24.059999000000001</v>
      </c>
    </row>
    <row r="1297" spans="1:4">
      <c r="A1297" s="1">
        <v>44250</v>
      </c>
      <c r="B1297" t="s">
        <v>4</v>
      </c>
      <c r="C1297" t="s">
        <v>5</v>
      </c>
      <c r="D1297" s="2">
        <v>27.23</v>
      </c>
    </row>
    <row r="1298" spans="1:4">
      <c r="A1298" s="1">
        <v>44250</v>
      </c>
      <c r="B1298" t="s">
        <v>6</v>
      </c>
      <c r="C1298" t="s">
        <v>7</v>
      </c>
      <c r="D1298" s="2">
        <v>96.949996999999996</v>
      </c>
    </row>
    <row r="1299" spans="1:4">
      <c r="A1299" s="1">
        <v>44250</v>
      </c>
      <c r="B1299" t="s">
        <v>8</v>
      </c>
      <c r="C1299" t="s">
        <v>9</v>
      </c>
      <c r="D1299" s="2">
        <v>20.329999999999998</v>
      </c>
    </row>
    <row r="1300" spans="1:4">
      <c r="A1300" s="1">
        <v>44250</v>
      </c>
      <c r="B1300" t="s">
        <v>10</v>
      </c>
      <c r="C1300" t="s">
        <v>11</v>
      </c>
      <c r="D1300" s="2">
        <v>20.100000000000001</v>
      </c>
    </row>
    <row r="1301" spans="1:4">
      <c r="A1301" s="1">
        <v>44250</v>
      </c>
      <c r="B1301" t="s">
        <v>12</v>
      </c>
      <c r="C1301" t="s">
        <v>13</v>
      </c>
      <c r="D1301" s="2">
        <v>30.83</v>
      </c>
    </row>
    <row r="1302" spans="1:4">
      <c r="A1302" s="1">
        <v>44250</v>
      </c>
      <c r="B1302" t="s">
        <v>14</v>
      </c>
      <c r="C1302" t="s">
        <v>15</v>
      </c>
      <c r="D1302" s="2">
        <v>61.299999</v>
      </c>
    </row>
    <row r="1303" spans="1:4">
      <c r="A1303" s="1">
        <v>44250</v>
      </c>
      <c r="B1303" t="s">
        <v>16</v>
      </c>
      <c r="C1303" t="s">
        <v>17</v>
      </c>
      <c r="D1303" s="2">
        <v>75.330001999999993</v>
      </c>
    </row>
    <row r="1304" spans="1:4">
      <c r="A1304" s="1">
        <v>44250</v>
      </c>
      <c r="B1304" t="s">
        <v>18</v>
      </c>
      <c r="C1304" t="s">
        <v>19</v>
      </c>
      <c r="D1304" s="2">
        <v>34.079647000000001</v>
      </c>
    </row>
    <row r="1305" spans="1:4">
      <c r="A1305" s="1">
        <v>44250</v>
      </c>
      <c r="B1305" t="s">
        <v>20</v>
      </c>
      <c r="C1305" t="s">
        <v>21</v>
      </c>
      <c r="D1305" s="2">
        <v>18.446667000000001</v>
      </c>
    </row>
    <row r="1306" spans="1:4">
      <c r="A1306" s="1">
        <v>44249</v>
      </c>
      <c r="B1306" t="s">
        <v>2</v>
      </c>
      <c r="C1306" t="s">
        <v>3</v>
      </c>
      <c r="D1306" s="2">
        <v>21.67</v>
      </c>
    </row>
    <row r="1307" spans="1:4">
      <c r="A1307" s="1">
        <v>44249</v>
      </c>
      <c r="B1307" t="s">
        <v>4</v>
      </c>
      <c r="C1307" t="s">
        <v>5</v>
      </c>
      <c r="D1307" s="2">
        <v>28.950001</v>
      </c>
    </row>
    <row r="1308" spans="1:4">
      <c r="A1308" s="1">
        <v>44249</v>
      </c>
      <c r="B1308" t="s">
        <v>6</v>
      </c>
      <c r="C1308" t="s">
        <v>7</v>
      </c>
      <c r="D1308" s="2">
        <v>95.349997999999999</v>
      </c>
    </row>
    <row r="1309" spans="1:4">
      <c r="A1309" s="1">
        <v>44249</v>
      </c>
      <c r="B1309" t="s">
        <v>8</v>
      </c>
      <c r="C1309" t="s">
        <v>9</v>
      </c>
      <c r="D1309" s="2">
        <v>20.25</v>
      </c>
    </row>
    <row r="1310" spans="1:4">
      <c r="A1310" s="1">
        <v>44249</v>
      </c>
      <c r="B1310" t="s">
        <v>10</v>
      </c>
      <c r="C1310" t="s">
        <v>11</v>
      </c>
      <c r="D1310" s="2">
        <v>20.139999</v>
      </c>
    </row>
    <row r="1311" spans="1:4">
      <c r="A1311" s="1">
        <v>44249</v>
      </c>
      <c r="B1311" t="s">
        <v>12</v>
      </c>
      <c r="C1311" t="s">
        <v>13</v>
      </c>
      <c r="D1311" s="2">
        <v>30.9</v>
      </c>
    </row>
    <row r="1312" spans="1:4">
      <c r="A1312" s="1">
        <v>44249</v>
      </c>
      <c r="B1312" t="s">
        <v>14</v>
      </c>
      <c r="C1312" t="s">
        <v>15</v>
      </c>
      <c r="D1312" s="2">
        <v>61.09</v>
      </c>
    </row>
    <row r="1313" spans="1:4">
      <c r="A1313" s="1">
        <v>44249</v>
      </c>
      <c r="B1313" t="s">
        <v>16</v>
      </c>
      <c r="C1313" t="s">
        <v>17</v>
      </c>
      <c r="D1313" s="2">
        <v>77.279999000000004</v>
      </c>
    </row>
    <row r="1314" spans="1:4">
      <c r="A1314" s="1">
        <v>44249</v>
      </c>
      <c r="B1314" t="s">
        <v>18</v>
      </c>
      <c r="C1314" t="s">
        <v>19</v>
      </c>
      <c r="D1314" s="2">
        <v>34.654868999999998</v>
      </c>
    </row>
    <row r="1315" spans="1:4">
      <c r="A1315" s="1">
        <v>44249</v>
      </c>
      <c r="B1315" t="s">
        <v>20</v>
      </c>
      <c r="C1315" t="s">
        <v>21</v>
      </c>
      <c r="D1315" s="2">
        <v>18.579999999999998</v>
      </c>
    </row>
    <row r="1316" spans="1:4">
      <c r="A1316" s="1">
        <v>44246</v>
      </c>
      <c r="B1316" t="s">
        <v>2</v>
      </c>
      <c r="C1316" t="s">
        <v>3</v>
      </c>
      <c r="D1316" s="2">
        <v>27.33</v>
      </c>
    </row>
    <row r="1317" spans="1:4">
      <c r="A1317" s="1">
        <v>44246</v>
      </c>
      <c r="B1317" t="s">
        <v>4</v>
      </c>
      <c r="C1317" t="s">
        <v>5</v>
      </c>
      <c r="D1317" s="2">
        <v>24.15</v>
      </c>
    </row>
    <row r="1318" spans="1:4">
      <c r="A1318" s="1">
        <v>44246</v>
      </c>
      <c r="B1318" t="s">
        <v>6</v>
      </c>
      <c r="C1318" t="s">
        <v>7</v>
      </c>
      <c r="D1318" s="2">
        <v>97.769997000000004</v>
      </c>
    </row>
    <row r="1319" spans="1:4">
      <c r="A1319" s="1">
        <v>44246</v>
      </c>
      <c r="B1319" t="s">
        <v>8</v>
      </c>
      <c r="C1319" t="s">
        <v>9</v>
      </c>
      <c r="D1319" s="2">
        <v>20.66</v>
      </c>
    </row>
    <row r="1320" spans="1:4">
      <c r="A1320" s="1">
        <v>44246</v>
      </c>
      <c r="B1320" t="s">
        <v>10</v>
      </c>
      <c r="C1320" t="s">
        <v>11</v>
      </c>
      <c r="D1320" s="2">
        <v>20.67</v>
      </c>
    </row>
    <row r="1321" spans="1:4">
      <c r="A1321" s="1">
        <v>44246</v>
      </c>
      <c r="B1321" t="s">
        <v>12</v>
      </c>
      <c r="C1321" t="s">
        <v>13</v>
      </c>
      <c r="D1321" s="2">
        <v>29.23</v>
      </c>
    </row>
    <row r="1322" spans="1:4">
      <c r="A1322" s="1">
        <v>44246</v>
      </c>
      <c r="B1322" t="s">
        <v>14</v>
      </c>
      <c r="C1322" t="s">
        <v>15</v>
      </c>
      <c r="D1322" s="2">
        <v>65.099997999999999</v>
      </c>
    </row>
    <row r="1323" spans="1:4">
      <c r="A1323" s="1">
        <v>44246</v>
      </c>
      <c r="B1323" t="s">
        <v>16</v>
      </c>
      <c r="C1323" t="s">
        <v>17</v>
      </c>
      <c r="D1323" s="2">
        <v>77</v>
      </c>
    </row>
    <row r="1324" spans="1:4">
      <c r="A1324" s="1">
        <v>44246</v>
      </c>
      <c r="B1324" t="s">
        <v>18</v>
      </c>
      <c r="C1324" t="s">
        <v>19</v>
      </c>
      <c r="D1324" s="2">
        <v>34.909477000000003</v>
      </c>
    </row>
    <row r="1325" spans="1:4">
      <c r="A1325" s="1">
        <v>44246</v>
      </c>
      <c r="B1325" t="s">
        <v>20</v>
      </c>
      <c r="C1325" t="s">
        <v>21</v>
      </c>
      <c r="D1325" s="2">
        <v>19.350000000000001</v>
      </c>
    </row>
    <row r="1326" spans="1:4">
      <c r="A1326" s="1">
        <v>44245</v>
      </c>
      <c r="B1326" t="s">
        <v>2</v>
      </c>
      <c r="C1326" t="s">
        <v>3</v>
      </c>
      <c r="D1326" s="2">
        <v>29.27</v>
      </c>
    </row>
    <row r="1327" spans="1:4">
      <c r="A1327" s="1">
        <v>44245</v>
      </c>
      <c r="B1327" t="s">
        <v>4</v>
      </c>
      <c r="C1327" t="s">
        <v>5</v>
      </c>
      <c r="D1327" s="2">
        <v>23.82</v>
      </c>
    </row>
    <row r="1328" spans="1:4">
      <c r="A1328" s="1">
        <v>44245</v>
      </c>
      <c r="B1328" t="s">
        <v>6</v>
      </c>
      <c r="C1328" t="s">
        <v>7</v>
      </c>
      <c r="D1328" s="2">
        <v>97.400002000000001</v>
      </c>
    </row>
    <row r="1329" spans="1:4">
      <c r="A1329" s="1">
        <v>44245</v>
      </c>
      <c r="B1329" t="s">
        <v>8</v>
      </c>
      <c r="C1329" t="s">
        <v>9</v>
      </c>
      <c r="D1329" s="2">
        <v>20.6</v>
      </c>
    </row>
    <row r="1330" spans="1:4">
      <c r="A1330" s="1">
        <v>44245</v>
      </c>
      <c r="B1330" t="s">
        <v>10</v>
      </c>
      <c r="C1330" t="s">
        <v>11</v>
      </c>
      <c r="D1330" s="2">
        <v>20.93</v>
      </c>
    </row>
    <row r="1331" spans="1:4">
      <c r="A1331" s="1">
        <v>44245</v>
      </c>
      <c r="B1331" t="s">
        <v>12</v>
      </c>
      <c r="C1331" t="s">
        <v>13</v>
      </c>
      <c r="D1331" s="2">
        <v>29.02</v>
      </c>
    </row>
    <row r="1332" spans="1:4">
      <c r="A1332" s="1">
        <v>44245</v>
      </c>
      <c r="B1332" t="s">
        <v>14</v>
      </c>
      <c r="C1332" t="s">
        <v>15</v>
      </c>
      <c r="D1332" s="2">
        <v>64.610000999999997</v>
      </c>
    </row>
    <row r="1333" spans="1:4">
      <c r="A1333" s="1">
        <v>44245</v>
      </c>
      <c r="B1333" t="s">
        <v>16</v>
      </c>
      <c r="C1333" t="s">
        <v>17</v>
      </c>
      <c r="D1333" s="2">
        <v>75.5</v>
      </c>
    </row>
    <row r="1334" spans="1:4">
      <c r="A1334" s="1">
        <v>44245</v>
      </c>
      <c r="B1334" t="s">
        <v>18</v>
      </c>
      <c r="C1334" t="s">
        <v>19</v>
      </c>
      <c r="D1334" s="2">
        <v>35.380974000000002</v>
      </c>
    </row>
    <row r="1335" spans="1:4">
      <c r="A1335" s="1">
        <v>44245</v>
      </c>
      <c r="B1335" t="s">
        <v>20</v>
      </c>
      <c r="C1335" t="s">
        <v>21</v>
      </c>
      <c r="D1335" s="2">
        <v>19.34</v>
      </c>
    </row>
    <row r="1336" spans="1:4">
      <c r="A1336" s="1">
        <v>44239</v>
      </c>
      <c r="B1336" t="s">
        <v>2</v>
      </c>
      <c r="C1336" t="s">
        <v>3</v>
      </c>
      <c r="D1336" s="2">
        <v>28.440000999999999</v>
      </c>
    </row>
    <row r="1337" spans="1:4">
      <c r="A1337" s="1">
        <v>44239</v>
      </c>
      <c r="B1337" t="s">
        <v>4</v>
      </c>
      <c r="C1337" t="s">
        <v>5</v>
      </c>
      <c r="D1337" s="2">
        <v>24.610001</v>
      </c>
    </row>
    <row r="1338" spans="1:4">
      <c r="A1338" s="1">
        <v>44239</v>
      </c>
      <c r="B1338" t="s">
        <v>6</v>
      </c>
      <c r="C1338" t="s">
        <v>7</v>
      </c>
      <c r="D1338" s="2">
        <v>93.889999000000003</v>
      </c>
    </row>
    <row r="1339" spans="1:4">
      <c r="A1339" s="1">
        <v>44239</v>
      </c>
      <c r="B1339" t="s">
        <v>8</v>
      </c>
      <c r="C1339" t="s">
        <v>9</v>
      </c>
      <c r="D1339" s="2">
        <v>20.149999999999999</v>
      </c>
    </row>
    <row r="1340" spans="1:4">
      <c r="A1340" s="1">
        <v>44239</v>
      </c>
      <c r="B1340" t="s">
        <v>10</v>
      </c>
      <c r="C1340" t="s">
        <v>11</v>
      </c>
      <c r="D1340" s="2">
        <v>21.389999</v>
      </c>
    </row>
    <row r="1341" spans="1:4">
      <c r="A1341" s="1">
        <v>44239</v>
      </c>
      <c r="B1341" t="s">
        <v>12</v>
      </c>
      <c r="C1341" t="s">
        <v>13</v>
      </c>
      <c r="D1341" s="2">
        <v>28.02</v>
      </c>
    </row>
    <row r="1342" spans="1:4">
      <c r="A1342" s="1">
        <v>44239</v>
      </c>
      <c r="B1342" t="s">
        <v>14</v>
      </c>
      <c r="C1342" t="s">
        <v>15</v>
      </c>
      <c r="D1342" s="2">
        <v>66.900002000000001</v>
      </c>
    </row>
    <row r="1343" spans="1:4">
      <c r="A1343" s="1">
        <v>44239</v>
      </c>
      <c r="B1343" t="s">
        <v>16</v>
      </c>
      <c r="C1343" t="s">
        <v>17</v>
      </c>
      <c r="D1343" s="2">
        <v>76</v>
      </c>
    </row>
    <row r="1344" spans="1:4">
      <c r="A1344" s="1">
        <v>44239</v>
      </c>
      <c r="B1344" t="s">
        <v>18</v>
      </c>
      <c r="C1344" t="s">
        <v>19</v>
      </c>
      <c r="D1344" s="2">
        <v>35.682727999999997</v>
      </c>
    </row>
    <row r="1345" spans="1:4">
      <c r="A1345" s="1">
        <v>44239</v>
      </c>
      <c r="B1345" t="s">
        <v>20</v>
      </c>
      <c r="C1345" t="s">
        <v>21</v>
      </c>
      <c r="D1345" s="2">
        <v>19.953333000000001</v>
      </c>
    </row>
    <row r="1346" spans="1:4">
      <c r="A1346" s="1">
        <v>44238</v>
      </c>
      <c r="B1346" t="s">
        <v>2</v>
      </c>
      <c r="C1346" t="s">
        <v>3</v>
      </c>
      <c r="D1346" s="2">
        <v>28.08</v>
      </c>
    </row>
    <row r="1347" spans="1:4">
      <c r="A1347" s="1">
        <v>44238</v>
      </c>
      <c r="B1347" t="s">
        <v>4</v>
      </c>
      <c r="C1347" t="s">
        <v>5</v>
      </c>
      <c r="D1347" s="2">
        <v>24.299999</v>
      </c>
    </row>
    <row r="1348" spans="1:4">
      <c r="A1348" s="1">
        <v>44238</v>
      </c>
      <c r="B1348" t="s">
        <v>6</v>
      </c>
      <c r="C1348" t="s">
        <v>7</v>
      </c>
      <c r="D1348" s="2">
        <v>93.099997999999999</v>
      </c>
    </row>
    <row r="1349" spans="1:4">
      <c r="A1349" s="1">
        <v>44238</v>
      </c>
      <c r="B1349" t="s">
        <v>8</v>
      </c>
      <c r="C1349" t="s">
        <v>9</v>
      </c>
      <c r="D1349" s="2">
        <v>20.280000999999999</v>
      </c>
    </row>
    <row r="1350" spans="1:4">
      <c r="A1350" s="1">
        <v>44238</v>
      </c>
      <c r="B1350" t="s">
        <v>10</v>
      </c>
      <c r="C1350" t="s">
        <v>11</v>
      </c>
      <c r="D1350" s="2">
        <v>21.35</v>
      </c>
    </row>
    <row r="1351" spans="1:4">
      <c r="A1351" s="1">
        <v>44238</v>
      </c>
      <c r="B1351" t="s">
        <v>12</v>
      </c>
      <c r="C1351" t="s">
        <v>13</v>
      </c>
      <c r="D1351" s="2">
        <v>28.030000999999999</v>
      </c>
    </row>
    <row r="1352" spans="1:4">
      <c r="A1352" s="1">
        <v>44238</v>
      </c>
      <c r="B1352" t="s">
        <v>14</v>
      </c>
      <c r="C1352" t="s">
        <v>15</v>
      </c>
      <c r="D1352" s="2">
        <v>66.959998999999996</v>
      </c>
    </row>
    <row r="1353" spans="1:4">
      <c r="A1353" s="1">
        <v>44238</v>
      </c>
      <c r="B1353" t="s">
        <v>16</v>
      </c>
      <c r="C1353" t="s">
        <v>17</v>
      </c>
      <c r="D1353" s="2">
        <v>74.529999000000004</v>
      </c>
    </row>
    <row r="1354" spans="1:4">
      <c r="A1354" s="1">
        <v>44238</v>
      </c>
      <c r="B1354" t="s">
        <v>18</v>
      </c>
      <c r="C1354" t="s">
        <v>19</v>
      </c>
      <c r="D1354" s="2">
        <v>36.173084000000003</v>
      </c>
    </row>
    <row r="1355" spans="1:4">
      <c r="A1355" s="1">
        <v>44238</v>
      </c>
      <c r="B1355" t="s">
        <v>20</v>
      </c>
      <c r="C1355" t="s">
        <v>21</v>
      </c>
      <c r="D1355" s="2">
        <v>20.106667000000002</v>
      </c>
    </row>
    <row r="1356" spans="1:4">
      <c r="A1356" s="1">
        <v>44237</v>
      </c>
      <c r="B1356" t="s">
        <v>2</v>
      </c>
      <c r="C1356" t="s">
        <v>3</v>
      </c>
      <c r="D1356" s="2">
        <v>27.799999</v>
      </c>
    </row>
    <row r="1357" spans="1:4">
      <c r="A1357" s="1">
        <v>44237</v>
      </c>
      <c r="B1357" t="s">
        <v>4</v>
      </c>
      <c r="C1357" t="s">
        <v>5</v>
      </c>
      <c r="D1357" s="2">
        <v>23.82</v>
      </c>
    </row>
    <row r="1358" spans="1:4">
      <c r="A1358" s="1">
        <v>44237</v>
      </c>
      <c r="B1358" t="s">
        <v>6</v>
      </c>
      <c r="C1358" t="s">
        <v>7</v>
      </c>
      <c r="D1358" s="2">
        <v>94.699996999999996</v>
      </c>
    </row>
    <row r="1359" spans="1:4">
      <c r="A1359" s="1">
        <v>44237</v>
      </c>
      <c r="B1359" t="s">
        <v>8</v>
      </c>
      <c r="C1359" t="s">
        <v>9</v>
      </c>
      <c r="D1359" s="2">
        <v>19.41</v>
      </c>
    </row>
    <row r="1360" spans="1:4">
      <c r="A1360" s="1">
        <v>44237</v>
      </c>
      <c r="B1360" t="s">
        <v>10</v>
      </c>
      <c r="C1360" t="s">
        <v>11</v>
      </c>
      <c r="D1360" s="2">
        <v>21.25</v>
      </c>
    </row>
    <row r="1361" spans="1:4">
      <c r="A1361" s="1">
        <v>44237</v>
      </c>
      <c r="B1361" t="s">
        <v>12</v>
      </c>
      <c r="C1361" t="s">
        <v>13</v>
      </c>
      <c r="D1361" s="2">
        <v>27.92</v>
      </c>
    </row>
    <row r="1362" spans="1:4">
      <c r="A1362" s="1">
        <v>44237</v>
      </c>
      <c r="B1362" t="s">
        <v>14</v>
      </c>
      <c r="C1362" t="s">
        <v>15</v>
      </c>
      <c r="D1362" s="2">
        <v>67.349997999999999</v>
      </c>
    </row>
    <row r="1363" spans="1:4">
      <c r="A1363" s="1">
        <v>44237</v>
      </c>
      <c r="B1363" t="s">
        <v>16</v>
      </c>
      <c r="C1363" t="s">
        <v>17</v>
      </c>
      <c r="D1363" s="2">
        <v>74</v>
      </c>
    </row>
    <row r="1364" spans="1:4">
      <c r="A1364" s="1">
        <v>44237</v>
      </c>
      <c r="B1364" t="s">
        <v>18</v>
      </c>
      <c r="C1364" t="s">
        <v>19</v>
      </c>
      <c r="D1364" s="2">
        <v>36.078785000000003</v>
      </c>
    </row>
    <row r="1365" spans="1:4">
      <c r="A1365" s="1">
        <v>44237</v>
      </c>
      <c r="B1365" t="s">
        <v>20</v>
      </c>
      <c r="C1365" t="s">
        <v>21</v>
      </c>
      <c r="D1365" s="2">
        <v>20.016666000000001</v>
      </c>
    </row>
    <row r="1366" spans="1:4">
      <c r="A1366" s="1">
        <v>44236</v>
      </c>
      <c r="B1366" t="s">
        <v>2</v>
      </c>
      <c r="C1366" t="s">
        <v>3</v>
      </c>
      <c r="D1366" s="2">
        <v>27.540001</v>
      </c>
    </row>
    <row r="1367" spans="1:4">
      <c r="A1367" s="1">
        <v>44236</v>
      </c>
      <c r="B1367" t="s">
        <v>4</v>
      </c>
      <c r="C1367" t="s">
        <v>5</v>
      </c>
      <c r="D1367" s="2">
        <v>24.27</v>
      </c>
    </row>
    <row r="1368" spans="1:4">
      <c r="A1368" s="1">
        <v>44236</v>
      </c>
      <c r="B1368" t="s">
        <v>6</v>
      </c>
      <c r="C1368" t="s">
        <v>7</v>
      </c>
      <c r="D1368" s="2">
        <v>94.25</v>
      </c>
    </row>
    <row r="1369" spans="1:4">
      <c r="A1369" s="1">
        <v>44236</v>
      </c>
      <c r="B1369" t="s">
        <v>8</v>
      </c>
      <c r="C1369" t="s">
        <v>9</v>
      </c>
      <c r="D1369" s="2">
        <v>19.489999999999998</v>
      </c>
    </row>
    <row r="1370" spans="1:4">
      <c r="A1370" s="1">
        <v>44236</v>
      </c>
      <c r="B1370" t="s">
        <v>10</v>
      </c>
      <c r="C1370" t="s">
        <v>11</v>
      </c>
      <c r="D1370" s="2">
        <v>21.379999000000002</v>
      </c>
    </row>
    <row r="1371" spans="1:4">
      <c r="A1371" s="1">
        <v>44236</v>
      </c>
      <c r="B1371" t="s">
        <v>12</v>
      </c>
      <c r="C1371" t="s">
        <v>13</v>
      </c>
      <c r="D1371" s="2">
        <v>27.940000999999999</v>
      </c>
    </row>
    <row r="1372" spans="1:4">
      <c r="A1372" s="1">
        <v>44236</v>
      </c>
      <c r="B1372" t="s">
        <v>14</v>
      </c>
      <c r="C1372" t="s">
        <v>15</v>
      </c>
      <c r="D1372" s="2">
        <v>68.519997000000004</v>
      </c>
    </row>
    <row r="1373" spans="1:4">
      <c r="A1373" s="1">
        <v>44236</v>
      </c>
      <c r="B1373" t="s">
        <v>16</v>
      </c>
      <c r="C1373" t="s">
        <v>17</v>
      </c>
      <c r="D1373" s="2">
        <v>75.050003000000004</v>
      </c>
    </row>
    <row r="1374" spans="1:4">
      <c r="A1374" s="1">
        <v>44236</v>
      </c>
      <c r="B1374" t="s">
        <v>18</v>
      </c>
      <c r="C1374" t="s">
        <v>19</v>
      </c>
      <c r="D1374" s="2">
        <v>36.776595999999998</v>
      </c>
    </row>
    <row r="1375" spans="1:4">
      <c r="A1375" s="1">
        <v>44236</v>
      </c>
      <c r="B1375" t="s">
        <v>20</v>
      </c>
      <c r="C1375" t="s">
        <v>21</v>
      </c>
      <c r="D1375" s="2">
        <v>20.74</v>
      </c>
    </row>
    <row r="1376" spans="1:4">
      <c r="A1376" s="1">
        <v>44235</v>
      </c>
      <c r="B1376" t="s">
        <v>2</v>
      </c>
      <c r="C1376" t="s">
        <v>3</v>
      </c>
      <c r="D1376" s="2">
        <v>28.110001</v>
      </c>
    </row>
    <row r="1377" spans="1:4">
      <c r="A1377" s="1">
        <v>44235</v>
      </c>
      <c r="B1377" t="s">
        <v>4</v>
      </c>
      <c r="C1377" t="s">
        <v>5</v>
      </c>
      <c r="D1377" s="2">
        <v>24.52</v>
      </c>
    </row>
    <row r="1378" spans="1:4">
      <c r="A1378" s="1">
        <v>44235</v>
      </c>
      <c r="B1378" t="s">
        <v>6</v>
      </c>
      <c r="C1378" t="s">
        <v>7</v>
      </c>
      <c r="D1378" s="2">
        <v>94.010002</v>
      </c>
    </row>
    <row r="1379" spans="1:4">
      <c r="A1379" s="1">
        <v>44235</v>
      </c>
      <c r="B1379" t="s">
        <v>8</v>
      </c>
      <c r="C1379" t="s">
        <v>9</v>
      </c>
      <c r="D1379" s="2">
        <v>19.68</v>
      </c>
    </row>
    <row r="1380" spans="1:4">
      <c r="A1380" s="1">
        <v>44235</v>
      </c>
      <c r="B1380" t="s">
        <v>10</v>
      </c>
      <c r="C1380" t="s">
        <v>11</v>
      </c>
      <c r="D1380" s="2">
        <v>21.6</v>
      </c>
    </row>
    <row r="1381" spans="1:4">
      <c r="A1381" s="1">
        <v>44235</v>
      </c>
      <c r="B1381" t="s">
        <v>12</v>
      </c>
      <c r="C1381" t="s">
        <v>13</v>
      </c>
      <c r="D1381" s="2">
        <v>27.940000999999999</v>
      </c>
    </row>
    <row r="1382" spans="1:4">
      <c r="A1382" s="1">
        <v>44235</v>
      </c>
      <c r="B1382" t="s">
        <v>14</v>
      </c>
      <c r="C1382" t="s">
        <v>15</v>
      </c>
      <c r="D1382" s="2">
        <v>69.260002</v>
      </c>
    </row>
    <row r="1383" spans="1:4">
      <c r="A1383" s="1">
        <v>44235</v>
      </c>
      <c r="B1383" t="s">
        <v>16</v>
      </c>
      <c r="C1383" t="s">
        <v>17</v>
      </c>
      <c r="D1383" s="2">
        <v>74.559997999999993</v>
      </c>
    </row>
    <row r="1384" spans="1:4">
      <c r="A1384" s="1">
        <v>44235</v>
      </c>
      <c r="B1384" t="s">
        <v>18</v>
      </c>
      <c r="C1384" t="s">
        <v>19</v>
      </c>
      <c r="D1384" s="2">
        <v>37.521560999999998</v>
      </c>
    </row>
    <row r="1385" spans="1:4">
      <c r="A1385" s="1">
        <v>44235</v>
      </c>
      <c r="B1385" t="s">
        <v>20</v>
      </c>
      <c r="C1385" t="s">
        <v>21</v>
      </c>
      <c r="D1385" s="2">
        <v>20.836666000000001</v>
      </c>
    </row>
    <row r="1386" spans="1:4">
      <c r="A1386" s="1">
        <v>44232</v>
      </c>
      <c r="B1386" t="s">
        <v>2</v>
      </c>
      <c r="C1386" t="s">
        <v>3</v>
      </c>
      <c r="D1386" s="2">
        <v>28.84</v>
      </c>
    </row>
    <row r="1387" spans="1:4">
      <c r="A1387" s="1">
        <v>44232</v>
      </c>
      <c r="B1387" t="s">
        <v>4</v>
      </c>
      <c r="C1387" t="s">
        <v>5</v>
      </c>
      <c r="D1387" s="2">
        <v>24.799999</v>
      </c>
    </row>
    <row r="1388" spans="1:4">
      <c r="A1388" s="1">
        <v>44232</v>
      </c>
      <c r="B1388" t="s">
        <v>6</v>
      </c>
      <c r="C1388" t="s">
        <v>7</v>
      </c>
      <c r="D1388" s="2">
        <v>92.690002000000007</v>
      </c>
    </row>
    <row r="1389" spans="1:4">
      <c r="A1389" s="1">
        <v>44232</v>
      </c>
      <c r="B1389" t="s">
        <v>8</v>
      </c>
      <c r="C1389" t="s">
        <v>9</v>
      </c>
      <c r="D1389" s="2">
        <v>19.52</v>
      </c>
    </row>
    <row r="1390" spans="1:4">
      <c r="A1390" s="1">
        <v>44232</v>
      </c>
      <c r="B1390" t="s">
        <v>10</v>
      </c>
      <c r="C1390" t="s">
        <v>11</v>
      </c>
      <c r="D1390" s="2">
        <v>21.84</v>
      </c>
    </row>
    <row r="1391" spans="1:4">
      <c r="A1391" s="1">
        <v>44232</v>
      </c>
      <c r="B1391" t="s">
        <v>12</v>
      </c>
      <c r="C1391" t="s">
        <v>13</v>
      </c>
      <c r="D1391" s="2">
        <v>28.450001</v>
      </c>
    </row>
    <row r="1392" spans="1:4">
      <c r="A1392" s="1">
        <v>44232</v>
      </c>
      <c r="B1392" t="s">
        <v>14</v>
      </c>
      <c r="C1392" t="s">
        <v>15</v>
      </c>
      <c r="D1392" s="2">
        <v>68.870002999999997</v>
      </c>
    </row>
    <row r="1393" spans="1:4">
      <c r="A1393" s="1">
        <v>44232</v>
      </c>
      <c r="B1393" t="s">
        <v>16</v>
      </c>
      <c r="C1393" t="s">
        <v>17</v>
      </c>
      <c r="D1393" s="2">
        <v>74</v>
      </c>
    </row>
    <row r="1394" spans="1:4">
      <c r="A1394" s="1">
        <v>44232</v>
      </c>
      <c r="B1394" t="s">
        <v>18</v>
      </c>
      <c r="C1394" t="s">
        <v>19</v>
      </c>
      <c r="D1394" s="2">
        <v>37.823315000000001</v>
      </c>
    </row>
    <row r="1395" spans="1:4">
      <c r="A1395" s="1">
        <v>44232</v>
      </c>
      <c r="B1395" t="s">
        <v>20</v>
      </c>
      <c r="C1395" t="s">
        <v>21</v>
      </c>
      <c r="D1395" s="2">
        <v>21.15</v>
      </c>
    </row>
    <row r="1396" spans="1:4">
      <c r="A1396" s="1">
        <v>44231</v>
      </c>
      <c r="B1396" t="s">
        <v>2</v>
      </c>
      <c r="C1396" t="s">
        <v>3</v>
      </c>
      <c r="D1396" s="2">
        <v>28.82</v>
      </c>
    </row>
    <row r="1397" spans="1:4">
      <c r="A1397" s="1">
        <v>44231</v>
      </c>
      <c r="B1397" t="s">
        <v>4</v>
      </c>
      <c r="C1397" t="s">
        <v>5</v>
      </c>
      <c r="D1397" s="2">
        <v>24.809999000000001</v>
      </c>
    </row>
    <row r="1398" spans="1:4">
      <c r="A1398" s="1">
        <v>44231</v>
      </c>
      <c r="B1398" t="s">
        <v>6</v>
      </c>
      <c r="C1398" t="s">
        <v>7</v>
      </c>
      <c r="D1398" s="2">
        <v>89.290001000000004</v>
      </c>
    </row>
    <row r="1399" spans="1:4">
      <c r="A1399" s="1">
        <v>44231</v>
      </c>
      <c r="B1399" t="s">
        <v>8</v>
      </c>
      <c r="C1399" t="s">
        <v>9</v>
      </c>
      <c r="D1399" s="2">
        <v>19.389999</v>
      </c>
    </row>
    <row r="1400" spans="1:4">
      <c r="A1400" s="1">
        <v>44231</v>
      </c>
      <c r="B1400" t="s">
        <v>10</v>
      </c>
      <c r="C1400" t="s">
        <v>11</v>
      </c>
      <c r="D1400" s="2">
        <v>22.129999000000002</v>
      </c>
    </row>
    <row r="1401" spans="1:4">
      <c r="A1401" s="1">
        <v>44231</v>
      </c>
      <c r="B1401" t="s">
        <v>12</v>
      </c>
      <c r="C1401" t="s">
        <v>13</v>
      </c>
      <c r="D1401" s="2">
        <v>28.139999</v>
      </c>
    </row>
    <row r="1402" spans="1:4">
      <c r="A1402" s="1">
        <v>44231</v>
      </c>
      <c r="B1402" t="s">
        <v>14</v>
      </c>
      <c r="C1402" t="s">
        <v>15</v>
      </c>
      <c r="D1402" s="2">
        <v>69.599997999999999</v>
      </c>
    </row>
    <row r="1403" spans="1:4">
      <c r="A1403" s="1">
        <v>44231</v>
      </c>
      <c r="B1403" t="s">
        <v>16</v>
      </c>
      <c r="C1403" t="s">
        <v>17</v>
      </c>
      <c r="D1403" s="2">
        <v>74.510002</v>
      </c>
    </row>
    <row r="1404" spans="1:4">
      <c r="A1404" s="1">
        <v>44231</v>
      </c>
      <c r="B1404" t="s">
        <v>18</v>
      </c>
      <c r="C1404" t="s">
        <v>19</v>
      </c>
      <c r="D1404" s="2">
        <v>37.323532</v>
      </c>
    </row>
    <row r="1405" spans="1:4">
      <c r="A1405" s="1">
        <v>44231</v>
      </c>
      <c r="B1405" t="s">
        <v>20</v>
      </c>
      <c r="C1405" t="s">
        <v>21</v>
      </c>
      <c r="D1405" s="2">
        <v>20.813334000000001</v>
      </c>
    </row>
    <row r="1406" spans="1:4">
      <c r="A1406" s="1">
        <v>44230</v>
      </c>
      <c r="B1406" t="s">
        <v>2</v>
      </c>
      <c r="C1406" t="s">
        <v>3</v>
      </c>
      <c r="D1406" s="2">
        <v>28.940000999999999</v>
      </c>
    </row>
    <row r="1407" spans="1:4">
      <c r="A1407" s="1">
        <v>44230</v>
      </c>
      <c r="B1407" t="s">
        <v>4</v>
      </c>
      <c r="C1407" t="s">
        <v>5</v>
      </c>
      <c r="D1407" s="2">
        <v>25.25</v>
      </c>
    </row>
    <row r="1408" spans="1:4">
      <c r="A1408" s="1">
        <v>44230</v>
      </c>
      <c r="B1408" t="s">
        <v>6</v>
      </c>
      <c r="C1408" t="s">
        <v>7</v>
      </c>
      <c r="D1408" s="2">
        <v>90.43</v>
      </c>
    </row>
    <row r="1409" spans="1:4">
      <c r="A1409" s="1">
        <v>44230</v>
      </c>
      <c r="B1409" t="s">
        <v>8</v>
      </c>
      <c r="C1409" t="s">
        <v>9</v>
      </c>
      <c r="D1409" s="2">
        <v>19.639999</v>
      </c>
    </row>
    <row r="1410" spans="1:4">
      <c r="A1410" s="1">
        <v>44230</v>
      </c>
      <c r="B1410" t="s">
        <v>10</v>
      </c>
      <c r="C1410" t="s">
        <v>11</v>
      </c>
      <c r="D1410" s="2">
        <v>22.5</v>
      </c>
    </row>
    <row r="1411" spans="1:4">
      <c r="A1411" s="1">
        <v>44230</v>
      </c>
      <c r="B1411" t="s">
        <v>12</v>
      </c>
      <c r="C1411" t="s">
        <v>13</v>
      </c>
      <c r="D1411" s="2">
        <v>28.43</v>
      </c>
    </row>
    <row r="1412" spans="1:4">
      <c r="A1412" s="1">
        <v>44230</v>
      </c>
      <c r="B1412" t="s">
        <v>14</v>
      </c>
      <c r="C1412" t="s">
        <v>15</v>
      </c>
      <c r="D1412" s="2">
        <v>68.800003000000004</v>
      </c>
    </row>
    <row r="1413" spans="1:4">
      <c r="A1413" s="1">
        <v>44230</v>
      </c>
      <c r="B1413" t="s">
        <v>16</v>
      </c>
      <c r="C1413" t="s">
        <v>17</v>
      </c>
      <c r="D1413" s="2">
        <v>72.5</v>
      </c>
    </row>
    <row r="1414" spans="1:4">
      <c r="A1414" s="1">
        <v>44230</v>
      </c>
      <c r="B1414" t="s">
        <v>18</v>
      </c>
      <c r="C1414" t="s">
        <v>19</v>
      </c>
      <c r="D1414" s="2">
        <v>38.162792000000003</v>
      </c>
    </row>
    <row r="1415" spans="1:4">
      <c r="A1415" s="1">
        <v>44230</v>
      </c>
      <c r="B1415" t="s">
        <v>20</v>
      </c>
      <c r="C1415" t="s">
        <v>21</v>
      </c>
      <c r="D1415" s="2">
        <v>20.986666</v>
      </c>
    </row>
    <row r="1416" spans="1:4">
      <c r="A1416" s="1">
        <v>44229</v>
      </c>
      <c r="B1416" t="s">
        <v>2</v>
      </c>
      <c r="C1416" t="s">
        <v>3</v>
      </c>
      <c r="D1416" s="2">
        <v>28.66</v>
      </c>
    </row>
    <row r="1417" spans="1:4">
      <c r="A1417" s="1">
        <v>44229</v>
      </c>
      <c r="B1417" t="s">
        <v>4</v>
      </c>
      <c r="C1417" t="s">
        <v>5</v>
      </c>
      <c r="D1417" s="2">
        <v>25.25</v>
      </c>
    </row>
    <row r="1418" spans="1:4">
      <c r="A1418" s="1">
        <v>44229</v>
      </c>
      <c r="B1418" t="s">
        <v>6</v>
      </c>
      <c r="C1418" t="s">
        <v>7</v>
      </c>
      <c r="D1418" s="2">
        <v>87.660004000000001</v>
      </c>
    </row>
    <row r="1419" spans="1:4">
      <c r="A1419" s="1">
        <v>44229</v>
      </c>
      <c r="B1419" t="s">
        <v>8</v>
      </c>
      <c r="C1419" t="s">
        <v>9</v>
      </c>
      <c r="D1419" s="2">
        <v>19.48</v>
      </c>
    </row>
    <row r="1420" spans="1:4">
      <c r="A1420" s="1">
        <v>44229</v>
      </c>
      <c r="B1420" t="s">
        <v>10</v>
      </c>
      <c r="C1420" t="s">
        <v>11</v>
      </c>
      <c r="D1420" s="2">
        <v>21.299999</v>
      </c>
    </row>
    <row r="1421" spans="1:4">
      <c r="A1421" s="1">
        <v>44229</v>
      </c>
      <c r="B1421" t="s">
        <v>12</v>
      </c>
      <c r="C1421" t="s">
        <v>13</v>
      </c>
      <c r="D1421" s="2">
        <v>28.040001</v>
      </c>
    </row>
    <row r="1422" spans="1:4">
      <c r="A1422" s="1">
        <v>44229</v>
      </c>
      <c r="B1422" t="s">
        <v>14</v>
      </c>
      <c r="C1422" t="s">
        <v>15</v>
      </c>
      <c r="D1422" s="2">
        <v>67.510002</v>
      </c>
    </row>
    <row r="1423" spans="1:4">
      <c r="A1423" s="1">
        <v>44229</v>
      </c>
      <c r="B1423" t="s">
        <v>16</v>
      </c>
      <c r="C1423" t="s">
        <v>17</v>
      </c>
      <c r="D1423" s="2">
        <v>72.5</v>
      </c>
    </row>
    <row r="1424" spans="1:4">
      <c r="A1424" s="1">
        <v>44229</v>
      </c>
      <c r="B1424" t="s">
        <v>18</v>
      </c>
      <c r="C1424" t="s">
        <v>19</v>
      </c>
      <c r="D1424" s="2">
        <v>37.116073999999998</v>
      </c>
    </row>
    <row r="1425" spans="1:4">
      <c r="A1425" s="1">
        <v>44229</v>
      </c>
      <c r="B1425" t="s">
        <v>20</v>
      </c>
      <c r="C1425" t="s">
        <v>21</v>
      </c>
      <c r="D1425" s="2">
        <v>20.896666</v>
      </c>
    </row>
    <row r="1426" spans="1:4">
      <c r="A1426" s="1">
        <v>44228</v>
      </c>
      <c r="B1426" t="s">
        <v>2</v>
      </c>
      <c r="C1426" t="s">
        <v>3</v>
      </c>
      <c r="D1426" s="2">
        <v>27.530000999999999</v>
      </c>
    </row>
    <row r="1427" spans="1:4">
      <c r="A1427" s="1">
        <v>44228</v>
      </c>
      <c r="B1427" t="s">
        <v>4</v>
      </c>
      <c r="C1427" t="s">
        <v>5</v>
      </c>
      <c r="D1427" s="2">
        <v>23.93</v>
      </c>
    </row>
    <row r="1428" spans="1:4">
      <c r="A1428" s="1">
        <v>44228</v>
      </c>
      <c r="B1428" t="s">
        <v>6</v>
      </c>
      <c r="C1428" t="s">
        <v>7</v>
      </c>
      <c r="D1428" s="2">
        <v>91.269997000000004</v>
      </c>
    </row>
    <row r="1429" spans="1:4">
      <c r="A1429" s="1">
        <v>44228</v>
      </c>
      <c r="B1429" t="s">
        <v>8</v>
      </c>
      <c r="C1429" t="s">
        <v>9</v>
      </c>
      <c r="D1429" s="2">
        <v>19.440000999999999</v>
      </c>
    </row>
    <row r="1430" spans="1:4">
      <c r="A1430" s="1">
        <v>44228</v>
      </c>
      <c r="B1430" t="s">
        <v>10</v>
      </c>
      <c r="C1430" t="s">
        <v>11</v>
      </c>
      <c r="D1430" s="2">
        <v>21.309999000000001</v>
      </c>
    </row>
    <row r="1431" spans="1:4">
      <c r="A1431" s="1">
        <v>44228</v>
      </c>
      <c r="B1431" t="s">
        <v>12</v>
      </c>
      <c r="C1431" t="s">
        <v>13</v>
      </c>
      <c r="D1431" s="2">
        <v>28.280000999999999</v>
      </c>
    </row>
    <row r="1432" spans="1:4">
      <c r="A1432" s="1">
        <v>44228</v>
      </c>
      <c r="B1432" t="s">
        <v>14</v>
      </c>
      <c r="C1432" t="s">
        <v>15</v>
      </c>
      <c r="D1432" s="2">
        <v>63.950001</v>
      </c>
    </row>
    <row r="1433" spans="1:4">
      <c r="A1433" s="1">
        <v>44228</v>
      </c>
      <c r="B1433" t="s">
        <v>16</v>
      </c>
      <c r="C1433" t="s">
        <v>17</v>
      </c>
      <c r="D1433" s="2">
        <v>71.900002000000001</v>
      </c>
    </row>
    <row r="1434" spans="1:4">
      <c r="A1434" s="1">
        <v>44228</v>
      </c>
      <c r="B1434" t="s">
        <v>18</v>
      </c>
      <c r="C1434" t="s">
        <v>19</v>
      </c>
      <c r="D1434" s="2">
        <v>37.314101999999998</v>
      </c>
    </row>
    <row r="1435" spans="1:4">
      <c r="A1435" s="1">
        <v>44228</v>
      </c>
      <c r="B1435" t="s">
        <v>20</v>
      </c>
      <c r="C1435" t="s">
        <v>21</v>
      </c>
      <c r="D1435" s="2">
        <v>20.416665999999999</v>
      </c>
    </row>
    <row r="1436" spans="1:4">
      <c r="A1436" s="1">
        <v>44225</v>
      </c>
      <c r="B1436" t="s">
        <v>2</v>
      </c>
      <c r="C1436" t="s">
        <v>3</v>
      </c>
      <c r="D1436" s="2">
        <v>26.690000999999999</v>
      </c>
    </row>
    <row r="1437" spans="1:4">
      <c r="A1437" s="1">
        <v>44225</v>
      </c>
      <c r="B1437" t="s">
        <v>4</v>
      </c>
      <c r="C1437" t="s">
        <v>5</v>
      </c>
      <c r="D1437" s="2">
        <v>24.09</v>
      </c>
    </row>
    <row r="1438" spans="1:4">
      <c r="A1438" s="1">
        <v>44225</v>
      </c>
      <c r="B1438" t="s">
        <v>6</v>
      </c>
      <c r="C1438" t="s">
        <v>7</v>
      </c>
      <c r="D1438" s="2">
        <v>87.949996999999996</v>
      </c>
    </row>
    <row r="1439" spans="1:4">
      <c r="A1439" s="1">
        <v>44225</v>
      </c>
      <c r="B1439" t="s">
        <v>8</v>
      </c>
      <c r="C1439" t="s">
        <v>9</v>
      </c>
      <c r="D1439" s="2">
        <v>19.040001</v>
      </c>
    </row>
    <row r="1440" spans="1:4">
      <c r="A1440" s="1">
        <v>44225</v>
      </c>
      <c r="B1440" t="s">
        <v>10</v>
      </c>
      <c r="C1440" t="s">
        <v>11</v>
      </c>
      <c r="D1440" s="2">
        <v>21.200001</v>
      </c>
    </row>
    <row r="1441" spans="1:4">
      <c r="A1441" s="1">
        <v>44225</v>
      </c>
      <c r="B1441" t="s">
        <v>12</v>
      </c>
      <c r="C1441" t="s">
        <v>13</v>
      </c>
      <c r="D1441" s="2">
        <v>27.9</v>
      </c>
    </row>
    <row r="1442" spans="1:4">
      <c r="A1442" s="1">
        <v>44225</v>
      </c>
      <c r="B1442" t="s">
        <v>14</v>
      </c>
      <c r="C1442" t="s">
        <v>15</v>
      </c>
      <c r="D1442" s="2">
        <v>63.880001</v>
      </c>
    </row>
    <row r="1443" spans="1:4">
      <c r="A1443" s="1">
        <v>44225</v>
      </c>
      <c r="B1443" t="s">
        <v>16</v>
      </c>
      <c r="C1443" t="s">
        <v>17</v>
      </c>
      <c r="D1443" s="2">
        <v>70.569999999999993</v>
      </c>
    </row>
    <row r="1444" spans="1:4">
      <c r="A1444" s="1">
        <v>44225</v>
      </c>
      <c r="B1444" t="s">
        <v>18</v>
      </c>
      <c r="C1444" t="s">
        <v>19</v>
      </c>
      <c r="D1444" s="2">
        <v>38.181652</v>
      </c>
    </row>
    <row r="1445" spans="1:4">
      <c r="A1445" s="1">
        <v>44225</v>
      </c>
      <c r="B1445" t="s">
        <v>20</v>
      </c>
      <c r="C1445" t="s">
        <v>21</v>
      </c>
      <c r="D1445" s="2">
        <v>19.933332</v>
      </c>
    </row>
    <row r="1446" spans="1:4">
      <c r="A1446" s="1">
        <v>44224</v>
      </c>
      <c r="B1446" t="s">
        <v>2</v>
      </c>
      <c r="C1446" t="s">
        <v>3</v>
      </c>
      <c r="D1446" s="2">
        <v>27.76</v>
      </c>
    </row>
    <row r="1447" spans="1:4">
      <c r="A1447" s="1">
        <v>44224</v>
      </c>
      <c r="B1447" t="s">
        <v>4</v>
      </c>
      <c r="C1447" t="s">
        <v>5</v>
      </c>
      <c r="D1447" s="2">
        <v>24.85</v>
      </c>
    </row>
    <row r="1448" spans="1:4">
      <c r="A1448" s="1">
        <v>44224</v>
      </c>
      <c r="B1448" t="s">
        <v>6</v>
      </c>
      <c r="C1448" t="s">
        <v>7</v>
      </c>
      <c r="D1448" s="2">
        <v>91.099997999999999</v>
      </c>
    </row>
    <row r="1449" spans="1:4">
      <c r="A1449" s="1">
        <v>44224</v>
      </c>
      <c r="B1449" t="s">
        <v>8</v>
      </c>
      <c r="C1449" t="s">
        <v>9</v>
      </c>
      <c r="D1449" s="2">
        <v>19.48</v>
      </c>
    </row>
    <row r="1450" spans="1:4">
      <c r="A1450" s="1">
        <v>44224</v>
      </c>
      <c r="B1450" t="s">
        <v>10</v>
      </c>
      <c r="C1450" t="s">
        <v>11</v>
      </c>
      <c r="D1450" s="2">
        <v>21.799999</v>
      </c>
    </row>
    <row r="1451" spans="1:4">
      <c r="A1451" s="1">
        <v>44224</v>
      </c>
      <c r="B1451" t="s">
        <v>12</v>
      </c>
      <c r="C1451" t="s">
        <v>13</v>
      </c>
      <c r="D1451" s="2">
        <v>28.290001</v>
      </c>
    </row>
    <row r="1452" spans="1:4">
      <c r="A1452" s="1">
        <v>44224</v>
      </c>
      <c r="B1452" t="s">
        <v>14</v>
      </c>
      <c r="C1452" t="s">
        <v>15</v>
      </c>
      <c r="D1452" s="2">
        <v>67.239998</v>
      </c>
    </row>
    <row r="1453" spans="1:4">
      <c r="A1453" s="1">
        <v>44224</v>
      </c>
      <c r="B1453" t="s">
        <v>16</v>
      </c>
      <c r="C1453" t="s">
        <v>17</v>
      </c>
      <c r="D1453" s="2">
        <v>72.589995999999999</v>
      </c>
    </row>
    <row r="1454" spans="1:4">
      <c r="A1454" s="1">
        <v>44224</v>
      </c>
      <c r="B1454" t="s">
        <v>18</v>
      </c>
      <c r="C1454" t="s">
        <v>19</v>
      </c>
      <c r="D1454" s="2">
        <v>38.681435</v>
      </c>
    </row>
    <row r="1455" spans="1:4">
      <c r="A1455" s="1">
        <v>44224</v>
      </c>
      <c r="B1455" t="s">
        <v>20</v>
      </c>
      <c r="C1455" t="s">
        <v>21</v>
      </c>
      <c r="D1455" s="2">
        <v>20.43</v>
      </c>
    </row>
    <row r="1456" spans="1:4">
      <c r="A1456" s="1">
        <v>44223</v>
      </c>
      <c r="B1456" t="s">
        <v>2</v>
      </c>
      <c r="C1456" t="s">
        <v>3</v>
      </c>
      <c r="D1456" s="2">
        <v>27.4</v>
      </c>
    </row>
    <row r="1457" spans="1:4">
      <c r="A1457" s="1">
        <v>44223</v>
      </c>
      <c r="B1457" t="s">
        <v>4</v>
      </c>
      <c r="C1457" t="s">
        <v>5</v>
      </c>
      <c r="D1457" s="2">
        <v>24.450001</v>
      </c>
    </row>
    <row r="1458" spans="1:4">
      <c r="A1458" s="1">
        <v>44223</v>
      </c>
      <c r="B1458" t="s">
        <v>6</v>
      </c>
      <c r="C1458" t="s">
        <v>7</v>
      </c>
      <c r="D1458" s="2">
        <v>89.199996999999996</v>
      </c>
    </row>
    <row r="1459" spans="1:4">
      <c r="A1459" s="1">
        <v>44223</v>
      </c>
      <c r="B1459" t="s">
        <v>8</v>
      </c>
      <c r="C1459" t="s">
        <v>9</v>
      </c>
      <c r="D1459" s="2">
        <v>19.329999999999998</v>
      </c>
    </row>
    <row r="1460" spans="1:4">
      <c r="A1460" s="1">
        <v>44223</v>
      </c>
      <c r="B1460" t="s">
        <v>10</v>
      </c>
      <c r="C1460" t="s">
        <v>11</v>
      </c>
      <c r="D1460" s="2">
        <v>20.43</v>
      </c>
    </row>
    <row r="1461" spans="1:4">
      <c r="A1461" s="1">
        <v>44223</v>
      </c>
      <c r="B1461" t="s">
        <v>12</v>
      </c>
      <c r="C1461" t="s">
        <v>13</v>
      </c>
      <c r="D1461" s="2">
        <v>28.700001</v>
      </c>
    </row>
    <row r="1462" spans="1:4">
      <c r="A1462" s="1">
        <v>44223</v>
      </c>
      <c r="B1462" t="s">
        <v>14</v>
      </c>
      <c r="C1462" t="s">
        <v>15</v>
      </c>
      <c r="D1462" s="2">
        <v>64.980002999999996</v>
      </c>
    </row>
    <row r="1463" spans="1:4">
      <c r="A1463" s="1">
        <v>44223</v>
      </c>
      <c r="B1463" t="s">
        <v>16</v>
      </c>
      <c r="C1463" t="s">
        <v>17</v>
      </c>
      <c r="D1463" s="2">
        <v>71.029999000000004</v>
      </c>
    </row>
    <row r="1464" spans="1:4">
      <c r="A1464" s="1">
        <v>44223</v>
      </c>
      <c r="B1464" t="s">
        <v>18</v>
      </c>
      <c r="C1464" t="s">
        <v>19</v>
      </c>
      <c r="D1464" s="2">
        <v>38.021343000000002</v>
      </c>
    </row>
    <row r="1465" spans="1:4">
      <c r="A1465" s="1">
        <v>44223</v>
      </c>
      <c r="B1465" t="s">
        <v>20</v>
      </c>
      <c r="C1465" t="s">
        <v>21</v>
      </c>
      <c r="D1465" s="2">
        <v>19.670000000000002</v>
      </c>
    </row>
    <row r="1466" spans="1:4">
      <c r="A1466" s="1">
        <v>44222</v>
      </c>
      <c r="B1466" t="s">
        <v>2</v>
      </c>
      <c r="C1466" t="s">
        <v>3</v>
      </c>
      <c r="D1466" s="2">
        <v>27</v>
      </c>
    </row>
    <row r="1467" spans="1:4">
      <c r="A1467" s="1">
        <v>44222</v>
      </c>
      <c r="B1467" t="s">
        <v>4</v>
      </c>
      <c r="C1467" t="s">
        <v>5</v>
      </c>
      <c r="D1467" s="2">
        <v>24.35</v>
      </c>
    </row>
    <row r="1468" spans="1:4">
      <c r="A1468" s="1">
        <v>44222</v>
      </c>
      <c r="B1468" t="s">
        <v>6</v>
      </c>
      <c r="C1468" t="s">
        <v>7</v>
      </c>
      <c r="D1468" s="2">
        <v>91.75</v>
      </c>
    </row>
    <row r="1469" spans="1:4">
      <c r="A1469" s="1">
        <v>44222</v>
      </c>
      <c r="B1469" t="s">
        <v>8</v>
      </c>
      <c r="C1469" t="s">
        <v>9</v>
      </c>
      <c r="D1469" s="2">
        <v>19.25</v>
      </c>
    </row>
    <row r="1470" spans="1:4">
      <c r="A1470" s="1">
        <v>44222</v>
      </c>
      <c r="B1470" t="s">
        <v>10</v>
      </c>
      <c r="C1470" t="s">
        <v>11</v>
      </c>
      <c r="D1470" s="2">
        <v>20.51</v>
      </c>
    </row>
    <row r="1471" spans="1:4">
      <c r="A1471" s="1">
        <v>44222</v>
      </c>
      <c r="B1471" t="s">
        <v>12</v>
      </c>
      <c r="C1471" t="s">
        <v>13</v>
      </c>
      <c r="D1471" s="2">
        <v>29.290001</v>
      </c>
    </row>
    <row r="1472" spans="1:4">
      <c r="A1472" s="1">
        <v>44222</v>
      </c>
      <c r="B1472" t="s">
        <v>14</v>
      </c>
      <c r="C1472" t="s">
        <v>15</v>
      </c>
      <c r="D1472" s="2">
        <v>65.959998999999996</v>
      </c>
    </row>
    <row r="1473" spans="1:4">
      <c r="A1473" s="1">
        <v>44222</v>
      </c>
      <c r="B1473" t="s">
        <v>16</v>
      </c>
      <c r="C1473" t="s">
        <v>17</v>
      </c>
      <c r="D1473" s="2">
        <v>69.010002</v>
      </c>
    </row>
    <row r="1474" spans="1:4">
      <c r="A1474" s="1">
        <v>44222</v>
      </c>
      <c r="B1474" t="s">
        <v>18</v>
      </c>
      <c r="C1474" t="s">
        <v>19</v>
      </c>
      <c r="D1474" s="2">
        <v>37.804454999999997</v>
      </c>
    </row>
    <row r="1475" spans="1:4">
      <c r="A1475" s="1">
        <v>44222</v>
      </c>
      <c r="B1475" t="s">
        <v>20</v>
      </c>
      <c r="C1475" t="s">
        <v>21</v>
      </c>
      <c r="D1475" s="2">
        <v>19.766666000000001</v>
      </c>
    </row>
    <row r="1476" spans="1:4">
      <c r="A1476" s="1">
        <v>44218</v>
      </c>
      <c r="B1476" t="s">
        <v>2</v>
      </c>
      <c r="C1476" t="s">
        <v>3</v>
      </c>
      <c r="D1476" s="2">
        <v>27.09</v>
      </c>
    </row>
    <row r="1477" spans="1:4">
      <c r="A1477" s="1">
        <v>44218</v>
      </c>
      <c r="B1477" t="s">
        <v>4</v>
      </c>
      <c r="C1477" t="s">
        <v>5</v>
      </c>
      <c r="D1477" s="2">
        <v>24.77</v>
      </c>
    </row>
    <row r="1478" spans="1:4">
      <c r="A1478" s="1">
        <v>44218</v>
      </c>
      <c r="B1478" t="s">
        <v>6</v>
      </c>
      <c r="C1478" t="s">
        <v>7</v>
      </c>
      <c r="D1478" s="2">
        <v>93.169998000000007</v>
      </c>
    </row>
    <row r="1479" spans="1:4">
      <c r="A1479" s="1">
        <v>44218</v>
      </c>
      <c r="B1479" t="s">
        <v>8</v>
      </c>
      <c r="C1479" t="s">
        <v>9</v>
      </c>
      <c r="D1479" s="2">
        <v>19.040001</v>
      </c>
    </row>
    <row r="1480" spans="1:4">
      <c r="A1480" s="1">
        <v>44218</v>
      </c>
      <c r="B1480" t="s">
        <v>10</v>
      </c>
      <c r="C1480" t="s">
        <v>11</v>
      </c>
      <c r="D1480" s="2">
        <v>20.379999000000002</v>
      </c>
    </row>
    <row r="1481" spans="1:4">
      <c r="A1481" s="1">
        <v>44218</v>
      </c>
      <c r="B1481" t="s">
        <v>12</v>
      </c>
      <c r="C1481" t="s">
        <v>13</v>
      </c>
      <c r="D1481" s="2">
        <v>28.51</v>
      </c>
    </row>
    <row r="1482" spans="1:4">
      <c r="A1482" s="1">
        <v>44218</v>
      </c>
      <c r="B1482" t="s">
        <v>14</v>
      </c>
      <c r="C1482" t="s">
        <v>15</v>
      </c>
      <c r="D1482" s="2">
        <v>67.510002</v>
      </c>
    </row>
    <row r="1483" spans="1:4">
      <c r="A1483" s="1">
        <v>44218</v>
      </c>
      <c r="B1483" t="s">
        <v>16</v>
      </c>
      <c r="C1483" t="s">
        <v>17</v>
      </c>
      <c r="D1483" s="2">
        <v>69.480002999999996</v>
      </c>
    </row>
    <row r="1484" spans="1:4">
      <c r="A1484" s="1">
        <v>44218</v>
      </c>
      <c r="B1484" t="s">
        <v>18</v>
      </c>
      <c r="C1484" t="s">
        <v>19</v>
      </c>
      <c r="D1484" s="2">
        <v>37.766734999999997</v>
      </c>
    </row>
    <row r="1485" spans="1:4">
      <c r="A1485" s="1">
        <v>44218</v>
      </c>
      <c r="B1485" t="s">
        <v>20</v>
      </c>
      <c r="C1485" t="s">
        <v>21</v>
      </c>
      <c r="D1485" s="2">
        <v>19.516666000000001</v>
      </c>
    </row>
    <row r="1486" spans="1:4">
      <c r="A1486" s="1">
        <v>44217</v>
      </c>
      <c r="B1486" t="s">
        <v>2</v>
      </c>
      <c r="C1486" t="s">
        <v>3</v>
      </c>
      <c r="D1486" s="2">
        <v>27.549999</v>
      </c>
    </row>
    <row r="1487" spans="1:4">
      <c r="A1487" s="1">
        <v>44217</v>
      </c>
      <c r="B1487" t="s">
        <v>4</v>
      </c>
      <c r="C1487" t="s">
        <v>5</v>
      </c>
      <c r="D1487" s="2">
        <v>25.290001</v>
      </c>
    </row>
    <row r="1488" spans="1:4">
      <c r="A1488" s="1">
        <v>44217</v>
      </c>
      <c r="B1488" t="s">
        <v>6</v>
      </c>
      <c r="C1488" t="s">
        <v>7</v>
      </c>
      <c r="D1488" s="2">
        <v>93.360000999999997</v>
      </c>
    </row>
    <row r="1489" spans="1:4">
      <c r="A1489" s="1">
        <v>44217</v>
      </c>
      <c r="B1489" t="s">
        <v>8</v>
      </c>
      <c r="C1489" t="s">
        <v>9</v>
      </c>
      <c r="D1489" s="2">
        <v>19.149999999999999</v>
      </c>
    </row>
    <row r="1490" spans="1:4">
      <c r="A1490" s="1">
        <v>44217</v>
      </c>
      <c r="B1490" t="s">
        <v>10</v>
      </c>
      <c r="C1490" t="s">
        <v>11</v>
      </c>
      <c r="D1490" s="2">
        <v>20.59</v>
      </c>
    </row>
    <row r="1491" spans="1:4">
      <c r="A1491" s="1">
        <v>44217</v>
      </c>
      <c r="B1491" t="s">
        <v>12</v>
      </c>
      <c r="C1491" t="s">
        <v>13</v>
      </c>
      <c r="D1491" s="2">
        <v>29.09</v>
      </c>
    </row>
    <row r="1492" spans="1:4">
      <c r="A1492" s="1">
        <v>44217</v>
      </c>
      <c r="B1492" t="s">
        <v>14</v>
      </c>
      <c r="C1492" t="s">
        <v>15</v>
      </c>
      <c r="D1492" s="2">
        <v>67.910004000000001</v>
      </c>
    </row>
    <row r="1493" spans="1:4">
      <c r="A1493" s="1">
        <v>44217</v>
      </c>
      <c r="B1493" t="s">
        <v>16</v>
      </c>
      <c r="C1493" t="s">
        <v>17</v>
      </c>
      <c r="D1493" s="2">
        <v>70</v>
      </c>
    </row>
    <row r="1494" spans="1:4">
      <c r="A1494" s="1">
        <v>44217</v>
      </c>
      <c r="B1494" t="s">
        <v>18</v>
      </c>
      <c r="C1494" t="s">
        <v>19</v>
      </c>
      <c r="D1494" s="2">
        <v>38.228802000000002</v>
      </c>
    </row>
    <row r="1495" spans="1:4">
      <c r="A1495" s="1">
        <v>44217</v>
      </c>
      <c r="B1495" t="s">
        <v>20</v>
      </c>
      <c r="C1495" t="s">
        <v>21</v>
      </c>
      <c r="D1495" s="2">
        <v>19.366667</v>
      </c>
    </row>
    <row r="1496" spans="1:4">
      <c r="A1496" s="1">
        <v>44216</v>
      </c>
      <c r="B1496" t="s">
        <v>2</v>
      </c>
      <c r="C1496" t="s">
        <v>3</v>
      </c>
      <c r="D1496" s="2">
        <v>28.209999</v>
      </c>
    </row>
    <row r="1497" spans="1:4">
      <c r="A1497" s="1">
        <v>44216</v>
      </c>
      <c r="B1497" t="s">
        <v>4</v>
      </c>
      <c r="C1497" t="s">
        <v>5</v>
      </c>
      <c r="D1497" s="2">
        <v>25.65</v>
      </c>
    </row>
    <row r="1498" spans="1:4">
      <c r="A1498" s="1">
        <v>44216</v>
      </c>
      <c r="B1498" t="s">
        <v>6</v>
      </c>
      <c r="C1498" t="s">
        <v>7</v>
      </c>
      <c r="D1498" s="2">
        <v>92.32</v>
      </c>
    </row>
    <row r="1499" spans="1:4">
      <c r="A1499" s="1">
        <v>44216</v>
      </c>
      <c r="B1499" t="s">
        <v>8</v>
      </c>
      <c r="C1499" t="s">
        <v>9</v>
      </c>
      <c r="D1499" s="2">
        <v>19.540001</v>
      </c>
    </row>
    <row r="1500" spans="1:4">
      <c r="A1500" s="1">
        <v>44216</v>
      </c>
      <c r="B1500" t="s">
        <v>10</v>
      </c>
      <c r="C1500" t="s">
        <v>11</v>
      </c>
      <c r="D1500" s="2">
        <v>20.959999</v>
      </c>
    </row>
    <row r="1501" spans="1:4">
      <c r="A1501" s="1">
        <v>44216</v>
      </c>
      <c r="B1501" t="s">
        <v>12</v>
      </c>
      <c r="C1501" t="s">
        <v>13</v>
      </c>
      <c r="D1501" s="2">
        <v>29.209999</v>
      </c>
    </row>
    <row r="1502" spans="1:4">
      <c r="A1502" s="1">
        <v>44216</v>
      </c>
      <c r="B1502" t="s">
        <v>14</v>
      </c>
      <c r="C1502" t="s">
        <v>15</v>
      </c>
      <c r="D1502" s="2">
        <v>69.569999999999993</v>
      </c>
    </row>
    <row r="1503" spans="1:4">
      <c r="A1503" s="1">
        <v>44216</v>
      </c>
      <c r="B1503" t="s">
        <v>16</v>
      </c>
      <c r="C1503" t="s">
        <v>17</v>
      </c>
      <c r="D1503" s="2">
        <v>70</v>
      </c>
    </row>
    <row r="1504" spans="1:4">
      <c r="A1504" s="1">
        <v>44216</v>
      </c>
      <c r="B1504" t="s">
        <v>18</v>
      </c>
      <c r="C1504" t="s">
        <v>19</v>
      </c>
      <c r="D1504" s="2">
        <v>38.568275</v>
      </c>
    </row>
    <row r="1505" spans="1:4">
      <c r="A1505" s="1">
        <v>44216</v>
      </c>
      <c r="B1505" t="s">
        <v>20</v>
      </c>
      <c r="C1505" t="s">
        <v>21</v>
      </c>
      <c r="D1505" s="2">
        <v>20</v>
      </c>
    </row>
    <row r="1506" spans="1:4">
      <c r="A1506" s="1">
        <v>44215</v>
      </c>
      <c r="B1506" t="s">
        <v>2</v>
      </c>
      <c r="C1506" t="s">
        <v>3</v>
      </c>
      <c r="D1506" s="2">
        <v>28.690000999999999</v>
      </c>
    </row>
    <row r="1507" spans="1:4">
      <c r="A1507" s="1">
        <v>44215</v>
      </c>
      <c r="B1507" t="s">
        <v>4</v>
      </c>
      <c r="C1507" t="s">
        <v>5</v>
      </c>
      <c r="D1507" s="2">
        <v>24.65</v>
      </c>
    </row>
    <row r="1508" spans="1:4">
      <c r="A1508" s="1">
        <v>44215</v>
      </c>
      <c r="B1508" t="s">
        <v>6</v>
      </c>
      <c r="C1508" t="s">
        <v>7</v>
      </c>
      <c r="D1508" s="2">
        <v>94.059997999999993</v>
      </c>
    </row>
    <row r="1509" spans="1:4">
      <c r="A1509" s="1">
        <v>44215</v>
      </c>
      <c r="B1509" t="s">
        <v>8</v>
      </c>
      <c r="C1509" t="s">
        <v>9</v>
      </c>
      <c r="D1509" s="2">
        <v>19.940000999999999</v>
      </c>
    </row>
    <row r="1510" spans="1:4">
      <c r="A1510" s="1">
        <v>44215</v>
      </c>
      <c r="B1510" t="s">
        <v>10</v>
      </c>
      <c r="C1510" t="s">
        <v>11</v>
      </c>
      <c r="D1510" s="2">
        <v>21.190000999999999</v>
      </c>
    </row>
    <row r="1511" spans="1:4">
      <c r="A1511" s="1">
        <v>44215</v>
      </c>
      <c r="B1511" t="s">
        <v>12</v>
      </c>
      <c r="C1511" t="s">
        <v>13</v>
      </c>
      <c r="D1511" s="2">
        <v>29.190000999999999</v>
      </c>
    </row>
    <row r="1512" spans="1:4">
      <c r="A1512" s="1">
        <v>44215</v>
      </c>
      <c r="B1512" t="s">
        <v>14</v>
      </c>
      <c r="C1512" t="s">
        <v>15</v>
      </c>
      <c r="D1512" s="2">
        <v>68.800003000000004</v>
      </c>
    </row>
    <row r="1513" spans="1:4">
      <c r="A1513" s="1">
        <v>44215</v>
      </c>
      <c r="B1513" t="s">
        <v>16</v>
      </c>
      <c r="C1513" t="s">
        <v>17</v>
      </c>
      <c r="D1513" s="2">
        <v>70.25</v>
      </c>
    </row>
    <row r="1514" spans="1:4">
      <c r="A1514" s="1">
        <v>44215</v>
      </c>
      <c r="B1514" t="s">
        <v>18</v>
      </c>
      <c r="C1514" t="s">
        <v>19</v>
      </c>
      <c r="D1514" s="2">
        <v>38.756874000000003</v>
      </c>
    </row>
    <row r="1515" spans="1:4">
      <c r="A1515" s="1">
        <v>44215</v>
      </c>
      <c r="B1515" t="s">
        <v>20</v>
      </c>
      <c r="C1515" t="s">
        <v>21</v>
      </c>
      <c r="D1515" s="2">
        <v>20.196667000000001</v>
      </c>
    </row>
    <row r="1516" spans="1:4">
      <c r="A1516" s="1">
        <v>44214</v>
      </c>
      <c r="B1516" t="s">
        <v>2</v>
      </c>
      <c r="C1516" t="s">
        <v>3</v>
      </c>
      <c r="D1516" s="2">
        <v>28.07</v>
      </c>
    </row>
    <row r="1517" spans="1:4">
      <c r="A1517" s="1">
        <v>44214</v>
      </c>
      <c r="B1517" t="s">
        <v>4</v>
      </c>
      <c r="C1517" t="s">
        <v>5</v>
      </c>
      <c r="D1517" s="2">
        <v>24.370000999999998</v>
      </c>
    </row>
    <row r="1518" spans="1:4">
      <c r="A1518" s="1">
        <v>44214</v>
      </c>
      <c r="B1518" t="s">
        <v>6</v>
      </c>
      <c r="C1518" t="s">
        <v>7</v>
      </c>
      <c r="D1518" s="2">
        <v>94.309997999999993</v>
      </c>
    </row>
    <row r="1519" spans="1:4">
      <c r="A1519" s="1">
        <v>44214</v>
      </c>
      <c r="B1519" t="s">
        <v>8</v>
      </c>
      <c r="C1519" t="s">
        <v>9</v>
      </c>
      <c r="D1519" s="2">
        <v>20</v>
      </c>
    </row>
    <row r="1520" spans="1:4">
      <c r="A1520" s="1">
        <v>44214</v>
      </c>
      <c r="B1520" t="s">
        <v>10</v>
      </c>
      <c r="C1520" t="s">
        <v>11</v>
      </c>
      <c r="D1520" s="2">
        <v>21.42</v>
      </c>
    </row>
    <row r="1521" spans="1:4">
      <c r="A1521" s="1">
        <v>44214</v>
      </c>
      <c r="B1521" t="s">
        <v>12</v>
      </c>
      <c r="C1521" t="s">
        <v>13</v>
      </c>
      <c r="D1521" s="2">
        <v>29.290001</v>
      </c>
    </row>
    <row r="1522" spans="1:4">
      <c r="A1522" s="1">
        <v>44214</v>
      </c>
      <c r="B1522" t="s">
        <v>14</v>
      </c>
      <c r="C1522" t="s">
        <v>15</v>
      </c>
      <c r="D1522" s="2">
        <v>70.690002000000007</v>
      </c>
    </row>
    <row r="1523" spans="1:4">
      <c r="A1523" s="1">
        <v>44214</v>
      </c>
      <c r="B1523" t="s">
        <v>16</v>
      </c>
      <c r="C1523" t="s">
        <v>17</v>
      </c>
      <c r="D1523" s="2">
        <v>68.709998999999996</v>
      </c>
    </row>
    <row r="1524" spans="1:4">
      <c r="A1524" s="1">
        <v>44214</v>
      </c>
      <c r="B1524" t="s">
        <v>18</v>
      </c>
      <c r="C1524" t="s">
        <v>19</v>
      </c>
      <c r="D1524" s="2">
        <v>39.350960000000001</v>
      </c>
    </row>
    <row r="1525" spans="1:4">
      <c r="A1525" s="1">
        <v>44214</v>
      </c>
      <c r="B1525" t="s">
        <v>20</v>
      </c>
      <c r="C1525" t="s">
        <v>21</v>
      </c>
      <c r="D1525" s="2">
        <v>20.266666000000001</v>
      </c>
    </row>
    <row r="1526" spans="1:4">
      <c r="A1526" s="1">
        <v>44211</v>
      </c>
      <c r="B1526" t="s">
        <v>2</v>
      </c>
      <c r="C1526" t="s">
        <v>3</v>
      </c>
      <c r="D1526" s="2">
        <v>28.120000999999998</v>
      </c>
    </row>
    <row r="1527" spans="1:4">
      <c r="A1527" s="1">
        <v>44211</v>
      </c>
      <c r="B1527" t="s">
        <v>4</v>
      </c>
      <c r="C1527" t="s">
        <v>5</v>
      </c>
      <c r="D1527" s="2">
        <v>24.299999</v>
      </c>
    </row>
    <row r="1528" spans="1:4">
      <c r="A1528" s="1">
        <v>44211</v>
      </c>
      <c r="B1528" t="s">
        <v>6</v>
      </c>
      <c r="C1528" t="s">
        <v>7</v>
      </c>
      <c r="D1528" s="2">
        <v>93.550003000000004</v>
      </c>
    </row>
    <row r="1529" spans="1:4">
      <c r="A1529" s="1">
        <v>44211</v>
      </c>
      <c r="B1529" t="s">
        <v>8</v>
      </c>
      <c r="C1529" t="s">
        <v>9</v>
      </c>
      <c r="D1529" s="2">
        <v>20.290001</v>
      </c>
    </row>
    <row r="1530" spans="1:4">
      <c r="A1530" s="1">
        <v>44211</v>
      </c>
      <c r="B1530" t="s">
        <v>10</v>
      </c>
      <c r="C1530" t="s">
        <v>11</v>
      </c>
      <c r="D1530" s="2">
        <v>21.35</v>
      </c>
    </row>
    <row r="1531" spans="1:4">
      <c r="A1531" s="1">
        <v>44211</v>
      </c>
      <c r="B1531" t="s">
        <v>12</v>
      </c>
      <c r="C1531" t="s">
        <v>13</v>
      </c>
      <c r="D1531" s="2">
        <v>28.889999</v>
      </c>
    </row>
    <row r="1532" spans="1:4">
      <c r="A1532" s="1">
        <v>44211</v>
      </c>
      <c r="B1532" t="s">
        <v>14</v>
      </c>
      <c r="C1532" t="s">
        <v>15</v>
      </c>
      <c r="D1532" s="2">
        <v>70.709998999999996</v>
      </c>
    </row>
    <row r="1533" spans="1:4">
      <c r="A1533" s="1">
        <v>44211</v>
      </c>
      <c r="B1533" t="s">
        <v>16</v>
      </c>
      <c r="C1533" t="s">
        <v>17</v>
      </c>
      <c r="D1533" s="2">
        <v>67.410004000000001</v>
      </c>
    </row>
    <row r="1534" spans="1:4">
      <c r="A1534" s="1">
        <v>44211</v>
      </c>
      <c r="B1534" t="s">
        <v>18</v>
      </c>
      <c r="C1534" t="s">
        <v>19</v>
      </c>
      <c r="D1534" s="2">
        <v>39.765872999999999</v>
      </c>
    </row>
    <row r="1535" spans="1:4">
      <c r="A1535" s="1">
        <v>44211</v>
      </c>
      <c r="B1535" t="s">
        <v>20</v>
      </c>
      <c r="C1535" t="s">
        <v>21</v>
      </c>
      <c r="D1535" s="2">
        <v>19.940000999999999</v>
      </c>
    </row>
    <row r="1536" spans="1:4">
      <c r="A1536" s="1">
        <v>44210</v>
      </c>
      <c r="B1536" t="s">
        <v>2</v>
      </c>
      <c r="C1536" t="s">
        <v>3</v>
      </c>
      <c r="D1536" s="2">
        <v>29.450001</v>
      </c>
    </row>
    <row r="1537" spans="1:4">
      <c r="A1537" s="1">
        <v>44210</v>
      </c>
      <c r="B1537" t="s">
        <v>4</v>
      </c>
      <c r="C1537" t="s">
        <v>5</v>
      </c>
      <c r="D1537" s="2">
        <v>23.98</v>
      </c>
    </row>
    <row r="1538" spans="1:4">
      <c r="A1538" s="1">
        <v>44210</v>
      </c>
      <c r="B1538" t="s">
        <v>6</v>
      </c>
      <c r="C1538" t="s">
        <v>7</v>
      </c>
      <c r="D1538" s="2">
        <v>97.800003000000004</v>
      </c>
    </row>
    <row r="1539" spans="1:4">
      <c r="A1539" s="1">
        <v>44210</v>
      </c>
      <c r="B1539" t="s">
        <v>8</v>
      </c>
      <c r="C1539" t="s">
        <v>9</v>
      </c>
      <c r="D1539" s="2">
        <v>20.57</v>
      </c>
    </row>
    <row r="1540" spans="1:4">
      <c r="A1540" s="1">
        <v>44210</v>
      </c>
      <c r="B1540" t="s">
        <v>10</v>
      </c>
      <c r="C1540" t="s">
        <v>11</v>
      </c>
      <c r="D1540" s="2">
        <v>21.940000999999999</v>
      </c>
    </row>
    <row r="1541" spans="1:4">
      <c r="A1541" s="1">
        <v>44210</v>
      </c>
      <c r="B1541" t="s">
        <v>12</v>
      </c>
      <c r="C1541" t="s">
        <v>13</v>
      </c>
      <c r="D1541" s="2">
        <v>28.42</v>
      </c>
    </row>
    <row r="1542" spans="1:4">
      <c r="A1542" s="1">
        <v>44210</v>
      </c>
      <c r="B1542" t="s">
        <v>14</v>
      </c>
      <c r="C1542" t="s">
        <v>15</v>
      </c>
      <c r="D1542" s="2">
        <v>73.930000000000007</v>
      </c>
    </row>
    <row r="1543" spans="1:4">
      <c r="A1543" s="1">
        <v>44210</v>
      </c>
      <c r="B1543" t="s">
        <v>16</v>
      </c>
      <c r="C1543" t="s">
        <v>17</v>
      </c>
      <c r="D1543" s="2">
        <v>66.209998999999996</v>
      </c>
    </row>
    <row r="1544" spans="1:4">
      <c r="A1544" s="1">
        <v>44210</v>
      </c>
      <c r="B1544" t="s">
        <v>18</v>
      </c>
      <c r="C1544" t="s">
        <v>19</v>
      </c>
      <c r="D1544" s="2">
        <v>40.397677999999999</v>
      </c>
    </row>
    <row r="1545" spans="1:4">
      <c r="A1545" s="1">
        <v>44210</v>
      </c>
      <c r="B1545" t="s">
        <v>20</v>
      </c>
      <c r="C1545" t="s">
        <v>21</v>
      </c>
      <c r="D1545" s="2">
        <v>20.553332999999999</v>
      </c>
    </row>
    <row r="1546" spans="1:4">
      <c r="A1546" s="1">
        <v>44209</v>
      </c>
      <c r="B1546" t="s">
        <v>2</v>
      </c>
      <c r="C1546" t="s">
        <v>3</v>
      </c>
      <c r="D1546" s="2">
        <v>29.15</v>
      </c>
    </row>
    <row r="1547" spans="1:4">
      <c r="A1547" s="1">
        <v>44209</v>
      </c>
      <c r="B1547" t="s">
        <v>4</v>
      </c>
      <c r="C1547" t="s">
        <v>5</v>
      </c>
      <c r="D1547" s="2">
        <v>23.6</v>
      </c>
    </row>
    <row r="1548" spans="1:4">
      <c r="A1548" s="1">
        <v>44209</v>
      </c>
      <c r="B1548" t="s">
        <v>6</v>
      </c>
      <c r="C1548" t="s">
        <v>7</v>
      </c>
      <c r="D1548" s="2">
        <v>96.220000999999996</v>
      </c>
    </row>
    <row r="1549" spans="1:4">
      <c r="A1549" s="1">
        <v>44209</v>
      </c>
      <c r="B1549" t="s">
        <v>8</v>
      </c>
      <c r="C1549" t="s">
        <v>9</v>
      </c>
      <c r="D1549" s="2">
        <v>20.360001</v>
      </c>
    </row>
    <row r="1550" spans="1:4">
      <c r="A1550" s="1">
        <v>44209</v>
      </c>
      <c r="B1550" t="s">
        <v>10</v>
      </c>
      <c r="C1550" t="s">
        <v>11</v>
      </c>
      <c r="D1550" s="2">
        <v>21.48</v>
      </c>
    </row>
    <row r="1551" spans="1:4">
      <c r="A1551" s="1">
        <v>44209</v>
      </c>
      <c r="B1551" t="s">
        <v>12</v>
      </c>
      <c r="C1551" t="s">
        <v>13</v>
      </c>
      <c r="D1551" s="2">
        <v>28.879999000000002</v>
      </c>
    </row>
    <row r="1552" spans="1:4">
      <c r="A1552" s="1">
        <v>44209</v>
      </c>
      <c r="B1552" t="s">
        <v>14</v>
      </c>
      <c r="C1552" t="s">
        <v>15</v>
      </c>
      <c r="D1552" s="2">
        <v>71.050003000000004</v>
      </c>
    </row>
    <row r="1553" spans="1:4">
      <c r="A1553" s="1">
        <v>44209</v>
      </c>
      <c r="B1553" t="s">
        <v>16</v>
      </c>
      <c r="C1553" t="s">
        <v>17</v>
      </c>
      <c r="D1553" s="2">
        <v>63.799999</v>
      </c>
    </row>
    <row r="1554" spans="1:4">
      <c r="A1554" s="1">
        <v>44209</v>
      </c>
      <c r="B1554" t="s">
        <v>18</v>
      </c>
      <c r="C1554" t="s">
        <v>19</v>
      </c>
      <c r="D1554" s="2">
        <v>40.218510000000002</v>
      </c>
    </row>
    <row r="1555" spans="1:4">
      <c r="A1555" s="1">
        <v>44209</v>
      </c>
      <c r="B1555" t="s">
        <v>20</v>
      </c>
      <c r="C1555" t="s">
        <v>21</v>
      </c>
      <c r="D1555" s="2">
        <v>20.700001</v>
      </c>
    </row>
    <row r="1556" spans="1:4">
      <c r="A1556" s="1">
        <v>44208</v>
      </c>
      <c r="B1556" t="s">
        <v>2</v>
      </c>
      <c r="C1556" t="s">
        <v>3</v>
      </c>
      <c r="D1556" s="2">
        <v>30.629999000000002</v>
      </c>
    </row>
    <row r="1557" spans="1:4">
      <c r="A1557" s="1">
        <v>44208</v>
      </c>
      <c r="B1557" t="s">
        <v>4</v>
      </c>
      <c r="C1557" t="s">
        <v>5</v>
      </c>
      <c r="D1557" s="2">
        <v>23.66</v>
      </c>
    </row>
    <row r="1558" spans="1:4">
      <c r="A1558" s="1">
        <v>44208</v>
      </c>
      <c r="B1558" t="s">
        <v>6</v>
      </c>
      <c r="C1558" t="s">
        <v>7</v>
      </c>
      <c r="D1558" s="2">
        <v>99.190002000000007</v>
      </c>
    </row>
    <row r="1559" spans="1:4">
      <c r="A1559" s="1">
        <v>44208</v>
      </c>
      <c r="B1559" t="s">
        <v>8</v>
      </c>
      <c r="C1559" t="s">
        <v>9</v>
      </c>
      <c r="D1559" s="2">
        <v>20.149999999999999</v>
      </c>
    </row>
    <row r="1560" spans="1:4">
      <c r="A1560" s="1">
        <v>44208</v>
      </c>
      <c r="B1560" t="s">
        <v>10</v>
      </c>
      <c r="C1560" t="s">
        <v>11</v>
      </c>
      <c r="D1560" s="2">
        <v>21.639999</v>
      </c>
    </row>
    <row r="1561" spans="1:4">
      <c r="A1561" s="1">
        <v>44208</v>
      </c>
      <c r="B1561" t="s">
        <v>12</v>
      </c>
      <c r="C1561" t="s">
        <v>13</v>
      </c>
      <c r="D1561" s="2">
        <v>29.690000999999999</v>
      </c>
    </row>
    <row r="1562" spans="1:4">
      <c r="A1562" s="1">
        <v>44208</v>
      </c>
      <c r="B1562" t="s">
        <v>14</v>
      </c>
      <c r="C1562" t="s">
        <v>15</v>
      </c>
      <c r="D1562" s="2">
        <v>71.080001999999993</v>
      </c>
    </row>
    <row r="1563" spans="1:4">
      <c r="A1563" s="1">
        <v>44208</v>
      </c>
      <c r="B1563" t="s">
        <v>16</v>
      </c>
      <c r="C1563" t="s">
        <v>17</v>
      </c>
      <c r="D1563" s="2">
        <v>63.810001</v>
      </c>
    </row>
    <row r="1564" spans="1:4">
      <c r="A1564" s="1">
        <v>44208</v>
      </c>
      <c r="B1564" t="s">
        <v>18</v>
      </c>
      <c r="C1564" t="s">
        <v>19</v>
      </c>
      <c r="D1564" s="2">
        <v>40.001621</v>
      </c>
    </row>
    <row r="1565" spans="1:4">
      <c r="A1565" s="1">
        <v>44208</v>
      </c>
      <c r="B1565" t="s">
        <v>20</v>
      </c>
      <c r="C1565" t="s">
        <v>21</v>
      </c>
      <c r="D1565" s="2">
        <v>20.616667</v>
      </c>
    </row>
    <row r="1566" spans="1:4">
      <c r="A1566" s="1">
        <v>44207</v>
      </c>
      <c r="B1566" t="s">
        <v>2</v>
      </c>
      <c r="C1566" t="s">
        <v>3</v>
      </c>
      <c r="D1566" s="2">
        <v>30.860001</v>
      </c>
    </row>
    <row r="1567" spans="1:4">
      <c r="A1567" s="1">
        <v>44207</v>
      </c>
      <c r="B1567" t="s">
        <v>4</v>
      </c>
      <c r="C1567" t="s">
        <v>5</v>
      </c>
      <c r="D1567" s="2">
        <v>23.379999000000002</v>
      </c>
    </row>
    <row r="1568" spans="1:4">
      <c r="A1568" s="1">
        <v>44207</v>
      </c>
      <c r="B1568" t="s">
        <v>6</v>
      </c>
      <c r="C1568" t="s">
        <v>7</v>
      </c>
      <c r="D1568" s="2">
        <v>101.980003</v>
      </c>
    </row>
    <row r="1569" spans="1:4">
      <c r="A1569" s="1">
        <v>44207</v>
      </c>
      <c r="B1569" t="s">
        <v>8</v>
      </c>
      <c r="C1569" t="s">
        <v>9</v>
      </c>
      <c r="D1569" s="2">
        <v>19</v>
      </c>
    </row>
    <row r="1570" spans="1:4">
      <c r="A1570" s="1">
        <v>44207</v>
      </c>
      <c r="B1570" t="s">
        <v>10</v>
      </c>
      <c r="C1570" t="s">
        <v>11</v>
      </c>
      <c r="D1570" s="2">
        <v>21.42</v>
      </c>
    </row>
    <row r="1571" spans="1:4">
      <c r="A1571" s="1">
        <v>44207</v>
      </c>
      <c r="B1571" t="s">
        <v>12</v>
      </c>
      <c r="C1571" t="s">
        <v>13</v>
      </c>
      <c r="D1571" s="2">
        <v>29.5</v>
      </c>
    </row>
    <row r="1572" spans="1:4">
      <c r="A1572" s="1">
        <v>44207</v>
      </c>
      <c r="B1572" t="s">
        <v>14</v>
      </c>
      <c r="C1572" t="s">
        <v>15</v>
      </c>
      <c r="D1572" s="2">
        <v>69.620002999999997</v>
      </c>
    </row>
    <row r="1573" spans="1:4">
      <c r="A1573" s="1">
        <v>44207</v>
      </c>
      <c r="B1573" t="s">
        <v>16</v>
      </c>
      <c r="C1573" t="s">
        <v>17</v>
      </c>
      <c r="D1573" s="2">
        <v>63.099997999999999</v>
      </c>
    </row>
    <row r="1574" spans="1:4">
      <c r="A1574" s="1">
        <v>44207</v>
      </c>
      <c r="B1574" t="s">
        <v>18</v>
      </c>
      <c r="C1574" t="s">
        <v>19</v>
      </c>
      <c r="D1574" s="2">
        <v>39.992190999999998</v>
      </c>
    </row>
    <row r="1575" spans="1:4">
      <c r="A1575" s="1">
        <v>44207</v>
      </c>
      <c r="B1575" t="s">
        <v>20</v>
      </c>
      <c r="C1575" t="s">
        <v>21</v>
      </c>
      <c r="D1575" s="2">
        <v>20.036667000000001</v>
      </c>
    </row>
    <row r="1576" spans="1:4">
      <c r="A1576" s="1">
        <v>44204</v>
      </c>
      <c r="B1576" t="s">
        <v>2</v>
      </c>
      <c r="C1576" t="s">
        <v>3</v>
      </c>
      <c r="D1576" s="2">
        <v>31.120000999999998</v>
      </c>
    </row>
    <row r="1577" spans="1:4">
      <c r="A1577" s="1">
        <v>44204</v>
      </c>
      <c r="B1577" t="s">
        <v>4</v>
      </c>
      <c r="C1577" t="s">
        <v>5</v>
      </c>
      <c r="D1577" s="2">
        <v>23.84</v>
      </c>
    </row>
    <row r="1578" spans="1:4">
      <c r="A1578" s="1">
        <v>44204</v>
      </c>
      <c r="B1578" t="s">
        <v>6</v>
      </c>
      <c r="C1578" t="s">
        <v>7</v>
      </c>
      <c r="D1578" s="2">
        <v>102</v>
      </c>
    </row>
    <row r="1579" spans="1:4">
      <c r="A1579" s="1">
        <v>44204</v>
      </c>
      <c r="B1579" t="s">
        <v>8</v>
      </c>
      <c r="C1579" t="s">
        <v>9</v>
      </c>
      <c r="D1579" s="2">
        <v>19.5</v>
      </c>
    </row>
    <row r="1580" spans="1:4">
      <c r="A1580" s="1">
        <v>44204</v>
      </c>
      <c r="B1580" t="s">
        <v>10</v>
      </c>
      <c r="C1580" t="s">
        <v>11</v>
      </c>
      <c r="D1580" s="2">
        <v>22.379999000000002</v>
      </c>
    </row>
    <row r="1581" spans="1:4">
      <c r="A1581" s="1">
        <v>44204</v>
      </c>
      <c r="B1581" t="s">
        <v>12</v>
      </c>
      <c r="C1581" t="s">
        <v>13</v>
      </c>
      <c r="D1581" s="2">
        <v>28.889999</v>
      </c>
    </row>
    <row r="1582" spans="1:4">
      <c r="A1582" s="1">
        <v>44204</v>
      </c>
      <c r="B1582" t="s">
        <v>14</v>
      </c>
      <c r="C1582" t="s">
        <v>15</v>
      </c>
      <c r="D1582" s="2">
        <v>71</v>
      </c>
    </row>
    <row r="1583" spans="1:4">
      <c r="A1583" s="1">
        <v>44204</v>
      </c>
      <c r="B1583" t="s">
        <v>16</v>
      </c>
      <c r="C1583" t="s">
        <v>17</v>
      </c>
      <c r="D1583" s="2">
        <v>64.099997999999999</v>
      </c>
    </row>
    <row r="1584" spans="1:4">
      <c r="A1584" s="1">
        <v>44204</v>
      </c>
      <c r="B1584" t="s">
        <v>18</v>
      </c>
      <c r="C1584" t="s">
        <v>19</v>
      </c>
      <c r="D1584" s="2">
        <v>40.293948999999998</v>
      </c>
    </row>
    <row r="1585" spans="1:4">
      <c r="A1585" s="1">
        <v>44204</v>
      </c>
      <c r="B1585" t="s">
        <v>20</v>
      </c>
      <c r="C1585" t="s">
        <v>21</v>
      </c>
      <c r="D1585" s="2">
        <v>20.896666</v>
      </c>
    </row>
    <row r="1586" spans="1:4">
      <c r="A1586" s="1">
        <v>44203</v>
      </c>
      <c r="B1586" t="s">
        <v>2</v>
      </c>
      <c r="C1586" t="s">
        <v>3</v>
      </c>
      <c r="D1586" s="2">
        <v>31</v>
      </c>
    </row>
    <row r="1587" spans="1:4">
      <c r="A1587" s="1">
        <v>44203</v>
      </c>
      <c r="B1587" t="s">
        <v>4</v>
      </c>
      <c r="C1587" t="s">
        <v>5</v>
      </c>
      <c r="D1587" s="2">
        <v>23.18</v>
      </c>
    </row>
    <row r="1588" spans="1:4">
      <c r="A1588" s="1">
        <v>44203</v>
      </c>
      <c r="B1588" t="s">
        <v>6</v>
      </c>
      <c r="C1588" t="s">
        <v>7</v>
      </c>
      <c r="D1588" s="2">
        <v>102.32</v>
      </c>
    </row>
    <row r="1589" spans="1:4">
      <c r="A1589" s="1">
        <v>44203</v>
      </c>
      <c r="B1589" t="s">
        <v>8</v>
      </c>
      <c r="C1589" t="s">
        <v>9</v>
      </c>
      <c r="D1589" s="2">
        <v>18.809999000000001</v>
      </c>
    </row>
    <row r="1590" spans="1:4">
      <c r="A1590" s="1">
        <v>44203</v>
      </c>
      <c r="B1590" t="s">
        <v>10</v>
      </c>
      <c r="C1590" t="s">
        <v>11</v>
      </c>
      <c r="D1590" s="2">
        <v>21.6</v>
      </c>
    </row>
    <row r="1591" spans="1:4">
      <c r="A1591" s="1">
        <v>44203</v>
      </c>
      <c r="B1591" t="s">
        <v>12</v>
      </c>
      <c r="C1591" t="s">
        <v>13</v>
      </c>
      <c r="D1591" s="2">
        <v>27.76</v>
      </c>
    </row>
    <row r="1592" spans="1:4">
      <c r="A1592" s="1">
        <v>44203</v>
      </c>
      <c r="B1592" t="s">
        <v>14</v>
      </c>
      <c r="C1592" t="s">
        <v>15</v>
      </c>
      <c r="D1592" s="2">
        <v>66.510002</v>
      </c>
    </row>
    <row r="1593" spans="1:4">
      <c r="A1593" s="1">
        <v>44203</v>
      </c>
      <c r="B1593" t="s">
        <v>16</v>
      </c>
      <c r="C1593" t="s">
        <v>17</v>
      </c>
      <c r="D1593" s="2">
        <v>62.919998</v>
      </c>
    </row>
    <row r="1594" spans="1:4">
      <c r="A1594" s="1">
        <v>44203</v>
      </c>
      <c r="B1594" t="s">
        <v>18</v>
      </c>
      <c r="C1594" t="s">
        <v>19</v>
      </c>
      <c r="D1594" s="2">
        <v>38.709724000000001</v>
      </c>
    </row>
    <row r="1595" spans="1:4">
      <c r="A1595" s="1">
        <v>44203</v>
      </c>
      <c r="B1595" t="s">
        <v>20</v>
      </c>
      <c r="C1595" t="s">
        <v>21</v>
      </c>
      <c r="D1595" s="2">
        <v>20.593332</v>
      </c>
    </row>
    <row r="1596" spans="1:4">
      <c r="A1596" s="1">
        <v>44202</v>
      </c>
      <c r="B1596" t="s">
        <v>2</v>
      </c>
      <c r="C1596" t="s">
        <v>3</v>
      </c>
      <c r="D1596" s="2">
        <v>30.1</v>
      </c>
    </row>
    <row r="1597" spans="1:4">
      <c r="A1597" s="1">
        <v>44202</v>
      </c>
      <c r="B1597" t="s">
        <v>4</v>
      </c>
      <c r="C1597" t="s">
        <v>5</v>
      </c>
      <c r="D1597" s="2">
        <v>23.469999000000001</v>
      </c>
    </row>
    <row r="1598" spans="1:4">
      <c r="A1598" s="1">
        <v>44202</v>
      </c>
      <c r="B1598" t="s">
        <v>6</v>
      </c>
      <c r="C1598" t="s">
        <v>7</v>
      </c>
      <c r="D1598" s="2">
        <v>96.050003000000004</v>
      </c>
    </row>
    <row r="1599" spans="1:4">
      <c r="A1599" s="1">
        <v>44202</v>
      </c>
      <c r="B1599" t="s">
        <v>8</v>
      </c>
      <c r="C1599" t="s">
        <v>9</v>
      </c>
      <c r="D1599" s="2">
        <v>18.950001</v>
      </c>
    </row>
    <row r="1600" spans="1:4">
      <c r="A1600" s="1">
        <v>44202</v>
      </c>
      <c r="B1600" t="s">
        <v>10</v>
      </c>
      <c r="C1600" t="s">
        <v>11</v>
      </c>
      <c r="D1600" s="2">
        <v>21.620000999999998</v>
      </c>
    </row>
    <row r="1601" spans="1:4">
      <c r="A1601" s="1">
        <v>44202</v>
      </c>
      <c r="B1601" t="s">
        <v>12</v>
      </c>
      <c r="C1601" t="s">
        <v>13</v>
      </c>
      <c r="D1601" s="2">
        <v>26.360001</v>
      </c>
    </row>
    <row r="1602" spans="1:4">
      <c r="A1602" s="1">
        <v>44202</v>
      </c>
      <c r="B1602" t="s">
        <v>14</v>
      </c>
      <c r="C1602" t="s">
        <v>15</v>
      </c>
      <c r="D1602" s="2">
        <v>63.5</v>
      </c>
    </row>
    <row r="1603" spans="1:4">
      <c r="A1603" s="1">
        <v>44202</v>
      </c>
      <c r="B1603" t="s">
        <v>16</v>
      </c>
      <c r="C1603" t="s">
        <v>17</v>
      </c>
      <c r="D1603" s="2">
        <v>63</v>
      </c>
    </row>
    <row r="1604" spans="1:4">
      <c r="A1604" s="1">
        <v>44202</v>
      </c>
      <c r="B1604" t="s">
        <v>18</v>
      </c>
      <c r="C1604" t="s">
        <v>19</v>
      </c>
      <c r="D1604" s="2">
        <v>39.31324</v>
      </c>
    </row>
    <row r="1605" spans="1:4">
      <c r="A1605" s="1">
        <v>44202</v>
      </c>
      <c r="B1605" t="s">
        <v>20</v>
      </c>
      <c r="C1605" t="s">
        <v>21</v>
      </c>
      <c r="D1605" s="2">
        <v>20.033332999999999</v>
      </c>
    </row>
    <row r="1606" spans="1:4">
      <c r="A1606" s="1">
        <v>44201</v>
      </c>
      <c r="B1606" t="s">
        <v>2</v>
      </c>
      <c r="C1606" t="s">
        <v>3</v>
      </c>
      <c r="D1606" s="2">
        <v>30.040001</v>
      </c>
    </row>
    <row r="1607" spans="1:4">
      <c r="A1607" s="1">
        <v>44201</v>
      </c>
      <c r="B1607" t="s">
        <v>4</v>
      </c>
      <c r="C1607" t="s">
        <v>5</v>
      </c>
      <c r="D1607" s="2">
        <v>24.93</v>
      </c>
    </row>
    <row r="1608" spans="1:4">
      <c r="A1608" s="1">
        <v>44201</v>
      </c>
      <c r="B1608" t="s">
        <v>6</v>
      </c>
      <c r="C1608" t="s">
        <v>7</v>
      </c>
      <c r="D1608" s="2">
        <v>93</v>
      </c>
    </row>
    <row r="1609" spans="1:4">
      <c r="A1609" s="1">
        <v>44201</v>
      </c>
      <c r="B1609" t="s">
        <v>8</v>
      </c>
      <c r="C1609" t="s">
        <v>9</v>
      </c>
      <c r="D1609" s="2">
        <v>19.02</v>
      </c>
    </row>
    <row r="1610" spans="1:4">
      <c r="A1610" s="1">
        <v>44201</v>
      </c>
      <c r="B1610" t="s">
        <v>10</v>
      </c>
      <c r="C1610" t="s">
        <v>11</v>
      </c>
      <c r="D1610" s="2">
        <v>22.58</v>
      </c>
    </row>
    <row r="1611" spans="1:4">
      <c r="A1611" s="1">
        <v>44201</v>
      </c>
      <c r="B1611" t="s">
        <v>12</v>
      </c>
      <c r="C1611" t="s">
        <v>13</v>
      </c>
      <c r="D1611" s="2">
        <v>25.870000999999998</v>
      </c>
    </row>
    <row r="1612" spans="1:4">
      <c r="A1612" s="1">
        <v>44201</v>
      </c>
      <c r="B1612" t="s">
        <v>14</v>
      </c>
      <c r="C1612" t="s">
        <v>15</v>
      </c>
      <c r="D1612" s="2">
        <v>67.379997000000003</v>
      </c>
    </row>
    <row r="1613" spans="1:4">
      <c r="A1613" s="1">
        <v>44201</v>
      </c>
      <c r="B1613" t="s">
        <v>16</v>
      </c>
      <c r="C1613" t="s">
        <v>17</v>
      </c>
      <c r="D1613" s="2">
        <v>66.959998999999996</v>
      </c>
    </row>
    <row r="1614" spans="1:4">
      <c r="A1614" s="1">
        <v>44201</v>
      </c>
      <c r="B1614" t="s">
        <v>18</v>
      </c>
      <c r="C1614" t="s">
        <v>19</v>
      </c>
      <c r="D1614" s="2">
        <v>40.161929999999998</v>
      </c>
    </row>
    <row r="1615" spans="1:4">
      <c r="A1615" s="1">
        <v>44201</v>
      </c>
      <c r="B1615" t="s">
        <v>20</v>
      </c>
      <c r="C1615" t="s">
        <v>21</v>
      </c>
      <c r="D1615" s="2">
        <v>20.366667</v>
      </c>
    </row>
    <row r="1616" spans="1:4">
      <c r="A1616" s="1">
        <v>44200</v>
      </c>
      <c r="B1616" t="s">
        <v>2</v>
      </c>
      <c r="C1616" t="s">
        <v>3</v>
      </c>
      <c r="D1616" s="2">
        <v>28.91</v>
      </c>
    </row>
    <row r="1617" spans="1:4">
      <c r="A1617" s="1">
        <v>44200</v>
      </c>
      <c r="B1617" t="s">
        <v>4</v>
      </c>
      <c r="C1617" t="s">
        <v>5</v>
      </c>
      <c r="D1617" s="2">
        <v>25.442855999999999</v>
      </c>
    </row>
    <row r="1618" spans="1:4">
      <c r="A1618" s="1">
        <v>44200</v>
      </c>
      <c r="B1618" t="s">
        <v>6</v>
      </c>
      <c r="C1618" t="s">
        <v>7</v>
      </c>
      <c r="D1618" s="2">
        <v>91.459998999999996</v>
      </c>
    </row>
    <row r="1619" spans="1:4">
      <c r="A1619" s="1">
        <v>44200</v>
      </c>
      <c r="B1619" t="s">
        <v>8</v>
      </c>
      <c r="C1619" t="s">
        <v>9</v>
      </c>
      <c r="D1619" s="2">
        <v>19.149999999999999</v>
      </c>
    </row>
    <row r="1620" spans="1:4">
      <c r="A1620" s="1">
        <v>44200</v>
      </c>
      <c r="B1620" t="s">
        <v>10</v>
      </c>
      <c r="C1620" t="s">
        <v>11</v>
      </c>
      <c r="D1620" s="2">
        <v>22.549999</v>
      </c>
    </row>
    <row r="1621" spans="1:4">
      <c r="A1621" s="1">
        <v>44200</v>
      </c>
      <c r="B1621" t="s">
        <v>12</v>
      </c>
      <c r="C1621" t="s">
        <v>13</v>
      </c>
      <c r="D1621" s="2">
        <v>26.049999</v>
      </c>
    </row>
    <row r="1622" spans="1:4">
      <c r="A1622" s="1">
        <v>44200</v>
      </c>
      <c r="B1622" t="s">
        <v>14</v>
      </c>
      <c r="C1622" t="s">
        <v>15</v>
      </c>
      <c r="D1622" s="2">
        <v>67.779999000000004</v>
      </c>
    </row>
    <row r="1623" spans="1:4">
      <c r="A1623" s="1">
        <v>44200</v>
      </c>
      <c r="B1623" t="s">
        <v>16</v>
      </c>
      <c r="C1623" t="s">
        <v>17</v>
      </c>
      <c r="D1623" s="2">
        <v>68</v>
      </c>
    </row>
    <row r="1624" spans="1:4">
      <c r="A1624" s="1">
        <v>44200</v>
      </c>
      <c r="B1624" t="s">
        <v>18</v>
      </c>
      <c r="C1624" t="s">
        <v>19</v>
      </c>
      <c r="D1624" s="2">
        <v>40.293948999999998</v>
      </c>
    </row>
    <row r="1625" spans="1:4">
      <c r="A1625" s="1">
        <v>44200</v>
      </c>
      <c r="B1625" t="s">
        <v>20</v>
      </c>
      <c r="C1625" t="s">
        <v>21</v>
      </c>
      <c r="D1625" s="2">
        <v>20.326665999999999</v>
      </c>
    </row>
    <row r="1626" spans="1:4">
      <c r="A1626" s="1">
        <v>44195</v>
      </c>
      <c r="B1626" t="s">
        <v>2</v>
      </c>
      <c r="C1626" t="s">
        <v>3</v>
      </c>
      <c r="D1626" s="2">
        <v>28.34</v>
      </c>
    </row>
    <row r="1627" spans="1:4">
      <c r="A1627" s="1">
        <v>44195</v>
      </c>
      <c r="B1627" t="s">
        <v>4</v>
      </c>
      <c r="C1627" t="s">
        <v>5</v>
      </c>
      <c r="D1627" s="2">
        <v>26.231085</v>
      </c>
    </row>
    <row r="1628" spans="1:4">
      <c r="A1628" s="1">
        <v>44195</v>
      </c>
      <c r="B1628" t="s">
        <v>6</v>
      </c>
      <c r="C1628" t="s">
        <v>7</v>
      </c>
      <c r="D1628" s="2">
        <v>87.449996999999996</v>
      </c>
    </row>
    <row r="1629" spans="1:4">
      <c r="A1629" s="1">
        <v>44195</v>
      </c>
      <c r="B1629" t="s">
        <v>8</v>
      </c>
      <c r="C1629" t="s">
        <v>9</v>
      </c>
      <c r="D1629" s="2">
        <v>19.389999</v>
      </c>
    </row>
    <row r="1630" spans="1:4">
      <c r="A1630" s="1">
        <v>44195</v>
      </c>
      <c r="B1630" t="s">
        <v>10</v>
      </c>
      <c r="C1630" t="s">
        <v>11</v>
      </c>
      <c r="D1630" s="2">
        <v>23.530000999999999</v>
      </c>
    </row>
    <row r="1631" spans="1:4">
      <c r="A1631" s="1">
        <v>44195</v>
      </c>
      <c r="B1631" t="s">
        <v>12</v>
      </c>
      <c r="C1631" t="s">
        <v>13</v>
      </c>
      <c r="D1631" s="2">
        <v>26.549999</v>
      </c>
    </row>
    <row r="1632" spans="1:4">
      <c r="A1632" s="1">
        <v>44195</v>
      </c>
      <c r="B1632" t="s">
        <v>14</v>
      </c>
      <c r="C1632" t="s">
        <v>15</v>
      </c>
      <c r="D1632" s="2">
        <v>68.949996999999996</v>
      </c>
    </row>
    <row r="1633" spans="1:4">
      <c r="A1633" s="1">
        <v>44195</v>
      </c>
      <c r="B1633" t="s">
        <v>16</v>
      </c>
      <c r="C1633" t="s">
        <v>17</v>
      </c>
      <c r="D1633" s="2">
        <v>68.180000000000007</v>
      </c>
    </row>
    <row r="1634" spans="1:4">
      <c r="A1634" s="1">
        <v>44195</v>
      </c>
      <c r="B1634" t="s">
        <v>18</v>
      </c>
      <c r="C1634" t="s">
        <v>19</v>
      </c>
      <c r="D1634" s="2">
        <v>41.585842</v>
      </c>
    </row>
    <row r="1635" spans="1:4">
      <c r="A1635" s="1">
        <v>44195</v>
      </c>
      <c r="B1635" t="s">
        <v>20</v>
      </c>
      <c r="C1635" t="s">
        <v>21</v>
      </c>
      <c r="D1635" s="2">
        <v>20.66</v>
      </c>
    </row>
    <row r="1636" spans="1:4">
      <c r="A1636" s="1">
        <v>44194</v>
      </c>
      <c r="B1636" t="s">
        <v>2</v>
      </c>
      <c r="C1636" t="s">
        <v>3</v>
      </c>
      <c r="D1636" s="2">
        <v>28.27</v>
      </c>
    </row>
    <row r="1637" spans="1:4">
      <c r="A1637" s="1">
        <v>44194</v>
      </c>
      <c r="B1637" t="s">
        <v>4</v>
      </c>
      <c r="C1637" t="s">
        <v>5</v>
      </c>
      <c r="D1637" s="2">
        <v>26.151264000000001</v>
      </c>
    </row>
    <row r="1638" spans="1:4">
      <c r="A1638" s="1">
        <v>44194</v>
      </c>
      <c r="B1638" t="s">
        <v>6</v>
      </c>
      <c r="C1638" t="s">
        <v>7</v>
      </c>
      <c r="D1638" s="2">
        <v>87.07</v>
      </c>
    </row>
    <row r="1639" spans="1:4">
      <c r="A1639" s="1">
        <v>44194</v>
      </c>
      <c r="B1639" t="s">
        <v>8</v>
      </c>
      <c r="C1639" t="s">
        <v>9</v>
      </c>
      <c r="D1639" s="2">
        <v>19.600000000000001</v>
      </c>
    </row>
    <row r="1640" spans="1:4">
      <c r="A1640" s="1">
        <v>44194</v>
      </c>
      <c r="B1640" t="s">
        <v>10</v>
      </c>
      <c r="C1640" t="s">
        <v>11</v>
      </c>
      <c r="D1640" s="2">
        <v>23.360001</v>
      </c>
    </row>
    <row r="1641" spans="1:4">
      <c r="A1641" s="1">
        <v>44194</v>
      </c>
      <c r="B1641" t="s">
        <v>12</v>
      </c>
      <c r="C1641" t="s">
        <v>13</v>
      </c>
      <c r="D1641" s="2">
        <v>25.57</v>
      </c>
    </row>
    <row r="1642" spans="1:4">
      <c r="A1642" s="1">
        <v>44194</v>
      </c>
      <c r="B1642" t="s">
        <v>14</v>
      </c>
      <c r="C1642" t="s">
        <v>15</v>
      </c>
      <c r="D1642" s="2">
        <v>67.059997999999993</v>
      </c>
    </row>
    <row r="1643" spans="1:4">
      <c r="A1643" s="1">
        <v>44194</v>
      </c>
      <c r="B1643" t="s">
        <v>16</v>
      </c>
      <c r="C1643" t="s">
        <v>17</v>
      </c>
      <c r="D1643" s="2">
        <v>68.139999000000003</v>
      </c>
    </row>
    <row r="1644" spans="1:4">
      <c r="A1644" s="1">
        <v>44194</v>
      </c>
      <c r="B1644" t="s">
        <v>18</v>
      </c>
      <c r="C1644" t="s">
        <v>19</v>
      </c>
      <c r="D1644" s="2">
        <v>42.236507000000003</v>
      </c>
    </row>
    <row r="1645" spans="1:4">
      <c r="A1645" s="1">
        <v>44194</v>
      </c>
      <c r="B1645" t="s">
        <v>20</v>
      </c>
      <c r="C1645" t="s">
        <v>21</v>
      </c>
      <c r="D1645" s="2">
        <v>20.606667000000002</v>
      </c>
    </row>
    <row r="1646" spans="1:4">
      <c r="A1646" s="1">
        <v>44193</v>
      </c>
      <c r="B1646" t="s">
        <v>2</v>
      </c>
      <c r="C1646" t="s">
        <v>3</v>
      </c>
      <c r="D1646" s="2">
        <v>28.18</v>
      </c>
    </row>
    <row r="1647" spans="1:4">
      <c r="A1647" s="1">
        <v>44193</v>
      </c>
      <c r="B1647" t="s">
        <v>4</v>
      </c>
      <c r="C1647" t="s">
        <v>5</v>
      </c>
      <c r="D1647" s="2">
        <v>26.0016</v>
      </c>
    </row>
    <row r="1648" spans="1:4">
      <c r="A1648" s="1">
        <v>44193</v>
      </c>
      <c r="B1648" t="s">
        <v>6</v>
      </c>
      <c r="C1648" t="s">
        <v>7</v>
      </c>
      <c r="D1648" s="2">
        <v>87.309997999999993</v>
      </c>
    </row>
    <row r="1649" spans="1:4">
      <c r="A1649" s="1">
        <v>44193</v>
      </c>
      <c r="B1649" t="s">
        <v>8</v>
      </c>
      <c r="C1649" t="s">
        <v>9</v>
      </c>
      <c r="D1649" s="2">
        <v>19.469999000000001</v>
      </c>
    </row>
    <row r="1650" spans="1:4">
      <c r="A1650" s="1">
        <v>44193</v>
      </c>
      <c r="B1650" t="s">
        <v>10</v>
      </c>
      <c r="C1650" t="s">
        <v>11</v>
      </c>
      <c r="D1650" s="2">
        <v>24.26</v>
      </c>
    </row>
    <row r="1651" spans="1:4">
      <c r="A1651" s="1">
        <v>44193</v>
      </c>
      <c r="B1651" t="s">
        <v>12</v>
      </c>
      <c r="C1651" t="s">
        <v>13</v>
      </c>
      <c r="D1651" s="2">
        <v>25.440000999999999</v>
      </c>
    </row>
    <row r="1652" spans="1:4">
      <c r="A1652" s="1">
        <v>44193</v>
      </c>
      <c r="B1652" t="s">
        <v>14</v>
      </c>
      <c r="C1652" t="s">
        <v>15</v>
      </c>
      <c r="D1652" s="2">
        <v>66.699996999999996</v>
      </c>
    </row>
    <row r="1653" spans="1:4">
      <c r="A1653" s="1">
        <v>44193</v>
      </c>
      <c r="B1653" t="s">
        <v>16</v>
      </c>
      <c r="C1653" t="s">
        <v>17</v>
      </c>
      <c r="D1653" s="2">
        <v>68.599997999999999</v>
      </c>
    </row>
    <row r="1654" spans="1:4">
      <c r="A1654" s="1">
        <v>44193</v>
      </c>
      <c r="B1654" t="s">
        <v>18</v>
      </c>
      <c r="C1654" t="s">
        <v>19</v>
      </c>
      <c r="D1654" s="2">
        <v>40.793731999999999</v>
      </c>
    </row>
    <row r="1655" spans="1:4">
      <c r="A1655" s="1">
        <v>44193</v>
      </c>
      <c r="B1655" t="s">
        <v>20</v>
      </c>
      <c r="C1655" t="s">
        <v>21</v>
      </c>
      <c r="D1655" s="2">
        <v>20.5</v>
      </c>
    </row>
    <row r="1656" spans="1:4">
      <c r="A1656" s="1">
        <v>44188</v>
      </c>
      <c r="B1656" t="s">
        <v>2</v>
      </c>
      <c r="C1656" t="s">
        <v>3</v>
      </c>
      <c r="D1656" s="2">
        <v>27.950001</v>
      </c>
    </row>
    <row r="1657" spans="1:4">
      <c r="A1657" s="1">
        <v>44188</v>
      </c>
      <c r="B1657" t="s">
        <v>4</v>
      </c>
      <c r="C1657" t="s">
        <v>5</v>
      </c>
      <c r="D1657" s="2">
        <v>25.103617</v>
      </c>
    </row>
    <row r="1658" spans="1:4">
      <c r="A1658" s="1">
        <v>44188</v>
      </c>
      <c r="B1658" t="s">
        <v>6</v>
      </c>
      <c r="C1658" t="s">
        <v>7</v>
      </c>
      <c r="D1658" s="2">
        <v>87.360000999999997</v>
      </c>
    </row>
    <row r="1659" spans="1:4">
      <c r="A1659" s="1">
        <v>44188</v>
      </c>
      <c r="B1659" t="s">
        <v>8</v>
      </c>
      <c r="C1659" t="s">
        <v>9</v>
      </c>
      <c r="D1659" s="2">
        <v>19.219999000000001</v>
      </c>
    </row>
    <row r="1660" spans="1:4">
      <c r="A1660" s="1">
        <v>44188</v>
      </c>
      <c r="B1660" t="s">
        <v>10</v>
      </c>
      <c r="C1660" t="s">
        <v>11</v>
      </c>
      <c r="D1660" s="2">
        <v>23.74</v>
      </c>
    </row>
    <row r="1661" spans="1:4">
      <c r="A1661" s="1">
        <v>44188</v>
      </c>
      <c r="B1661" t="s">
        <v>12</v>
      </c>
      <c r="C1661" t="s">
        <v>13</v>
      </c>
      <c r="D1661" s="2">
        <v>25.139999</v>
      </c>
    </row>
    <row r="1662" spans="1:4">
      <c r="A1662" s="1">
        <v>44188</v>
      </c>
      <c r="B1662" t="s">
        <v>14</v>
      </c>
      <c r="C1662" t="s">
        <v>15</v>
      </c>
      <c r="D1662" s="2">
        <v>66.599997999999999</v>
      </c>
    </row>
    <row r="1663" spans="1:4">
      <c r="A1663" s="1">
        <v>44188</v>
      </c>
      <c r="B1663" t="s">
        <v>16</v>
      </c>
      <c r="C1663" t="s">
        <v>17</v>
      </c>
      <c r="D1663" s="2">
        <v>67.459998999999996</v>
      </c>
    </row>
    <row r="1664" spans="1:4">
      <c r="A1664" s="1">
        <v>44188</v>
      </c>
      <c r="B1664" t="s">
        <v>18</v>
      </c>
      <c r="C1664" t="s">
        <v>19</v>
      </c>
      <c r="D1664" s="2">
        <v>40.623997000000003</v>
      </c>
    </row>
    <row r="1665" spans="1:4">
      <c r="A1665" s="1">
        <v>44188</v>
      </c>
      <c r="B1665" t="s">
        <v>20</v>
      </c>
      <c r="C1665" t="s">
        <v>21</v>
      </c>
      <c r="D1665" s="2">
        <v>19.996666000000001</v>
      </c>
    </row>
    <row r="1666" spans="1:4">
      <c r="A1666" s="1">
        <v>44187</v>
      </c>
      <c r="B1666" t="s">
        <v>2</v>
      </c>
      <c r="C1666" t="s">
        <v>3</v>
      </c>
      <c r="D1666" s="2">
        <v>27.280000999999999</v>
      </c>
    </row>
    <row r="1667" spans="1:4">
      <c r="A1667" s="1">
        <v>44187</v>
      </c>
      <c r="B1667" t="s">
        <v>4</v>
      </c>
      <c r="C1667" t="s">
        <v>5</v>
      </c>
      <c r="D1667" s="2">
        <v>24.824244</v>
      </c>
    </row>
    <row r="1668" spans="1:4">
      <c r="A1668" s="1">
        <v>44187</v>
      </c>
      <c r="B1668" t="s">
        <v>6</v>
      </c>
      <c r="C1668" t="s">
        <v>7</v>
      </c>
      <c r="D1668" s="2">
        <v>86.940002000000007</v>
      </c>
    </row>
    <row r="1669" spans="1:4">
      <c r="A1669" s="1">
        <v>44187</v>
      </c>
      <c r="B1669" t="s">
        <v>8</v>
      </c>
      <c r="C1669" t="s">
        <v>9</v>
      </c>
      <c r="D1669" s="2">
        <v>19.190000999999999</v>
      </c>
    </row>
    <row r="1670" spans="1:4">
      <c r="A1670" s="1">
        <v>44187</v>
      </c>
      <c r="B1670" t="s">
        <v>10</v>
      </c>
      <c r="C1670" t="s">
        <v>11</v>
      </c>
      <c r="D1670" s="2">
        <v>23.24</v>
      </c>
    </row>
    <row r="1671" spans="1:4">
      <c r="A1671" s="1">
        <v>44187</v>
      </c>
      <c r="B1671" t="s">
        <v>12</v>
      </c>
      <c r="C1671" t="s">
        <v>13</v>
      </c>
      <c r="D1671" s="2">
        <v>25.68</v>
      </c>
    </row>
    <row r="1672" spans="1:4">
      <c r="A1672" s="1">
        <v>44187</v>
      </c>
      <c r="B1672" t="s">
        <v>14</v>
      </c>
      <c r="C1672" t="s">
        <v>15</v>
      </c>
      <c r="D1672" s="2">
        <v>64.879997000000003</v>
      </c>
    </row>
    <row r="1673" spans="1:4">
      <c r="A1673" s="1">
        <v>44187</v>
      </c>
      <c r="B1673" t="s">
        <v>16</v>
      </c>
      <c r="C1673" t="s">
        <v>17</v>
      </c>
      <c r="D1673" s="2">
        <v>67.900002000000001</v>
      </c>
    </row>
    <row r="1674" spans="1:4">
      <c r="A1674" s="1">
        <v>44187</v>
      </c>
      <c r="B1674" t="s">
        <v>18</v>
      </c>
      <c r="C1674" t="s">
        <v>19</v>
      </c>
      <c r="D1674" s="2">
        <v>40.444828000000001</v>
      </c>
    </row>
    <row r="1675" spans="1:4">
      <c r="A1675" s="1">
        <v>44187</v>
      </c>
      <c r="B1675" t="s">
        <v>20</v>
      </c>
      <c r="C1675" t="s">
        <v>21</v>
      </c>
      <c r="D1675" s="2">
        <v>20.093332</v>
      </c>
    </row>
    <row r="1676" spans="1:4">
      <c r="A1676" s="1">
        <v>44186</v>
      </c>
      <c r="B1676" t="s">
        <v>2</v>
      </c>
      <c r="C1676" t="s">
        <v>3</v>
      </c>
      <c r="D1676" s="2">
        <v>27.02</v>
      </c>
    </row>
    <row r="1677" spans="1:4">
      <c r="A1677" s="1">
        <v>44186</v>
      </c>
      <c r="B1677" t="s">
        <v>4</v>
      </c>
      <c r="C1677" t="s">
        <v>5</v>
      </c>
      <c r="D1677" s="2">
        <v>24.874131999999999</v>
      </c>
    </row>
    <row r="1678" spans="1:4">
      <c r="A1678" s="1">
        <v>44186</v>
      </c>
      <c r="B1678" t="s">
        <v>6</v>
      </c>
      <c r="C1678" t="s">
        <v>7</v>
      </c>
      <c r="D1678" s="2">
        <v>86.860000999999997</v>
      </c>
    </row>
    <row r="1679" spans="1:4">
      <c r="A1679" s="1">
        <v>44186</v>
      </c>
      <c r="B1679" t="s">
        <v>8</v>
      </c>
      <c r="C1679" t="s">
        <v>9</v>
      </c>
      <c r="D1679" s="2">
        <v>18.969999000000001</v>
      </c>
    </row>
    <row r="1680" spans="1:4">
      <c r="A1680" s="1">
        <v>44186</v>
      </c>
      <c r="B1680" t="s">
        <v>10</v>
      </c>
      <c r="C1680" t="s">
        <v>11</v>
      </c>
      <c r="D1680" s="2">
        <v>23.799999</v>
      </c>
    </row>
    <row r="1681" spans="1:4">
      <c r="A1681" s="1">
        <v>44186</v>
      </c>
      <c r="B1681" t="s">
        <v>12</v>
      </c>
      <c r="C1681" t="s">
        <v>13</v>
      </c>
      <c r="D1681" s="2">
        <v>24.92</v>
      </c>
    </row>
    <row r="1682" spans="1:4">
      <c r="A1682" s="1">
        <v>44186</v>
      </c>
      <c r="B1682" t="s">
        <v>14</v>
      </c>
      <c r="C1682" t="s">
        <v>15</v>
      </c>
      <c r="D1682" s="2">
        <v>65.739998</v>
      </c>
    </row>
    <row r="1683" spans="1:4">
      <c r="A1683" s="1">
        <v>44186</v>
      </c>
      <c r="B1683" t="s">
        <v>16</v>
      </c>
      <c r="C1683" t="s">
        <v>17</v>
      </c>
      <c r="D1683" s="2">
        <v>67.959998999999996</v>
      </c>
    </row>
    <row r="1684" spans="1:4">
      <c r="A1684" s="1">
        <v>44186</v>
      </c>
      <c r="B1684" t="s">
        <v>18</v>
      </c>
      <c r="C1684" t="s">
        <v>19</v>
      </c>
      <c r="D1684" s="2">
        <v>41.218079000000003</v>
      </c>
    </row>
    <row r="1685" spans="1:4">
      <c r="A1685" s="1">
        <v>44186</v>
      </c>
      <c r="B1685" t="s">
        <v>20</v>
      </c>
      <c r="C1685" t="s">
        <v>21</v>
      </c>
      <c r="D1685" s="2">
        <v>19.666665999999999</v>
      </c>
    </row>
    <row r="1686" spans="1:4">
      <c r="A1686" s="1">
        <v>44183</v>
      </c>
      <c r="B1686" t="s">
        <v>2</v>
      </c>
      <c r="C1686" t="s">
        <v>3</v>
      </c>
      <c r="D1686" s="2">
        <v>28.1</v>
      </c>
    </row>
    <row r="1687" spans="1:4">
      <c r="A1687" s="1">
        <v>44183</v>
      </c>
      <c r="B1687" t="s">
        <v>4</v>
      </c>
      <c r="C1687" t="s">
        <v>5</v>
      </c>
      <c r="D1687" s="2">
        <v>25.472788000000001</v>
      </c>
    </row>
    <row r="1688" spans="1:4">
      <c r="A1688" s="1">
        <v>44183</v>
      </c>
      <c r="B1688" t="s">
        <v>6</v>
      </c>
      <c r="C1688" t="s">
        <v>7</v>
      </c>
      <c r="D1688" s="2">
        <v>87.800003000000004</v>
      </c>
    </row>
    <row r="1689" spans="1:4">
      <c r="A1689" s="1">
        <v>44183</v>
      </c>
      <c r="B1689" t="s">
        <v>8</v>
      </c>
      <c r="C1689" t="s">
        <v>9</v>
      </c>
      <c r="D1689" s="2">
        <v>19.48</v>
      </c>
    </row>
    <row r="1690" spans="1:4">
      <c r="A1690" s="1">
        <v>44183</v>
      </c>
      <c r="B1690" t="s">
        <v>10</v>
      </c>
      <c r="C1690" t="s">
        <v>11</v>
      </c>
      <c r="D1690" s="2">
        <v>24.370000999999998</v>
      </c>
    </row>
    <row r="1691" spans="1:4">
      <c r="A1691" s="1">
        <v>44183</v>
      </c>
      <c r="B1691" t="s">
        <v>12</v>
      </c>
      <c r="C1691" t="s">
        <v>13</v>
      </c>
      <c r="D1691" s="2">
        <v>25.639999</v>
      </c>
    </row>
    <row r="1692" spans="1:4">
      <c r="A1692" s="1">
        <v>44183</v>
      </c>
      <c r="B1692" t="s">
        <v>14</v>
      </c>
      <c r="C1692" t="s">
        <v>15</v>
      </c>
      <c r="D1692" s="2">
        <v>66.709998999999996</v>
      </c>
    </row>
    <row r="1693" spans="1:4">
      <c r="A1693" s="1">
        <v>44183</v>
      </c>
      <c r="B1693" t="s">
        <v>16</v>
      </c>
      <c r="C1693" t="s">
        <v>17</v>
      </c>
      <c r="D1693" s="2">
        <v>68.440002000000007</v>
      </c>
    </row>
    <row r="1694" spans="1:4">
      <c r="A1694" s="1">
        <v>44183</v>
      </c>
      <c r="B1694" t="s">
        <v>18</v>
      </c>
      <c r="C1694" t="s">
        <v>19</v>
      </c>
      <c r="D1694" s="2">
        <v>41.708430999999997</v>
      </c>
    </row>
    <row r="1695" spans="1:4">
      <c r="A1695" s="1">
        <v>44183</v>
      </c>
      <c r="B1695" t="s">
        <v>20</v>
      </c>
      <c r="C1695" t="s">
        <v>21</v>
      </c>
      <c r="D1695" s="2">
        <v>19.933332</v>
      </c>
    </row>
    <row r="1696" spans="1:4">
      <c r="A1696" s="1">
        <v>44182</v>
      </c>
      <c r="B1696" t="s">
        <v>2</v>
      </c>
      <c r="C1696" t="s">
        <v>3</v>
      </c>
      <c r="D1696" s="2">
        <v>28.24</v>
      </c>
    </row>
    <row r="1697" spans="1:4">
      <c r="A1697" s="1">
        <v>44182</v>
      </c>
      <c r="B1697" t="s">
        <v>4</v>
      </c>
      <c r="C1697" t="s">
        <v>5</v>
      </c>
      <c r="D1697" s="2">
        <v>26.141286999999998</v>
      </c>
    </row>
    <row r="1698" spans="1:4">
      <c r="A1698" s="1">
        <v>44182</v>
      </c>
      <c r="B1698" t="s">
        <v>6</v>
      </c>
      <c r="C1698" t="s">
        <v>7</v>
      </c>
      <c r="D1698" s="2">
        <v>87.199996999999996</v>
      </c>
    </row>
    <row r="1699" spans="1:4">
      <c r="A1699" s="1">
        <v>44182</v>
      </c>
      <c r="B1699" t="s">
        <v>8</v>
      </c>
      <c r="C1699" t="s">
        <v>9</v>
      </c>
      <c r="D1699" s="2">
        <v>19.879999000000002</v>
      </c>
    </row>
    <row r="1700" spans="1:4">
      <c r="A1700" s="1">
        <v>44182</v>
      </c>
      <c r="B1700" t="s">
        <v>10</v>
      </c>
      <c r="C1700" t="s">
        <v>11</v>
      </c>
      <c r="D1700" s="2">
        <v>24.91</v>
      </c>
    </row>
    <row r="1701" spans="1:4">
      <c r="A1701" s="1">
        <v>44182</v>
      </c>
      <c r="B1701" t="s">
        <v>12</v>
      </c>
      <c r="C1701" t="s">
        <v>13</v>
      </c>
      <c r="D1701" s="2">
        <v>25.01</v>
      </c>
    </row>
    <row r="1702" spans="1:4">
      <c r="A1702" s="1">
        <v>44182</v>
      </c>
      <c r="B1702" t="s">
        <v>14</v>
      </c>
      <c r="C1702" t="s">
        <v>15</v>
      </c>
      <c r="D1702" s="2">
        <v>67.129997000000003</v>
      </c>
    </row>
    <row r="1703" spans="1:4">
      <c r="A1703" s="1">
        <v>44182</v>
      </c>
      <c r="B1703" t="s">
        <v>16</v>
      </c>
      <c r="C1703" t="s">
        <v>17</v>
      </c>
      <c r="D1703" s="2">
        <v>70.220000999999996</v>
      </c>
    </row>
    <row r="1704" spans="1:4">
      <c r="A1704" s="1">
        <v>44182</v>
      </c>
      <c r="B1704" t="s">
        <v>18</v>
      </c>
      <c r="C1704" t="s">
        <v>19</v>
      </c>
      <c r="D1704" s="2">
        <v>42.189357999999999</v>
      </c>
    </row>
    <row r="1705" spans="1:4">
      <c r="A1705" s="1">
        <v>44182</v>
      </c>
      <c r="B1705" t="s">
        <v>20</v>
      </c>
      <c r="C1705" t="s">
        <v>21</v>
      </c>
      <c r="D1705" s="2">
        <v>20.149999999999999</v>
      </c>
    </row>
    <row r="1706" spans="1:4">
      <c r="A1706" s="1">
        <v>44181</v>
      </c>
      <c r="B1706" t="s">
        <v>2</v>
      </c>
      <c r="C1706" t="s">
        <v>3</v>
      </c>
      <c r="D1706" s="2">
        <v>28.190000999999999</v>
      </c>
    </row>
    <row r="1707" spans="1:4">
      <c r="A1707" s="1">
        <v>44181</v>
      </c>
      <c r="B1707" t="s">
        <v>4</v>
      </c>
      <c r="C1707" t="s">
        <v>5</v>
      </c>
      <c r="D1707" s="2">
        <v>25.562586</v>
      </c>
    </row>
    <row r="1708" spans="1:4">
      <c r="A1708" s="1">
        <v>44181</v>
      </c>
      <c r="B1708" t="s">
        <v>6</v>
      </c>
      <c r="C1708" t="s">
        <v>7</v>
      </c>
      <c r="D1708" s="2">
        <v>86.220000999999996</v>
      </c>
    </row>
    <row r="1709" spans="1:4">
      <c r="A1709" s="1">
        <v>44181</v>
      </c>
      <c r="B1709" t="s">
        <v>8</v>
      </c>
      <c r="C1709" t="s">
        <v>9</v>
      </c>
      <c r="D1709" s="2">
        <v>19.799999</v>
      </c>
    </row>
    <row r="1710" spans="1:4">
      <c r="A1710" s="1">
        <v>44181</v>
      </c>
      <c r="B1710" t="s">
        <v>10</v>
      </c>
      <c r="C1710" t="s">
        <v>11</v>
      </c>
      <c r="D1710" s="2">
        <v>25.299999</v>
      </c>
    </row>
    <row r="1711" spans="1:4">
      <c r="A1711" s="1">
        <v>44181</v>
      </c>
      <c r="B1711" t="s">
        <v>12</v>
      </c>
      <c r="C1711" t="s">
        <v>13</v>
      </c>
      <c r="D1711" s="2">
        <v>24.75</v>
      </c>
    </row>
    <row r="1712" spans="1:4">
      <c r="A1712" s="1">
        <v>44181</v>
      </c>
      <c r="B1712" t="s">
        <v>14</v>
      </c>
      <c r="C1712" t="s">
        <v>15</v>
      </c>
      <c r="D1712" s="2">
        <v>65.959998999999996</v>
      </c>
    </row>
    <row r="1713" spans="1:4">
      <c r="A1713" s="1">
        <v>44181</v>
      </c>
      <c r="B1713" t="s">
        <v>16</v>
      </c>
      <c r="C1713" t="s">
        <v>17</v>
      </c>
      <c r="D1713" s="2">
        <v>70.839995999999999</v>
      </c>
    </row>
    <row r="1714" spans="1:4">
      <c r="A1714" s="1">
        <v>44181</v>
      </c>
      <c r="B1714" t="s">
        <v>18</v>
      </c>
      <c r="C1714" t="s">
        <v>19</v>
      </c>
      <c r="D1714" s="2">
        <v>42.575980999999999</v>
      </c>
    </row>
    <row r="1715" spans="1:4">
      <c r="A1715" s="1">
        <v>44181</v>
      </c>
      <c r="B1715" t="s">
        <v>20</v>
      </c>
      <c r="C1715" t="s">
        <v>21</v>
      </c>
      <c r="D1715" s="2">
        <v>20.183332</v>
      </c>
    </row>
    <row r="1716" spans="1:4">
      <c r="A1716" s="1">
        <v>44180</v>
      </c>
      <c r="B1716" t="s">
        <v>2</v>
      </c>
      <c r="C1716" t="s">
        <v>3</v>
      </c>
      <c r="D1716" s="2">
        <v>27.85</v>
      </c>
    </row>
    <row r="1717" spans="1:4">
      <c r="A1717" s="1">
        <v>44180</v>
      </c>
      <c r="B1717" t="s">
        <v>4</v>
      </c>
      <c r="C1717" t="s">
        <v>5</v>
      </c>
      <c r="D1717" s="2">
        <v>25.213369</v>
      </c>
    </row>
    <row r="1718" spans="1:4">
      <c r="A1718" s="1">
        <v>44180</v>
      </c>
      <c r="B1718" t="s">
        <v>6</v>
      </c>
      <c r="C1718" t="s">
        <v>7</v>
      </c>
      <c r="D1718" s="2">
        <v>84.5</v>
      </c>
    </row>
    <row r="1719" spans="1:4">
      <c r="A1719" s="1">
        <v>44180</v>
      </c>
      <c r="B1719" t="s">
        <v>8</v>
      </c>
      <c r="C1719" t="s">
        <v>9</v>
      </c>
      <c r="D1719" s="2">
        <v>19.790001</v>
      </c>
    </row>
    <row r="1720" spans="1:4">
      <c r="A1720" s="1">
        <v>44180</v>
      </c>
      <c r="B1720" t="s">
        <v>10</v>
      </c>
      <c r="C1720" t="s">
        <v>11</v>
      </c>
      <c r="D1720" s="2">
        <v>25.059999000000001</v>
      </c>
    </row>
    <row r="1721" spans="1:4">
      <c r="A1721" s="1">
        <v>44180</v>
      </c>
      <c r="B1721" t="s">
        <v>12</v>
      </c>
      <c r="C1721" t="s">
        <v>13</v>
      </c>
      <c r="D1721" s="2">
        <v>24.4</v>
      </c>
    </row>
    <row r="1722" spans="1:4">
      <c r="A1722" s="1">
        <v>44180</v>
      </c>
      <c r="B1722" t="s">
        <v>14</v>
      </c>
      <c r="C1722" t="s">
        <v>15</v>
      </c>
      <c r="D1722" s="2">
        <v>64.699996999999996</v>
      </c>
    </row>
    <row r="1723" spans="1:4">
      <c r="A1723" s="1">
        <v>44180</v>
      </c>
      <c r="B1723" t="s">
        <v>16</v>
      </c>
      <c r="C1723" t="s">
        <v>17</v>
      </c>
      <c r="D1723" s="2">
        <v>70.419998000000007</v>
      </c>
    </row>
    <row r="1724" spans="1:4">
      <c r="A1724" s="1">
        <v>44180</v>
      </c>
      <c r="B1724" t="s">
        <v>18</v>
      </c>
      <c r="C1724" t="s">
        <v>19</v>
      </c>
      <c r="D1724" s="2">
        <v>42.019618999999999</v>
      </c>
    </row>
    <row r="1725" spans="1:4">
      <c r="A1725" s="1">
        <v>44180</v>
      </c>
      <c r="B1725" t="s">
        <v>20</v>
      </c>
      <c r="C1725" t="s">
        <v>21</v>
      </c>
      <c r="D1725" s="2">
        <v>19.626664999999999</v>
      </c>
    </row>
    <row r="1726" spans="1:4">
      <c r="A1726" s="1">
        <v>44179</v>
      </c>
      <c r="B1726" t="s">
        <v>2</v>
      </c>
      <c r="C1726" t="s">
        <v>3</v>
      </c>
      <c r="D1726" s="2">
        <v>27.620000999999998</v>
      </c>
    </row>
    <row r="1727" spans="1:4">
      <c r="A1727" s="1">
        <v>44179</v>
      </c>
      <c r="B1727" t="s">
        <v>4</v>
      </c>
      <c r="C1727" t="s">
        <v>5</v>
      </c>
      <c r="D1727" s="2">
        <v>23.457314</v>
      </c>
    </row>
    <row r="1728" spans="1:4">
      <c r="A1728" s="1">
        <v>44179</v>
      </c>
      <c r="B1728" t="s">
        <v>6</v>
      </c>
      <c r="C1728" t="s">
        <v>7</v>
      </c>
      <c r="D1728" s="2">
        <v>83.550003000000004</v>
      </c>
    </row>
    <row r="1729" spans="1:4">
      <c r="A1729" s="1">
        <v>44179</v>
      </c>
      <c r="B1729" t="s">
        <v>8</v>
      </c>
      <c r="C1729" t="s">
        <v>9</v>
      </c>
      <c r="D1729" s="2">
        <v>19.450001</v>
      </c>
    </row>
    <row r="1730" spans="1:4">
      <c r="A1730" s="1">
        <v>44179</v>
      </c>
      <c r="B1730" t="s">
        <v>10</v>
      </c>
      <c r="C1730" t="s">
        <v>11</v>
      </c>
      <c r="D1730" s="2">
        <v>25.059999000000001</v>
      </c>
    </row>
    <row r="1731" spans="1:4">
      <c r="A1731" s="1">
        <v>44179</v>
      </c>
      <c r="B1731" t="s">
        <v>12</v>
      </c>
      <c r="C1731" t="s">
        <v>13</v>
      </c>
      <c r="D1731" s="2">
        <v>23.950001</v>
      </c>
    </row>
    <row r="1732" spans="1:4">
      <c r="A1732" s="1">
        <v>44179</v>
      </c>
      <c r="B1732" t="s">
        <v>14</v>
      </c>
      <c r="C1732" t="s">
        <v>15</v>
      </c>
      <c r="D1732" s="2">
        <v>63.290000999999997</v>
      </c>
    </row>
    <row r="1733" spans="1:4">
      <c r="A1733" s="1">
        <v>44179</v>
      </c>
      <c r="B1733" t="s">
        <v>16</v>
      </c>
      <c r="C1733" t="s">
        <v>17</v>
      </c>
      <c r="D1733" s="2">
        <v>70.180000000000007</v>
      </c>
    </row>
    <row r="1734" spans="1:4">
      <c r="A1734" s="1">
        <v>44179</v>
      </c>
      <c r="B1734" t="s">
        <v>18</v>
      </c>
      <c r="C1734" t="s">
        <v>19</v>
      </c>
      <c r="D1734" s="2">
        <v>42.293087</v>
      </c>
    </row>
    <row r="1735" spans="1:4">
      <c r="A1735" s="1">
        <v>44179</v>
      </c>
      <c r="B1735" t="s">
        <v>20</v>
      </c>
      <c r="C1735" t="s">
        <v>21</v>
      </c>
      <c r="D1735" s="2">
        <v>19.426666000000001</v>
      </c>
    </row>
    <row r="1736" spans="1:4">
      <c r="A1736" s="1">
        <v>44176</v>
      </c>
      <c r="B1736" t="s">
        <v>2</v>
      </c>
      <c r="C1736" t="s">
        <v>3</v>
      </c>
      <c r="D1736" s="2">
        <v>27.57</v>
      </c>
    </row>
    <row r="1737" spans="1:4">
      <c r="A1737" s="1">
        <v>44176</v>
      </c>
      <c r="B1737" t="s">
        <v>4</v>
      </c>
      <c r="C1737" t="s">
        <v>5</v>
      </c>
      <c r="D1737" s="2">
        <v>23.557091</v>
      </c>
    </row>
    <row r="1738" spans="1:4">
      <c r="A1738" s="1">
        <v>44176</v>
      </c>
      <c r="B1738" t="s">
        <v>6</v>
      </c>
      <c r="C1738" t="s">
        <v>7</v>
      </c>
      <c r="D1738" s="2">
        <v>84.860000999999997</v>
      </c>
    </row>
    <row r="1739" spans="1:4">
      <c r="A1739" s="1">
        <v>44176</v>
      </c>
      <c r="B1739" t="s">
        <v>8</v>
      </c>
      <c r="C1739" t="s">
        <v>9</v>
      </c>
      <c r="D1739" s="2">
        <v>19.579999999999998</v>
      </c>
    </row>
    <row r="1740" spans="1:4">
      <c r="A1740" s="1">
        <v>44176</v>
      </c>
      <c r="B1740" t="s">
        <v>10</v>
      </c>
      <c r="C1740" t="s">
        <v>11</v>
      </c>
      <c r="D1740" s="2">
        <v>25.02</v>
      </c>
    </row>
    <row r="1741" spans="1:4">
      <c r="A1741" s="1">
        <v>44176</v>
      </c>
      <c r="B1741" t="s">
        <v>12</v>
      </c>
      <c r="C1741" t="s">
        <v>13</v>
      </c>
      <c r="D1741" s="2">
        <v>23.82</v>
      </c>
    </row>
    <row r="1742" spans="1:4">
      <c r="A1742" s="1">
        <v>44176</v>
      </c>
      <c r="B1742" t="s">
        <v>14</v>
      </c>
      <c r="C1742" t="s">
        <v>15</v>
      </c>
      <c r="D1742" s="2">
        <v>63.700001</v>
      </c>
    </row>
    <row r="1743" spans="1:4">
      <c r="A1743" s="1">
        <v>44176</v>
      </c>
      <c r="B1743" t="s">
        <v>16</v>
      </c>
      <c r="C1743" t="s">
        <v>17</v>
      </c>
      <c r="D1743" s="2">
        <v>69.610000999999997</v>
      </c>
    </row>
    <row r="1744" spans="1:4">
      <c r="A1744" s="1">
        <v>44176</v>
      </c>
      <c r="B1744" t="s">
        <v>18</v>
      </c>
      <c r="C1744" t="s">
        <v>19</v>
      </c>
      <c r="D1744" s="2">
        <v>42.472256000000002</v>
      </c>
    </row>
    <row r="1745" spans="1:4">
      <c r="A1745" s="1">
        <v>44176</v>
      </c>
      <c r="B1745" t="s">
        <v>20</v>
      </c>
      <c r="C1745" t="s">
        <v>21</v>
      </c>
      <c r="D1745" s="2">
        <v>19.613333000000001</v>
      </c>
    </row>
    <row r="1746" spans="1:4">
      <c r="A1746" s="1">
        <v>44175</v>
      </c>
      <c r="B1746" t="s">
        <v>2</v>
      </c>
      <c r="C1746" t="s">
        <v>3</v>
      </c>
      <c r="D1746" s="2">
        <v>27.82</v>
      </c>
    </row>
    <row r="1747" spans="1:4">
      <c r="A1747" s="1">
        <v>44175</v>
      </c>
      <c r="B1747" t="s">
        <v>4</v>
      </c>
      <c r="C1747" t="s">
        <v>5</v>
      </c>
      <c r="D1747" s="2">
        <v>24.924021</v>
      </c>
    </row>
    <row r="1748" spans="1:4">
      <c r="A1748" s="1">
        <v>44175</v>
      </c>
      <c r="B1748" t="s">
        <v>6</v>
      </c>
      <c r="C1748" t="s">
        <v>7</v>
      </c>
      <c r="D1748" s="2">
        <v>85</v>
      </c>
    </row>
    <row r="1749" spans="1:4">
      <c r="A1749" s="1">
        <v>44175</v>
      </c>
      <c r="B1749" t="s">
        <v>8</v>
      </c>
      <c r="C1749" t="s">
        <v>9</v>
      </c>
      <c r="D1749" s="2">
        <v>19.100000000000001</v>
      </c>
    </row>
    <row r="1750" spans="1:4">
      <c r="A1750" s="1">
        <v>44175</v>
      </c>
      <c r="B1750" t="s">
        <v>10</v>
      </c>
      <c r="C1750" t="s">
        <v>11</v>
      </c>
      <c r="D1750" s="2">
        <v>25.950001</v>
      </c>
    </row>
    <row r="1751" spans="1:4">
      <c r="A1751" s="1">
        <v>44175</v>
      </c>
      <c r="B1751" t="s">
        <v>12</v>
      </c>
      <c r="C1751" t="s">
        <v>13</v>
      </c>
      <c r="D1751" s="2">
        <v>23.809999000000001</v>
      </c>
    </row>
    <row r="1752" spans="1:4">
      <c r="A1752" s="1">
        <v>44175</v>
      </c>
      <c r="B1752" t="s">
        <v>14</v>
      </c>
      <c r="C1752" t="s">
        <v>15</v>
      </c>
      <c r="D1752" s="2">
        <v>63.529998999999997</v>
      </c>
    </row>
    <row r="1753" spans="1:4">
      <c r="A1753" s="1">
        <v>44175</v>
      </c>
      <c r="B1753" t="s">
        <v>16</v>
      </c>
      <c r="C1753" t="s">
        <v>17</v>
      </c>
      <c r="D1753" s="2">
        <v>69.599997999999999</v>
      </c>
    </row>
    <row r="1754" spans="1:4">
      <c r="A1754" s="1">
        <v>44175</v>
      </c>
      <c r="B1754" t="s">
        <v>18</v>
      </c>
      <c r="C1754" t="s">
        <v>19</v>
      </c>
      <c r="D1754" s="2">
        <v>41.915889999999997</v>
      </c>
    </row>
    <row r="1755" spans="1:4">
      <c r="A1755" s="1">
        <v>44175</v>
      </c>
      <c r="B1755" t="s">
        <v>20</v>
      </c>
      <c r="C1755" t="s">
        <v>21</v>
      </c>
      <c r="D1755" s="2">
        <v>19.403334000000001</v>
      </c>
    </row>
    <row r="1756" spans="1:4">
      <c r="A1756" s="1">
        <v>44174</v>
      </c>
      <c r="B1756" t="s">
        <v>2</v>
      </c>
      <c r="C1756" t="s">
        <v>3</v>
      </c>
      <c r="D1756" s="2">
        <v>26.940000999999999</v>
      </c>
    </row>
    <row r="1757" spans="1:4">
      <c r="A1757" s="1">
        <v>44174</v>
      </c>
      <c r="B1757" t="s">
        <v>4</v>
      </c>
      <c r="C1757" t="s">
        <v>5</v>
      </c>
      <c r="D1757" s="2">
        <v>24.285454000000001</v>
      </c>
    </row>
    <row r="1758" spans="1:4">
      <c r="A1758" s="1">
        <v>44174</v>
      </c>
      <c r="B1758" t="s">
        <v>6</v>
      </c>
      <c r="C1758" t="s">
        <v>7</v>
      </c>
      <c r="D1758" s="2">
        <v>82.699996999999996</v>
      </c>
    </row>
    <row r="1759" spans="1:4">
      <c r="A1759" s="1">
        <v>44174</v>
      </c>
      <c r="B1759" t="s">
        <v>8</v>
      </c>
      <c r="C1759" t="s">
        <v>9</v>
      </c>
      <c r="D1759" s="2">
        <v>19.27</v>
      </c>
    </row>
    <row r="1760" spans="1:4">
      <c r="A1760" s="1">
        <v>44174</v>
      </c>
      <c r="B1760" t="s">
        <v>10</v>
      </c>
      <c r="C1760" t="s">
        <v>11</v>
      </c>
      <c r="D1760" s="2">
        <v>24.84</v>
      </c>
    </row>
    <row r="1761" spans="1:4">
      <c r="A1761" s="1">
        <v>44174</v>
      </c>
      <c r="B1761" t="s">
        <v>12</v>
      </c>
      <c r="C1761" t="s">
        <v>13</v>
      </c>
      <c r="D1761" s="2">
        <v>23.719999000000001</v>
      </c>
    </row>
    <row r="1762" spans="1:4">
      <c r="A1762" s="1">
        <v>44174</v>
      </c>
      <c r="B1762" t="s">
        <v>14</v>
      </c>
      <c r="C1762" t="s">
        <v>15</v>
      </c>
      <c r="D1762" s="2">
        <v>63.869999</v>
      </c>
    </row>
    <row r="1763" spans="1:4">
      <c r="A1763" s="1">
        <v>44174</v>
      </c>
      <c r="B1763" t="s">
        <v>16</v>
      </c>
      <c r="C1763" t="s">
        <v>17</v>
      </c>
      <c r="D1763" s="2">
        <v>69.949996999999996</v>
      </c>
    </row>
    <row r="1764" spans="1:4">
      <c r="A1764" s="1">
        <v>44174</v>
      </c>
      <c r="B1764" t="s">
        <v>18</v>
      </c>
      <c r="C1764" t="s">
        <v>19</v>
      </c>
      <c r="D1764" s="2">
        <v>39.963901999999997</v>
      </c>
    </row>
    <row r="1765" spans="1:4">
      <c r="A1765" s="1">
        <v>44174</v>
      </c>
      <c r="B1765" t="s">
        <v>20</v>
      </c>
      <c r="C1765" t="s">
        <v>21</v>
      </c>
      <c r="D1765" s="2">
        <v>18.883333</v>
      </c>
    </row>
    <row r="1766" spans="1:4">
      <c r="A1766" s="1">
        <v>44173</v>
      </c>
      <c r="B1766" t="s">
        <v>2</v>
      </c>
      <c r="C1766" t="s">
        <v>3</v>
      </c>
      <c r="D1766" s="2">
        <v>26.66</v>
      </c>
    </row>
    <row r="1767" spans="1:4">
      <c r="A1767" s="1">
        <v>44173</v>
      </c>
      <c r="B1767" t="s">
        <v>4</v>
      </c>
      <c r="C1767" t="s">
        <v>5</v>
      </c>
      <c r="D1767" s="2">
        <v>25.382989999999999</v>
      </c>
    </row>
    <row r="1768" spans="1:4">
      <c r="A1768" s="1">
        <v>44173</v>
      </c>
      <c r="B1768" t="s">
        <v>6</v>
      </c>
      <c r="C1768" t="s">
        <v>7</v>
      </c>
      <c r="D1768" s="2">
        <v>82.900002000000001</v>
      </c>
    </row>
    <row r="1769" spans="1:4">
      <c r="A1769" s="1">
        <v>44173</v>
      </c>
      <c r="B1769" t="s">
        <v>8</v>
      </c>
      <c r="C1769" t="s">
        <v>9</v>
      </c>
      <c r="D1769" s="2">
        <v>19.25</v>
      </c>
    </row>
    <row r="1770" spans="1:4">
      <c r="A1770" s="1">
        <v>44173</v>
      </c>
      <c r="B1770" t="s">
        <v>10</v>
      </c>
      <c r="C1770" t="s">
        <v>11</v>
      </c>
      <c r="D1770" s="2">
        <v>24.49</v>
      </c>
    </row>
    <row r="1771" spans="1:4">
      <c r="A1771" s="1">
        <v>44173</v>
      </c>
      <c r="B1771" t="s">
        <v>12</v>
      </c>
      <c r="C1771" t="s">
        <v>13</v>
      </c>
      <c r="D1771" s="2">
        <v>23.870000999999998</v>
      </c>
    </row>
    <row r="1772" spans="1:4">
      <c r="A1772" s="1">
        <v>44173</v>
      </c>
      <c r="B1772" t="s">
        <v>14</v>
      </c>
      <c r="C1772" t="s">
        <v>15</v>
      </c>
      <c r="D1772" s="2">
        <v>65.959998999999996</v>
      </c>
    </row>
    <row r="1773" spans="1:4">
      <c r="A1773" s="1">
        <v>44173</v>
      </c>
      <c r="B1773" t="s">
        <v>16</v>
      </c>
      <c r="C1773" t="s">
        <v>17</v>
      </c>
      <c r="D1773" s="2">
        <v>70.139999000000003</v>
      </c>
    </row>
    <row r="1774" spans="1:4">
      <c r="A1774" s="1">
        <v>44173</v>
      </c>
      <c r="B1774" t="s">
        <v>18</v>
      </c>
      <c r="C1774" t="s">
        <v>19</v>
      </c>
      <c r="D1774" s="2">
        <v>40.407108000000001</v>
      </c>
    </row>
    <row r="1775" spans="1:4">
      <c r="A1775" s="1">
        <v>44173</v>
      </c>
      <c r="B1775" t="s">
        <v>20</v>
      </c>
      <c r="C1775" t="s">
        <v>21</v>
      </c>
      <c r="D1775" s="2">
        <v>19.373332999999999</v>
      </c>
    </row>
    <row r="1776" spans="1:4">
      <c r="A1776" s="1">
        <v>44172</v>
      </c>
      <c r="B1776" t="s">
        <v>2</v>
      </c>
      <c r="C1776" t="s">
        <v>3</v>
      </c>
      <c r="D1776" s="2">
        <v>27</v>
      </c>
    </row>
    <row r="1777" spans="1:4">
      <c r="A1777" s="1">
        <v>44172</v>
      </c>
      <c r="B1777" t="s">
        <v>4</v>
      </c>
      <c r="C1777" t="s">
        <v>5</v>
      </c>
      <c r="D1777" s="2">
        <v>25.382989999999999</v>
      </c>
    </row>
    <row r="1778" spans="1:4">
      <c r="A1778" s="1">
        <v>44172</v>
      </c>
      <c r="B1778" t="s">
        <v>6</v>
      </c>
      <c r="C1778" t="s">
        <v>7</v>
      </c>
      <c r="D1778" s="2">
        <v>82.949996999999996</v>
      </c>
    </row>
    <row r="1779" spans="1:4">
      <c r="A1779" s="1">
        <v>44172</v>
      </c>
      <c r="B1779" t="s">
        <v>8</v>
      </c>
      <c r="C1779" t="s">
        <v>9</v>
      </c>
      <c r="D1779" s="2">
        <v>19.07</v>
      </c>
    </row>
    <row r="1780" spans="1:4">
      <c r="A1780" s="1">
        <v>44172</v>
      </c>
      <c r="B1780" t="s">
        <v>10</v>
      </c>
      <c r="C1780" t="s">
        <v>11</v>
      </c>
      <c r="D1780" s="2">
        <v>24.9</v>
      </c>
    </row>
    <row r="1781" spans="1:4">
      <c r="A1781" s="1">
        <v>44172</v>
      </c>
      <c r="B1781" t="s">
        <v>12</v>
      </c>
      <c r="C1781" t="s">
        <v>13</v>
      </c>
      <c r="D1781" s="2">
        <v>24.309999000000001</v>
      </c>
    </row>
    <row r="1782" spans="1:4">
      <c r="A1782" s="1">
        <v>44172</v>
      </c>
      <c r="B1782" t="s">
        <v>14</v>
      </c>
      <c r="C1782" t="s">
        <v>15</v>
      </c>
      <c r="D1782" s="2">
        <v>64.959998999999996</v>
      </c>
    </row>
    <row r="1783" spans="1:4">
      <c r="A1783" s="1">
        <v>44172</v>
      </c>
      <c r="B1783" t="s">
        <v>16</v>
      </c>
      <c r="C1783" t="s">
        <v>17</v>
      </c>
      <c r="D1783" s="2">
        <v>70.190002000000007</v>
      </c>
    </row>
    <row r="1784" spans="1:4">
      <c r="A1784" s="1">
        <v>44172</v>
      </c>
      <c r="B1784" t="s">
        <v>18</v>
      </c>
      <c r="C1784" t="s">
        <v>19</v>
      </c>
      <c r="D1784" s="2">
        <v>40.642853000000002</v>
      </c>
    </row>
    <row r="1785" spans="1:4">
      <c r="A1785" s="1">
        <v>44172</v>
      </c>
      <c r="B1785" t="s">
        <v>20</v>
      </c>
      <c r="C1785" t="s">
        <v>21</v>
      </c>
      <c r="D1785" s="2">
        <v>19.486666</v>
      </c>
    </row>
    <row r="1786" spans="1:4">
      <c r="A1786" s="1">
        <v>44169</v>
      </c>
      <c r="B1786" t="s">
        <v>2</v>
      </c>
      <c r="C1786" t="s">
        <v>3</v>
      </c>
      <c r="D1786" s="2">
        <v>27.530000999999999</v>
      </c>
    </row>
    <row r="1787" spans="1:4">
      <c r="A1787" s="1">
        <v>44169</v>
      </c>
      <c r="B1787" t="s">
        <v>4</v>
      </c>
      <c r="C1787" t="s">
        <v>5</v>
      </c>
      <c r="D1787" s="2">
        <v>25.253281000000001</v>
      </c>
    </row>
    <row r="1788" spans="1:4">
      <c r="A1788" s="1">
        <v>44169</v>
      </c>
      <c r="B1788" t="s">
        <v>6</v>
      </c>
      <c r="C1788" t="s">
        <v>7</v>
      </c>
      <c r="D1788" s="2">
        <v>81.980002999999996</v>
      </c>
    </row>
    <row r="1789" spans="1:4">
      <c r="A1789" s="1">
        <v>44169</v>
      </c>
      <c r="B1789" t="s">
        <v>8</v>
      </c>
      <c r="C1789" t="s">
        <v>9</v>
      </c>
      <c r="D1789" s="2">
        <v>19.389999</v>
      </c>
    </row>
    <row r="1790" spans="1:4">
      <c r="A1790" s="1">
        <v>44169</v>
      </c>
      <c r="B1790" t="s">
        <v>10</v>
      </c>
      <c r="C1790" t="s">
        <v>11</v>
      </c>
      <c r="D1790" s="2">
        <v>24.76</v>
      </c>
    </row>
    <row r="1791" spans="1:4">
      <c r="A1791" s="1">
        <v>44169</v>
      </c>
      <c r="B1791" t="s">
        <v>12</v>
      </c>
      <c r="C1791" t="s">
        <v>13</v>
      </c>
      <c r="D1791" s="2">
        <v>24.18</v>
      </c>
    </row>
    <row r="1792" spans="1:4">
      <c r="A1792" s="1">
        <v>44169</v>
      </c>
      <c r="B1792" t="s">
        <v>14</v>
      </c>
      <c r="C1792" t="s">
        <v>15</v>
      </c>
      <c r="D1792" s="2">
        <v>67.019997000000004</v>
      </c>
    </row>
    <row r="1793" spans="1:4">
      <c r="A1793" s="1">
        <v>44169</v>
      </c>
      <c r="B1793" t="s">
        <v>16</v>
      </c>
      <c r="C1793" t="s">
        <v>17</v>
      </c>
      <c r="D1793" s="2">
        <v>70.900002000000001</v>
      </c>
    </row>
    <row r="1794" spans="1:4">
      <c r="A1794" s="1">
        <v>44169</v>
      </c>
      <c r="B1794" t="s">
        <v>18</v>
      </c>
      <c r="C1794" t="s">
        <v>19</v>
      </c>
      <c r="D1794" s="2">
        <v>41.548126000000003</v>
      </c>
    </row>
    <row r="1795" spans="1:4">
      <c r="A1795" s="1">
        <v>44169</v>
      </c>
      <c r="B1795" t="s">
        <v>20</v>
      </c>
      <c r="C1795" t="s">
        <v>21</v>
      </c>
      <c r="D1795" s="2">
        <v>19.59</v>
      </c>
    </row>
    <row r="1796" spans="1:4">
      <c r="A1796" s="1">
        <v>44168</v>
      </c>
      <c r="B1796" t="s">
        <v>2</v>
      </c>
      <c r="C1796" t="s">
        <v>3</v>
      </c>
      <c r="D1796" s="2">
        <v>26.639999</v>
      </c>
    </row>
    <row r="1797" spans="1:4">
      <c r="A1797" s="1">
        <v>44168</v>
      </c>
      <c r="B1797" t="s">
        <v>4</v>
      </c>
      <c r="C1797" t="s">
        <v>5</v>
      </c>
      <c r="D1797" s="2">
        <v>23.597000000000001</v>
      </c>
    </row>
    <row r="1798" spans="1:4">
      <c r="A1798" s="1">
        <v>44168</v>
      </c>
      <c r="B1798" t="s">
        <v>6</v>
      </c>
      <c r="C1798" t="s">
        <v>7</v>
      </c>
      <c r="D1798" s="2">
        <v>78.959998999999996</v>
      </c>
    </row>
    <row r="1799" spans="1:4">
      <c r="A1799" s="1">
        <v>44168</v>
      </c>
      <c r="B1799" t="s">
        <v>8</v>
      </c>
      <c r="C1799" t="s">
        <v>9</v>
      </c>
      <c r="D1799" s="2">
        <v>19.440000999999999</v>
      </c>
    </row>
    <row r="1800" spans="1:4">
      <c r="A1800" s="1">
        <v>44168</v>
      </c>
      <c r="B1800" t="s">
        <v>10</v>
      </c>
      <c r="C1800" t="s">
        <v>11</v>
      </c>
      <c r="D1800" s="2">
        <v>25.15</v>
      </c>
    </row>
    <row r="1801" spans="1:4">
      <c r="A1801" s="1">
        <v>44168</v>
      </c>
      <c r="B1801" t="s">
        <v>12</v>
      </c>
      <c r="C1801" t="s">
        <v>13</v>
      </c>
      <c r="D1801" s="2">
        <v>24.23</v>
      </c>
    </row>
    <row r="1802" spans="1:4">
      <c r="A1802" s="1">
        <v>44168</v>
      </c>
      <c r="B1802" t="s">
        <v>14</v>
      </c>
      <c r="C1802" t="s">
        <v>15</v>
      </c>
      <c r="D1802" s="2">
        <v>68.089995999999999</v>
      </c>
    </row>
    <row r="1803" spans="1:4">
      <c r="A1803" s="1">
        <v>44168</v>
      </c>
      <c r="B1803" t="s">
        <v>16</v>
      </c>
      <c r="C1803" t="s">
        <v>17</v>
      </c>
      <c r="D1803" s="2">
        <v>69.410004000000001</v>
      </c>
    </row>
    <row r="1804" spans="1:4">
      <c r="A1804" s="1">
        <v>44168</v>
      </c>
      <c r="B1804" t="s">
        <v>18</v>
      </c>
      <c r="C1804" t="s">
        <v>19</v>
      </c>
      <c r="D1804" s="2">
        <v>41.774441000000003</v>
      </c>
    </row>
    <row r="1805" spans="1:4">
      <c r="A1805" s="1">
        <v>44168</v>
      </c>
      <c r="B1805" t="s">
        <v>20</v>
      </c>
      <c r="C1805" t="s">
        <v>21</v>
      </c>
      <c r="D1805" s="2">
        <v>19.629999000000002</v>
      </c>
    </row>
    <row r="1806" spans="1:4">
      <c r="A1806" s="1">
        <v>44167</v>
      </c>
      <c r="B1806" t="s">
        <v>2</v>
      </c>
      <c r="C1806" t="s">
        <v>3</v>
      </c>
      <c r="D1806" s="2">
        <v>25.91</v>
      </c>
    </row>
    <row r="1807" spans="1:4">
      <c r="A1807" s="1">
        <v>44167</v>
      </c>
      <c r="B1807" t="s">
        <v>4</v>
      </c>
      <c r="C1807" t="s">
        <v>5</v>
      </c>
      <c r="D1807" s="2">
        <v>22.968412000000001</v>
      </c>
    </row>
    <row r="1808" spans="1:4">
      <c r="A1808" s="1">
        <v>44167</v>
      </c>
      <c r="B1808" t="s">
        <v>6</v>
      </c>
      <c r="C1808" t="s">
        <v>7</v>
      </c>
      <c r="D1808" s="2">
        <v>79.839995999999999</v>
      </c>
    </row>
    <row r="1809" spans="1:4">
      <c r="A1809" s="1">
        <v>44167</v>
      </c>
      <c r="B1809" t="s">
        <v>8</v>
      </c>
      <c r="C1809" t="s">
        <v>9</v>
      </c>
      <c r="D1809" s="2">
        <v>19.399999999999999</v>
      </c>
    </row>
    <row r="1810" spans="1:4">
      <c r="A1810" s="1">
        <v>44167</v>
      </c>
      <c r="B1810" t="s">
        <v>10</v>
      </c>
      <c r="C1810" t="s">
        <v>11</v>
      </c>
      <c r="D1810" s="2">
        <v>24.4</v>
      </c>
    </row>
    <row r="1811" spans="1:4">
      <c r="A1811" s="1">
        <v>44167</v>
      </c>
      <c r="B1811" t="s">
        <v>12</v>
      </c>
      <c r="C1811" t="s">
        <v>13</v>
      </c>
      <c r="D1811" s="2">
        <v>24.91</v>
      </c>
    </row>
    <row r="1812" spans="1:4">
      <c r="A1812" s="1">
        <v>44167</v>
      </c>
      <c r="B1812" t="s">
        <v>14</v>
      </c>
      <c r="C1812" t="s">
        <v>15</v>
      </c>
      <c r="D1812" s="2">
        <v>65.569999999999993</v>
      </c>
    </row>
    <row r="1813" spans="1:4">
      <c r="A1813" s="1">
        <v>44167</v>
      </c>
      <c r="B1813" t="s">
        <v>16</v>
      </c>
      <c r="C1813" t="s">
        <v>17</v>
      </c>
      <c r="D1813" s="2">
        <v>70.849997999999999</v>
      </c>
    </row>
    <row r="1814" spans="1:4">
      <c r="A1814" s="1">
        <v>44167</v>
      </c>
      <c r="B1814" t="s">
        <v>18</v>
      </c>
      <c r="C1814" t="s">
        <v>19</v>
      </c>
      <c r="D1814" s="2">
        <v>41.453826999999997</v>
      </c>
    </row>
    <row r="1815" spans="1:4">
      <c r="A1815" s="1">
        <v>44167</v>
      </c>
      <c r="B1815" t="s">
        <v>20</v>
      </c>
      <c r="C1815" t="s">
        <v>21</v>
      </c>
      <c r="D1815" s="2">
        <v>19.866667</v>
      </c>
    </row>
    <row r="1816" spans="1:4">
      <c r="A1816" s="1">
        <v>44166</v>
      </c>
      <c r="B1816" t="s">
        <v>2</v>
      </c>
      <c r="C1816" t="s">
        <v>3</v>
      </c>
      <c r="D1816" s="2">
        <v>25.6</v>
      </c>
    </row>
    <row r="1817" spans="1:4">
      <c r="A1817" s="1">
        <v>44166</v>
      </c>
      <c r="B1817" t="s">
        <v>4</v>
      </c>
      <c r="C1817" t="s">
        <v>5</v>
      </c>
      <c r="D1817" s="2">
        <v>22.938479999999998</v>
      </c>
    </row>
    <row r="1818" spans="1:4">
      <c r="A1818" s="1">
        <v>44166</v>
      </c>
      <c r="B1818" t="s">
        <v>6</v>
      </c>
      <c r="C1818" t="s">
        <v>7</v>
      </c>
      <c r="D1818" s="2">
        <v>81.25</v>
      </c>
    </row>
    <row r="1819" spans="1:4">
      <c r="A1819" s="1">
        <v>44166</v>
      </c>
      <c r="B1819" t="s">
        <v>8</v>
      </c>
      <c r="C1819" t="s">
        <v>9</v>
      </c>
      <c r="D1819" s="2">
        <v>19.84</v>
      </c>
    </row>
    <row r="1820" spans="1:4">
      <c r="A1820" s="1">
        <v>44166</v>
      </c>
      <c r="B1820" t="s">
        <v>10</v>
      </c>
      <c r="C1820" t="s">
        <v>11</v>
      </c>
      <c r="D1820" s="2">
        <v>24.040001</v>
      </c>
    </row>
    <row r="1821" spans="1:4">
      <c r="A1821" s="1">
        <v>44166</v>
      </c>
      <c r="B1821" t="s">
        <v>12</v>
      </c>
      <c r="C1821" t="s">
        <v>13</v>
      </c>
      <c r="D1821" s="2">
        <v>25.559999000000001</v>
      </c>
    </row>
    <row r="1822" spans="1:4">
      <c r="A1822" s="1">
        <v>44166</v>
      </c>
      <c r="B1822" t="s">
        <v>14</v>
      </c>
      <c r="C1822" t="s">
        <v>15</v>
      </c>
      <c r="D1822" s="2">
        <v>65.449996999999996</v>
      </c>
    </row>
    <row r="1823" spans="1:4">
      <c r="A1823" s="1">
        <v>44166</v>
      </c>
      <c r="B1823" t="s">
        <v>16</v>
      </c>
      <c r="C1823" t="s">
        <v>17</v>
      </c>
      <c r="D1823" s="2">
        <v>69.160004000000001</v>
      </c>
    </row>
    <row r="1824" spans="1:4">
      <c r="A1824" s="1">
        <v>44166</v>
      </c>
      <c r="B1824" t="s">
        <v>18</v>
      </c>
      <c r="C1824" t="s">
        <v>19</v>
      </c>
      <c r="D1824" s="2">
        <v>40.859741</v>
      </c>
    </row>
    <row r="1825" spans="1:4">
      <c r="A1825" s="1">
        <v>44166</v>
      </c>
      <c r="B1825" t="s">
        <v>20</v>
      </c>
      <c r="C1825" t="s">
        <v>21</v>
      </c>
      <c r="D1825" s="2">
        <v>18.926666000000001</v>
      </c>
    </row>
    <row r="1826" spans="1:4">
      <c r="A1826" s="1">
        <v>44165</v>
      </c>
      <c r="B1826" t="s">
        <v>2</v>
      </c>
      <c r="C1826" t="s">
        <v>3</v>
      </c>
      <c r="D1826" s="2">
        <v>24.9</v>
      </c>
    </row>
    <row r="1827" spans="1:4">
      <c r="A1827" s="1">
        <v>44165</v>
      </c>
      <c r="B1827" t="s">
        <v>4</v>
      </c>
      <c r="C1827" t="s">
        <v>5</v>
      </c>
      <c r="D1827" s="2">
        <v>22.878613999999999</v>
      </c>
    </row>
    <row r="1828" spans="1:4">
      <c r="A1828" s="1">
        <v>44165</v>
      </c>
      <c r="B1828" t="s">
        <v>6</v>
      </c>
      <c r="C1828" t="s">
        <v>7</v>
      </c>
      <c r="D1828" s="2">
        <v>78</v>
      </c>
    </row>
    <row r="1829" spans="1:4">
      <c r="A1829" s="1">
        <v>44165</v>
      </c>
      <c r="B1829" t="s">
        <v>8</v>
      </c>
      <c r="C1829" t="s">
        <v>9</v>
      </c>
      <c r="D1829" s="2">
        <v>20.110001</v>
      </c>
    </row>
    <row r="1830" spans="1:4">
      <c r="A1830" s="1">
        <v>44165</v>
      </c>
      <c r="B1830" t="s">
        <v>10</v>
      </c>
      <c r="C1830" t="s">
        <v>11</v>
      </c>
      <c r="D1830" s="2">
        <v>22.67</v>
      </c>
    </row>
    <row r="1831" spans="1:4">
      <c r="A1831" s="1">
        <v>44165</v>
      </c>
      <c r="B1831" t="s">
        <v>12</v>
      </c>
      <c r="C1831" t="s">
        <v>13</v>
      </c>
      <c r="D1831" s="2">
        <v>25.01</v>
      </c>
    </row>
    <row r="1832" spans="1:4">
      <c r="A1832" s="1">
        <v>44165</v>
      </c>
      <c r="B1832" t="s">
        <v>14</v>
      </c>
      <c r="C1832" t="s">
        <v>15</v>
      </c>
      <c r="D1832" s="2">
        <v>67.220000999999996</v>
      </c>
    </row>
    <row r="1833" spans="1:4">
      <c r="A1833" s="1">
        <v>44165</v>
      </c>
      <c r="B1833" t="s">
        <v>16</v>
      </c>
      <c r="C1833" t="s">
        <v>17</v>
      </c>
      <c r="D1833" s="2">
        <v>69.449996999999996</v>
      </c>
    </row>
    <row r="1834" spans="1:4">
      <c r="A1834" s="1">
        <v>44165</v>
      </c>
      <c r="B1834" t="s">
        <v>18</v>
      </c>
      <c r="C1834" t="s">
        <v>19</v>
      </c>
      <c r="D1834" s="2">
        <v>40.237369999999999</v>
      </c>
    </row>
    <row r="1835" spans="1:4">
      <c r="A1835" s="1">
        <v>44165</v>
      </c>
      <c r="B1835" t="s">
        <v>20</v>
      </c>
      <c r="C1835" t="s">
        <v>21</v>
      </c>
      <c r="D1835" s="2">
        <v>18.709999</v>
      </c>
    </row>
    <row r="1836" spans="1:4">
      <c r="A1836" s="1">
        <v>44162</v>
      </c>
      <c r="B1836" t="s">
        <v>2</v>
      </c>
      <c r="C1836" t="s">
        <v>3</v>
      </c>
      <c r="D1836" s="2">
        <v>25.5</v>
      </c>
    </row>
    <row r="1837" spans="1:4">
      <c r="A1837" s="1">
        <v>44162</v>
      </c>
      <c r="B1837" t="s">
        <v>4</v>
      </c>
      <c r="C1837" t="s">
        <v>5</v>
      </c>
      <c r="D1837" s="2">
        <v>23.587022999999999</v>
      </c>
    </row>
    <row r="1838" spans="1:4">
      <c r="A1838" s="1">
        <v>44162</v>
      </c>
      <c r="B1838" t="s">
        <v>6</v>
      </c>
      <c r="C1838" t="s">
        <v>7</v>
      </c>
      <c r="D1838" s="2">
        <v>78.440002000000007</v>
      </c>
    </row>
    <row r="1839" spans="1:4">
      <c r="A1839" s="1">
        <v>44162</v>
      </c>
      <c r="B1839" t="s">
        <v>8</v>
      </c>
      <c r="C1839" t="s">
        <v>9</v>
      </c>
      <c r="D1839" s="2">
        <v>19.41</v>
      </c>
    </row>
    <row r="1840" spans="1:4">
      <c r="A1840" s="1">
        <v>44162</v>
      </c>
      <c r="B1840" t="s">
        <v>10</v>
      </c>
      <c r="C1840" t="s">
        <v>11</v>
      </c>
      <c r="D1840" s="2">
        <v>23.5</v>
      </c>
    </row>
    <row r="1841" spans="1:4">
      <c r="A1841" s="1">
        <v>44162</v>
      </c>
      <c r="B1841" t="s">
        <v>12</v>
      </c>
      <c r="C1841" t="s">
        <v>13</v>
      </c>
      <c r="D1841" s="2">
        <v>25.01</v>
      </c>
    </row>
    <row r="1842" spans="1:4">
      <c r="A1842" s="1">
        <v>44162</v>
      </c>
      <c r="B1842" t="s">
        <v>14</v>
      </c>
      <c r="C1842" t="s">
        <v>15</v>
      </c>
      <c r="D1842" s="2">
        <v>66.440002000000007</v>
      </c>
    </row>
    <row r="1843" spans="1:4">
      <c r="A1843" s="1">
        <v>44162</v>
      </c>
      <c r="B1843" t="s">
        <v>16</v>
      </c>
      <c r="C1843" t="s">
        <v>17</v>
      </c>
      <c r="D1843" s="2">
        <v>71</v>
      </c>
    </row>
    <row r="1844" spans="1:4">
      <c r="A1844" s="1">
        <v>44162</v>
      </c>
      <c r="B1844" t="s">
        <v>18</v>
      </c>
      <c r="C1844" t="s">
        <v>19</v>
      </c>
      <c r="D1844" s="2">
        <v>41.133209000000001</v>
      </c>
    </row>
    <row r="1845" spans="1:4">
      <c r="A1845" s="1">
        <v>44162</v>
      </c>
      <c r="B1845" t="s">
        <v>20</v>
      </c>
      <c r="C1845" t="s">
        <v>21</v>
      </c>
      <c r="D1845" s="2">
        <v>18.966664999999999</v>
      </c>
    </row>
    <row r="1846" spans="1:4">
      <c r="A1846" s="1">
        <v>44161</v>
      </c>
      <c r="B1846" t="s">
        <v>2</v>
      </c>
      <c r="C1846" t="s">
        <v>3</v>
      </c>
      <c r="D1846" s="2">
        <v>25.82</v>
      </c>
    </row>
    <row r="1847" spans="1:4">
      <c r="A1847" s="1">
        <v>44161</v>
      </c>
      <c r="B1847" t="s">
        <v>4</v>
      </c>
      <c r="C1847" t="s">
        <v>5</v>
      </c>
      <c r="D1847" s="2">
        <v>23.646889000000002</v>
      </c>
    </row>
    <row r="1848" spans="1:4">
      <c r="A1848" s="1">
        <v>44161</v>
      </c>
      <c r="B1848" t="s">
        <v>6</v>
      </c>
      <c r="C1848" t="s">
        <v>7</v>
      </c>
      <c r="D1848" s="2">
        <v>76.569999999999993</v>
      </c>
    </row>
    <row r="1849" spans="1:4">
      <c r="A1849" s="1">
        <v>44161</v>
      </c>
      <c r="B1849" t="s">
        <v>8</v>
      </c>
      <c r="C1849" t="s">
        <v>9</v>
      </c>
      <c r="D1849" s="2">
        <v>19.469999000000001</v>
      </c>
    </row>
    <row r="1850" spans="1:4">
      <c r="A1850" s="1">
        <v>44161</v>
      </c>
      <c r="B1850" t="s">
        <v>10</v>
      </c>
      <c r="C1850" t="s">
        <v>11</v>
      </c>
      <c r="D1850" s="2">
        <v>23.440000999999999</v>
      </c>
    </row>
    <row r="1851" spans="1:4">
      <c r="A1851" s="1">
        <v>44161</v>
      </c>
      <c r="B1851" t="s">
        <v>12</v>
      </c>
      <c r="C1851" t="s">
        <v>13</v>
      </c>
      <c r="D1851" s="2">
        <v>24.09</v>
      </c>
    </row>
    <row r="1852" spans="1:4">
      <c r="A1852" s="1">
        <v>44161</v>
      </c>
      <c r="B1852" t="s">
        <v>14</v>
      </c>
      <c r="C1852" t="s">
        <v>15</v>
      </c>
      <c r="D1852" s="2">
        <v>65.440002000000007</v>
      </c>
    </row>
    <row r="1853" spans="1:4">
      <c r="A1853" s="1">
        <v>44161</v>
      </c>
      <c r="B1853" t="s">
        <v>16</v>
      </c>
      <c r="C1853" t="s">
        <v>17</v>
      </c>
      <c r="D1853" s="2">
        <v>71.199996999999996</v>
      </c>
    </row>
    <row r="1854" spans="1:4">
      <c r="A1854" s="1">
        <v>44161</v>
      </c>
      <c r="B1854" t="s">
        <v>18</v>
      </c>
      <c r="C1854" t="s">
        <v>19</v>
      </c>
      <c r="D1854" s="2">
        <v>40.947758</v>
      </c>
    </row>
    <row r="1855" spans="1:4">
      <c r="A1855" s="1">
        <v>44161</v>
      </c>
      <c r="B1855" t="s">
        <v>20</v>
      </c>
      <c r="C1855" t="s">
        <v>21</v>
      </c>
      <c r="D1855" s="2">
        <v>19</v>
      </c>
    </row>
    <row r="1856" spans="1:4">
      <c r="A1856" s="1">
        <v>44160</v>
      </c>
      <c r="B1856" t="s">
        <v>2</v>
      </c>
      <c r="C1856" t="s">
        <v>3</v>
      </c>
      <c r="D1856" s="2">
        <v>26.25</v>
      </c>
    </row>
    <row r="1857" spans="1:4">
      <c r="A1857" s="1">
        <v>44160</v>
      </c>
      <c r="B1857" t="s">
        <v>4</v>
      </c>
      <c r="C1857" t="s">
        <v>5</v>
      </c>
      <c r="D1857" s="2">
        <v>23.597000000000001</v>
      </c>
    </row>
    <row r="1858" spans="1:4">
      <c r="A1858" s="1">
        <v>44160</v>
      </c>
      <c r="B1858" t="s">
        <v>6</v>
      </c>
      <c r="C1858" t="s">
        <v>7</v>
      </c>
      <c r="D1858" s="2">
        <v>75.5</v>
      </c>
    </row>
    <row r="1859" spans="1:4">
      <c r="A1859" s="1">
        <v>44160</v>
      </c>
      <c r="B1859" t="s">
        <v>8</v>
      </c>
      <c r="C1859" t="s">
        <v>9</v>
      </c>
      <c r="D1859" s="2">
        <v>19.049999</v>
      </c>
    </row>
    <row r="1860" spans="1:4">
      <c r="A1860" s="1">
        <v>44160</v>
      </c>
      <c r="B1860" t="s">
        <v>10</v>
      </c>
      <c r="C1860" t="s">
        <v>11</v>
      </c>
      <c r="D1860" s="2">
        <v>23.74</v>
      </c>
    </row>
    <row r="1861" spans="1:4">
      <c r="A1861" s="1">
        <v>44160</v>
      </c>
      <c r="B1861" t="s">
        <v>12</v>
      </c>
      <c r="C1861" t="s">
        <v>13</v>
      </c>
      <c r="D1861" s="2">
        <v>23.34</v>
      </c>
    </row>
    <row r="1862" spans="1:4">
      <c r="A1862" s="1">
        <v>44160</v>
      </c>
      <c r="B1862" t="s">
        <v>14</v>
      </c>
      <c r="C1862" t="s">
        <v>15</v>
      </c>
      <c r="D1862" s="2">
        <v>65.75</v>
      </c>
    </row>
    <row r="1863" spans="1:4">
      <c r="A1863" s="1">
        <v>44160</v>
      </c>
      <c r="B1863" t="s">
        <v>16</v>
      </c>
      <c r="C1863" t="s">
        <v>17</v>
      </c>
      <c r="D1863" s="2">
        <v>71.519997000000004</v>
      </c>
    </row>
    <row r="1864" spans="1:4">
      <c r="A1864" s="1">
        <v>44160</v>
      </c>
      <c r="B1864" t="s">
        <v>18</v>
      </c>
      <c r="C1864" t="s">
        <v>19</v>
      </c>
      <c r="D1864" s="2">
        <v>40.540500999999999</v>
      </c>
    </row>
    <row r="1865" spans="1:4">
      <c r="A1865" s="1">
        <v>44160</v>
      </c>
      <c r="B1865" t="s">
        <v>20</v>
      </c>
      <c r="C1865" t="s">
        <v>21</v>
      </c>
      <c r="D1865" s="2">
        <v>18.870000999999998</v>
      </c>
    </row>
    <row r="1866" spans="1:4">
      <c r="A1866" s="1">
        <v>44159</v>
      </c>
      <c r="B1866" t="s">
        <v>2</v>
      </c>
      <c r="C1866" t="s">
        <v>3</v>
      </c>
      <c r="D1866" s="2">
        <v>26.219999000000001</v>
      </c>
    </row>
    <row r="1867" spans="1:4">
      <c r="A1867" s="1">
        <v>44159</v>
      </c>
      <c r="B1867" t="s">
        <v>4</v>
      </c>
      <c r="C1867" t="s">
        <v>5</v>
      </c>
      <c r="D1867" s="2">
        <v>23.656866000000001</v>
      </c>
    </row>
    <row r="1868" spans="1:4">
      <c r="A1868" s="1">
        <v>44159</v>
      </c>
      <c r="B1868" t="s">
        <v>6</v>
      </c>
      <c r="C1868" t="s">
        <v>7</v>
      </c>
      <c r="D1868" s="2">
        <v>74.800003000000004</v>
      </c>
    </row>
    <row r="1869" spans="1:4">
      <c r="A1869" s="1">
        <v>44159</v>
      </c>
      <c r="B1869" t="s">
        <v>8</v>
      </c>
      <c r="C1869" t="s">
        <v>9</v>
      </c>
      <c r="D1869" s="2">
        <v>19.200001</v>
      </c>
    </row>
    <row r="1870" spans="1:4">
      <c r="A1870" s="1">
        <v>44159</v>
      </c>
      <c r="B1870" t="s">
        <v>10</v>
      </c>
      <c r="C1870" t="s">
        <v>11</v>
      </c>
      <c r="D1870" s="2">
        <v>23.5</v>
      </c>
    </row>
    <row r="1871" spans="1:4">
      <c r="A1871" s="1">
        <v>44159</v>
      </c>
      <c r="B1871" t="s">
        <v>12</v>
      </c>
      <c r="C1871" t="s">
        <v>13</v>
      </c>
      <c r="D1871" s="2">
        <v>23.530000999999999</v>
      </c>
    </row>
    <row r="1872" spans="1:4">
      <c r="A1872" s="1">
        <v>44159</v>
      </c>
      <c r="B1872" t="s">
        <v>14</v>
      </c>
      <c r="C1872" t="s">
        <v>15</v>
      </c>
      <c r="D1872" s="2">
        <v>65.599997999999999</v>
      </c>
    </row>
    <row r="1873" spans="1:4">
      <c r="A1873" s="1">
        <v>44159</v>
      </c>
      <c r="B1873" t="s">
        <v>16</v>
      </c>
      <c r="C1873" t="s">
        <v>17</v>
      </c>
      <c r="D1873" s="2">
        <v>71.930000000000007</v>
      </c>
    </row>
    <row r="1874" spans="1:4">
      <c r="A1874" s="1">
        <v>44159</v>
      </c>
      <c r="B1874" t="s">
        <v>18</v>
      </c>
      <c r="C1874" t="s">
        <v>19</v>
      </c>
      <c r="D1874" s="2">
        <v>39.809291999999999</v>
      </c>
    </row>
    <row r="1875" spans="1:4">
      <c r="A1875" s="1">
        <v>44159</v>
      </c>
      <c r="B1875" t="s">
        <v>20</v>
      </c>
      <c r="C1875" t="s">
        <v>21</v>
      </c>
      <c r="D1875" s="2">
        <v>18.566666000000001</v>
      </c>
    </row>
    <row r="1876" spans="1:4">
      <c r="A1876" s="1">
        <v>44158</v>
      </c>
      <c r="B1876" t="s">
        <v>2</v>
      </c>
      <c r="C1876" t="s">
        <v>3</v>
      </c>
      <c r="D1876" s="2">
        <v>25.1</v>
      </c>
    </row>
    <row r="1877" spans="1:4">
      <c r="A1877" s="1">
        <v>44158</v>
      </c>
      <c r="B1877" t="s">
        <v>4</v>
      </c>
      <c r="C1877" t="s">
        <v>5</v>
      </c>
      <c r="D1877" s="2">
        <v>23.646889000000002</v>
      </c>
    </row>
    <row r="1878" spans="1:4">
      <c r="A1878" s="1">
        <v>44158</v>
      </c>
      <c r="B1878" t="s">
        <v>6</v>
      </c>
      <c r="C1878" t="s">
        <v>7</v>
      </c>
      <c r="D1878" s="2">
        <v>71.290001000000004</v>
      </c>
    </row>
    <row r="1879" spans="1:4">
      <c r="A1879" s="1">
        <v>44158</v>
      </c>
      <c r="B1879" t="s">
        <v>8</v>
      </c>
      <c r="C1879" t="s">
        <v>9</v>
      </c>
      <c r="D1879" s="2">
        <v>19.299999</v>
      </c>
    </row>
    <row r="1880" spans="1:4">
      <c r="A1880" s="1">
        <v>44158</v>
      </c>
      <c r="B1880" t="s">
        <v>10</v>
      </c>
      <c r="C1880" t="s">
        <v>11</v>
      </c>
      <c r="D1880" s="2">
        <v>21.93</v>
      </c>
    </row>
    <row r="1881" spans="1:4">
      <c r="A1881" s="1">
        <v>44158</v>
      </c>
      <c r="B1881" t="s">
        <v>12</v>
      </c>
      <c r="C1881" t="s">
        <v>13</v>
      </c>
      <c r="D1881" s="2">
        <v>23.43</v>
      </c>
    </row>
    <row r="1882" spans="1:4">
      <c r="A1882" s="1">
        <v>44158</v>
      </c>
      <c r="B1882" t="s">
        <v>14</v>
      </c>
      <c r="C1882" t="s">
        <v>15</v>
      </c>
      <c r="D1882" s="2">
        <v>65.360000999999997</v>
      </c>
    </row>
    <row r="1883" spans="1:4">
      <c r="A1883" s="1">
        <v>44158</v>
      </c>
      <c r="B1883" t="s">
        <v>16</v>
      </c>
      <c r="C1883" t="s">
        <v>17</v>
      </c>
      <c r="D1883" s="2">
        <v>71.879997000000003</v>
      </c>
    </row>
    <row r="1884" spans="1:4">
      <c r="A1884" s="1">
        <v>44158</v>
      </c>
      <c r="B1884" t="s">
        <v>18</v>
      </c>
      <c r="C1884" t="s">
        <v>19</v>
      </c>
      <c r="D1884" s="2">
        <v>38.892966999999999</v>
      </c>
    </row>
    <row r="1885" spans="1:4">
      <c r="A1885" s="1">
        <v>44158</v>
      </c>
      <c r="B1885" t="s">
        <v>20</v>
      </c>
      <c r="C1885" t="s">
        <v>21</v>
      </c>
      <c r="D1885" s="2">
        <v>18.030000999999999</v>
      </c>
    </row>
    <row r="1886" spans="1:4">
      <c r="A1886" s="1">
        <v>44154</v>
      </c>
      <c r="B1886" t="s">
        <v>2</v>
      </c>
      <c r="C1886" t="s">
        <v>3</v>
      </c>
      <c r="D1886" s="2">
        <v>23.82</v>
      </c>
    </row>
    <row r="1887" spans="1:4">
      <c r="A1887" s="1">
        <v>44154</v>
      </c>
      <c r="B1887" t="s">
        <v>4</v>
      </c>
      <c r="C1887" t="s">
        <v>5</v>
      </c>
      <c r="D1887" s="2">
        <v>24.205632999999999</v>
      </c>
    </row>
    <row r="1888" spans="1:4">
      <c r="A1888" s="1">
        <v>44154</v>
      </c>
      <c r="B1888" t="s">
        <v>6</v>
      </c>
      <c r="C1888" t="s">
        <v>7</v>
      </c>
      <c r="D1888" s="2">
        <v>67.720000999999996</v>
      </c>
    </row>
    <row r="1889" spans="1:4">
      <c r="A1889" s="1">
        <v>44154</v>
      </c>
      <c r="B1889" t="s">
        <v>8</v>
      </c>
      <c r="C1889" t="s">
        <v>9</v>
      </c>
      <c r="D1889" s="2">
        <v>20.290001</v>
      </c>
    </row>
    <row r="1890" spans="1:4">
      <c r="A1890" s="1">
        <v>44154</v>
      </c>
      <c r="B1890" t="s">
        <v>10</v>
      </c>
      <c r="C1890" t="s">
        <v>11</v>
      </c>
      <c r="D1890" s="2">
        <v>22</v>
      </c>
    </row>
    <row r="1891" spans="1:4">
      <c r="A1891" s="1">
        <v>44154</v>
      </c>
      <c r="B1891" t="s">
        <v>12</v>
      </c>
      <c r="C1891" t="s">
        <v>13</v>
      </c>
      <c r="D1891" s="2">
        <v>23.360001</v>
      </c>
    </row>
    <row r="1892" spans="1:4">
      <c r="A1892" s="1">
        <v>44154</v>
      </c>
      <c r="B1892" t="s">
        <v>14</v>
      </c>
      <c r="C1892" t="s">
        <v>15</v>
      </c>
      <c r="D1892" s="2">
        <v>65.480002999999996</v>
      </c>
    </row>
    <row r="1893" spans="1:4">
      <c r="A1893" s="1">
        <v>44154</v>
      </c>
      <c r="B1893" t="s">
        <v>16</v>
      </c>
      <c r="C1893" t="s">
        <v>17</v>
      </c>
      <c r="D1893" s="2">
        <v>69.209998999999996</v>
      </c>
    </row>
    <row r="1894" spans="1:4">
      <c r="A1894" s="1">
        <v>44154</v>
      </c>
      <c r="B1894" t="s">
        <v>18</v>
      </c>
      <c r="C1894" t="s">
        <v>19</v>
      </c>
      <c r="D1894" s="2">
        <v>38.606032999999996</v>
      </c>
    </row>
    <row r="1895" spans="1:4">
      <c r="A1895" s="1">
        <v>44154</v>
      </c>
      <c r="B1895" t="s">
        <v>20</v>
      </c>
      <c r="C1895" t="s">
        <v>21</v>
      </c>
      <c r="D1895" s="2">
        <v>18.440000999999999</v>
      </c>
    </row>
    <row r="1896" spans="1:4">
      <c r="A1896" s="1">
        <v>44153</v>
      </c>
      <c r="B1896" t="s">
        <v>2</v>
      </c>
      <c r="C1896" t="s">
        <v>3</v>
      </c>
      <c r="D1896" s="2">
        <v>23.549999</v>
      </c>
    </row>
    <row r="1897" spans="1:4">
      <c r="A1897" s="1">
        <v>44153</v>
      </c>
      <c r="B1897" t="s">
        <v>4</v>
      </c>
      <c r="C1897" t="s">
        <v>5</v>
      </c>
      <c r="D1897" s="2">
        <v>24.335342000000001</v>
      </c>
    </row>
    <row r="1898" spans="1:4">
      <c r="A1898" s="1">
        <v>44153</v>
      </c>
      <c r="B1898" t="s">
        <v>6</v>
      </c>
      <c r="C1898" t="s">
        <v>7</v>
      </c>
      <c r="D1898" s="2">
        <v>66.449996999999996</v>
      </c>
    </row>
    <row r="1899" spans="1:4">
      <c r="A1899" s="1">
        <v>44153</v>
      </c>
      <c r="B1899" t="s">
        <v>8</v>
      </c>
      <c r="C1899" t="s">
        <v>9</v>
      </c>
      <c r="D1899" s="2">
        <v>20</v>
      </c>
    </row>
    <row r="1900" spans="1:4">
      <c r="A1900" s="1">
        <v>44153</v>
      </c>
      <c r="B1900" t="s">
        <v>10</v>
      </c>
      <c r="C1900" t="s">
        <v>11</v>
      </c>
      <c r="D1900" s="2">
        <v>22.120000999999998</v>
      </c>
    </row>
    <row r="1901" spans="1:4">
      <c r="A1901" s="1">
        <v>44153</v>
      </c>
      <c r="B1901" t="s">
        <v>12</v>
      </c>
      <c r="C1901" t="s">
        <v>13</v>
      </c>
      <c r="D1901" s="2">
        <v>23.799999</v>
      </c>
    </row>
    <row r="1902" spans="1:4">
      <c r="A1902" s="1">
        <v>44153</v>
      </c>
      <c r="B1902" t="s">
        <v>14</v>
      </c>
      <c r="C1902" t="s">
        <v>15</v>
      </c>
      <c r="D1902" s="2">
        <v>64.489998</v>
      </c>
    </row>
    <row r="1903" spans="1:4">
      <c r="A1903" s="1">
        <v>44153</v>
      </c>
      <c r="B1903" t="s">
        <v>16</v>
      </c>
      <c r="C1903" t="s">
        <v>17</v>
      </c>
      <c r="D1903" s="2">
        <v>68.699996999999996</v>
      </c>
    </row>
    <row r="1904" spans="1:4">
      <c r="A1904" s="1">
        <v>44153</v>
      </c>
      <c r="B1904" t="s">
        <v>18</v>
      </c>
      <c r="C1904" t="s">
        <v>19</v>
      </c>
      <c r="D1904" s="2">
        <v>38.633803999999998</v>
      </c>
    </row>
    <row r="1905" spans="1:4">
      <c r="A1905" s="1">
        <v>44153</v>
      </c>
      <c r="B1905" t="s">
        <v>20</v>
      </c>
      <c r="C1905" t="s">
        <v>21</v>
      </c>
      <c r="D1905" s="2">
        <v>18.016666000000001</v>
      </c>
    </row>
    <row r="1906" spans="1:4">
      <c r="A1906" s="1">
        <v>44152</v>
      </c>
      <c r="B1906" t="s">
        <v>2</v>
      </c>
      <c r="C1906" t="s">
        <v>3</v>
      </c>
      <c r="D1906" s="2">
        <v>23.690000999999999</v>
      </c>
    </row>
    <row r="1907" spans="1:4">
      <c r="A1907" s="1">
        <v>44152</v>
      </c>
      <c r="B1907" t="s">
        <v>4</v>
      </c>
      <c r="C1907" t="s">
        <v>5</v>
      </c>
      <c r="D1907" s="2">
        <v>23.816507000000001</v>
      </c>
    </row>
    <row r="1908" spans="1:4">
      <c r="A1908" s="1">
        <v>44152</v>
      </c>
      <c r="B1908" t="s">
        <v>6</v>
      </c>
      <c r="C1908" t="s">
        <v>7</v>
      </c>
      <c r="D1908" s="2">
        <v>66.970000999999996</v>
      </c>
    </row>
    <row r="1909" spans="1:4">
      <c r="A1909" s="1">
        <v>44152</v>
      </c>
      <c r="B1909" t="s">
        <v>8</v>
      </c>
      <c r="C1909" t="s">
        <v>9</v>
      </c>
      <c r="D1909" s="2">
        <v>19.889999</v>
      </c>
    </row>
    <row r="1910" spans="1:4">
      <c r="A1910" s="1">
        <v>44152</v>
      </c>
      <c r="B1910" t="s">
        <v>10</v>
      </c>
      <c r="C1910" t="s">
        <v>11</v>
      </c>
      <c r="D1910" s="2">
        <v>23.09</v>
      </c>
    </row>
    <row r="1911" spans="1:4">
      <c r="A1911" s="1">
        <v>44152</v>
      </c>
      <c r="B1911" t="s">
        <v>12</v>
      </c>
      <c r="C1911" t="s">
        <v>13</v>
      </c>
      <c r="D1911" s="2">
        <v>23.799999</v>
      </c>
    </row>
    <row r="1912" spans="1:4">
      <c r="A1912" s="1">
        <v>44152</v>
      </c>
      <c r="B1912" t="s">
        <v>14</v>
      </c>
      <c r="C1912" t="s">
        <v>15</v>
      </c>
      <c r="D1912" s="2">
        <v>66</v>
      </c>
    </row>
    <row r="1913" spans="1:4">
      <c r="A1913" s="1">
        <v>44152</v>
      </c>
      <c r="B1913" t="s">
        <v>16</v>
      </c>
      <c r="C1913" t="s">
        <v>17</v>
      </c>
      <c r="D1913" s="2">
        <v>69.220000999999996</v>
      </c>
    </row>
    <row r="1914" spans="1:4">
      <c r="A1914" s="1">
        <v>44152</v>
      </c>
      <c r="B1914" t="s">
        <v>18</v>
      </c>
      <c r="C1914" t="s">
        <v>19</v>
      </c>
      <c r="D1914" s="2">
        <v>39.772269999999999</v>
      </c>
    </row>
    <row r="1915" spans="1:4">
      <c r="A1915" s="1">
        <v>44152</v>
      </c>
      <c r="B1915" t="s">
        <v>20</v>
      </c>
      <c r="C1915" t="s">
        <v>21</v>
      </c>
      <c r="D1915" s="2">
        <v>17.850000000000001</v>
      </c>
    </row>
    <row r="1916" spans="1:4">
      <c r="A1916" s="1">
        <v>44151</v>
      </c>
      <c r="B1916" t="s">
        <v>2</v>
      </c>
      <c r="C1916" t="s">
        <v>3</v>
      </c>
      <c r="D1916" s="2">
        <v>23.290001</v>
      </c>
    </row>
    <row r="1917" spans="1:4">
      <c r="A1917" s="1">
        <v>44151</v>
      </c>
      <c r="B1917" t="s">
        <v>4</v>
      </c>
      <c r="C1917" t="s">
        <v>5</v>
      </c>
      <c r="D1917" s="2">
        <v>23.527159000000001</v>
      </c>
    </row>
    <row r="1918" spans="1:4">
      <c r="A1918" s="1">
        <v>44151</v>
      </c>
      <c r="B1918" t="s">
        <v>6</v>
      </c>
      <c r="C1918" t="s">
        <v>7</v>
      </c>
      <c r="D1918" s="2">
        <v>64.919998000000007</v>
      </c>
    </row>
    <row r="1919" spans="1:4">
      <c r="A1919" s="1">
        <v>44151</v>
      </c>
      <c r="B1919" t="s">
        <v>8</v>
      </c>
      <c r="C1919" t="s">
        <v>9</v>
      </c>
      <c r="D1919" s="2">
        <v>19.780000999999999</v>
      </c>
    </row>
    <row r="1920" spans="1:4">
      <c r="A1920" s="1">
        <v>44151</v>
      </c>
      <c r="B1920" t="s">
        <v>10</v>
      </c>
      <c r="C1920" t="s">
        <v>11</v>
      </c>
      <c r="D1920" s="2">
        <v>22.719999000000001</v>
      </c>
    </row>
    <row r="1921" spans="1:4">
      <c r="A1921" s="1">
        <v>44151</v>
      </c>
      <c r="B1921" t="s">
        <v>12</v>
      </c>
      <c r="C1921" t="s">
        <v>13</v>
      </c>
      <c r="D1921" s="2">
        <v>24.23</v>
      </c>
    </row>
    <row r="1922" spans="1:4">
      <c r="A1922" s="1">
        <v>44151</v>
      </c>
      <c r="B1922" t="s">
        <v>14</v>
      </c>
      <c r="C1922" t="s">
        <v>15</v>
      </c>
      <c r="D1922" s="2">
        <v>66.819999999999993</v>
      </c>
    </row>
    <row r="1923" spans="1:4">
      <c r="A1923" s="1">
        <v>44151</v>
      </c>
      <c r="B1923" t="s">
        <v>16</v>
      </c>
      <c r="C1923" t="s">
        <v>17</v>
      </c>
      <c r="D1923" s="2">
        <v>70.419998000000007</v>
      </c>
    </row>
    <row r="1924" spans="1:4">
      <c r="A1924" s="1">
        <v>44151</v>
      </c>
      <c r="B1924" t="s">
        <v>18</v>
      </c>
      <c r="C1924" t="s">
        <v>19</v>
      </c>
      <c r="D1924" s="2">
        <v>39.707478000000002</v>
      </c>
    </row>
    <row r="1925" spans="1:4">
      <c r="A1925" s="1">
        <v>44151</v>
      </c>
      <c r="B1925" t="s">
        <v>20</v>
      </c>
      <c r="C1925" t="s">
        <v>21</v>
      </c>
      <c r="D1925" s="2">
        <v>17.799999</v>
      </c>
    </row>
    <row r="1926" spans="1:4">
      <c r="A1926" s="1">
        <v>44148</v>
      </c>
      <c r="B1926" t="s">
        <v>2</v>
      </c>
      <c r="C1926" t="s">
        <v>3</v>
      </c>
      <c r="D1926" s="2">
        <v>22.629999000000002</v>
      </c>
    </row>
    <row r="1927" spans="1:4">
      <c r="A1927" s="1">
        <v>44148</v>
      </c>
      <c r="B1927" t="s">
        <v>4</v>
      </c>
      <c r="C1927" t="s">
        <v>5</v>
      </c>
      <c r="D1927" s="2">
        <v>23.996103000000002</v>
      </c>
    </row>
    <row r="1928" spans="1:4">
      <c r="A1928" s="1">
        <v>44148</v>
      </c>
      <c r="B1928" t="s">
        <v>6</v>
      </c>
      <c r="C1928" t="s">
        <v>7</v>
      </c>
      <c r="D1928" s="2">
        <v>63.25</v>
      </c>
    </row>
    <row r="1929" spans="1:4">
      <c r="A1929" s="1">
        <v>44148</v>
      </c>
      <c r="B1929" t="s">
        <v>8</v>
      </c>
      <c r="C1929" t="s">
        <v>9</v>
      </c>
      <c r="D1929" s="2">
        <v>19.41</v>
      </c>
    </row>
    <row r="1930" spans="1:4">
      <c r="A1930" s="1">
        <v>44148</v>
      </c>
      <c r="B1930" t="s">
        <v>10</v>
      </c>
      <c r="C1930" t="s">
        <v>11</v>
      </c>
      <c r="D1930" s="2">
        <v>22.450001</v>
      </c>
    </row>
    <row r="1931" spans="1:4">
      <c r="A1931" s="1">
        <v>44148</v>
      </c>
      <c r="B1931" t="s">
        <v>12</v>
      </c>
      <c r="C1931" t="s">
        <v>13</v>
      </c>
      <c r="D1931" s="2">
        <v>24.48</v>
      </c>
    </row>
    <row r="1932" spans="1:4">
      <c r="A1932" s="1">
        <v>44148</v>
      </c>
      <c r="B1932" t="s">
        <v>14</v>
      </c>
      <c r="C1932" t="s">
        <v>15</v>
      </c>
      <c r="D1932" s="2">
        <v>67</v>
      </c>
    </row>
    <row r="1933" spans="1:4">
      <c r="A1933" s="1">
        <v>44148</v>
      </c>
      <c r="B1933" t="s">
        <v>16</v>
      </c>
      <c r="C1933" t="s">
        <v>17</v>
      </c>
      <c r="D1933" s="2">
        <v>67.989998</v>
      </c>
    </row>
    <row r="1934" spans="1:4">
      <c r="A1934" s="1">
        <v>44148</v>
      </c>
      <c r="B1934" t="s">
        <v>18</v>
      </c>
      <c r="C1934" t="s">
        <v>19</v>
      </c>
      <c r="D1934" s="2">
        <v>38.874454</v>
      </c>
    </row>
    <row r="1935" spans="1:4">
      <c r="A1935" s="1">
        <v>44148</v>
      </c>
      <c r="B1935" t="s">
        <v>20</v>
      </c>
      <c r="C1935" t="s">
        <v>21</v>
      </c>
      <c r="D1935" s="2">
        <v>17.899999999999999</v>
      </c>
    </row>
    <row r="1936" spans="1:4">
      <c r="A1936" s="1">
        <v>44147</v>
      </c>
      <c r="B1936" t="s">
        <v>2</v>
      </c>
      <c r="C1936" t="s">
        <v>3</v>
      </c>
      <c r="D1936" s="2">
        <v>21.91</v>
      </c>
    </row>
    <row r="1937" spans="1:4">
      <c r="A1937" s="1">
        <v>44147</v>
      </c>
      <c r="B1937" t="s">
        <v>4</v>
      </c>
      <c r="C1937" t="s">
        <v>5</v>
      </c>
      <c r="D1937" s="2">
        <v>23.876373000000001</v>
      </c>
    </row>
    <row r="1938" spans="1:4">
      <c r="A1938" s="1">
        <v>44147</v>
      </c>
      <c r="B1938" t="s">
        <v>6</v>
      </c>
      <c r="C1938" t="s">
        <v>7</v>
      </c>
      <c r="D1938" s="2">
        <v>62.669998</v>
      </c>
    </row>
    <row r="1939" spans="1:4">
      <c r="A1939" s="1">
        <v>44147</v>
      </c>
      <c r="B1939" t="s">
        <v>8</v>
      </c>
      <c r="C1939" t="s">
        <v>9</v>
      </c>
      <c r="D1939" s="2">
        <v>19.010000000000002</v>
      </c>
    </row>
    <row r="1940" spans="1:4">
      <c r="A1940" s="1">
        <v>44147</v>
      </c>
      <c r="B1940" t="s">
        <v>10</v>
      </c>
      <c r="C1940" t="s">
        <v>11</v>
      </c>
      <c r="D1940" s="2">
        <v>22.99</v>
      </c>
    </row>
    <row r="1941" spans="1:4">
      <c r="A1941" s="1">
        <v>44147</v>
      </c>
      <c r="B1941" t="s">
        <v>12</v>
      </c>
      <c r="C1941" t="s">
        <v>13</v>
      </c>
      <c r="D1941" s="2">
        <v>23.48</v>
      </c>
    </row>
    <row r="1942" spans="1:4">
      <c r="A1942" s="1">
        <v>44147</v>
      </c>
      <c r="B1942" t="s">
        <v>14</v>
      </c>
      <c r="C1942" t="s">
        <v>15</v>
      </c>
      <c r="D1942" s="2">
        <v>65.449996999999996</v>
      </c>
    </row>
    <row r="1943" spans="1:4">
      <c r="A1943" s="1">
        <v>44147</v>
      </c>
      <c r="B1943" t="s">
        <v>16</v>
      </c>
      <c r="C1943" t="s">
        <v>17</v>
      </c>
      <c r="D1943" s="2">
        <v>64.150002000000001</v>
      </c>
    </row>
    <row r="1944" spans="1:4">
      <c r="A1944" s="1">
        <v>44147</v>
      </c>
      <c r="B1944" t="s">
        <v>18</v>
      </c>
      <c r="C1944" t="s">
        <v>19</v>
      </c>
      <c r="D1944" s="2">
        <v>37.532359999999997</v>
      </c>
    </row>
    <row r="1945" spans="1:4">
      <c r="A1945" s="1">
        <v>44147</v>
      </c>
      <c r="B1945" t="s">
        <v>20</v>
      </c>
      <c r="C1945" t="s">
        <v>21</v>
      </c>
      <c r="D1945" s="2">
        <v>17.926666000000001</v>
      </c>
    </row>
    <row r="1946" spans="1:4">
      <c r="A1946" s="1">
        <v>44146</v>
      </c>
      <c r="B1946" t="s">
        <v>2</v>
      </c>
      <c r="C1946" t="s">
        <v>3</v>
      </c>
      <c r="D1946" s="2">
        <v>22.879999000000002</v>
      </c>
    </row>
    <row r="1947" spans="1:4">
      <c r="A1947" s="1">
        <v>44146</v>
      </c>
      <c r="B1947" t="s">
        <v>4</v>
      </c>
      <c r="C1947" t="s">
        <v>5</v>
      </c>
      <c r="D1947" s="2">
        <v>24.365273999999999</v>
      </c>
    </row>
    <row r="1948" spans="1:4">
      <c r="A1948" s="1">
        <v>44146</v>
      </c>
      <c r="B1948" t="s">
        <v>6</v>
      </c>
      <c r="C1948" t="s">
        <v>7</v>
      </c>
      <c r="D1948" s="2">
        <v>63.599997999999999</v>
      </c>
    </row>
    <row r="1949" spans="1:4">
      <c r="A1949" s="1">
        <v>44146</v>
      </c>
      <c r="B1949" t="s">
        <v>8</v>
      </c>
      <c r="C1949" t="s">
        <v>9</v>
      </c>
      <c r="D1949" s="2">
        <v>19.200001</v>
      </c>
    </row>
    <row r="1950" spans="1:4">
      <c r="A1950" s="1">
        <v>44146</v>
      </c>
      <c r="B1950" t="s">
        <v>10</v>
      </c>
      <c r="C1950" t="s">
        <v>11</v>
      </c>
      <c r="D1950" s="2">
        <v>23.629999000000002</v>
      </c>
    </row>
    <row r="1951" spans="1:4">
      <c r="A1951" s="1">
        <v>44146</v>
      </c>
      <c r="B1951" t="s">
        <v>12</v>
      </c>
      <c r="C1951" t="s">
        <v>13</v>
      </c>
      <c r="D1951" s="2">
        <v>23.09</v>
      </c>
    </row>
    <row r="1952" spans="1:4">
      <c r="A1952" s="1">
        <v>44146</v>
      </c>
      <c r="B1952" t="s">
        <v>14</v>
      </c>
      <c r="C1952" t="s">
        <v>15</v>
      </c>
      <c r="D1952" s="2">
        <v>66.220000999999996</v>
      </c>
    </row>
    <row r="1953" spans="1:4">
      <c r="A1953" s="1">
        <v>44146</v>
      </c>
      <c r="B1953" t="s">
        <v>16</v>
      </c>
      <c r="C1953" t="s">
        <v>17</v>
      </c>
      <c r="D1953" s="2">
        <v>65.489998</v>
      </c>
    </row>
    <row r="1954" spans="1:4">
      <c r="A1954" s="1">
        <v>44146</v>
      </c>
      <c r="B1954" t="s">
        <v>18</v>
      </c>
      <c r="C1954" t="s">
        <v>19</v>
      </c>
      <c r="D1954" s="2">
        <v>38.698593000000002</v>
      </c>
    </row>
    <row r="1955" spans="1:4">
      <c r="A1955" s="1">
        <v>44146</v>
      </c>
      <c r="B1955" t="s">
        <v>20</v>
      </c>
      <c r="C1955" t="s">
        <v>21</v>
      </c>
      <c r="D1955" s="2">
        <v>18.466664999999999</v>
      </c>
    </row>
    <row r="1956" spans="1:4">
      <c r="A1956" s="1">
        <v>44145</v>
      </c>
      <c r="B1956" t="s">
        <v>2</v>
      </c>
      <c r="C1956" t="s">
        <v>3</v>
      </c>
      <c r="D1956" s="2">
        <v>23.08</v>
      </c>
    </row>
    <row r="1957" spans="1:4">
      <c r="A1957" s="1">
        <v>44145</v>
      </c>
      <c r="B1957" t="s">
        <v>4</v>
      </c>
      <c r="C1957" t="s">
        <v>5</v>
      </c>
      <c r="D1957" s="2">
        <v>25.053728</v>
      </c>
    </row>
    <row r="1958" spans="1:4">
      <c r="A1958" s="1">
        <v>44145</v>
      </c>
      <c r="B1958" t="s">
        <v>6</v>
      </c>
      <c r="C1958" t="s">
        <v>7</v>
      </c>
      <c r="D1958" s="2">
        <v>63.16</v>
      </c>
    </row>
    <row r="1959" spans="1:4">
      <c r="A1959" s="1">
        <v>44145</v>
      </c>
      <c r="B1959" t="s">
        <v>8</v>
      </c>
      <c r="C1959" t="s">
        <v>9</v>
      </c>
      <c r="D1959" s="2">
        <v>19.639999</v>
      </c>
    </row>
    <row r="1960" spans="1:4">
      <c r="A1960" s="1">
        <v>44145</v>
      </c>
      <c r="B1960" t="s">
        <v>10</v>
      </c>
      <c r="C1960" t="s">
        <v>11</v>
      </c>
      <c r="D1960" s="2">
        <v>24.040001</v>
      </c>
    </row>
    <row r="1961" spans="1:4">
      <c r="A1961" s="1">
        <v>44145</v>
      </c>
      <c r="B1961" t="s">
        <v>12</v>
      </c>
      <c r="C1961" t="s">
        <v>13</v>
      </c>
      <c r="D1961" s="2">
        <v>23.190000999999999</v>
      </c>
    </row>
    <row r="1962" spans="1:4">
      <c r="A1962" s="1">
        <v>44145</v>
      </c>
      <c r="B1962" t="s">
        <v>14</v>
      </c>
      <c r="C1962" t="s">
        <v>15</v>
      </c>
      <c r="D1962" s="2">
        <v>66.319999999999993</v>
      </c>
    </row>
    <row r="1963" spans="1:4">
      <c r="A1963" s="1">
        <v>44145</v>
      </c>
      <c r="B1963" t="s">
        <v>16</v>
      </c>
      <c r="C1963" t="s">
        <v>17</v>
      </c>
      <c r="D1963" s="2">
        <v>65.699996999999996</v>
      </c>
    </row>
    <row r="1964" spans="1:4">
      <c r="A1964" s="1">
        <v>44145</v>
      </c>
      <c r="B1964" t="s">
        <v>18</v>
      </c>
      <c r="C1964" t="s">
        <v>19</v>
      </c>
      <c r="D1964" s="2">
        <v>39.587150999999999</v>
      </c>
    </row>
    <row r="1965" spans="1:4">
      <c r="A1965" s="1">
        <v>44145</v>
      </c>
      <c r="B1965" t="s">
        <v>20</v>
      </c>
      <c r="C1965" t="s">
        <v>21</v>
      </c>
      <c r="D1965" s="2">
        <v>18.033332999999999</v>
      </c>
    </row>
    <row r="1966" spans="1:4">
      <c r="A1966" s="1">
        <v>44144</v>
      </c>
      <c r="B1966" t="s">
        <v>2</v>
      </c>
      <c r="C1966" t="s">
        <v>3</v>
      </c>
      <c r="D1966" s="2">
        <v>21.610001</v>
      </c>
    </row>
    <row r="1967" spans="1:4">
      <c r="A1967" s="1">
        <v>44144</v>
      </c>
      <c r="B1967" t="s">
        <v>4</v>
      </c>
      <c r="C1967" t="s">
        <v>5</v>
      </c>
      <c r="D1967" s="2">
        <v>25.213369</v>
      </c>
    </row>
    <row r="1968" spans="1:4">
      <c r="A1968" s="1">
        <v>44144</v>
      </c>
      <c r="B1968" t="s">
        <v>6</v>
      </c>
      <c r="C1968" t="s">
        <v>7</v>
      </c>
      <c r="D1968" s="2">
        <v>63.189999</v>
      </c>
    </row>
    <row r="1969" spans="1:4">
      <c r="A1969" s="1">
        <v>44144</v>
      </c>
      <c r="B1969" t="s">
        <v>8</v>
      </c>
      <c r="C1969" t="s">
        <v>9</v>
      </c>
      <c r="D1969" s="2">
        <v>19.93</v>
      </c>
    </row>
    <row r="1970" spans="1:4">
      <c r="A1970" s="1">
        <v>44144</v>
      </c>
      <c r="B1970" t="s">
        <v>10</v>
      </c>
      <c r="C1970" t="s">
        <v>11</v>
      </c>
      <c r="D1970" s="2">
        <v>24.52</v>
      </c>
    </row>
    <row r="1971" spans="1:4">
      <c r="A1971" s="1">
        <v>44144</v>
      </c>
      <c r="B1971" t="s">
        <v>12</v>
      </c>
      <c r="C1971" t="s">
        <v>13</v>
      </c>
      <c r="D1971" s="2">
        <v>23.889999</v>
      </c>
    </row>
    <row r="1972" spans="1:4">
      <c r="A1972" s="1">
        <v>44144</v>
      </c>
      <c r="B1972" t="s">
        <v>14</v>
      </c>
      <c r="C1972" t="s">
        <v>15</v>
      </c>
      <c r="D1972" s="2">
        <v>66.099997999999999</v>
      </c>
    </row>
    <row r="1973" spans="1:4">
      <c r="A1973" s="1">
        <v>44144</v>
      </c>
      <c r="B1973" t="s">
        <v>16</v>
      </c>
      <c r="C1973" t="s">
        <v>17</v>
      </c>
      <c r="D1973" s="2">
        <v>64.949996999999996</v>
      </c>
    </row>
    <row r="1974" spans="1:4">
      <c r="A1974" s="1">
        <v>44144</v>
      </c>
      <c r="B1974" t="s">
        <v>18</v>
      </c>
      <c r="C1974" t="s">
        <v>19</v>
      </c>
      <c r="D1974" s="2">
        <v>38.439430000000002</v>
      </c>
    </row>
    <row r="1975" spans="1:4">
      <c r="A1975" s="1">
        <v>44144</v>
      </c>
      <c r="B1975" t="s">
        <v>20</v>
      </c>
      <c r="C1975" t="s">
        <v>21</v>
      </c>
      <c r="D1975" s="2">
        <v>17.950001</v>
      </c>
    </row>
    <row r="1976" spans="1:4">
      <c r="A1976" s="1">
        <v>44141</v>
      </c>
      <c r="B1976" t="s">
        <v>2</v>
      </c>
      <c r="C1976" t="s">
        <v>3</v>
      </c>
      <c r="D1976" s="2">
        <v>19.75</v>
      </c>
    </row>
    <row r="1977" spans="1:4">
      <c r="A1977" s="1">
        <v>44141</v>
      </c>
      <c r="B1977" t="s">
        <v>4</v>
      </c>
      <c r="C1977" t="s">
        <v>5</v>
      </c>
      <c r="D1977" s="2">
        <v>24.963930000000001</v>
      </c>
    </row>
    <row r="1978" spans="1:4">
      <c r="A1978" s="1">
        <v>44141</v>
      </c>
      <c r="B1978" t="s">
        <v>6</v>
      </c>
      <c r="C1978" t="s">
        <v>7</v>
      </c>
      <c r="D1978" s="2">
        <v>63.189999</v>
      </c>
    </row>
    <row r="1979" spans="1:4">
      <c r="A1979" s="1">
        <v>44141</v>
      </c>
      <c r="B1979" t="s">
        <v>8</v>
      </c>
      <c r="C1979" t="s">
        <v>9</v>
      </c>
      <c r="D1979" s="2">
        <v>19.84</v>
      </c>
    </row>
    <row r="1980" spans="1:4">
      <c r="A1980" s="1">
        <v>44141</v>
      </c>
      <c r="B1980" t="s">
        <v>10</v>
      </c>
      <c r="C1980" t="s">
        <v>11</v>
      </c>
      <c r="D1980" s="2">
        <v>21.5</v>
      </c>
    </row>
    <row r="1981" spans="1:4">
      <c r="A1981" s="1">
        <v>44141</v>
      </c>
      <c r="B1981" t="s">
        <v>12</v>
      </c>
      <c r="C1981" t="s">
        <v>13</v>
      </c>
      <c r="D1981" s="2">
        <v>23.780000999999999</v>
      </c>
    </row>
    <row r="1982" spans="1:4">
      <c r="A1982" s="1">
        <v>44141</v>
      </c>
      <c r="B1982" t="s">
        <v>14</v>
      </c>
      <c r="C1982" t="s">
        <v>15</v>
      </c>
      <c r="D1982" s="2">
        <v>68</v>
      </c>
    </row>
    <row r="1983" spans="1:4">
      <c r="A1983" s="1">
        <v>44141</v>
      </c>
      <c r="B1983" t="s">
        <v>16</v>
      </c>
      <c r="C1983" t="s">
        <v>17</v>
      </c>
      <c r="D1983" s="2">
        <v>63.209999000000003</v>
      </c>
    </row>
    <row r="1984" spans="1:4">
      <c r="A1984" s="1">
        <v>44141</v>
      </c>
      <c r="B1984" t="s">
        <v>18</v>
      </c>
      <c r="C1984" t="s">
        <v>19</v>
      </c>
      <c r="D1984" s="2">
        <v>38.559756999999998</v>
      </c>
    </row>
    <row r="1985" spans="1:4">
      <c r="A1985" s="1">
        <v>44141</v>
      </c>
      <c r="B1985" t="s">
        <v>20</v>
      </c>
      <c r="C1985" t="s">
        <v>21</v>
      </c>
      <c r="D1985" s="2">
        <v>18.873332999999999</v>
      </c>
    </row>
    <row r="1986" spans="1:4">
      <c r="A1986" s="1">
        <v>44140</v>
      </c>
      <c r="B1986" t="s">
        <v>2</v>
      </c>
      <c r="C1986" t="s">
        <v>3</v>
      </c>
      <c r="D1986" s="2">
        <v>19.889999</v>
      </c>
    </row>
    <row r="1987" spans="1:4">
      <c r="A1987" s="1">
        <v>44140</v>
      </c>
      <c r="B1987" t="s">
        <v>4</v>
      </c>
      <c r="C1987" t="s">
        <v>5</v>
      </c>
      <c r="D1987" s="2">
        <v>25.203393999999999</v>
      </c>
    </row>
    <row r="1988" spans="1:4">
      <c r="A1988" s="1">
        <v>44140</v>
      </c>
      <c r="B1988" t="s">
        <v>6</v>
      </c>
      <c r="C1988" t="s">
        <v>7</v>
      </c>
      <c r="D1988" s="2">
        <v>62.549999</v>
      </c>
    </row>
    <row r="1989" spans="1:4">
      <c r="A1989" s="1">
        <v>44140</v>
      </c>
      <c r="B1989" t="s">
        <v>8</v>
      </c>
      <c r="C1989" t="s">
        <v>9</v>
      </c>
      <c r="D1989" s="2">
        <v>19.370000999999998</v>
      </c>
    </row>
    <row r="1990" spans="1:4">
      <c r="A1990" s="1">
        <v>44140</v>
      </c>
      <c r="B1990" t="s">
        <v>10</v>
      </c>
      <c r="C1990" t="s">
        <v>11</v>
      </c>
      <c r="D1990" s="2">
        <v>20.709999</v>
      </c>
    </row>
    <row r="1991" spans="1:4">
      <c r="A1991" s="1">
        <v>44140</v>
      </c>
      <c r="B1991" t="s">
        <v>12</v>
      </c>
      <c r="C1991" t="s">
        <v>13</v>
      </c>
      <c r="D1991" s="2">
        <v>24.059999000000001</v>
      </c>
    </row>
    <row r="1992" spans="1:4">
      <c r="A1992" s="1">
        <v>44140</v>
      </c>
      <c r="B1992" t="s">
        <v>14</v>
      </c>
      <c r="C1992" t="s">
        <v>15</v>
      </c>
      <c r="D1992" s="2">
        <v>67.879997000000003</v>
      </c>
    </row>
    <row r="1993" spans="1:4">
      <c r="A1993" s="1">
        <v>44140</v>
      </c>
      <c r="B1993" t="s">
        <v>16</v>
      </c>
      <c r="C1993" t="s">
        <v>17</v>
      </c>
      <c r="D1993" s="2">
        <v>64.139999000000003</v>
      </c>
    </row>
    <row r="1994" spans="1:4">
      <c r="A1994" s="1">
        <v>44140</v>
      </c>
      <c r="B1994" t="s">
        <v>18</v>
      </c>
      <c r="C1994" t="s">
        <v>19</v>
      </c>
      <c r="D1994" s="2">
        <v>38.365383000000001</v>
      </c>
    </row>
    <row r="1995" spans="1:4">
      <c r="A1995" s="1">
        <v>44140</v>
      </c>
      <c r="B1995" t="s">
        <v>20</v>
      </c>
      <c r="C1995" t="s">
        <v>21</v>
      </c>
      <c r="D1995" s="2">
        <v>18.870000999999998</v>
      </c>
    </row>
    <row r="1996" spans="1:4">
      <c r="A1996" s="1">
        <v>44139</v>
      </c>
      <c r="B1996" t="s">
        <v>2</v>
      </c>
      <c r="C1996" t="s">
        <v>3</v>
      </c>
      <c r="D1996" s="2">
        <v>19.719999000000001</v>
      </c>
    </row>
    <row r="1997" spans="1:4">
      <c r="A1997" s="1">
        <v>44139</v>
      </c>
      <c r="B1997" t="s">
        <v>4</v>
      </c>
      <c r="C1997" t="s">
        <v>5</v>
      </c>
      <c r="D1997" s="2">
        <v>24.894086999999999</v>
      </c>
    </row>
    <row r="1998" spans="1:4">
      <c r="A1998" s="1">
        <v>44139</v>
      </c>
      <c r="B1998" t="s">
        <v>6</v>
      </c>
      <c r="C1998" t="s">
        <v>7</v>
      </c>
      <c r="D1998" s="2">
        <v>61.580002</v>
      </c>
    </row>
    <row r="1999" spans="1:4">
      <c r="A1999" s="1">
        <v>44139</v>
      </c>
      <c r="B1999" t="s">
        <v>8</v>
      </c>
      <c r="C1999" t="s">
        <v>9</v>
      </c>
      <c r="D1999" s="2">
        <v>19.049999</v>
      </c>
    </row>
    <row r="2000" spans="1:4">
      <c r="A2000" s="1">
        <v>44139</v>
      </c>
      <c r="B2000" t="s">
        <v>10</v>
      </c>
      <c r="C2000" t="s">
        <v>11</v>
      </c>
      <c r="D2000" s="2">
        <v>19.389999</v>
      </c>
    </row>
    <row r="2001" spans="1:4">
      <c r="A2001" s="1">
        <v>44139</v>
      </c>
      <c r="B2001" t="s">
        <v>12</v>
      </c>
      <c r="C2001" t="s">
        <v>13</v>
      </c>
      <c r="D2001" s="2">
        <v>23.889999</v>
      </c>
    </row>
    <row r="2002" spans="1:4">
      <c r="A2002" s="1">
        <v>44139</v>
      </c>
      <c r="B2002" t="s">
        <v>14</v>
      </c>
      <c r="C2002" t="s">
        <v>15</v>
      </c>
      <c r="D2002" s="2">
        <v>66.300003000000004</v>
      </c>
    </row>
    <row r="2003" spans="1:4">
      <c r="A2003" s="1">
        <v>44139</v>
      </c>
      <c r="B2003" t="s">
        <v>16</v>
      </c>
      <c r="C2003" t="s">
        <v>17</v>
      </c>
      <c r="D2003" s="2">
        <v>64.089995999999999</v>
      </c>
    </row>
    <row r="2004" spans="1:4">
      <c r="A2004" s="1">
        <v>44139</v>
      </c>
      <c r="B2004" t="s">
        <v>18</v>
      </c>
      <c r="C2004" t="s">
        <v>19</v>
      </c>
      <c r="D2004" s="2">
        <v>37.004779999999997</v>
      </c>
    </row>
    <row r="2005" spans="1:4">
      <c r="A2005" s="1">
        <v>44139</v>
      </c>
      <c r="B2005" t="s">
        <v>20</v>
      </c>
      <c r="C2005" t="s">
        <v>21</v>
      </c>
      <c r="D2005" s="2">
        <v>18.033332999999999</v>
      </c>
    </row>
    <row r="2006" spans="1:4">
      <c r="A2006" s="1">
        <v>44138</v>
      </c>
      <c r="B2006" t="s">
        <v>2</v>
      </c>
      <c r="C2006" t="s">
        <v>3</v>
      </c>
      <c r="D2006" s="2">
        <v>19.649999999999999</v>
      </c>
    </row>
    <row r="2007" spans="1:4">
      <c r="A2007" s="1">
        <v>44138</v>
      </c>
      <c r="B2007" t="s">
        <v>4</v>
      </c>
      <c r="C2007" t="s">
        <v>5</v>
      </c>
      <c r="D2007" s="2">
        <v>23.716732</v>
      </c>
    </row>
    <row r="2008" spans="1:4">
      <c r="A2008" s="1">
        <v>44138</v>
      </c>
      <c r="B2008" t="s">
        <v>6</v>
      </c>
      <c r="C2008" t="s">
        <v>7</v>
      </c>
      <c r="D2008" s="2">
        <v>63.34</v>
      </c>
    </row>
    <row r="2009" spans="1:4">
      <c r="A2009" s="1">
        <v>44138</v>
      </c>
      <c r="B2009" t="s">
        <v>8</v>
      </c>
      <c r="C2009" t="s">
        <v>9</v>
      </c>
      <c r="D2009" s="2">
        <v>18.73</v>
      </c>
    </row>
    <row r="2010" spans="1:4">
      <c r="A2010" s="1">
        <v>44138</v>
      </c>
      <c r="B2010" t="s">
        <v>10</v>
      </c>
      <c r="C2010" t="s">
        <v>11</v>
      </c>
      <c r="D2010" s="2">
        <v>18.649999999999999</v>
      </c>
    </row>
    <row r="2011" spans="1:4">
      <c r="A2011" s="1">
        <v>44138</v>
      </c>
      <c r="B2011" t="s">
        <v>12</v>
      </c>
      <c r="C2011" t="s">
        <v>13</v>
      </c>
      <c r="D2011" s="2">
        <v>24.219999000000001</v>
      </c>
    </row>
    <row r="2012" spans="1:4">
      <c r="A2012" s="1">
        <v>44138</v>
      </c>
      <c r="B2012" t="s">
        <v>14</v>
      </c>
      <c r="C2012" t="s">
        <v>15</v>
      </c>
      <c r="D2012" s="2">
        <v>63.77</v>
      </c>
    </row>
    <row r="2013" spans="1:4">
      <c r="A2013" s="1">
        <v>44138</v>
      </c>
      <c r="B2013" t="s">
        <v>16</v>
      </c>
      <c r="C2013" t="s">
        <v>17</v>
      </c>
      <c r="D2013" s="2">
        <v>59.799999</v>
      </c>
    </row>
    <row r="2014" spans="1:4">
      <c r="A2014" s="1">
        <v>44138</v>
      </c>
      <c r="B2014" t="s">
        <v>18</v>
      </c>
      <c r="C2014" t="s">
        <v>19</v>
      </c>
      <c r="D2014" s="2">
        <v>36.162497999999999</v>
      </c>
    </row>
    <row r="2015" spans="1:4">
      <c r="A2015" s="1">
        <v>44138</v>
      </c>
      <c r="B2015" t="s">
        <v>20</v>
      </c>
      <c r="C2015" t="s">
        <v>21</v>
      </c>
      <c r="D2015" s="2">
        <v>16.989999999999998</v>
      </c>
    </row>
    <row r="2016" spans="1:4">
      <c r="A2016" s="1">
        <v>44134</v>
      </c>
      <c r="B2016" t="s">
        <v>2</v>
      </c>
      <c r="C2016" t="s">
        <v>3</v>
      </c>
      <c r="D2016" s="2">
        <v>18.940000999999999</v>
      </c>
    </row>
    <row r="2017" spans="1:4">
      <c r="A2017" s="1">
        <v>44134</v>
      </c>
      <c r="B2017" t="s">
        <v>4</v>
      </c>
      <c r="C2017" t="s">
        <v>5</v>
      </c>
      <c r="D2017" s="2">
        <v>23.177942000000002</v>
      </c>
    </row>
    <row r="2018" spans="1:4">
      <c r="A2018" s="1">
        <v>44134</v>
      </c>
      <c r="B2018" t="s">
        <v>6</v>
      </c>
      <c r="C2018" t="s">
        <v>7</v>
      </c>
      <c r="D2018" s="2">
        <v>60.549999</v>
      </c>
    </row>
    <row r="2019" spans="1:4">
      <c r="A2019" s="1">
        <v>44134</v>
      </c>
      <c r="B2019" t="s">
        <v>8</v>
      </c>
      <c r="C2019" t="s">
        <v>9</v>
      </c>
      <c r="D2019" s="2">
        <v>18.450001</v>
      </c>
    </row>
    <row r="2020" spans="1:4">
      <c r="A2020" s="1">
        <v>44134</v>
      </c>
      <c r="B2020" t="s">
        <v>10</v>
      </c>
      <c r="C2020" t="s">
        <v>11</v>
      </c>
      <c r="D2020" s="2">
        <v>18.969999000000001</v>
      </c>
    </row>
    <row r="2021" spans="1:4">
      <c r="A2021" s="1">
        <v>44134</v>
      </c>
      <c r="B2021" t="s">
        <v>12</v>
      </c>
      <c r="C2021" t="s">
        <v>13</v>
      </c>
      <c r="D2021" s="2">
        <v>23.790001</v>
      </c>
    </row>
    <row r="2022" spans="1:4">
      <c r="A2022" s="1">
        <v>44134</v>
      </c>
      <c r="B2022" t="s">
        <v>14</v>
      </c>
      <c r="C2022" t="s">
        <v>15</v>
      </c>
      <c r="D2022" s="2">
        <v>60.68</v>
      </c>
    </row>
    <row r="2023" spans="1:4">
      <c r="A2023" s="1">
        <v>44134</v>
      </c>
      <c r="B2023" t="s">
        <v>16</v>
      </c>
      <c r="C2023" t="s">
        <v>17</v>
      </c>
      <c r="D2023" s="2">
        <v>60.299999</v>
      </c>
    </row>
    <row r="2024" spans="1:4">
      <c r="A2024" s="1">
        <v>44134</v>
      </c>
      <c r="B2024" t="s">
        <v>18</v>
      </c>
      <c r="C2024" t="s">
        <v>19</v>
      </c>
      <c r="D2024" s="2">
        <v>36.62529</v>
      </c>
    </row>
    <row r="2025" spans="1:4">
      <c r="A2025" s="1">
        <v>44134</v>
      </c>
      <c r="B2025" t="s">
        <v>20</v>
      </c>
      <c r="C2025" t="s">
        <v>21</v>
      </c>
      <c r="D2025" s="2">
        <v>17.016666000000001</v>
      </c>
    </row>
    <row r="2026" spans="1:4">
      <c r="A2026" s="1">
        <v>44133</v>
      </c>
      <c r="B2026" t="s">
        <v>2</v>
      </c>
      <c r="C2026" t="s">
        <v>3</v>
      </c>
      <c r="D2026" s="2">
        <v>19.290001</v>
      </c>
    </row>
    <row r="2027" spans="1:4">
      <c r="A2027" s="1">
        <v>44133</v>
      </c>
      <c r="B2027" t="s">
        <v>4</v>
      </c>
      <c r="C2027" t="s">
        <v>5</v>
      </c>
      <c r="D2027" s="2">
        <v>24.63467</v>
      </c>
    </row>
    <row r="2028" spans="1:4">
      <c r="A2028" s="1">
        <v>44133</v>
      </c>
      <c r="B2028" t="s">
        <v>6</v>
      </c>
      <c r="C2028" t="s">
        <v>7</v>
      </c>
      <c r="D2028" s="2">
        <v>62.02</v>
      </c>
    </row>
    <row r="2029" spans="1:4">
      <c r="A2029" s="1">
        <v>44133</v>
      </c>
      <c r="B2029" t="s">
        <v>8</v>
      </c>
      <c r="C2029" t="s">
        <v>9</v>
      </c>
      <c r="D2029" s="2">
        <v>19.200001</v>
      </c>
    </row>
    <row r="2030" spans="1:4">
      <c r="A2030" s="1">
        <v>44133</v>
      </c>
      <c r="B2030" t="s">
        <v>10</v>
      </c>
      <c r="C2030" t="s">
        <v>11</v>
      </c>
      <c r="D2030" s="2">
        <v>19.100000000000001</v>
      </c>
    </row>
    <row r="2031" spans="1:4">
      <c r="A2031" s="1">
        <v>44133</v>
      </c>
      <c r="B2031" t="s">
        <v>12</v>
      </c>
      <c r="C2031" t="s">
        <v>13</v>
      </c>
      <c r="D2031" s="2">
        <v>23.84</v>
      </c>
    </row>
    <row r="2032" spans="1:4">
      <c r="A2032" s="1">
        <v>44133</v>
      </c>
      <c r="B2032" t="s">
        <v>14</v>
      </c>
      <c r="C2032" t="s">
        <v>15</v>
      </c>
      <c r="D2032" s="2">
        <v>62.560001</v>
      </c>
    </row>
    <row r="2033" spans="1:4">
      <c r="A2033" s="1">
        <v>44133</v>
      </c>
      <c r="B2033" t="s">
        <v>16</v>
      </c>
      <c r="C2033" t="s">
        <v>17</v>
      </c>
      <c r="D2033" s="2">
        <v>62.130001</v>
      </c>
    </row>
    <row r="2034" spans="1:4">
      <c r="A2034" s="1">
        <v>44133</v>
      </c>
      <c r="B2034" t="s">
        <v>18</v>
      </c>
      <c r="C2034" t="s">
        <v>19</v>
      </c>
      <c r="D2034" s="2">
        <v>36.893706999999999</v>
      </c>
    </row>
    <row r="2035" spans="1:4">
      <c r="A2035" s="1">
        <v>44133</v>
      </c>
      <c r="B2035" t="s">
        <v>20</v>
      </c>
      <c r="C2035" t="s">
        <v>21</v>
      </c>
      <c r="D2035" s="2">
        <v>17.66</v>
      </c>
    </row>
    <row r="2036" spans="1:4">
      <c r="A2036" s="1">
        <v>44132</v>
      </c>
      <c r="B2036" t="s">
        <v>2</v>
      </c>
      <c r="C2036" t="s">
        <v>3</v>
      </c>
      <c r="D2036" s="2">
        <v>18.670000000000002</v>
      </c>
    </row>
    <row r="2037" spans="1:4">
      <c r="A2037" s="1">
        <v>44132</v>
      </c>
      <c r="B2037" t="s">
        <v>4</v>
      </c>
      <c r="C2037" t="s">
        <v>5</v>
      </c>
      <c r="D2037" s="2">
        <v>24.664601999999999</v>
      </c>
    </row>
    <row r="2038" spans="1:4">
      <c r="A2038" s="1">
        <v>44132</v>
      </c>
      <c r="B2038" t="s">
        <v>6</v>
      </c>
      <c r="C2038" t="s">
        <v>7</v>
      </c>
      <c r="D2038" s="2">
        <v>60.259998000000003</v>
      </c>
    </row>
    <row r="2039" spans="1:4">
      <c r="A2039" s="1">
        <v>44132</v>
      </c>
      <c r="B2039" t="s">
        <v>8</v>
      </c>
      <c r="C2039" t="s">
        <v>9</v>
      </c>
      <c r="D2039" s="2">
        <v>19.700001</v>
      </c>
    </row>
    <row r="2040" spans="1:4">
      <c r="A2040" s="1">
        <v>44132</v>
      </c>
      <c r="B2040" t="s">
        <v>10</v>
      </c>
      <c r="C2040" t="s">
        <v>11</v>
      </c>
      <c r="D2040" s="2">
        <v>19.02</v>
      </c>
    </row>
    <row r="2041" spans="1:4">
      <c r="A2041" s="1">
        <v>44132</v>
      </c>
      <c r="B2041" t="s">
        <v>12</v>
      </c>
      <c r="C2041" t="s">
        <v>13</v>
      </c>
      <c r="D2041" s="2">
        <v>23.950001</v>
      </c>
    </row>
    <row r="2042" spans="1:4">
      <c r="A2042" s="1">
        <v>44132</v>
      </c>
      <c r="B2042" t="s">
        <v>14</v>
      </c>
      <c r="C2042" t="s">
        <v>15</v>
      </c>
      <c r="D2042" s="2">
        <v>62.549999</v>
      </c>
    </row>
    <row r="2043" spans="1:4">
      <c r="A2043" s="1">
        <v>44132</v>
      </c>
      <c r="B2043" t="s">
        <v>16</v>
      </c>
      <c r="C2043" t="s">
        <v>17</v>
      </c>
      <c r="D2043" s="2">
        <v>60.200001</v>
      </c>
    </row>
    <row r="2044" spans="1:4">
      <c r="A2044" s="1">
        <v>44132</v>
      </c>
      <c r="B2044" t="s">
        <v>18</v>
      </c>
      <c r="C2044" t="s">
        <v>19</v>
      </c>
      <c r="D2044" s="2">
        <v>37.273197000000003</v>
      </c>
    </row>
    <row r="2045" spans="1:4">
      <c r="A2045" s="1">
        <v>44132</v>
      </c>
      <c r="B2045" t="s">
        <v>20</v>
      </c>
      <c r="C2045" t="s">
        <v>21</v>
      </c>
      <c r="D2045" s="2">
        <v>17.110001</v>
      </c>
    </row>
    <row r="2046" spans="1:4">
      <c r="A2046" s="1">
        <v>44131</v>
      </c>
      <c r="B2046" t="s">
        <v>2</v>
      </c>
      <c r="C2046" t="s">
        <v>3</v>
      </c>
      <c r="D2046" s="2">
        <v>19.879999000000002</v>
      </c>
    </row>
    <row r="2047" spans="1:4">
      <c r="A2047" s="1">
        <v>44131</v>
      </c>
      <c r="B2047" t="s">
        <v>4</v>
      </c>
      <c r="C2047" t="s">
        <v>5</v>
      </c>
      <c r="D2047" s="2">
        <v>25.792069999999999</v>
      </c>
    </row>
    <row r="2048" spans="1:4">
      <c r="A2048" s="1">
        <v>44131</v>
      </c>
      <c r="B2048" t="s">
        <v>6</v>
      </c>
      <c r="C2048" t="s">
        <v>7</v>
      </c>
      <c r="D2048" s="2">
        <v>62.529998999999997</v>
      </c>
    </row>
    <row r="2049" spans="1:4">
      <c r="A2049" s="1">
        <v>44131</v>
      </c>
      <c r="B2049" t="s">
        <v>8</v>
      </c>
      <c r="C2049" t="s">
        <v>9</v>
      </c>
      <c r="D2049" s="2">
        <v>20.129999000000002</v>
      </c>
    </row>
    <row r="2050" spans="1:4">
      <c r="A2050" s="1">
        <v>44131</v>
      </c>
      <c r="B2050" t="s">
        <v>10</v>
      </c>
      <c r="C2050" t="s">
        <v>11</v>
      </c>
      <c r="D2050" s="2">
        <v>20.09</v>
      </c>
    </row>
    <row r="2051" spans="1:4">
      <c r="A2051" s="1">
        <v>44131</v>
      </c>
      <c r="B2051" t="s">
        <v>12</v>
      </c>
      <c r="C2051" t="s">
        <v>13</v>
      </c>
      <c r="D2051" s="2">
        <v>24.780000999999999</v>
      </c>
    </row>
    <row r="2052" spans="1:4">
      <c r="A2052" s="1">
        <v>44131</v>
      </c>
      <c r="B2052" t="s">
        <v>14</v>
      </c>
      <c r="C2052" t="s">
        <v>15</v>
      </c>
      <c r="D2052" s="2">
        <v>64.569999999999993</v>
      </c>
    </row>
    <row r="2053" spans="1:4">
      <c r="A2053" s="1">
        <v>44131</v>
      </c>
      <c r="B2053" t="s">
        <v>16</v>
      </c>
      <c r="C2053" t="s">
        <v>17</v>
      </c>
      <c r="D2053" s="2">
        <v>61.25</v>
      </c>
    </row>
    <row r="2054" spans="1:4">
      <c r="A2054" s="1">
        <v>44131</v>
      </c>
      <c r="B2054" t="s">
        <v>18</v>
      </c>
      <c r="C2054" t="s">
        <v>19</v>
      </c>
      <c r="D2054" s="2">
        <v>38.133986999999998</v>
      </c>
    </row>
    <row r="2055" spans="1:4">
      <c r="A2055" s="1">
        <v>44131</v>
      </c>
      <c r="B2055" t="s">
        <v>20</v>
      </c>
      <c r="C2055" t="s">
        <v>21</v>
      </c>
      <c r="D2055" s="2">
        <v>17.583331999999999</v>
      </c>
    </row>
    <row r="2056" spans="1:4">
      <c r="A2056" s="1">
        <v>44130</v>
      </c>
      <c r="B2056" t="s">
        <v>2</v>
      </c>
      <c r="C2056" t="s">
        <v>3</v>
      </c>
      <c r="D2056" s="2">
        <v>20.25</v>
      </c>
    </row>
    <row r="2057" spans="1:4">
      <c r="A2057" s="1">
        <v>44130</v>
      </c>
      <c r="B2057" t="s">
        <v>4</v>
      </c>
      <c r="C2057" t="s">
        <v>5</v>
      </c>
      <c r="D2057" s="2">
        <v>26.071444</v>
      </c>
    </row>
    <row r="2058" spans="1:4">
      <c r="A2058" s="1">
        <v>44130</v>
      </c>
      <c r="B2058" t="s">
        <v>6</v>
      </c>
      <c r="C2058" t="s">
        <v>7</v>
      </c>
      <c r="D2058" s="2">
        <v>62.5</v>
      </c>
    </row>
    <row r="2059" spans="1:4">
      <c r="A2059" s="1">
        <v>44130</v>
      </c>
      <c r="B2059" t="s">
        <v>8</v>
      </c>
      <c r="C2059" t="s">
        <v>9</v>
      </c>
      <c r="D2059" s="2">
        <v>20.25</v>
      </c>
    </row>
    <row r="2060" spans="1:4">
      <c r="A2060" s="1">
        <v>44130</v>
      </c>
      <c r="B2060" t="s">
        <v>10</v>
      </c>
      <c r="C2060" t="s">
        <v>11</v>
      </c>
      <c r="D2060" s="2">
        <v>20.299999</v>
      </c>
    </row>
    <row r="2061" spans="1:4">
      <c r="A2061" s="1">
        <v>44130</v>
      </c>
      <c r="B2061" t="s">
        <v>12</v>
      </c>
      <c r="C2061" t="s">
        <v>13</v>
      </c>
      <c r="D2061" s="2">
        <v>25.200001</v>
      </c>
    </row>
    <row r="2062" spans="1:4">
      <c r="A2062" s="1">
        <v>44130</v>
      </c>
      <c r="B2062" t="s">
        <v>14</v>
      </c>
      <c r="C2062" t="s">
        <v>15</v>
      </c>
      <c r="D2062" s="2">
        <v>62.889999000000003</v>
      </c>
    </row>
    <row r="2063" spans="1:4">
      <c r="A2063" s="1">
        <v>44130</v>
      </c>
      <c r="B2063" t="s">
        <v>16</v>
      </c>
      <c r="C2063" t="s">
        <v>17</v>
      </c>
      <c r="D2063" s="2">
        <v>62.16</v>
      </c>
    </row>
    <row r="2064" spans="1:4">
      <c r="A2064" s="1">
        <v>44130</v>
      </c>
      <c r="B2064" t="s">
        <v>18</v>
      </c>
      <c r="C2064" t="s">
        <v>19</v>
      </c>
      <c r="D2064" s="2">
        <v>38.328361999999998</v>
      </c>
    </row>
    <row r="2065" spans="1:4">
      <c r="A2065" s="1">
        <v>44130</v>
      </c>
      <c r="B2065" t="s">
        <v>20</v>
      </c>
      <c r="C2065" t="s">
        <v>21</v>
      </c>
      <c r="D2065" s="2">
        <v>18.326665999999999</v>
      </c>
    </row>
    <row r="2066" spans="1:4">
      <c r="A2066" s="1">
        <v>44127</v>
      </c>
      <c r="B2066" t="s">
        <v>2</v>
      </c>
      <c r="C2066" t="s">
        <v>3</v>
      </c>
      <c r="D2066" s="2">
        <v>20.57</v>
      </c>
    </row>
    <row r="2067" spans="1:4">
      <c r="A2067" s="1">
        <v>44127</v>
      </c>
      <c r="B2067" t="s">
        <v>4</v>
      </c>
      <c r="C2067" t="s">
        <v>5</v>
      </c>
      <c r="D2067" s="2">
        <v>25.831982</v>
      </c>
    </row>
    <row r="2068" spans="1:4">
      <c r="A2068" s="1">
        <v>44127</v>
      </c>
      <c r="B2068" t="s">
        <v>6</v>
      </c>
      <c r="C2068" t="s">
        <v>7</v>
      </c>
      <c r="D2068" s="2">
        <v>63.450001</v>
      </c>
    </row>
    <row r="2069" spans="1:4">
      <c r="A2069" s="1">
        <v>44127</v>
      </c>
      <c r="B2069" t="s">
        <v>8</v>
      </c>
      <c r="C2069" t="s">
        <v>9</v>
      </c>
      <c r="D2069" s="2">
        <v>20.149999999999999</v>
      </c>
    </row>
    <row r="2070" spans="1:4">
      <c r="A2070" s="1">
        <v>44127</v>
      </c>
      <c r="B2070" t="s">
        <v>10</v>
      </c>
      <c r="C2070" t="s">
        <v>11</v>
      </c>
      <c r="D2070" s="2">
        <v>21.209999</v>
      </c>
    </row>
    <row r="2071" spans="1:4">
      <c r="A2071" s="1">
        <v>44127</v>
      </c>
      <c r="B2071" t="s">
        <v>12</v>
      </c>
      <c r="C2071" t="s">
        <v>13</v>
      </c>
      <c r="D2071" s="2">
        <v>25.5</v>
      </c>
    </row>
    <row r="2072" spans="1:4">
      <c r="A2072" s="1">
        <v>44127</v>
      </c>
      <c r="B2072" t="s">
        <v>14</v>
      </c>
      <c r="C2072" t="s">
        <v>15</v>
      </c>
      <c r="D2072" s="2">
        <v>62.560001</v>
      </c>
    </row>
    <row r="2073" spans="1:4">
      <c r="A2073" s="1">
        <v>44127</v>
      </c>
      <c r="B2073" t="s">
        <v>16</v>
      </c>
      <c r="C2073" t="s">
        <v>17</v>
      </c>
      <c r="D2073" s="2">
        <v>61</v>
      </c>
    </row>
    <row r="2074" spans="1:4">
      <c r="A2074" s="1">
        <v>44127</v>
      </c>
      <c r="B2074" t="s">
        <v>18</v>
      </c>
      <c r="C2074" t="s">
        <v>19</v>
      </c>
      <c r="D2074" s="2">
        <v>38.189521999999997</v>
      </c>
    </row>
    <row r="2075" spans="1:4">
      <c r="A2075" s="1">
        <v>44127</v>
      </c>
      <c r="B2075" t="s">
        <v>20</v>
      </c>
      <c r="C2075" t="s">
        <v>21</v>
      </c>
      <c r="D2075" s="2">
        <v>18.266666000000001</v>
      </c>
    </row>
    <row r="2076" spans="1:4">
      <c r="A2076" s="1">
        <v>44126</v>
      </c>
      <c r="B2076" t="s">
        <v>2</v>
      </c>
      <c r="C2076" t="s">
        <v>3</v>
      </c>
      <c r="D2076" s="2">
        <v>20.84</v>
      </c>
    </row>
    <row r="2077" spans="1:4">
      <c r="A2077" s="1">
        <v>44126</v>
      </c>
      <c r="B2077" t="s">
        <v>4</v>
      </c>
      <c r="C2077" t="s">
        <v>5</v>
      </c>
      <c r="D2077" s="2">
        <v>25.961690999999998</v>
      </c>
    </row>
    <row r="2078" spans="1:4">
      <c r="A2078" s="1">
        <v>44126</v>
      </c>
      <c r="B2078" t="s">
        <v>6</v>
      </c>
      <c r="C2078" t="s">
        <v>7</v>
      </c>
      <c r="D2078" s="2">
        <v>63.099997999999999</v>
      </c>
    </row>
    <row r="2079" spans="1:4">
      <c r="A2079" s="1">
        <v>44126</v>
      </c>
      <c r="B2079" t="s">
        <v>8</v>
      </c>
      <c r="C2079" t="s">
        <v>9</v>
      </c>
      <c r="D2079" s="2">
        <v>20.450001</v>
      </c>
    </row>
    <row r="2080" spans="1:4">
      <c r="A2080" s="1">
        <v>44126</v>
      </c>
      <c r="B2080" t="s">
        <v>10</v>
      </c>
      <c r="C2080" t="s">
        <v>11</v>
      </c>
      <c r="D2080" s="2">
        <v>21.59</v>
      </c>
    </row>
    <row r="2081" spans="1:4">
      <c r="A2081" s="1">
        <v>44126</v>
      </c>
      <c r="B2081" t="s">
        <v>12</v>
      </c>
      <c r="C2081" t="s">
        <v>13</v>
      </c>
      <c r="D2081" s="2">
        <v>25.35</v>
      </c>
    </row>
    <row r="2082" spans="1:4">
      <c r="A2082" s="1">
        <v>44126</v>
      </c>
      <c r="B2082" t="s">
        <v>14</v>
      </c>
      <c r="C2082" t="s">
        <v>15</v>
      </c>
      <c r="D2082" s="2">
        <v>64</v>
      </c>
    </row>
    <row r="2083" spans="1:4">
      <c r="A2083" s="1">
        <v>44126</v>
      </c>
      <c r="B2083" t="s">
        <v>16</v>
      </c>
      <c r="C2083" t="s">
        <v>17</v>
      </c>
      <c r="D2083" s="2">
        <v>52.57</v>
      </c>
    </row>
    <row r="2084" spans="1:4">
      <c r="A2084" s="1">
        <v>44126</v>
      </c>
      <c r="B2084" t="s">
        <v>18</v>
      </c>
      <c r="C2084" t="s">
        <v>19</v>
      </c>
      <c r="D2084" s="2">
        <v>39.050316000000002</v>
      </c>
    </row>
    <row r="2085" spans="1:4">
      <c r="A2085" s="1">
        <v>44126</v>
      </c>
      <c r="B2085" t="s">
        <v>20</v>
      </c>
      <c r="C2085" t="s">
        <v>21</v>
      </c>
      <c r="D2085" s="2">
        <v>18.690000999999999</v>
      </c>
    </row>
    <row r="2086" spans="1:4">
      <c r="A2086" s="1">
        <v>44125</v>
      </c>
      <c r="B2086" t="s">
        <v>2</v>
      </c>
      <c r="C2086" t="s">
        <v>3</v>
      </c>
      <c r="D2086" s="2">
        <v>20.16</v>
      </c>
    </row>
    <row r="2087" spans="1:4">
      <c r="A2087" s="1">
        <v>44125</v>
      </c>
      <c r="B2087" t="s">
        <v>4</v>
      </c>
      <c r="C2087" t="s">
        <v>5</v>
      </c>
      <c r="D2087" s="2">
        <v>26.520434999999999</v>
      </c>
    </row>
    <row r="2088" spans="1:4">
      <c r="A2088" s="1">
        <v>44125</v>
      </c>
      <c r="B2088" t="s">
        <v>6</v>
      </c>
      <c r="C2088" t="s">
        <v>7</v>
      </c>
      <c r="D2088" s="2">
        <v>62.849997999999999</v>
      </c>
    </row>
    <row r="2089" spans="1:4">
      <c r="A2089" s="1">
        <v>44125</v>
      </c>
      <c r="B2089" t="s">
        <v>8</v>
      </c>
      <c r="C2089" t="s">
        <v>9</v>
      </c>
      <c r="D2089" s="2">
        <v>20.5</v>
      </c>
    </row>
    <row r="2090" spans="1:4">
      <c r="A2090" s="1">
        <v>44125</v>
      </c>
      <c r="B2090" t="s">
        <v>10</v>
      </c>
      <c r="C2090" t="s">
        <v>11</v>
      </c>
      <c r="D2090" s="2">
        <v>21.969999000000001</v>
      </c>
    </row>
    <row r="2091" spans="1:4">
      <c r="A2091" s="1">
        <v>44125</v>
      </c>
      <c r="B2091" t="s">
        <v>12</v>
      </c>
      <c r="C2091" t="s">
        <v>13</v>
      </c>
      <c r="D2091" s="2">
        <v>25.200001</v>
      </c>
    </row>
    <row r="2092" spans="1:4">
      <c r="A2092" s="1">
        <v>44125</v>
      </c>
      <c r="B2092" t="s">
        <v>14</v>
      </c>
      <c r="C2092" t="s">
        <v>15</v>
      </c>
      <c r="D2092" s="2">
        <v>62.889999000000003</v>
      </c>
    </row>
    <row r="2093" spans="1:4">
      <c r="A2093" s="1">
        <v>44125</v>
      </c>
      <c r="B2093" t="s">
        <v>16</v>
      </c>
      <c r="C2093" t="s">
        <v>17</v>
      </c>
      <c r="D2093" s="2">
        <v>54.18</v>
      </c>
    </row>
    <row r="2094" spans="1:4">
      <c r="A2094" s="1">
        <v>44125</v>
      </c>
      <c r="B2094" t="s">
        <v>18</v>
      </c>
      <c r="C2094" t="s">
        <v>19</v>
      </c>
      <c r="D2094" s="2">
        <v>39.624175999999999</v>
      </c>
    </row>
    <row r="2095" spans="1:4">
      <c r="A2095" s="1">
        <v>44125</v>
      </c>
      <c r="B2095" t="s">
        <v>20</v>
      </c>
      <c r="C2095" t="s">
        <v>21</v>
      </c>
      <c r="D2095" s="2">
        <v>19.123332999999999</v>
      </c>
    </row>
    <row r="2096" spans="1:4">
      <c r="A2096" s="1">
        <v>44124</v>
      </c>
      <c r="B2096" t="s">
        <v>2</v>
      </c>
      <c r="C2096" t="s">
        <v>3</v>
      </c>
      <c r="D2096" s="2">
        <v>20.18</v>
      </c>
    </row>
    <row r="2097" spans="1:4">
      <c r="A2097" s="1">
        <v>44124</v>
      </c>
      <c r="B2097" t="s">
        <v>4</v>
      </c>
      <c r="C2097" t="s">
        <v>5</v>
      </c>
      <c r="D2097" s="2">
        <v>27.338595999999999</v>
      </c>
    </row>
    <row r="2098" spans="1:4">
      <c r="A2098" s="1">
        <v>44124</v>
      </c>
      <c r="B2098" t="s">
        <v>6</v>
      </c>
      <c r="C2098" t="s">
        <v>7</v>
      </c>
      <c r="D2098" s="2">
        <v>61.84</v>
      </c>
    </row>
    <row r="2099" spans="1:4">
      <c r="A2099" s="1">
        <v>44124</v>
      </c>
      <c r="B2099" t="s">
        <v>8</v>
      </c>
      <c r="C2099" t="s">
        <v>9</v>
      </c>
      <c r="D2099" s="2">
        <v>20.700001</v>
      </c>
    </row>
    <row r="2100" spans="1:4">
      <c r="A2100" s="1">
        <v>44124</v>
      </c>
      <c r="B2100" t="s">
        <v>10</v>
      </c>
      <c r="C2100" t="s">
        <v>11</v>
      </c>
      <c r="D2100" s="2">
        <v>21.18</v>
      </c>
    </row>
    <row r="2101" spans="1:4">
      <c r="A2101" s="1">
        <v>44124</v>
      </c>
      <c r="B2101" t="s">
        <v>12</v>
      </c>
      <c r="C2101" t="s">
        <v>13</v>
      </c>
      <c r="D2101" s="2">
        <v>25.5</v>
      </c>
    </row>
    <row r="2102" spans="1:4">
      <c r="A2102" s="1">
        <v>44124</v>
      </c>
      <c r="B2102" t="s">
        <v>14</v>
      </c>
      <c r="C2102" t="s">
        <v>15</v>
      </c>
      <c r="D2102" s="2">
        <v>64.470000999999996</v>
      </c>
    </row>
    <row r="2103" spans="1:4">
      <c r="A2103" s="1">
        <v>44124</v>
      </c>
      <c r="B2103" t="s">
        <v>16</v>
      </c>
      <c r="C2103" t="s">
        <v>17</v>
      </c>
      <c r="D2103" s="2">
        <v>55.099997999999999</v>
      </c>
    </row>
    <row r="2104" spans="1:4">
      <c r="A2104" s="1">
        <v>44124</v>
      </c>
      <c r="B2104" t="s">
        <v>18</v>
      </c>
      <c r="C2104" t="s">
        <v>19</v>
      </c>
      <c r="D2104" s="2">
        <v>38.800407</v>
      </c>
    </row>
    <row r="2105" spans="1:4">
      <c r="A2105" s="1">
        <v>44124</v>
      </c>
      <c r="B2105" t="s">
        <v>20</v>
      </c>
      <c r="C2105" t="s">
        <v>21</v>
      </c>
      <c r="D2105" s="2">
        <v>19.299999</v>
      </c>
    </row>
    <row r="2106" spans="1:4">
      <c r="A2106" s="1">
        <v>44123</v>
      </c>
      <c r="B2106" t="s">
        <v>2</v>
      </c>
      <c r="C2106" t="s">
        <v>3</v>
      </c>
      <c r="D2106" s="2">
        <v>19.52</v>
      </c>
    </row>
    <row r="2107" spans="1:4">
      <c r="A2107" s="1">
        <v>44123</v>
      </c>
      <c r="B2107" t="s">
        <v>4</v>
      </c>
      <c r="C2107" t="s">
        <v>5</v>
      </c>
      <c r="D2107" s="2">
        <v>27.438374</v>
      </c>
    </row>
    <row r="2108" spans="1:4">
      <c r="A2108" s="1">
        <v>44123</v>
      </c>
      <c r="B2108" t="s">
        <v>6</v>
      </c>
      <c r="C2108" t="s">
        <v>7</v>
      </c>
      <c r="D2108" s="2">
        <v>61.950001</v>
      </c>
    </row>
    <row r="2109" spans="1:4">
      <c r="A2109" s="1">
        <v>44123</v>
      </c>
      <c r="B2109" t="s">
        <v>8</v>
      </c>
      <c r="C2109" t="s">
        <v>9</v>
      </c>
      <c r="D2109" s="2">
        <v>20.389999</v>
      </c>
    </row>
    <row r="2110" spans="1:4">
      <c r="A2110" s="1">
        <v>44123</v>
      </c>
      <c r="B2110" t="s">
        <v>10</v>
      </c>
      <c r="C2110" t="s">
        <v>11</v>
      </c>
      <c r="D2110" s="2">
        <v>21.059999000000001</v>
      </c>
    </row>
    <row r="2111" spans="1:4">
      <c r="A2111" s="1">
        <v>44123</v>
      </c>
      <c r="B2111" t="s">
        <v>12</v>
      </c>
      <c r="C2111" t="s">
        <v>13</v>
      </c>
      <c r="D2111" s="2">
        <v>25.18</v>
      </c>
    </row>
    <row r="2112" spans="1:4">
      <c r="A2112" s="1">
        <v>44123</v>
      </c>
      <c r="B2112" t="s">
        <v>14</v>
      </c>
      <c r="C2112" t="s">
        <v>15</v>
      </c>
      <c r="D2112" s="2">
        <v>61.68</v>
      </c>
    </row>
    <row r="2113" spans="1:4">
      <c r="A2113" s="1">
        <v>44123</v>
      </c>
      <c r="B2113" t="s">
        <v>16</v>
      </c>
      <c r="C2113" t="s">
        <v>17</v>
      </c>
      <c r="D2113" s="2">
        <v>54.630001</v>
      </c>
    </row>
    <row r="2114" spans="1:4">
      <c r="A2114" s="1">
        <v>44123</v>
      </c>
      <c r="B2114" t="s">
        <v>18</v>
      </c>
      <c r="C2114" t="s">
        <v>19</v>
      </c>
      <c r="D2114" s="2">
        <v>37.837803000000001</v>
      </c>
    </row>
    <row r="2115" spans="1:4">
      <c r="A2115" s="1">
        <v>44123</v>
      </c>
      <c r="B2115" t="s">
        <v>20</v>
      </c>
      <c r="C2115" t="s">
        <v>21</v>
      </c>
      <c r="D2115" s="2">
        <v>18.713332999999999</v>
      </c>
    </row>
    <row r="2116" spans="1:4">
      <c r="A2116" s="1">
        <v>44120</v>
      </c>
      <c r="B2116" t="s">
        <v>2</v>
      </c>
      <c r="C2116" t="s">
        <v>3</v>
      </c>
      <c r="D2116" s="2">
        <v>19.329999999999998</v>
      </c>
    </row>
    <row r="2117" spans="1:4">
      <c r="A2117" s="1">
        <v>44120</v>
      </c>
      <c r="B2117" t="s">
        <v>4</v>
      </c>
      <c r="C2117" t="s">
        <v>5</v>
      </c>
      <c r="D2117" s="2">
        <v>27.298687000000001</v>
      </c>
    </row>
    <row r="2118" spans="1:4">
      <c r="A2118" s="1">
        <v>44120</v>
      </c>
      <c r="B2118" t="s">
        <v>6</v>
      </c>
      <c r="C2118" t="s">
        <v>7</v>
      </c>
      <c r="D2118" s="2">
        <v>62.240001999999997</v>
      </c>
    </row>
    <row r="2119" spans="1:4">
      <c r="A2119" s="1">
        <v>44120</v>
      </c>
      <c r="B2119" t="s">
        <v>8</v>
      </c>
      <c r="C2119" t="s">
        <v>9</v>
      </c>
      <c r="D2119" s="2">
        <v>20.74</v>
      </c>
    </row>
    <row r="2120" spans="1:4">
      <c r="A2120" s="1">
        <v>44120</v>
      </c>
      <c r="B2120" t="s">
        <v>10</v>
      </c>
      <c r="C2120" t="s">
        <v>11</v>
      </c>
      <c r="D2120" s="2">
        <v>20.9</v>
      </c>
    </row>
    <row r="2121" spans="1:4">
      <c r="A2121" s="1">
        <v>44120</v>
      </c>
      <c r="B2121" t="s">
        <v>12</v>
      </c>
      <c r="C2121" t="s">
        <v>13</v>
      </c>
      <c r="D2121" s="2">
        <v>25.809999000000001</v>
      </c>
    </row>
    <row r="2122" spans="1:4">
      <c r="A2122" s="1">
        <v>44120</v>
      </c>
      <c r="B2122" t="s">
        <v>14</v>
      </c>
      <c r="C2122" t="s">
        <v>15</v>
      </c>
      <c r="D2122" s="2">
        <v>62.27</v>
      </c>
    </row>
    <row r="2123" spans="1:4">
      <c r="A2123" s="1">
        <v>44120</v>
      </c>
      <c r="B2123" t="s">
        <v>16</v>
      </c>
      <c r="C2123" t="s">
        <v>17</v>
      </c>
      <c r="D2123" s="2">
        <v>53.73</v>
      </c>
    </row>
    <row r="2124" spans="1:4">
      <c r="A2124" s="1">
        <v>44120</v>
      </c>
      <c r="B2124" t="s">
        <v>18</v>
      </c>
      <c r="C2124" t="s">
        <v>19</v>
      </c>
      <c r="D2124" s="2">
        <v>37.004779999999997</v>
      </c>
    </row>
    <row r="2125" spans="1:4">
      <c r="A2125" s="1">
        <v>44120</v>
      </c>
      <c r="B2125" t="s">
        <v>20</v>
      </c>
      <c r="C2125" t="s">
        <v>21</v>
      </c>
      <c r="D2125" s="2">
        <v>18.113333000000001</v>
      </c>
    </row>
    <row r="2126" spans="1:4">
      <c r="A2126" s="1">
        <v>44119</v>
      </c>
      <c r="B2126" t="s">
        <v>2</v>
      </c>
      <c r="C2126" t="s">
        <v>3</v>
      </c>
      <c r="D2126" s="2">
        <v>19.75</v>
      </c>
    </row>
    <row r="2127" spans="1:4">
      <c r="A2127" s="1">
        <v>44119</v>
      </c>
      <c r="B2127" t="s">
        <v>4</v>
      </c>
      <c r="C2127" t="s">
        <v>5</v>
      </c>
      <c r="D2127" s="2">
        <v>27.757656000000001</v>
      </c>
    </row>
    <row r="2128" spans="1:4">
      <c r="A2128" s="1">
        <v>44119</v>
      </c>
      <c r="B2128" t="s">
        <v>6</v>
      </c>
      <c r="C2128" t="s">
        <v>7</v>
      </c>
      <c r="D2128" s="2">
        <v>62.470001000000003</v>
      </c>
    </row>
    <row r="2129" spans="1:4">
      <c r="A2129" s="1">
        <v>44119</v>
      </c>
      <c r="B2129" t="s">
        <v>8</v>
      </c>
      <c r="C2129" t="s">
        <v>9</v>
      </c>
      <c r="D2129" s="2">
        <v>20.700001</v>
      </c>
    </row>
    <row r="2130" spans="1:4">
      <c r="A2130" s="1">
        <v>44119</v>
      </c>
      <c r="B2130" t="s">
        <v>10</v>
      </c>
      <c r="C2130" t="s">
        <v>11</v>
      </c>
      <c r="D2130" s="2">
        <v>21.200001</v>
      </c>
    </row>
    <row r="2131" spans="1:4">
      <c r="A2131" s="1">
        <v>44119</v>
      </c>
      <c r="B2131" t="s">
        <v>12</v>
      </c>
      <c r="C2131" t="s">
        <v>13</v>
      </c>
      <c r="D2131" s="2">
        <v>24.82</v>
      </c>
    </row>
    <row r="2132" spans="1:4">
      <c r="A2132" s="1">
        <v>44119</v>
      </c>
      <c r="B2132" t="s">
        <v>14</v>
      </c>
      <c r="C2132" t="s">
        <v>15</v>
      </c>
      <c r="D2132" s="2">
        <v>62.380001</v>
      </c>
    </row>
    <row r="2133" spans="1:4">
      <c r="A2133" s="1">
        <v>44119</v>
      </c>
      <c r="B2133" t="s">
        <v>16</v>
      </c>
      <c r="C2133" t="s">
        <v>17</v>
      </c>
      <c r="D2133" s="2">
        <v>53.790000999999997</v>
      </c>
    </row>
    <row r="2134" spans="1:4">
      <c r="A2134" s="1">
        <v>44119</v>
      </c>
      <c r="B2134" t="s">
        <v>18</v>
      </c>
      <c r="C2134" t="s">
        <v>19</v>
      </c>
      <c r="D2134" s="2">
        <v>37.310218999999996</v>
      </c>
    </row>
    <row r="2135" spans="1:4">
      <c r="A2135" s="1">
        <v>44119</v>
      </c>
      <c r="B2135" t="s">
        <v>20</v>
      </c>
      <c r="C2135" t="s">
        <v>21</v>
      </c>
      <c r="D2135" s="2">
        <v>18.536667000000001</v>
      </c>
    </row>
    <row r="2136" spans="1:4">
      <c r="A2136" s="1">
        <v>44118</v>
      </c>
      <c r="B2136" t="s">
        <v>2</v>
      </c>
      <c r="C2136" t="s">
        <v>3</v>
      </c>
      <c r="D2136" s="2">
        <v>19.969999000000001</v>
      </c>
    </row>
    <row r="2137" spans="1:4">
      <c r="A2137" s="1">
        <v>44118</v>
      </c>
      <c r="B2137" t="s">
        <v>4</v>
      </c>
      <c r="C2137" t="s">
        <v>5</v>
      </c>
      <c r="D2137" s="2">
        <v>27.188932000000001</v>
      </c>
    </row>
    <row r="2138" spans="1:4">
      <c r="A2138" s="1">
        <v>44118</v>
      </c>
      <c r="B2138" t="s">
        <v>6</v>
      </c>
      <c r="C2138" t="s">
        <v>7</v>
      </c>
      <c r="D2138" s="2">
        <v>63</v>
      </c>
    </row>
    <row r="2139" spans="1:4">
      <c r="A2139" s="1">
        <v>44118</v>
      </c>
      <c r="B2139" t="s">
        <v>8</v>
      </c>
      <c r="C2139" t="s">
        <v>9</v>
      </c>
      <c r="D2139" s="2">
        <v>20.98</v>
      </c>
    </row>
    <row r="2140" spans="1:4">
      <c r="A2140" s="1">
        <v>44118</v>
      </c>
      <c r="B2140" t="s">
        <v>10</v>
      </c>
      <c r="C2140" t="s">
        <v>11</v>
      </c>
      <c r="D2140" s="2">
        <v>21.17</v>
      </c>
    </row>
    <row r="2141" spans="1:4">
      <c r="A2141" s="1">
        <v>44118</v>
      </c>
      <c r="B2141" t="s">
        <v>12</v>
      </c>
      <c r="C2141" t="s">
        <v>13</v>
      </c>
      <c r="D2141" s="2">
        <v>24.450001</v>
      </c>
    </row>
    <row r="2142" spans="1:4">
      <c r="A2142" s="1">
        <v>44118</v>
      </c>
      <c r="B2142" t="s">
        <v>14</v>
      </c>
      <c r="C2142" t="s">
        <v>15</v>
      </c>
      <c r="D2142" s="2">
        <v>61.689999</v>
      </c>
    </row>
    <row r="2143" spans="1:4">
      <c r="A2143" s="1">
        <v>44118</v>
      </c>
      <c r="B2143" t="s">
        <v>16</v>
      </c>
      <c r="C2143" t="s">
        <v>17</v>
      </c>
      <c r="D2143" s="2">
        <v>54.709999000000003</v>
      </c>
    </row>
    <row r="2144" spans="1:4">
      <c r="A2144" s="1">
        <v>44118</v>
      </c>
      <c r="B2144" t="s">
        <v>18</v>
      </c>
      <c r="C2144" t="s">
        <v>19</v>
      </c>
      <c r="D2144" s="2">
        <v>37.856312000000003</v>
      </c>
    </row>
    <row r="2145" spans="1:4">
      <c r="A2145" s="1">
        <v>44118</v>
      </c>
      <c r="B2145" t="s">
        <v>20</v>
      </c>
      <c r="C2145" t="s">
        <v>21</v>
      </c>
      <c r="D2145" s="2">
        <v>18.793333000000001</v>
      </c>
    </row>
    <row r="2146" spans="1:4">
      <c r="A2146" s="1">
        <v>44117</v>
      </c>
      <c r="B2146" t="s">
        <v>2</v>
      </c>
      <c r="C2146" t="s">
        <v>3</v>
      </c>
      <c r="D2146" s="2">
        <v>20.129999000000002</v>
      </c>
    </row>
    <row r="2147" spans="1:4">
      <c r="A2147" s="1">
        <v>44117</v>
      </c>
      <c r="B2147" t="s">
        <v>4</v>
      </c>
      <c r="C2147" t="s">
        <v>5</v>
      </c>
      <c r="D2147" s="2">
        <v>27.737701000000001</v>
      </c>
    </row>
    <row r="2148" spans="1:4">
      <c r="A2148" s="1">
        <v>44117</v>
      </c>
      <c r="B2148" t="s">
        <v>6</v>
      </c>
      <c r="C2148" t="s">
        <v>7</v>
      </c>
      <c r="D2148" s="2">
        <v>62.139999000000003</v>
      </c>
    </row>
    <row r="2149" spans="1:4">
      <c r="A2149" s="1">
        <v>44117</v>
      </c>
      <c r="B2149" t="s">
        <v>8</v>
      </c>
      <c r="C2149" t="s">
        <v>9</v>
      </c>
      <c r="D2149" s="2">
        <v>20.889999</v>
      </c>
    </row>
    <row r="2150" spans="1:4">
      <c r="A2150" s="1">
        <v>44117</v>
      </c>
      <c r="B2150" t="s">
        <v>10</v>
      </c>
      <c r="C2150" t="s">
        <v>11</v>
      </c>
      <c r="D2150" s="2">
        <v>21.15</v>
      </c>
    </row>
    <row r="2151" spans="1:4">
      <c r="A2151" s="1">
        <v>44117</v>
      </c>
      <c r="B2151" t="s">
        <v>12</v>
      </c>
      <c r="C2151" t="s">
        <v>13</v>
      </c>
      <c r="D2151" s="2">
        <v>24.66</v>
      </c>
    </row>
    <row r="2152" spans="1:4">
      <c r="A2152" s="1">
        <v>44117</v>
      </c>
      <c r="B2152" t="s">
        <v>14</v>
      </c>
      <c r="C2152" t="s">
        <v>15</v>
      </c>
      <c r="D2152" s="2">
        <v>59.369999</v>
      </c>
    </row>
    <row r="2153" spans="1:4">
      <c r="A2153" s="1">
        <v>44117</v>
      </c>
      <c r="B2153" t="s">
        <v>16</v>
      </c>
      <c r="C2153" t="s">
        <v>17</v>
      </c>
      <c r="D2153" s="2">
        <v>54.75</v>
      </c>
    </row>
    <row r="2154" spans="1:4">
      <c r="A2154" s="1">
        <v>44117</v>
      </c>
      <c r="B2154" t="s">
        <v>18</v>
      </c>
      <c r="C2154" t="s">
        <v>19</v>
      </c>
      <c r="D2154" s="2">
        <v>37.680453999999997</v>
      </c>
    </row>
    <row r="2155" spans="1:4">
      <c r="A2155" s="1">
        <v>44117</v>
      </c>
      <c r="B2155" t="s">
        <v>20</v>
      </c>
      <c r="C2155" t="s">
        <v>21</v>
      </c>
      <c r="D2155" s="2">
        <v>18.266666000000001</v>
      </c>
    </row>
    <row r="2156" spans="1:4">
      <c r="A2156" s="1">
        <v>44113</v>
      </c>
      <c r="B2156" t="s">
        <v>2</v>
      </c>
      <c r="C2156" t="s">
        <v>3</v>
      </c>
      <c r="D2156" s="2">
        <v>19.799999</v>
      </c>
    </row>
    <row r="2157" spans="1:4">
      <c r="A2157" s="1">
        <v>44113</v>
      </c>
      <c r="B2157" t="s">
        <v>4</v>
      </c>
      <c r="C2157" t="s">
        <v>5</v>
      </c>
      <c r="D2157" s="2">
        <v>27.139046</v>
      </c>
    </row>
    <row r="2158" spans="1:4">
      <c r="A2158" s="1">
        <v>44113</v>
      </c>
      <c r="B2158" t="s">
        <v>6</v>
      </c>
      <c r="C2158" t="s">
        <v>7</v>
      </c>
      <c r="D2158" s="2">
        <v>61.599997999999999</v>
      </c>
    </row>
    <row r="2159" spans="1:4">
      <c r="A2159" s="1">
        <v>44113</v>
      </c>
      <c r="B2159" t="s">
        <v>8</v>
      </c>
      <c r="C2159" t="s">
        <v>9</v>
      </c>
      <c r="D2159" s="2">
        <v>20.870000999999998</v>
      </c>
    </row>
    <row r="2160" spans="1:4">
      <c r="A2160" s="1">
        <v>44113</v>
      </c>
      <c r="B2160" t="s">
        <v>10</v>
      </c>
      <c r="C2160" t="s">
        <v>11</v>
      </c>
      <c r="D2160" s="2">
        <v>21.360001</v>
      </c>
    </row>
    <row r="2161" spans="1:4">
      <c r="A2161" s="1">
        <v>44113</v>
      </c>
      <c r="B2161" t="s">
        <v>12</v>
      </c>
      <c r="C2161" t="s">
        <v>13</v>
      </c>
      <c r="D2161" s="2">
        <v>24.18</v>
      </c>
    </row>
    <row r="2162" spans="1:4">
      <c r="A2162" s="1">
        <v>44113</v>
      </c>
      <c r="B2162" t="s">
        <v>14</v>
      </c>
      <c r="C2162" t="s">
        <v>15</v>
      </c>
      <c r="D2162" s="2">
        <v>60.150002000000001</v>
      </c>
    </row>
    <row r="2163" spans="1:4">
      <c r="A2163" s="1">
        <v>44113</v>
      </c>
      <c r="B2163" t="s">
        <v>16</v>
      </c>
      <c r="C2163" t="s">
        <v>17</v>
      </c>
      <c r="D2163" s="2">
        <v>54.860000999999997</v>
      </c>
    </row>
    <row r="2164" spans="1:4">
      <c r="A2164" s="1">
        <v>44113</v>
      </c>
      <c r="B2164" t="s">
        <v>18</v>
      </c>
      <c r="C2164" t="s">
        <v>19</v>
      </c>
      <c r="D2164" s="2">
        <v>37.263942999999998</v>
      </c>
    </row>
    <row r="2165" spans="1:4">
      <c r="A2165" s="1">
        <v>44113</v>
      </c>
      <c r="B2165" t="s">
        <v>20</v>
      </c>
      <c r="C2165" t="s">
        <v>21</v>
      </c>
      <c r="D2165" s="2">
        <v>18.236666</v>
      </c>
    </row>
    <row r="2166" spans="1:4">
      <c r="A2166" s="1">
        <v>44112</v>
      </c>
      <c r="B2166" t="s">
        <v>2</v>
      </c>
      <c r="C2166" t="s">
        <v>3</v>
      </c>
      <c r="D2166" s="2">
        <v>20.440000999999999</v>
      </c>
    </row>
    <row r="2167" spans="1:4">
      <c r="A2167" s="1">
        <v>44112</v>
      </c>
      <c r="B2167" t="s">
        <v>4</v>
      </c>
      <c r="C2167" t="s">
        <v>5</v>
      </c>
      <c r="D2167" s="2">
        <v>27.637924000000002</v>
      </c>
    </row>
    <row r="2168" spans="1:4">
      <c r="A2168" s="1">
        <v>44112</v>
      </c>
      <c r="B2168" t="s">
        <v>6</v>
      </c>
      <c r="C2168" t="s">
        <v>7</v>
      </c>
      <c r="D2168" s="2">
        <v>61.290000999999997</v>
      </c>
    </row>
    <row r="2169" spans="1:4">
      <c r="A2169" s="1">
        <v>44112</v>
      </c>
      <c r="B2169" t="s">
        <v>8</v>
      </c>
      <c r="C2169" t="s">
        <v>9</v>
      </c>
      <c r="D2169" s="2">
        <v>20.860001</v>
      </c>
    </row>
    <row r="2170" spans="1:4">
      <c r="A2170" s="1">
        <v>44112</v>
      </c>
      <c r="B2170" t="s">
        <v>10</v>
      </c>
      <c r="C2170" t="s">
        <v>11</v>
      </c>
      <c r="D2170" s="2">
        <v>21.59</v>
      </c>
    </row>
    <row r="2171" spans="1:4">
      <c r="A2171" s="1">
        <v>44112</v>
      </c>
      <c r="B2171" t="s">
        <v>12</v>
      </c>
      <c r="C2171" t="s">
        <v>13</v>
      </c>
      <c r="D2171" s="2">
        <v>24.889999</v>
      </c>
    </row>
    <row r="2172" spans="1:4">
      <c r="A2172" s="1">
        <v>44112</v>
      </c>
      <c r="B2172" t="s">
        <v>14</v>
      </c>
      <c r="C2172" t="s">
        <v>15</v>
      </c>
      <c r="D2172" s="2">
        <v>59.959999000000003</v>
      </c>
    </row>
    <row r="2173" spans="1:4">
      <c r="A2173" s="1">
        <v>44112</v>
      </c>
      <c r="B2173" t="s">
        <v>16</v>
      </c>
      <c r="C2173" t="s">
        <v>17</v>
      </c>
      <c r="D2173" s="2">
        <v>56.799999</v>
      </c>
    </row>
    <row r="2174" spans="1:4">
      <c r="A2174" s="1">
        <v>44112</v>
      </c>
      <c r="B2174" t="s">
        <v>18</v>
      </c>
      <c r="C2174" t="s">
        <v>19</v>
      </c>
      <c r="D2174" s="2">
        <v>37.902591999999999</v>
      </c>
    </row>
    <row r="2175" spans="1:4">
      <c r="A2175" s="1">
        <v>44112</v>
      </c>
      <c r="B2175" t="s">
        <v>20</v>
      </c>
      <c r="C2175" t="s">
        <v>21</v>
      </c>
      <c r="D2175" s="2">
        <v>18.283332999999999</v>
      </c>
    </row>
    <row r="2176" spans="1:4">
      <c r="A2176" s="1">
        <v>44111</v>
      </c>
      <c r="B2176" t="s">
        <v>2</v>
      </c>
      <c r="C2176" t="s">
        <v>3</v>
      </c>
      <c r="D2176" s="2">
        <v>19.790001</v>
      </c>
    </row>
    <row r="2177" spans="1:4">
      <c r="A2177" s="1">
        <v>44111</v>
      </c>
      <c r="B2177" t="s">
        <v>4</v>
      </c>
      <c r="C2177" t="s">
        <v>5</v>
      </c>
      <c r="D2177" s="2">
        <v>27.667856</v>
      </c>
    </row>
    <row r="2178" spans="1:4">
      <c r="A2178" s="1">
        <v>44111</v>
      </c>
      <c r="B2178" t="s">
        <v>6</v>
      </c>
      <c r="C2178" t="s">
        <v>7</v>
      </c>
      <c r="D2178" s="2">
        <v>60.169998</v>
      </c>
    </row>
    <row r="2179" spans="1:4">
      <c r="A2179" s="1">
        <v>44111</v>
      </c>
      <c r="B2179" t="s">
        <v>8</v>
      </c>
      <c r="C2179" t="s">
        <v>9</v>
      </c>
      <c r="D2179" s="2">
        <v>20.49</v>
      </c>
    </row>
    <row r="2180" spans="1:4">
      <c r="A2180" s="1">
        <v>44111</v>
      </c>
      <c r="B2180" t="s">
        <v>10</v>
      </c>
      <c r="C2180" t="s">
        <v>11</v>
      </c>
      <c r="D2180" s="2">
        <v>21.6</v>
      </c>
    </row>
    <row r="2181" spans="1:4">
      <c r="A2181" s="1">
        <v>44111</v>
      </c>
      <c r="B2181" t="s">
        <v>12</v>
      </c>
      <c r="C2181" t="s">
        <v>13</v>
      </c>
      <c r="D2181" s="2">
        <v>24.440000999999999</v>
      </c>
    </row>
    <row r="2182" spans="1:4">
      <c r="A2182" s="1">
        <v>44111</v>
      </c>
      <c r="B2182" t="s">
        <v>14</v>
      </c>
      <c r="C2182" t="s">
        <v>15</v>
      </c>
      <c r="D2182" s="2">
        <v>56.889999000000003</v>
      </c>
    </row>
    <row r="2183" spans="1:4">
      <c r="A2183" s="1">
        <v>44111</v>
      </c>
      <c r="B2183" t="s">
        <v>16</v>
      </c>
      <c r="C2183" t="s">
        <v>17</v>
      </c>
      <c r="D2183" s="2">
        <v>55.580002</v>
      </c>
    </row>
    <row r="2184" spans="1:4">
      <c r="A2184" s="1">
        <v>44111</v>
      </c>
      <c r="B2184" t="s">
        <v>18</v>
      </c>
      <c r="C2184" t="s">
        <v>19</v>
      </c>
      <c r="D2184" s="2">
        <v>37.661942000000003</v>
      </c>
    </row>
    <row r="2185" spans="1:4">
      <c r="A2185" s="1">
        <v>44111</v>
      </c>
      <c r="B2185" t="s">
        <v>20</v>
      </c>
      <c r="C2185" t="s">
        <v>21</v>
      </c>
      <c r="D2185" s="2">
        <v>17.903334000000001</v>
      </c>
    </row>
    <row r="2186" spans="1:4">
      <c r="A2186" s="1">
        <v>44110</v>
      </c>
      <c r="B2186" t="s">
        <v>2</v>
      </c>
      <c r="C2186" t="s">
        <v>3</v>
      </c>
      <c r="D2186" s="2">
        <v>19.93</v>
      </c>
    </row>
    <row r="2187" spans="1:4">
      <c r="A2187" s="1">
        <v>44110</v>
      </c>
      <c r="B2187" t="s">
        <v>4</v>
      </c>
      <c r="C2187" t="s">
        <v>5</v>
      </c>
      <c r="D2187" s="2">
        <v>28.476042</v>
      </c>
    </row>
    <row r="2188" spans="1:4">
      <c r="A2188" s="1">
        <v>44110</v>
      </c>
      <c r="B2188" t="s">
        <v>6</v>
      </c>
      <c r="C2188" t="s">
        <v>7</v>
      </c>
      <c r="D2188" s="2">
        <v>58.619999</v>
      </c>
    </row>
    <row r="2189" spans="1:4">
      <c r="A2189" s="1">
        <v>44110</v>
      </c>
      <c r="B2189" t="s">
        <v>8</v>
      </c>
      <c r="C2189" t="s">
        <v>9</v>
      </c>
      <c r="D2189" s="2">
        <v>20.639999</v>
      </c>
    </row>
    <row r="2190" spans="1:4">
      <c r="A2190" s="1">
        <v>44110</v>
      </c>
      <c r="B2190" t="s">
        <v>10</v>
      </c>
      <c r="C2190" t="s">
        <v>11</v>
      </c>
      <c r="D2190" s="2">
        <v>21.15</v>
      </c>
    </row>
    <row r="2191" spans="1:4">
      <c r="A2191" s="1">
        <v>44110</v>
      </c>
      <c r="B2191" t="s">
        <v>12</v>
      </c>
      <c r="C2191" t="s">
        <v>13</v>
      </c>
      <c r="D2191" s="2">
        <v>24.059999000000001</v>
      </c>
    </row>
    <row r="2192" spans="1:4">
      <c r="A2192" s="1">
        <v>44110</v>
      </c>
      <c r="B2192" t="s">
        <v>14</v>
      </c>
      <c r="C2192" t="s">
        <v>15</v>
      </c>
      <c r="D2192" s="2">
        <v>57.310001</v>
      </c>
    </row>
    <row r="2193" spans="1:4">
      <c r="A2193" s="1">
        <v>44110</v>
      </c>
      <c r="B2193" t="s">
        <v>16</v>
      </c>
      <c r="C2193" t="s">
        <v>17</v>
      </c>
      <c r="D2193" s="2">
        <v>55.369999</v>
      </c>
    </row>
    <row r="2194" spans="1:4">
      <c r="A2194" s="1">
        <v>44110</v>
      </c>
      <c r="B2194" t="s">
        <v>18</v>
      </c>
      <c r="C2194" t="s">
        <v>19</v>
      </c>
      <c r="D2194" s="2">
        <v>38.115475000000004</v>
      </c>
    </row>
    <row r="2195" spans="1:4">
      <c r="A2195" s="1">
        <v>44110</v>
      </c>
      <c r="B2195" t="s">
        <v>20</v>
      </c>
      <c r="C2195" t="s">
        <v>21</v>
      </c>
      <c r="D2195" s="2">
        <v>17.920000000000002</v>
      </c>
    </row>
    <row r="2196" spans="1:4">
      <c r="A2196" s="1">
        <v>44109</v>
      </c>
      <c r="B2196" t="s">
        <v>2</v>
      </c>
      <c r="C2196" t="s">
        <v>3</v>
      </c>
      <c r="D2196" s="2">
        <v>20.030000999999999</v>
      </c>
    </row>
    <row r="2197" spans="1:4">
      <c r="A2197" s="1">
        <v>44109</v>
      </c>
      <c r="B2197" t="s">
        <v>4</v>
      </c>
      <c r="C2197" t="s">
        <v>5</v>
      </c>
      <c r="D2197" s="2">
        <v>28.396221000000001</v>
      </c>
    </row>
    <row r="2198" spans="1:4">
      <c r="A2198" s="1">
        <v>44109</v>
      </c>
      <c r="B2198" t="s">
        <v>6</v>
      </c>
      <c r="C2198" t="s">
        <v>7</v>
      </c>
      <c r="D2198" s="2">
        <v>59.59</v>
      </c>
    </row>
    <row r="2199" spans="1:4">
      <c r="A2199" s="1">
        <v>44109</v>
      </c>
      <c r="B2199" t="s">
        <v>8</v>
      </c>
      <c r="C2199" t="s">
        <v>9</v>
      </c>
      <c r="D2199" s="2">
        <v>20.52</v>
      </c>
    </row>
    <row r="2200" spans="1:4">
      <c r="A2200" s="1">
        <v>44109</v>
      </c>
      <c r="B2200" t="s">
        <v>10</v>
      </c>
      <c r="C2200" t="s">
        <v>11</v>
      </c>
      <c r="D2200" s="2">
        <v>20.68</v>
      </c>
    </row>
    <row r="2201" spans="1:4">
      <c r="A2201" s="1">
        <v>44109</v>
      </c>
      <c r="B2201" t="s">
        <v>12</v>
      </c>
      <c r="C2201" t="s">
        <v>13</v>
      </c>
      <c r="D2201" s="2">
        <v>24.27</v>
      </c>
    </row>
    <row r="2202" spans="1:4">
      <c r="A2202" s="1">
        <v>44109</v>
      </c>
      <c r="B2202" t="s">
        <v>14</v>
      </c>
      <c r="C2202" t="s">
        <v>15</v>
      </c>
      <c r="D2202" s="2">
        <v>57.25</v>
      </c>
    </row>
    <row r="2203" spans="1:4">
      <c r="A2203" s="1">
        <v>44109</v>
      </c>
      <c r="B2203" t="s">
        <v>16</v>
      </c>
      <c r="C2203" t="s">
        <v>17</v>
      </c>
      <c r="D2203" s="2">
        <v>56.290000999999997</v>
      </c>
    </row>
    <row r="2204" spans="1:4">
      <c r="A2204" s="1">
        <v>44109</v>
      </c>
      <c r="B2204" t="s">
        <v>18</v>
      </c>
      <c r="C2204" t="s">
        <v>19</v>
      </c>
      <c r="D2204" s="2">
        <v>38.041431000000003</v>
      </c>
    </row>
    <row r="2205" spans="1:4">
      <c r="A2205" s="1">
        <v>44109</v>
      </c>
      <c r="B2205" t="s">
        <v>20</v>
      </c>
      <c r="C2205" t="s">
        <v>21</v>
      </c>
      <c r="D2205" s="2">
        <v>18.583331999999999</v>
      </c>
    </row>
    <row r="2206" spans="1:4">
      <c r="A2206" s="1">
        <v>44106</v>
      </c>
      <c r="B2206" t="s">
        <v>2</v>
      </c>
      <c r="C2206" t="s">
        <v>3</v>
      </c>
      <c r="D2206" s="2">
        <v>19.02</v>
      </c>
    </row>
    <row r="2207" spans="1:4">
      <c r="A2207" s="1">
        <v>44106</v>
      </c>
      <c r="B2207" t="s">
        <v>4</v>
      </c>
      <c r="C2207" t="s">
        <v>5</v>
      </c>
      <c r="D2207" s="2">
        <v>28.525929999999999</v>
      </c>
    </row>
    <row r="2208" spans="1:4">
      <c r="A2208" s="1">
        <v>44106</v>
      </c>
      <c r="B2208" t="s">
        <v>6</v>
      </c>
      <c r="C2208" t="s">
        <v>7</v>
      </c>
      <c r="D2208" s="2">
        <v>58.32</v>
      </c>
    </row>
    <row r="2209" spans="1:4">
      <c r="A2209" s="1">
        <v>44106</v>
      </c>
      <c r="B2209" t="s">
        <v>8</v>
      </c>
      <c r="C2209" t="s">
        <v>9</v>
      </c>
      <c r="D2209" s="2">
        <v>20.360001</v>
      </c>
    </row>
    <row r="2210" spans="1:4">
      <c r="A2210" s="1">
        <v>44106</v>
      </c>
      <c r="B2210" t="s">
        <v>10</v>
      </c>
      <c r="C2210" t="s">
        <v>11</v>
      </c>
      <c r="D2210" s="2">
        <v>20.260000000000002</v>
      </c>
    </row>
    <row r="2211" spans="1:4">
      <c r="A2211" s="1">
        <v>44106</v>
      </c>
      <c r="B2211" t="s">
        <v>12</v>
      </c>
      <c r="C2211" t="s">
        <v>13</v>
      </c>
      <c r="D2211" s="2">
        <v>23.879999000000002</v>
      </c>
    </row>
    <row r="2212" spans="1:4">
      <c r="A2212" s="1">
        <v>44106</v>
      </c>
      <c r="B2212" t="s">
        <v>14</v>
      </c>
      <c r="C2212" t="s">
        <v>15</v>
      </c>
      <c r="D2212" s="2">
        <v>56.700001</v>
      </c>
    </row>
    <row r="2213" spans="1:4">
      <c r="A2213" s="1">
        <v>44106</v>
      </c>
      <c r="B2213" t="s">
        <v>16</v>
      </c>
      <c r="C2213" t="s">
        <v>17</v>
      </c>
      <c r="D2213" s="2">
        <v>54.93</v>
      </c>
    </row>
    <row r="2214" spans="1:4">
      <c r="A2214" s="1">
        <v>44106</v>
      </c>
      <c r="B2214" t="s">
        <v>18</v>
      </c>
      <c r="C2214" t="s">
        <v>19</v>
      </c>
      <c r="D2214" s="2">
        <v>37.865569999999998</v>
      </c>
    </row>
    <row r="2215" spans="1:4">
      <c r="A2215" s="1">
        <v>44106</v>
      </c>
      <c r="B2215" t="s">
        <v>20</v>
      </c>
      <c r="C2215" t="s">
        <v>21</v>
      </c>
      <c r="D2215" s="2">
        <v>17.753332</v>
      </c>
    </row>
    <row r="2216" spans="1:4">
      <c r="A2216" s="1">
        <v>44105</v>
      </c>
      <c r="B2216" t="s">
        <v>2</v>
      </c>
      <c r="C2216" t="s">
        <v>3</v>
      </c>
      <c r="D2216" s="2">
        <v>19.850000000000001</v>
      </c>
    </row>
    <row r="2217" spans="1:4">
      <c r="A2217" s="1">
        <v>44105</v>
      </c>
      <c r="B2217" t="s">
        <v>4</v>
      </c>
      <c r="C2217" t="s">
        <v>5</v>
      </c>
      <c r="D2217" s="2">
        <v>29.264272999999999</v>
      </c>
    </row>
    <row r="2218" spans="1:4">
      <c r="A2218" s="1">
        <v>44105</v>
      </c>
      <c r="B2218" t="s">
        <v>6</v>
      </c>
      <c r="C2218" t="s">
        <v>7</v>
      </c>
      <c r="D2218" s="2">
        <v>58.860000999999997</v>
      </c>
    </row>
    <row r="2219" spans="1:4">
      <c r="A2219" s="1">
        <v>44105</v>
      </c>
      <c r="B2219" t="s">
        <v>8</v>
      </c>
      <c r="C2219" t="s">
        <v>9</v>
      </c>
      <c r="D2219" s="2">
        <v>20.719999000000001</v>
      </c>
    </row>
    <row r="2220" spans="1:4">
      <c r="A2220" s="1">
        <v>44105</v>
      </c>
      <c r="B2220" t="s">
        <v>10</v>
      </c>
      <c r="C2220" t="s">
        <v>11</v>
      </c>
      <c r="D2220" s="2">
        <v>20.549999</v>
      </c>
    </row>
    <row r="2221" spans="1:4">
      <c r="A2221" s="1">
        <v>44105</v>
      </c>
      <c r="B2221" t="s">
        <v>12</v>
      </c>
      <c r="C2221" t="s">
        <v>13</v>
      </c>
      <c r="D2221" s="2">
        <v>24.32</v>
      </c>
    </row>
    <row r="2222" spans="1:4">
      <c r="A2222" s="1">
        <v>44105</v>
      </c>
      <c r="B2222" t="s">
        <v>14</v>
      </c>
      <c r="C2222" t="s">
        <v>15</v>
      </c>
      <c r="D2222" s="2">
        <v>57.119999</v>
      </c>
    </row>
    <row r="2223" spans="1:4">
      <c r="A2223" s="1">
        <v>44105</v>
      </c>
      <c r="B2223" t="s">
        <v>16</v>
      </c>
      <c r="C2223" t="s">
        <v>17</v>
      </c>
      <c r="D2223" s="2">
        <v>55.43</v>
      </c>
    </row>
    <row r="2224" spans="1:4">
      <c r="A2224" s="1">
        <v>44105</v>
      </c>
      <c r="B2224" t="s">
        <v>18</v>
      </c>
      <c r="C2224" t="s">
        <v>19</v>
      </c>
      <c r="D2224" s="2">
        <v>38.041431000000003</v>
      </c>
    </row>
    <row r="2225" spans="1:4">
      <c r="A2225" s="1">
        <v>44105</v>
      </c>
      <c r="B2225" t="s">
        <v>20</v>
      </c>
      <c r="C2225" t="s">
        <v>21</v>
      </c>
      <c r="D2225" s="2">
        <v>18.176666000000001</v>
      </c>
    </row>
    <row r="2226" spans="1:4">
      <c r="A2226" s="1">
        <v>44104</v>
      </c>
      <c r="B2226" t="s">
        <v>2</v>
      </c>
      <c r="C2226" t="s">
        <v>3</v>
      </c>
      <c r="D2226" s="2">
        <v>19.610001</v>
      </c>
    </row>
    <row r="2227" spans="1:4">
      <c r="A2227" s="1">
        <v>44104</v>
      </c>
      <c r="B2227" t="s">
        <v>4</v>
      </c>
      <c r="C2227" t="s">
        <v>5</v>
      </c>
      <c r="D2227" s="2">
        <v>28.326377999999998</v>
      </c>
    </row>
    <row r="2228" spans="1:4">
      <c r="A2228" s="1">
        <v>44104</v>
      </c>
      <c r="B2228" t="s">
        <v>6</v>
      </c>
      <c r="C2228" t="s">
        <v>7</v>
      </c>
      <c r="D2228" s="2">
        <v>59.110000999999997</v>
      </c>
    </row>
    <row r="2229" spans="1:4">
      <c r="A2229" s="1">
        <v>44104</v>
      </c>
      <c r="B2229" t="s">
        <v>8</v>
      </c>
      <c r="C2229" t="s">
        <v>9</v>
      </c>
      <c r="D2229" s="2">
        <v>20.49</v>
      </c>
    </row>
    <row r="2230" spans="1:4">
      <c r="A2230" s="1">
        <v>44104</v>
      </c>
      <c r="B2230" t="s">
        <v>10</v>
      </c>
      <c r="C2230" t="s">
        <v>11</v>
      </c>
      <c r="D2230" s="2">
        <v>19.43</v>
      </c>
    </row>
    <row r="2231" spans="1:4">
      <c r="A2231" s="1">
        <v>44104</v>
      </c>
      <c r="B2231" t="s">
        <v>12</v>
      </c>
      <c r="C2231" t="s">
        <v>13</v>
      </c>
      <c r="D2231" s="2">
        <v>23.799999</v>
      </c>
    </row>
    <row r="2232" spans="1:4">
      <c r="A2232" s="1">
        <v>44104</v>
      </c>
      <c r="B2232" t="s">
        <v>14</v>
      </c>
      <c r="C2232" t="s">
        <v>15</v>
      </c>
      <c r="D2232" s="2">
        <v>56.669998</v>
      </c>
    </row>
    <row r="2233" spans="1:4">
      <c r="A2233" s="1">
        <v>44104</v>
      </c>
      <c r="B2233" t="s">
        <v>16</v>
      </c>
      <c r="C2233" t="s">
        <v>17</v>
      </c>
      <c r="D2233" s="2">
        <v>54.34</v>
      </c>
    </row>
    <row r="2234" spans="1:4">
      <c r="A2234" s="1">
        <v>44104</v>
      </c>
      <c r="B2234" t="s">
        <v>18</v>
      </c>
      <c r="C2234" t="s">
        <v>19</v>
      </c>
      <c r="D2234" s="2">
        <v>36.532730000000001</v>
      </c>
    </row>
    <row r="2235" spans="1:4">
      <c r="A2235" s="1">
        <v>44104</v>
      </c>
      <c r="B2235" t="s">
        <v>20</v>
      </c>
      <c r="C2235" t="s">
        <v>21</v>
      </c>
      <c r="D2235" s="2">
        <v>18.336666000000001</v>
      </c>
    </row>
    <row r="2236" spans="1:4">
      <c r="A2236" s="1">
        <v>44103</v>
      </c>
      <c r="B2236" t="s">
        <v>2</v>
      </c>
      <c r="C2236" t="s">
        <v>3</v>
      </c>
      <c r="D2236" s="2">
        <v>19.309999000000001</v>
      </c>
    </row>
    <row r="2237" spans="1:4">
      <c r="A2237" s="1">
        <v>44103</v>
      </c>
      <c r="B2237" t="s">
        <v>4</v>
      </c>
      <c r="C2237" t="s">
        <v>5</v>
      </c>
      <c r="D2237" s="2">
        <v>28.306422999999999</v>
      </c>
    </row>
    <row r="2238" spans="1:4">
      <c r="A2238" s="1">
        <v>44103</v>
      </c>
      <c r="B2238" t="s">
        <v>6</v>
      </c>
      <c r="C2238" t="s">
        <v>7</v>
      </c>
      <c r="D2238" s="2">
        <v>58.349997999999999</v>
      </c>
    </row>
    <row r="2239" spans="1:4">
      <c r="A2239" s="1">
        <v>44103</v>
      </c>
      <c r="B2239" t="s">
        <v>8</v>
      </c>
      <c r="C2239" t="s">
        <v>9</v>
      </c>
      <c r="D2239" s="2">
        <v>20.059999000000001</v>
      </c>
    </row>
    <row r="2240" spans="1:4">
      <c r="A2240" s="1">
        <v>44103</v>
      </c>
      <c r="B2240" t="s">
        <v>10</v>
      </c>
      <c r="C2240" t="s">
        <v>11</v>
      </c>
      <c r="D2240" s="2">
        <v>19.209999</v>
      </c>
    </row>
    <row r="2241" spans="1:4">
      <c r="A2241" s="1">
        <v>44103</v>
      </c>
      <c r="B2241" t="s">
        <v>12</v>
      </c>
      <c r="C2241" t="s">
        <v>13</v>
      </c>
      <c r="D2241" s="2">
        <v>24</v>
      </c>
    </row>
    <row r="2242" spans="1:4">
      <c r="A2242" s="1">
        <v>44103</v>
      </c>
      <c r="B2242" t="s">
        <v>14</v>
      </c>
      <c r="C2242" t="s">
        <v>15</v>
      </c>
      <c r="D2242" s="2">
        <v>56.790000999999997</v>
      </c>
    </row>
    <row r="2243" spans="1:4">
      <c r="A2243" s="1">
        <v>44103</v>
      </c>
      <c r="B2243" t="s">
        <v>16</v>
      </c>
      <c r="C2243" t="s">
        <v>17</v>
      </c>
      <c r="D2243" s="2">
        <v>53.349997999999999</v>
      </c>
    </row>
    <row r="2244" spans="1:4">
      <c r="A2244" s="1">
        <v>44103</v>
      </c>
      <c r="B2244" t="s">
        <v>18</v>
      </c>
      <c r="C2244" t="s">
        <v>19</v>
      </c>
      <c r="D2244" s="2">
        <v>36.458683000000001</v>
      </c>
    </row>
    <row r="2245" spans="1:4">
      <c r="A2245" s="1">
        <v>44103</v>
      </c>
      <c r="B2245" t="s">
        <v>20</v>
      </c>
      <c r="C2245" t="s">
        <v>21</v>
      </c>
      <c r="D2245" s="2">
        <v>17.883333</v>
      </c>
    </row>
    <row r="2246" spans="1:4">
      <c r="A2246" s="1">
        <v>44102</v>
      </c>
      <c r="B2246" t="s">
        <v>2</v>
      </c>
      <c r="C2246" t="s">
        <v>3</v>
      </c>
      <c r="D2246" s="2">
        <v>19.629999000000002</v>
      </c>
    </row>
    <row r="2247" spans="1:4">
      <c r="A2247" s="1">
        <v>44102</v>
      </c>
      <c r="B2247" t="s">
        <v>4</v>
      </c>
      <c r="C2247" t="s">
        <v>5</v>
      </c>
      <c r="D2247" s="2">
        <v>27.737701000000001</v>
      </c>
    </row>
    <row r="2248" spans="1:4">
      <c r="A2248" s="1">
        <v>44102</v>
      </c>
      <c r="B2248" t="s">
        <v>6</v>
      </c>
      <c r="C2248" t="s">
        <v>7</v>
      </c>
      <c r="D2248" s="2">
        <v>58.779998999999997</v>
      </c>
    </row>
    <row r="2249" spans="1:4">
      <c r="A2249" s="1">
        <v>44102</v>
      </c>
      <c r="B2249" t="s">
        <v>8</v>
      </c>
      <c r="C2249" t="s">
        <v>9</v>
      </c>
      <c r="D2249" s="2">
        <v>20.23</v>
      </c>
    </row>
    <row r="2250" spans="1:4">
      <c r="A2250" s="1">
        <v>44102</v>
      </c>
      <c r="B2250" t="s">
        <v>10</v>
      </c>
      <c r="C2250" t="s">
        <v>11</v>
      </c>
      <c r="D2250" s="2">
        <v>19.420000000000002</v>
      </c>
    </row>
    <row r="2251" spans="1:4">
      <c r="A2251" s="1">
        <v>44102</v>
      </c>
      <c r="B2251" t="s">
        <v>12</v>
      </c>
      <c r="C2251" t="s">
        <v>13</v>
      </c>
      <c r="D2251" s="2">
        <v>23.809999000000001</v>
      </c>
    </row>
    <row r="2252" spans="1:4">
      <c r="A2252" s="1">
        <v>44102</v>
      </c>
      <c r="B2252" t="s">
        <v>14</v>
      </c>
      <c r="C2252" t="s">
        <v>15</v>
      </c>
      <c r="D2252" s="2">
        <v>56.650002000000001</v>
      </c>
    </row>
    <row r="2253" spans="1:4">
      <c r="A2253" s="1">
        <v>44102</v>
      </c>
      <c r="B2253" t="s">
        <v>16</v>
      </c>
      <c r="C2253" t="s">
        <v>17</v>
      </c>
      <c r="D2253" s="2">
        <v>52.900002000000001</v>
      </c>
    </row>
    <row r="2254" spans="1:4">
      <c r="A2254" s="1">
        <v>44102</v>
      </c>
      <c r="B2254" t="s">
        <v>18</v>
      </c>
      <c r="C2254" t="s">
        <v>19</v>
      </c>
      <c r="D2254" s="2">
        <v>36.828918000000002</v>
      </c>
    </row>
    <row r="2255" spans="1:4">
      <c r="A2255" s="1">
        <v>44102</v>
      </c>
      <c r="B2255" t="s">
        <v>20</v>
      </c>
      <c r="C2255" t="s">
        <v>21</v>
      </c>
      <c r="D2255" s="2">
        <v>18.336666000000001</v>
      </c>
    </row>
    <row r="2256" spans="1:4">
      <c r="A2256" s="1">
        <v>44099</v>
      </c>
      <c r="B2256" t="s">
        <v>2</v>
      </c>
      <c r="C2256" t="s">
        <v>3</v>
      </c>
      <c r="D2256" s="2">
        <v>20.129999000000002</v>
      </c>
    </row>
    <row r="2257" spans="1:4">
      <c r="A2257" s="1">
        <v>44099</v>
      </c>
      <c r="B2257" t="s">
        <v>4</v>
      </c>
      <c r="C2257" t="s">
        <v>5</v>
      </c>
      <c r="D2257" s="2">
        <v>28.974921999999999</v>
      </c>
    </row>
    <row r="2258" spans="1:4">
      <c r="A2258" s="1">
        <v>44099</v>
      </c>
      <c r="B2258" t="s">
        <v>6</v>
      </c>
      <c r="C2258" t="s">
        <v>7</v>
      </c>
      <c r="D2258" s="2">
        <v>59.25</v>
      </c>
    </row>
    <row r="2259" spans="1:4">
      <c r="A2259" s="1">
        <v>44099</v>
      </c>
      <c r="B2259" t="s">
        <v>8</v>
      </c>
      <c r="C2259" t="s">
        <v>9</v>
      </c>
      <c r="D2259" s="2">
        <v>20.889999</v>
      </c>
    </row>
    <row r="2260" spans="1:4">
      <c r="A2260" s="1">
        <v>44099</v>
      </c>
      <c r="B2260" t="s">
        <v>10</v>
      </c>
      <c r="C2260" t="s">
        <v>11</v>
      </c>
      <c r="D2260" s="2">
        <v>20.120000999999998</v>
      </c>
    </row>
    <row r="2261" spans="1:4">
      <c r="A2261" s="1">
        <v>44099</v>
      </c>
      <c r="B2261" t="s">
        <v>12</v>
      </c>
      <c r="C2261" t="s">
        <v>13</v>
      </c>
      <c r="D2261" s="2">
        <v>24.549999</v>
      </c>
    </row>
    <row r="2262" spans="1:4">
      <c r="A2262" s="1">
        <v>44099</v>
      </c>
      <c r="B2262" t="s">
        <v>14</v>
      </c>
      <c r="C2262" t="s">
        <v>15</v>
      </c>
      <c r="D2262" s="2">
        <v>59</v>
      </c>
    </row>
    <row r="2263" spans="1:4">
      <c r="A2263" s="1">
        <v>44099</v>
      </c>
      <c r="B2263" t="s">
        <v>16</v>
      </c>
      <c r="C2263" t="s">
        <v>17</v>
      </c>
      <c r="D2263" s="2">
        <v>54.540000999999997</v>
      </c>
    </row>
    <row r="2264" spans="1:4">
      <c r="A2264" s="1">
        <v>44099</v>
      </c>
      <c r="B2264" t="s">
        <v>18</v>
      </c>
      <c r="C2264" t="s">
        <v>19</v>
      </c>
      <c r="D2264" s="2">
        <v>38.263568999999997</v>
      </c>
    </row>
    <row r="2265" spans="1:4">
      <c r="A2265" s="1">
        <v>44099</v>
      </c>
      <c r="B2265" t="s">
        <v>20</v>
      </c>
      <c r="C2265" t="s">
        <v>21</v>
      </c>
      <c r="D2265" s="2">
        <v>19.116667</v>
      </c>
    </row>
    <row r="2266" spans="1:4">
      <c r="A2266" s="1">
        <v>44098</v>
      </c>
      <c r="B2266" t="s">
        <v>2</v>
      </c>
      <c r="C2266" t="s">
        <v>3</v>
      </c>
      <c r="D2266" s="2">
        <v>20.399999999999999</v>
      </c>
    </row>
    <row r="2267" spans="1:4">
      <c r="A2267" s="1">
        <v>44098</v>
      </c>
      <c r="B2267" t="s">
        <v>4</v>
      </c>
      <c r="C2267" t="s">
        <v>5</v>
      </c>
      <c r="D2267" s="2">
        <v>28.815280999999999</v>
      </c>
    </row>
    <row r="2268" spans="1:4">
      <c r="A2268" s="1">
        <v>44098</v>
      </c>
      <c r="B2268" t="s">
        <v>6</v>
      </c>
      <c r="C2268" t="s">
        <v>7</v>
      </c>
      <c r="D2268" s="2">
        <v>58.66</v>
      </c>
    </row>
    <row r="2269" spans="1:4">
      <c r="A2269" s="1">
        <v>44098</v>
      </c>
      <c r="B2269" t="s">
        <v>8</v>
      </c>
      <c r="C2269" t="s">
        <v>9</v>
      </c>
      <c r="D2269" s="2">
        <v>21.07</v>
      </c>
    </row>
    <row r="2270" spans="1:4">
      <c r="A2270" s="1">
        <v>44098</v>
      </c>
      <c r="B2270" t="s">
        <v>10</v>
      </c>
      <c r="C2270" t="s">
        <v>11</v>
      </c>
      <c r="D2270" s="2">
        <v>20.74</v>
      </c>
    </row>
    <row r="2271" spans="1:4">
      <c r="A2271" s="1">
        <v>44098</v>
      </c>
      <c r="B2271" t="s">
        <v>12</v>
      </c>
      <c r="C2271" t="s">
        <v>13</v>
      </c>
      <c r="D2271" s="2">
        <v>24.43</v>
      </c>
    </row>
    <row r="2272" spans="1:4">
      <c r="A2272" s="1">
        <v>44098</v>
      </c>
      <c r="B2272" t="s">
        <v>14</v>
      </c>
      <c r="C2272" t="s">
        <v>15</v>
      </c>
      <c r="D2272" s="2">
        <v>57.990001999999997</v>
      </c>
    </row>
    <row r="2273" spans="1:4">
      <c r="A2273" s="1">
        <v>44098</v>
      </c>
      <c r="B2273" t="s">
        <v>16</v>
      </c>
      <c r="C2273" t="s">
        <v>17</v>
      </c>
      <c r="D2273" s="2">
        <v>53.900002000000001</v>
      </c>
    </row>
    <row r="2274" spans="1:4">
      <c r="A2274" s="1">
        <v>44098</v>
      </c>
      <c r="B2274" t="s">
        <v>18</v>
      </c>
      <c r="C2274" t="s">
        <v>19</v>
      </c>
      <c r="D2274" s="2">
        <v>38.161754999999999</v>
      </c>
    </row>
    <row r="2275" spans="1:4">
      <c r="A2275" s="1">
        <v>44098</v>
      </c>
      <c r="B2275" t="s">
        <v>20</v>
      </c>
      <c r="C2275" t="s">
        <v>21</v>
      </c>
      <c r="D2275" s="2">
        <v>19.656666000000001</v>
      </c>
    </row>
    <row r="2276" spans="1:4">
      <c r="A2276" s="1">
        <v>44097</v>
      </c>
      <c r="B2276" t="s">
        <v>2</v>
      </c>
      <c r="C2276" t="s">
        <v>3</v>
      </c>
      <c r="D2276" s="2">
        <v>20.23</v>
      </c>
    </row>
    <row r="2277" spans="1:4">
      <c r="A2277" s="1">
        <v>44097</v>
      </c>
      <c r="B2277" t="s">
        <v>4</v>
      </c>
      <c r="C2277" t="s">
        <v>5</v>
      </c>
      <c r="D2277" s="2">
        <v>28.805304</v>
      </c>
    </row>
    <row r="2278" spans="1:4">
      <c r="A2278" s="1">
        <v>44097</v>
      </c>
      <c r="B2278" t="s">
        <v>6</v>
      </c>
      <c r="C2278" t="s">
        <v>7</v>
      </c>
      <c r="D2278" s="2">
        <v>59.099997999999999</v>
      </c>
    </row>
    <row r="2279" spans="1:4">
      <c r="A2279" s="1">
        <v>44097</v>
      </c>
      <c r="B2279" t="s">
        <v>8</v>
      </c>
      <c r="C2279" t="s">
        <v>9</v>
      </c>
      <c r="D2279" s="2">
        <v>20.5</v>
      </c>
    </row>
    <row r="2280" spans="1:4">
      <c r="A2280" s="1">
        <v>44097</v>
      </c>
      <c r="B2280" t="s">
        <v>10</v>
      </c>
      <c r="C2280" t="s">
        <v>11</v>
      </c>
      <c r="D2280" s="2">
        <v>20.809999000000001</v>
      </c>
    </row>
    <row r="2281" spans="1:4">
      <c r="A2281" s="1">
        <v>44097</v>
      </c>
      <c r="B2281" t="s">
        <v>12</v>
      </c>
      <c r="C2281" t="s">
        <v>13</v>
      </c>
      <c r="D2281" s="2">
        <v>24.26</v>
      </c>
    </row>
    <row r="2282" spans="1:4">
      <c r="A2282" s="1">
        <v>44097</v>
      </c>
      <c r="B2282" t="s">
        <v>14</v>
      </c>
      <c r="C2282" t="s">
        <v>15</v>
      </c>
      <c r="D2282" s="2">
        <v>58.970001000000003</v>
      </c>
    </row>
    <row r="2283" spans="1:4">
      <c r="A2283" s="1">
        <v>44097</v>
      </c>
      <c r="B2283" t="s">
        <v>16</v>
      </c>
      <c r="C2283" t="s">
        <v>17</v>
      </c>
      <c r="D2283" s="2">
        <v>53.650002000000001</v>
      </c>
    </row>
    <row r="2284" spans="1:4">
      <c r="A2284" s="1">
        <v>44097</v>
      </c>
      <c r="B2284" t="s">
        <v>18</v>
      </c>
      <c r="C2284" t="s">
        <v>19</v>
      </c>
      <c r="D2284" s="2">
        <v>37.467567000000003</v>
      </c>
    </row>
    <row r="2285" spans="1:4">
      <c r="A2285" s="1">
        <v>44097</v>
      </c>
      <c r="B2285" t="s">
        <v>20</v>
      </c>
      <c r="C2285" t="s">
        <v>21</v>
      </c>
      <c r="D2285" s="2">
        <v>18.629999000000002</v>
      </c>
    </row>
    <row r="2286" spans="1:4">
      <c r="A2286" s="1">
        <v>44096</v>
      </c>
      <c r="B2286" t="s">
        <v>2</v>
      </c>
      <c r="C2286" t="s">
        <v>3</v>
      </c>
      <c r="D2286" s="2">
        <v>20.799999</v>
      </c>
    </row>
    <row r="2287" spans="1:4">
      <c r="A2287" s="1">
        <v>44096</v>
      </c>
      <c r="B2287" t="s">
        <v>4</v>
      </c>
      <c r="C2287" t="s">
        <v>5</v>
      </c>
      <c r="D2287" s="2">
        <v>29.074697</v>
      </c>
    </row>
    <row r="2288" spans="1:4">
      <c r="A2288" s="1">
        <v>44096</v>
      </c>
      <c r="B2288" t="s">
        <v>6</v>
      </c>
      <c r="C2288" t="s">
        <v>7</v>
      </c>
      <c r="D2288" s="2">
        <v>57.810001</v>
      </c>
    </row>
    <row r="2289" spans="1:4">
      <c r="A2289" s="1">
        <v>44096</v>
      </c>
      <c r="B2289" t="s">
        <v>8</v>
      </c>
      <c r="C2289" t="s">
        <v>9</v>
      </c>
      <c r="D2289" s="2">
        <v>21.33</v>
      </c>
    </row>
    <row r="2290" spans="1:4">
      <c r="A2290" s="1">
        <v>44096</v>
      </c>
      <c r="B2290" t="s">
        <v>10</v>
      </c>
      <c r="C2290" t="s">
        <v>11</v>
      </c>
      <c r="D2290" s="2">
        <v>21.360001</v>
      </c>
    </row>
    <row r="2291" spans="1:4">
      <c r="A2291" s="1">
        <v>44096</v>
      </c>
      <c r="B2291" t="s">
        <v>12</v>
      </c>
      <c r="C2291" t="s">
        <v>13</v>
      </c>
      <c r="D2291" s="2">
        <v>24.33</v>
      </c>
    </row>
    <row r="2292" spans="1:4">
      <c r="A2292" s="1">
        <v>44096</v>
      </c>
      <c r="B2292" t="s">
        <v>14</v>
      </c>
      <c r="C2292" t="s">
        <v>15</v>
      </c>
      <c r="D2292" s="2">
        <v>51.740001999999997</v>
      </c>
    </row>
    <row r="2293" spans="1:4">
      <c r="A2293" s="1">
        <v>44096</v>
      </c>
      <c r="B2293" t="s">
        <v>16</v>
      </c>
      <c r="C2293" t="s">
        <v>17</v>
      </c>
      <c r="D2293" s="2">
        <v>55.150002000000001</v>
      </c>
    </row>
    <row r="2294" spans="1:4">
      <c r="A2294" s="1">
        <v>44096</v>
      </c>
      <c r="B2294" t="s">
        <v>18</v>
      </c>
      <c r="C2294" t="s">
        <v>19</v>
      </c>
      <c r="D2294" s="2">
        <v>37.865569999999998</v>
      </c>
    </row>
    <row r="2295" spans="1:4">
      <c r="A2295" s="1">
        <v>44096</v>
      </c>
      <c r="B2295" t="s">
        <v>20</v>
      </c>
      <c r="C2295" t="s">
        <v>21</v>
      </c>
      <c r="D2295" s="2">
        <v>19.120000999999998</v>
      </c>
    </row>
    <row r="2296" spans="1:4">
      <c r="A2296" s="1">
        <v>44095</v>
      </c>
      <c r="B2296" t="s">
        <v>2</v>
      </c>
      <c r="C2296" t="s">
        <v>3</v>
      </c>
      <c r="D2296" s="2">
        <v>20.9</v>
      </c>
    </row>
    <row r="2297" spans="1:4">
      <c r="A2297" s="1">
        <v>44095</v>
      </c>
      <c r="B2297" t="s">
        <v>4</v>
      </c>
      <c r="C2297" t="s">
        <v>5</v>
      </c>
      <c r="D2297" s="2">
        <v>29.423912000000001</v>
      </c>
    </row>
    <row r="2298" spans="1:4">
      <c r="A2298" s="1">
        <v>44095</v>
      </c>
      <c r="B2298" t="s">
        <v>6</v>
      </c>
      <c r="C2298" t="s">
        <v>7</v>
      </c>
      <c r="D2298" s="2">
        <v>60</v>
      </c>
    </row>
    <row r="2299" spans="1:4">
      <c r="A2299" s="1">
        <v>44095</v>
      </c>
      <c r="B2299" t="s">
        <v>8</v>
      </c>
      <c r="C2299" t="s">
        <v>9</v>
      </c>
      <c r="D2299" s="2">
        <v>21.02</v>
      </c>
    </row>
    <row r="2300" spans="1:4">
      <c r="A2300" s="1">
        <v>44095</v>
      </c>
      <c r="B2300" t="s">
        <v>10</v>
      </c>
      <c r="C2300" t="s">
        <v>11</v>
      </c>
      <c r="D2300" s="2">
        <v>21.440000999999999</v>
      </c>
    </row>
    <row r="2301" spans="1:4">
      <c r="A2301" s="1">
        <v>44095</v>
      </c>
      <c r="B2301" t="s">
        <v>12</v>
      </c>
      <c r="C2301" t="s">
        <v>13</v>
      </c>
      <c r="D2301" s="2">
        <v>24.780000999999999</v>
      </c>
    </row>
    <row r="2302" spans="1:4">
      <c r="A2302" s="1">
        <v>44095</v>
      </c>
      <c r="B2302" t="s">
        <v>14</v>
      </c>
      <c r="C2302" t="s">
        <v>15</v>
      </c>
      <c r="D2302" s="2">
        <v>50.810001</v>
      </c>
    </row>
    <row r="2303" spans="1:4">
      <c r="A2303" s="1">
        <v>44095</v>
      </c>
      <c r="B2303" t="s">
        <v>16</v>
      </c>
      <c r="C2303" t="s">
        <v>17</v>
      </c>
      <c r="D2303" s="2">
        <v>54.099997999999999</v>
      </c>
    </row>
    <row r="2304" spans="1:4">
      <c r="A2304" s="1">
        <v>44095</v>
      </c>
      <c r="B2304" t="s">
        <v>18</v>
      </c>
      <c r="C2304" t="s">
        <v>19</v>
      </c>
      <c r="D2304" s="2">
        <v>37.930359000000003</v>
      </c>
    </row>
    <row r="2305" spans="1:4">
      <c r="A2305" s="1">
        <v>44095</v>
      </c>
      <c r="B2305" t="s">
        <v>20</v>
      </c>
      <c r="C2305" t="s">
        <v>21</v>
      </c>
      <c r="D2305" s="2">
        <v>18.700001</v>
      </c>
    </row>
    <row r="2306" spans="1:4">
      <c r="A2306" s="1">
        <v>44092</v>
      </c>
      <c r="B2306" t="s">
        <v>2</v>
      </c>
      <c r="C2306" t="s">
        <v>3</v>
      </c>
      <c r="D2306" s="2">
        <v>21.65</v>
      </c>
    </row>
    <row r="2307" spans="1:4">
      <c r="A2307" s="1">
        <v>44092</v>
      </c>
      <c r="B2307" t="s">
        <v>4</v>
      </c>
      <c r="C2307" t="s">
        <v>5</v>
      </c>
      <c r="D2307" s="2">
        <v>29.334114</v>
      </c>
    </row>
    <row r="2308" spans="1:4">
      <c r="A2308" s="1">
        <v>44092</v>
      </c>
      <c r="B2308" t="s">
        <v>6</v>
      </c>
      <c r="C2308" t="s">
        <v>7</v>
      </c>
      <c r="D2308" s="2">
        <v>61.66</v>
      </c>
    </row>
    <row r="2309" spans="1:4">
      <c r="A2309" s="1">
        <v>44092</v>
      </c>
      <c r="B2309" t="s">
        <v>8</v>
      </c>
      <c r="C2309" t="s">
        <v>9</v>
      </c>
      <c r="D2309" s="2">
        <v>21.18</v>
      </c>
    </row>
    <row r="2310" spans="1:4">
      <c r="A2310" s="1">
        <v>44092</v>
      </c>
      <c r="B2310" t="s">
        <v>10</v>
      </c>
      <c r="C2310" t="s">
        <v>11</v>
      </c>
      <c r="D2310" s="2">
        <v>22.07</v>
      </c>
    </row>
    <row r="2311" spans="1:4">
      <c r="A2311" s="1">
        <v>44092</v>
      </c>
      <c r="B2311" t="s">
        <v>12</v>
      </c>
      <c r="C2311" t="s">
        <v>13</v>
      </c>
      <c r="D2311" s="2">
        <v>25.309999000000001</v>
      </c>
    </row>
    <row r="2312" spans="1:4">
      <c r="A2312" s="1">
        <v>44092</v>
      </c>
      <c r="B2312" t="s">
        <v>14</v>
      </c>
      <c r="C2312" t="s">
        <v>15</v>
      </c>
      <c r="D2312" s="2">
        <v>52.700001</v>
      </c>
    </row>
    <row r="2313" spans="1:4">
      <c r="A2313" s="1">
        <v>44092</v>
      </c>
      <c r="B2313" t="s">
        <v>16</v>
      </c>
      <c r="C2313" t="s">
        <v>17</v>
      </c>
      <c r="D2313" s="2">
        <v>54.5</v>
      </c>
    </row>
    <row r="2314" spans="1:4">
      <c r="A2314" s="1">
        <v>44092</v>
      </c>
      <c r="B2314" t="s">
        <v>18</v>
      </c>
      <c r="C2314" t="s">
        <v>19</v>
      </c>
      <c r="D2314" s="2">
        <v>37.15287</v>
      </c>
    </row>
    <row r="2315" spans="1:4">
      <c r="A2315" s="1">
        <v>44092</v>
      </c>
      <c r="B2315" t="s">
        <v>20</v>
      </c>
      <c r="C2315" t="s">
        <v>21</v>
      </c>
      <c r="D2315" s="2">
        <v>18.709999</v>
      </c>
    </row>
    <row r="2316" spans="1:4">
      <c r="A2316" s="1">
        <v>44091</v>
      </c>
      <c r="B2316" t="s">
        <v>2</v>
      </c>
      <c r="C2316" t="s">
        <v>3</v>
      </c>
      <c r="D2316" s="2">
        <v>22.15</v>
      </c>
    </row>
    <row r="2317" spans="1:4">
      <c r="A2317" s="1">
        <v>44091</v>
      </c>
      <c r="B2317" t="s">
        <v>4</v>
      </c>
      <c r="C2317" t="s">
        <v>5</v>
      </c>
      <c r="D2317" s="2">
        <v>30.042524</v>
      </c>
    </row>
    <row r="2318" spans="1:4">
      <c r="A2318" s="1">
        <v>44091</v>
      </c>
      <c r="B2318" t="s">
        <v>6</v>
      </c>
      <c r="C2318" t="s">
        <v>7</v>
      </c>
      <c r="D2318" s="2">
        <v>62.080002</v>
      </c>
    </row>
    <row r="2319" spans="1:4">
      <c r="A2319" s="1">
        <v>44091</v>
      </c>
      <c r="B2319" t="s">
        <v>8</v>
      </c>
      <c r="C2319" t="s">
        <v>9</v>
      </c>
      <c r="D2319" s="2">
        <v>21.48</v>
      </c>
    </row>
    <row r="2320" spans="1:4">
      <c r="A2320" s="1">
        <v>44091</v>
      </c>
      <c r="B2320" t="s">
        <v>10</v>
      </c>
      <c r="C2320" t="s">
        <v>11</v>
      </c>
      <c r="D2320" s="2">
        <v>22.91</v>
      </c>
    </row>
    <row r="2321" spans="1:4">
      <c r="A2321" s="1">
        <v>44091</v>
      </c>
      <c r="B2321" t="s">
        <v>12</v>
      </c>
      <c r="C2321" t="s">
        <v>13</v>
      </c>
      <c r="D2321" s="2">
        <v>25.41</v>
      </c>
    </row>
    <row r="2322" spans="1:4">
      <c r="A2322" s="1">
        <v>44091</v>
      </c>
      <c r="B2322" t="s">
        <v>14</v>
      </c>
      <c r="C2322" t="s">
        <v>15</v>
      </c>
      <c r="D2322" s="2">
        <v>52.950001</v>
      </c>
    </row>
    <row r="2323" spans="1:4">
      <c r="A2323" s="1">
        <v>44091</v>
      </c>
      <c r="B2323" t="s">
        <v>16</v>
      </c>
      <c r="C2323" t="s">
        <v>17</v>
      </c>
      <c r="D2323" s="2">
        <v>56.200001</v>
      </c>
    </row>
    <row r="2324" spans="1:4">
      <c r="A2324" s="1">
        <v>44091</v>
      </c>
      <c r="B2324" t="s">
        <v>18</v>
      </c>
      <c r="C2324" t="s">
        <v>19</v>
      </c>
      <c r="D2324" s="2">
        <v>38.189521999999997</v>
      </c>
    </row>
    <row r="2325" spans="1:4">
      <c r="A2325" s="1">
        <v>44091</v>
      </c>
      <c r="B2325" t="s">
        <v>20</v>
      </c>
      <c r="C2325" t="s">
        <v>21</v>
      </c>
      <c r="D2325" s="2">
        <v>18.893332999999998</v>
      </c>
    </row>
    <row r="2326" spans="1:4">
      <c r="A2326" s="1">
        <v>44090</v>
      </c>
      <c r="B2326" t="s">
        <v>2</v>
      </c>
      <c r="C2326" t="s">
        <v>3</v>
      </c>
      <c r="D2326" s="2">
        <v>21.73</v>
      </c>
    </row>
    <row r="2327" spans="1:4">
      <c r="A2327" s="1">
        <v>44090</v>
      </c>
      <c r="B2327" t="s">
        <v>4</v>
      </c>
      <c r="C2327" t="s">
        <v>5</v>
      </c>
      <c r="D2327" s="2">
        <v>30.810798999999999</v>
      </c>
    </row>
    <row r="2328" spans="1:4">
      <c r="A2328" s="1">
        <v>44090</v>
      </c>
      <c r="B2328" t="s">
        <v>6</v>
      </c>
      <c r="C2328" t="s">
        <v>7</v>
      </c>
      <c r="D2328" s="2">
        <v>60.970001000000003</v>
      </c>
    </row>
    <row r="2329" spans="1:4">
      <c r="A2329" s="1">
        <v>44090</v>
      </c>
      <c r="B2329" t="s">
        <v>8</v>
      </c>
      <c r="C2329" t="s">
        <v>9</v>
      </c>
      <c r="D2329" s="2">
        <v>21.049999</v>
      </c>
    </row>
    <row r="2330" spans="1:4">
      <c r="A2330" s="1">
        <v>44090</v>
      </c>
      <c r="B2330" t="s">
        <v>10</v>
      </c>
      <c r="C2330" t="s">
        <v>11</v>
      </c>
      <c r="D2330" s="2">
        <v>23.120000999999998</v>
      </c>
    </row>
    <row r="2331" spans="1:4">
      <c r="A2331" s="1">
        <v>44090</v>
      </c>
      <c r="B2331" t="s">
        <v>12</v>
      </c>
      <c r="C2331" t="s">
        <v>13</v>
      </c>
      <c r="D2331" s="2">
        <v>25.07</v>
      </c>
    </row>
    <row r="2332" spans="1:4">
      <c r="A2332" s="1">
        <v>44090</v>
      </c>
      <c r="B2332" t="s">
        <v>14</v>
      </c>
      <c r="C2332" t="s">
        <v>15</v>
      </c>
      <c r="D2332" s="2">
        <v>52.68</v>
      </c>
    </row>
    <row r="2333" spans="1:4">
      <c r="A2333" s="1">
        <v>44090</v>
      </c>
      <c r="B2333" t="s">
        <v>16</v>
      </c>
      <c r="C2333" t="s">
        <v>17</v>
      </c>
      <c r="D2333" s="2">
        <v>56.709999000000003</v>
      </c>
    </row>
    <row r="2334" spans="1:4">
      <c r="A2334" s="1">
        <v>44090</v>
      </c>
      <c r="B2334" t="s">
        <v>18</v>
      </c>
      <c r="C2334" t="s">
        <v>19</v>
      </c>
      <c r="D2334" s="2">
        <v>38.180267000000001</v>
      </c>
    </row>
    <row r="2335" spans="1:4">
      <c r="A2335" s="1">
        <v>44090</v>
      </c>
      <c r="B2335" t="s">
        <v>20</v>
      </c>
      <c r="C2335" t="s">
        <v>21</v>
      </c>
      <c r="D2335" s="2">
        <v>19.006665999999999</v>
      </c>
    </row>
    <row r="2336" spans="1:4">
      <c r="A2336" s="1">
        <v>44089</v>
      </c>
      <c r="B2336" t="s">
        <v>2</v>
      </c>
      <c r="C2336" t="s">
        <v>3</v>
      </c>
      <c r="D2336" s="2">
        <v>21.67</v>
      </c>
    </row>
    <row r="2337" spans="1:4">
      <c r="A2337" s="1">
        <v>44089</v>
      </c>
      <c r="B2337" t="s">
        <v>4</v>
      </c>
      <c r="C2337" t="s">
        <v>5</v>
      </c>
      <c r="D2337" s="2">
        <v>31.189947</v>
      </c>
    </row>
    <row r="2338" spans="1:4">
      <c r="A2338" s="1">
        <v>44089</v>
      </c>
      <c r="B2338" t="s">
        <v>6</v>
      </c>
      <c r="C2338" t="s">
        <v>7</v>
      </c>
      <c r="D2338" s="2">
        <v>62.599997999999999</v>
      </c>
    </row>
    <row r="2339" spans="1:4">
      <c r="A2339" s="1">
        <v>44089</v>
      </c>
      <c r="B2339" t="s">
        <v>8</v>
      </c>
      <c r="C2339" t="s">
        <v>9</v>
      </c>
      <c r="D2339" s="2">
        <v>20.92</v>
      </c>
    </row>
    <row r="2340" spans="1:4">
      <c r="A2340" s="1">
        <v>44089</v>
      </c>
      <c r="B2340" t="s">
        <v>10</v>
      </c>
      <c r="C2340" t="s">
        <v>11</v>
      </c>
      <c r="D2340" s="2">
        <v>22.59</v>
      </c>
    </row>
    <row r="2341" spans="1:4">
      <c r="A2341" s="1">
        <v>44089</v>
      </c>
      <c r="B2341" t="s">
        <v>12</v>
      </c>
      <c r="C2341" t="s">
        <v>13</v>
      </c>
      <c r="D2341" s="2">
        <v>25.5</v>
      </c>
    </row>
    <row r="2342" spans="1:4">
      <c r="A2342" s="1">
        <v>44089</v>
      </c>
      <c r="B2342" t="s">
        <v>14</v>
      </c>
      <c r="C2342" t="s">
        <v>15</v>
      </c>
      <c r="D2342" s="2">
        <v>52.82</v>
      </c>
    </row>
    <row r="2343" spans="1:4">
      <c r="A2343" s="1">
        <v>44089</v>
      </c>
      <c r="B2343" t="s">
        <v>16</v>
      </c>
      <c r="C2343" t="s">
        <v>17</v>
      </c>
      <c r="D2343" s="2">
        <v>57.549999</v>
      </c>
    </row>
    <row r="2344" spans="1:4">
      <c r="A2344" s="1">
        <v>44089</v>
      </c>
      <c r="B2344" t="s">
        <v>18</v>
      </c>
      <c r="C2344" t="s">
        <v>19</v>
      </c>
      <c r="D2344" s="2">
        <v>38.208035000000002</v>
      </c>
    </row>
    <row r="2345" spans="1:4">
      <c r="A2345" s="1">
        <v>44089</v>
      </c>
      <c r="B2345" t="s">
        <v>20</v>
      </c>
      <c r="C2345" t="s">
        <v>21</v>
      </c>
      <c r="D2345" s="2">
        <v>19.093332</v>
      </c>
    </row>
    <row r="2346" spans="1:4">
      <c r="A2346" s="1">
        <v>44088</v>
      </c>
      <c r="B2346" t="s">
        <v>2</v>
      </c>
      <c r="C2346" t="s">
        <v>3</v>
      </c>
      <c r="D2346" s="2">
        <v>21.68</v>
      </c>
    </row>
    <row r="2347" spans="1:4">
      <c r="A2347" s="1">
        <v>44088</v>
      </c>
      <c r="B2347" t="s">
        <v>4</v>
      </c>
      <c r="C2347" t="s">
        <v>5</v>
      </c>
      <c r="D2347" s="2">
        <v>31.080193000000001</v>
      </c>
    </row>
    <row r="2348" spans="1:4">
      <c r="A2348" s="1">
        <v>44088</v>
      </c>
      <c r="B2348" t="s">
        <v>6</v>
      </c>
      <c r="C2348" t="s">
        <v>7</v>
      </c>
      <c r="D2348" s="2">
        <v>61.91</v>
      </c>
    </row>
    <row r="2349" spans="1:4">
      <c r="A2349" s="1">
        <v>44088</v>
      </c>
      <c r="B2349" t="s">
        <v>8</v>
      </c>
      <c r="C2349" t="s">
        <v>9</v>
      </c>
      <c r="D2349" s="2">
        <v>20.58</v>
      </c>
    </row>
    <row r="2350" spans="1:4">
      <c r="A2350" s="1">
        <v>44088</v>
      </c>
      <c r="B2350" t="s">
        <v>10</v>
      </c>
      <c r="C2350" t="s">
        <v>11</v>
      </c>
      <c r="D2350" s="2">
        <v>22.700001</v>
      </c>
    </row>
    <row r="2351" spans="1:4">
      <c r="A2351" s="1">
        <v>44088</v>
      </c>
      <c r="B2351" t="s">
        <v>12</v>
      </c>
      <c r="C2351" t="s">
        <v>13</v>
      </c>
      <c r="D2351" s="2">
        <v>24.719999000000001</v>
      </c>
    </row>
    <row r="2352" spans="1:4">
      <c r="A2352" s="1">
        <v>44088</v>
      </c>
      <c r="B2352" t="s">
        <v>14</v>
      </c>
      <c r="C2352" t="s">
        <v>15</v>
      </c>
      <c r="D2352" s="2">
        <v>52.830002</v>
      </c>
    </row>
    <row r="2353" spans="1:4">
      <c r="A2353" s="1">
        <v>44088</v>
      </c>
      <c r="B2353" t="s">
        <v>16</v>
      </c>
      <c r="C2353" t="s">
        <v>17</v>
      </c>
      <c r="D2353" s="2">
        <v>57.169998</v>
      </c>
    </row>
    <row r="2354" spans="1:4">
      <c r="A2354" s="1">
        <v>44088</v>
      </c>
      <c r="B2354" t="s">
        <v>18</v>
      </c>
      <c r="C2354" t="s">
        <v>19</v>
      </c>
      <c r="D2354" s="2">
        <v>38.763385999999997</v>
      </c>
    </row>
    <row r="2355" spans="1:4">
      <c r="A2355" s="1">
        <v>44088</v>
      </c>
      <c r="B2355" t="s">
        <v>20</v>
      </c>
      <c r="C2355" t="s">
        <v>21</v>
      </c>
      <c r="D2355" s="2">
        <v>19.576665999999999</v>
      </c>
    </row>
    <row r="2356" spans="1:4">
      <c r="A2356" s="1">
        <v>44085</v>
      </c>
      <c r="B2356" t="s">
        <v>2</v>
      </c>
      <c r="C2356" t="s">
        <v>3</v>
      </c>
      <c r="D2356" s="2">
        <v>21.879999000000002</v>
      </c>
    </row>
    <row r="2357" spans="1:4">
      <c r="A2357" s="1">
        <v>44085</v>
      </c>
      <c r="B2357" t="s">
        <v>4</v>
      </c>
      <c r="C2357" t="s">
        <v>5</v>
      </c>
      <c r="D2357" s="2">
        <v>29.423912000000001</v>
      </c>
    </row>
    <row r="2358" spans="1:4">
      <c r="A2358" s="1">
        <v>44085</v>
      </c>
      <c r="B2358" t="s">
        <v>6</v>
      </c>
      <c r="C2358" t="s">
        <v>7</v>
      </c>
      <c r="D2358" s="2">
        <v>61.950001</v>
      </c>
    </row>
    <row r="2359" spans="1:4">
      <c r="A2359" s="1">
        <v>44085</v>
      </c>
      <c r="B2359" t="s">
        <v>8</v>
      </c>
      <c r="C2359" t="s">
        <v>9</v>
      </c>
      <c r="D2359" s="2">
        <v>20.48</v>
      </c>
    </row>
    <row r="2360" spans="1:4">
      <c r="A2360" s="1">
        <v>44085</v>
      </c>
      <c r="B2360" t="s">
        <v>10</v>
      </c>
      <c r="C2360" t="s">
        <v>11</v>
      </c>
      <c r="D2360" s="2">
        <v>21.77</v>
      </c>
    </row>
    <row r="2361" spans="1:4">
      <c r="A2361" s="1">
        <v>44085</v>
      </c>
      <c r="B2361" t="s">
        <v>12</v>
      </c>
      <c r="C2361" t="s">
        <v>13</v>
      </c>
      <c r="D2361" s="2">
        <v>24.200001</v>
      </c>
    </row>
    <row r="2362" spans="1:4">
      <c r="A2362" s="1">
        <v>44085</v>
      </c>
      <c r="B2362" t="s">
        <v>14</v>
      </c>
      <c r="C2362" t="s">
        <v>15</v>
      </c>
      <c r="D2362" s="2">
        <v>50.540000999999997</v>
      </c>
    </row>
    <row r="2363" spans="1:4">
      <c r="A2363" s="1">
        <v>44085</v>
      </c>
      <c r="B2363" t="s">
        <v>16</v>
      </c>
      <c r="C2363" t="s">
        <v>17</v>
      </c>
      <c r="D2363" s="2">
        <v>55.75</v>
      </c>
    </row>
    <row r="2364" spans="1:4">
      <c r="A2364" s="1">
        <v>44085</v>
      </c>
      <c r="B2364" t="s">
        <v>18</v>
      </c>
      <c r="C2364" t="s">
        <v>19</v>
      </c>
      <c r="D2364" s="2">
        <v>38.337615999999997</v>
      </c>
    </row>
    <row r="2365" spans="1:4">
      <c r="A2365" s="1">
        <v>44085</v>
      </c>
      <c r="B2365" t="s">
        <v>20</v>
      </c>
      <c r="C2365" t="s">
        <v>21</v>
      </c>
      <c r="D2365" s="2">
        <v>18.673331999999998</v>
      </c>
    </row>
    <row r="2366" spans="1:4">
      <c r="A2366" s="1">
        <v>44084</v>
      </c>
      <c r="B2366" t="s">
        <v>2</v>
      </c>
      <c r="C2366" t="s">
        <v>3</v>
      </c>
      <c r="D2366" s="2">
        <v>22.120000999999998</v>
      </c>
    </row>
    <row r="2367" spans="1:4">
      <c r="A2367" s="1">
        <v>44084</v>
      </c>
      <c r="B2367" t="s">
        <v>4</v>
      </c>
      <c r="C2367" t="s">
        <v>5</v>
      </c>
      <c r="D2367" s="2">
        <v>30.082433999999999</v>
      </c>
    </row>
    <row r="2368" spans="1:4">
      <c r="A2368" s="1">
        <v>44084</v>
      </c>
      <c r="B2368" t="s">
        <v>6</v>
      </c>
      <c r="C2368" t="s">
        <v>7</v>
      </c>
      <c r="D2368" s="2">
        <v>58.529998999999997</v>
      </c>
    </row>
    <row r="2369" spans="1:4">
      <c r="A2369" s="1">
        <v>44084</v>
      </c>
      <c r="B2369" t="s">
        <v>8</v>
      </c>
      <c r="C2369" t="s">
        <v>9</v>
      </c>
      <c r="D2369" s="2">
        <v>20.549999</v>
      </c>
    </row>
    <row r="2370" spans="1:4">
      <c r="A2370" s="1">
        <v>44084</v>
      </c>
      <c r="B2370" t="s">
        <v>10</v>
      </c>
      <c r="C2370" t="s">
        <v>11</v>
      </c>
      <c r="D2370" s="2">
        <v>22.32</v>
      </c>
    </row>
    <row r="2371" spans="1:4">
      <c r="A2371" s="1">
        <v>44084</v>
      </c>
      <c r="B2371" t="s">
        <v>12</v>
      </c>
      <c r="C2371" t="s">
        <v>13</v>
      </c>
      <c r="D2371" s="2">
        <v>24.530000999999999</v>
      </c>
    </row>
    <row r="2372" spans="1:4">
      <c r="A2372" s="1">
        <v>44084</v>
      </c>
      <c r="B2372" t="s">
        <v>14</v>
      </c>
      <c r="C2372" t="s">
        <v>15</v>
      </c>
      <c r="D2372" s="2">
        <v>51.919998</v>
      </c>
    </row>
    <row r="2373" spans="1:4">
      <c r="A2373" s="1">
        <v>44084</v>
      </c>
      <c r="B2373" t="s">
        <v>16</v>
      </c>
      <c r="C2373" t="s">
        <v>17</v>
      </c>
      <c r="D2373" s="2">
        <v>56.959999000000003</v>
      </c>
    </row>
    <row r="2374" spans="1:4">
      <c r="A2374" s="1">
        <v>44084</v>
      </c>
      <c r="B2374" t="s">
        <v>18</v>
      </c>
      <c r="C2374" t="s">
        <v>19</v>
      </c>
      <c r="D2374" s="2">
        <v>38.874454</v>
      </c>
    </row>
    <row r="2375" spans="1:4">
      <c r="A2375" s="1">
        <v>44084</v>
      </c>
      <c r="B2375" t="s">
        <v>20</v>
      </c>
      <c r="C2375" t="s">
        <v>21</v>
      </c>
      <c r="D2375" s="2">
        <v>18.666665999999999</v>
      </c>
    </row>
    <row r="2376" spans="1:4">
      <c r="A2376" s="1">
        <v>44083</v>
      </c>
      <c r="B2376" t="s">
        <v>2</v>
      </c>
      <c r="C2376" t="s">
        <v>3</v>
      </c>
      <c r="D2376" s="2">
        <v>22.73</v>
      </c>
    </row>
    <row r="2377" spans="1:4">
      <c r="A2377" s="1">
        <v>44083</v>
      </c>
      <c r="B2377" t="s">
        <v>4</v>
      </c>
      <c r="C2377" t="s">
        <v>5</v>
      </c>
      <c r="D2377" s="2">
        <v>30.840731000000002</v>
      </c>
    </row>
    <row r="2378" spans="1:4">
      <c r="A2378" s="1">
        <v>44083</v>
      </c>
      <c r="B2378" t="s">
        <v>6</v>
      </c>
      <c r="C2378" t="s">
        <v>7</v>
      </c>
      <c r="D2378" s="2">
        <v>60</v>
      </c>
    </row>
    <row r="2379" spans="1:4">
      <c r="A2379" s="1">
        <v>44083</v>
      </c>
      <c r="B2379" t="s">
        <v>8</v>
      </c>
      <c r="C2379" t="s">
        <v>9</v>
      </c>
      <c r="D2379" s="2">
        <v>20.870000999999998</v>
      </c>
    </row>
    <row r="2380" spans="1:4">
      <c r="A2380" s="1">
        <v>44083</v>
      </c>
      <c r="B2380" t="s">
        <v>10</v>
      </c>
      <c r="C2380" t="s">
        <v>11</v>
      </c>
      <c r="D2380" s="2">
        <v>22.799999</v>
      </c>
    </row>
    <row r="2381" spans="1:4">
      <c r="A2381" s="1">
        <v>44083</v>
      </c>
      <c r="B2381" t="s">
        <v>12</v>
      </c>
      <c r="C2381" t="s">
        <v>13</v>
      </c>
      <c r="D2381" s="2">
        <v>24.84</v>
      </c>
    </row>
    <row r="2382" spans="1:4">
      <c r="A2382" s="1">
        <v>44083</v>
      </c>
      <c r="B2382" t="s">
        <v>14</v>
      </c>
      <c r="C2382" t="s">
        <v>15</v>
      </c>
      <c r="D2382" s="2">
        <v>54.869999</v>
      </c>
    </row>
    <row r="2383" spans="1:4">
      <c r="A2383" s="1">
        <v>44083</v>
      </c>
      <c r="B2383" t="s">
        <v>16</v>
      </c>
      <c r="C2383" t="s">
        <v>17</v>
      </c>
      <c r="D2383" s="2">
        <v>60.220001000000003</v>
      </c>
    </row>
    <row r="2384" spans="1:4">
      <c r="A2384" s="1">
        <v>44083</v>
      </c>
      <c r="B2384" t="s">
        <v>18</v>
      </c>
      <c r="C2384" t="s">
        <v>19</v>
      </c>
      <c r="D2384" s="2">
        <v>40.253571000000001</v>
      </c>
    </row>
    <row r="2385" spans="1:4">
      <c r="A2385" s="1">
        <v>44083</v>
      </c>
      <c r="B2385" t="s">
        <v>20</v>
      </c>
      <c r="C2385" t="s">
        <v>21</v>
      </c>
      <c r="D2385" s="2">
        <v>19.420000000000002</v>
      </c>
    </row>
    <row r="2386" spans="1:4">
      <c r="A2386" s="1">
        <v>44082</v>
      </c>
      <c r="B2386" t="s">
        <v>2</v>
      </c>
      <c r="C2386" t="s">
        <v>3</v>
      </c>
      <c r="D2386" s="2">
        <v>22.26</v>
      </c>
    </row>
    <row r="2387" spans="1:4">
      <c r="A2387" s="1">
        <v>44082</v>
      </c>
      <c r="B2387" t="s">
        <v>4</v>
      </c>
      <c r="C2387" t="s">
        <v>5</v>
      </c>
      <c r="D2387" s="2">
        <v>30.900597000000001</v>
      </c>
    </row>
    <row r="2388" spans="1:4">
      <c r="A2388" s="1">
        <v>44082</v>
      </c>
      <c r="B2388" t="s">
        <v>6</v>
      </c>
      <c r="C2388" t="s">
        <v>7</v>
      </c>
      <c r="D2388" s="2">
        <v>59.27</v>
      </c>
    </row>
    <row r="2389" spans="1:4">
      <c r="A2389" s="1">
        <v>44082</v>
      </c>
      <c r="B2389" t="s">
        <v>8</v>
      </c>
      <c r="C2389" t="s">
        <v>9</v>
      </c>
      <c r="D2389" s="2">
        <v>20.77</v>
      </c>
    </row>
    <row r="2390" spans="1:4">
      <c r="A2390" s="1">
        <v>44082</v>
      </c>
      <c r="B2390" t="s">
        <v>10</v>
      </c>
      <c r="C2390" t="s">
        <v>11</v>
      </c>
      <c r="D2390" s="2">
        <v>23.15</v>
      </c>
    </row>
    <row r="2391" spans="1:4">
      <c r="A2391" s="1">
        <v>44082</v>
      </c>
      <c r="B2391" t="s">
        <v>12</v>
      </c>
      <c r="C2391" t="s">
        <v>13</v>
      </c>
      <c r="D2391" s="2">
        <v>24.43</v>
      </c>
    </row>
    <row r="2392" spans="1:4">
      <c r="A2392" s="1">
        <v>44082</v>
      </c>
      <c r="B2392" t="s">
        <v>14</v>
      </c>
      <c r="C2392" t="s">
        <v>15</v>
      </c>
      <c r="D2392" s="2">
        <v>53.73</v>
      </c>
    </row>
    <row r="2393" spans="1:4">
      <c r="A2393" s="1">
        <v>44082</v>
      </c>
      <c r="B2393" t="s">
        <v>16</v>
      </c>
      <c r="C2393" t="s">
        <v>17</v>
      </c>
      <c r="D2393" s="2">
        <v>58.619999</v>
      </c>
    </row>
    <row r="2394" spans="1:4">
      <c r="A2394" s="1">
        <v>44082</v>
      </c>
      <c r="B2394" t="s">
        <v>18</v>
      </c>
      <c r="C2394" t="s">
        <v>19</v>
      </c>
      <c r="D2394" s="2">
        <v>40.262829000000004</v>
      </c>
    </row>
    <row r="2395" spans="1:4">
      <c r="A2395" s="1">
        <v>44082</v>
      </c>
      <c r="B2395" t="s">
        <v>20</v>
      </c>
      <c r="C2395" t="s">
        <v>21</v>
      </c>
      <c r="D2395" s="2">
        <v>19.013331999999998</v>
      </c>
    </row>
    <row r="2396" spans="1:4">
      <c r="A2396" s="1">
        <v>44078</v>
      </c>
      <c r="B2396" t="s">
        <v>2</v>
      </c>
      <c r="C2396" t="s">
        <v>3</v>
      </c>
      <c r="D2396" s="2">
        <v>22.92</v>
      </c>
    </row>
    <row r="2397" spans="1:4">
      <c r="A2397" s="1">
        <v>44078</v>
      </c>
      <c r="B2397" t="s">
        <v>4</v>
      </c>
      <c r="C2397" t="s">
        <v>5</v>
      </c>
      <c r="D2397" s="2">
        <v>30.770886999999998</v>
      </c>
    </row>
    <row r="2398" spans="1:4">
      <c r="A2398" s="1">
        <v>44078</v>
      </c>
      <c r="B2398" t="s">
        <v>6</v>
      </c>
      <c r="C2398" t="s">
        <v>7</v>
      </c>
      <c r="D2398" s="2">
        <v>60.490001999999997</v>
      </c>
    </row>
    <row r="2399" spans="1:4">
      <c r="A2399" s="1">
        <v>44078</v>
      </c>
      <c r="B2399" t="s">
        <v>8</v>
      </c>
      <c r="C2399" t="s">
        <v>9</v>
      </c>
      <c r="D2399" s="2">
        <v>20.620000999999998</v>
      </c>
    </row>
    <row r="2400" spans="1:4">
      <c r="A2400" s="1">
        <v>44078</v>
      </c>
      <c r="B2400" t="s">
        <v>10</v>
      </c>
      <c r="C2400" t="s">
        <v>11</v>
      </c>
      <c r="D2400" s="2">
        <v>22.25</v>
      </c>
    </row>
    <row r="2401" spans="1:4">
      <c r="A2401" s="1">
        <v>44078</v>
      </c>
      <c r="B2401" t="s">
        <v>12</v>
      </c>
      <c r="C2401" t="s">
        <v>13</v>
      </c>
      <c r="D2401" s="2">
        <v>25.01</v>
      </c>
    </row>
    <row r="2402" spans="1:4">
      <c r="A2402" s="1">
        <v>44078</v>
      </c>
      <c r="B2402" t="s">
        <v>14</v>
      </c>
      <c r="C2402" t="s">
        <v>15</v>
      </c>
      <c r="D2402" s="2">
        <v>50.75</v>
      </c>
    </row>
    <row r="2403" spans="1:4">
      <c r="A2403" s="1">
        <v>44078</v>
      </c>
      <c r="B2403" t="s">
        <v>16</v>
      </c>
      <c r="C2403" t="s">
        <v>17</v>
      </c>
      <c r="D2403" s="2">
        <v>58.830002</v>
      </c>
    </row>
    <row r="2404" spans="1:4">
      <c r="A2404" s="1">
        <v>44078</v>
      </c>
      <c r="B2404" t="s">
        <v>18</v>
      </c>
      <c r="C2404" t="s">
        <v>19</v>
      </c>
      <c r="D2404" s="2">
        <v>40.799664</v>
      </c>
    </row>
    <row r="2405" spans="1:4">
      <c r="A2405" s="1">
        <v>44078</v>
      </c>
      <c r="B2405" t="s">
        <v>20</v>
      </c>
      <c r="C2405" t="s">
        <v>21</v>
      </c>
      <c r="D2405" s="2">
        <v>19.443332999999999</v>
      </c>
    </row>
    <row r="2406" spans="1:4">
      <c r="A2406" s="1">
        <v>44077</v>
      </c>
      <c r="B2406" t="s">
        <v>2</v>
      </c>
      <c r="C2406" t="s">
        <v>3</v>
      </c>
      <c r="D2406" s="2">
        <v>22.879999000000002</v>
      </c>
    </row>
    <row r="2407" spans="1:4">
      <c r="A2407" s="1">
        <v>44077</v>
      </c>
      <c r="B2407" t="s">
        <v>4</v>
      </c>
      <c r="C2407" t="s">
        <v>5</v>
      </c>
      <c r="D2407" s="2">
        <v>30.790842000000001</v>
      </c>
    </row>
    <row r="2408" spans="1:4">
      <c r="A2408" s="1">
        <v>44077</v>
      </c>
      <c r="B2408" t="s">
        <v>6</v>
      </c>
      <c r="C2408" t="s">
        <v>7</v>
      </c>
      <c r="D2408" s="2">
        <v>59.32</v>
      </c>
    </row>
    <row r="2409" spans="1:4">
      <c r="A2409" s="1">
        <v>44077</v>
      </c>
      <c r="B2409" t="s">
        <v>8</v>
      </c>
      <c r="C2409" t="s">
        <v>9</v>
      </c>
      <c r="D2409" s="2">
        <v>20.75</v>
      </c>
    </row>
    <row r="2410" spans="1:4">
      <c r="A2410" s="1">
        <v>44077</v>
      </c>
      <c r="B2410" t="s">
        <v>10</v>
      </c>
      <c r="C2410" t="s">
        <v>11</v>
      </c>
      <c r="D2410" s="2">
        <v>21.67</v>
      </c>
    </row>
    <row r="2411" spans="1:4">
      <c r="A2411" s="1">
        <v>44077</v>
      </c>
      <c r="B2411" t="s">
        <v>12</v>
      </c>
      <c r="C2411" t="s">
        <v>13</v>
      </c>
      <c r="D2411" s="2">
        <v>25.1</v>
      </c>
    </row>
    <row r="2412" spans="1:4">
      <c r="A2412" s="1">
        <v>44077</v>
      </c>
      <c r="B2412" t="s">
        <v>14</v>
      </c>
      <c r="C2412" t="s">
        <v>15</v>
      </c>
      <c r="D2412" s="2">
        <v>50.689999</v>
      </c>
    </row>
    <row r="2413" spans="1:4">
      <c r="A2413" s="1">
        <v>44077</v>
      </c>
      <c r="B2413" t="s">
        <v>16</v>
      </c>
      <c r="C2413" t="s">
        <v>17</v>
      </c>
      <c r="D2413" s="2">
        <v>58.169998</v>
      </c>
    </row>
    <row r="2414" spans="1:4">
      <c r="A2414" s="1">
        <v>44077</v>
      </c>
      <c r="B2414" t="s">
        <v>18</v>
      </c>
      <c r="C2414" t="s">
        <v>19</v>
      </c>
      <c r="D2414" s="2">
        <v>40.63306</v>
      </c>
    </row>
    <row r="2415" spans="1:4">
      <c r="A2415" s="1">
        <v>44077</v>
      </c>
      <c r="B2415" t="s">
        <v>20</v>
      </c>
      <c r="C2415" t="s">
        <v>21</v>
      </c>
      <c r="D2415" s="2">
        <v>19.273333000000001</v>
      </c>
    </row>
    <row r="2416" spans="1:4">
      <c r="A2416" s="1">
        <v>44076</v>
      </c>
      <c r="B2416" t="s">
        <v>2</v>
      </c>
      <c r="C2416" t="s">
        <v>3</v>
      </c>
      <c r="D2416" s="2">
        <v>22.799999</v>
      </c>
    </row>
    <row r="2417" spans="1:4">
      <c r="A2417" s="1">
        <v>44076</v>
      </c>
      <c r="B2417" t="s">
        <v>4</v>
      </c>
      <c r="C2417" t="s">
        <v>5</v>
      </c>
      <c r="D2417" s="2">
        <v>32.487034000000001</v>
      </c>
    </row>
    <row r="2418" spans="1:4">
      <c r="A2418" s="1">
        <v>44076</v>
      </c>
      <c r="B2418" t="s">
        <v>6</v>
      </c>
      <c r="C2418" t="s">
        <v>7</v>
      </c>
      <c r="D2418" s="2">
        <v>61.32</v>
      </c>
    </row>
    <row r="2419" spans="1:4">
      <c r="A2419" s="1">
        <v>44076</v>
      </c>
      <c r="B2419" t="s">
        <v>8</v>
      </c>
      <c r="C2419" t="s">
        <v>9</v>
      </c>
      <c r="D2419" s="2">
        <v>20.52</v>
      </c>
    </row>
    <row r="2420" spans="1:4">
      <c r="A2420" s="1">
        <v>44076</v>
      </c>
      <c r="B2420" t="s">
        <v>10</v>
      </c>
      <c r="C2420" t="s">
        <v>11</v>
      </c>
      <c r="D2420" s="2">
        <v>21.950001</v>
      </c>
    </row>
    <row r="2421" spans="1:4">
      <c r="A2421" s="1">
        <v>44076</v>
      </c>
      <c r="B2421" t="s">
        <v>12</v>
      </c>
      <c r="C2421" t="s">
        <v>13</v>
      </c>
      <c r="D2421" s="2">
        <v>25.389999</v>
      </c>
    </row>
    <row r="2422" spans="1:4">
      <c r="A2422" s="1">
        <v>44076</v>
      </c>
      <c r="B2422" t="s">
        <v>14</v>
      </c>
      <c r="C2422" t="s">
        <v>15</v>
      </c>
      <c r="D2422" s="2">
        <v>51.049999</v>
      </c>
    </row>
    <row r="2423" spans="1:4">
      <c r="A2423" s="1">
        <v>44076</v>
      </c>
      <c r="B2423" t="s">
        <v>16</v>
      </c>
      <c r="C2423" t="s">
        <v>17</v>
      </c>
      <c r="D2423" s="2">
        <v>59.389999000000003</v>
      </c>
    </row>
    <row r="2424" spans="1:4">
      <c r="A2424" s="1">
        <v>44076</v>
      </c>
      <c r="B2424" t="s">
        <v>18</v>
      </c>
      <c r="C2424" t="s">
        <v>19</v>
      </c>
      <c r="D2424" s="2">
        <v>40.882969000000003</v>
      </c>
    </row>
    <row r="2425" spans="1:4">
      <c r="A2425" s="1">
        <v>44076</v>
      </c>
      <c r="B2425" t="s">
        <v>20</v>
      </c>
      <c r="C2425" t="s">
        <v>21</v>
      </c>
      <c r="D2425" s="2">
        <v>19.989999999999998</v>
      </c>
    </row>
    <row r="2426" spans="1:4">
      <c r="A2426" s="1">
        <v>44075</v>
      </c>
      <c r="B2426" t="s">
        <v>2</v>
      </c>
      <c r="C2426" t="s">
        <v>3</v>
      </c>
      <c r="D2426" s="2">
        <v>22.870000999999998</v>
      </c>
    </row>
    <row r="2427" spans="1:4">
      <c r="A2427" s="1">
        <v>44075</v>
      </c>
      <c r="B2427" t="s">
        <v>4</v>
      </c>
      <c r="C2427" t="s">
        <v>5</v>
      </c>
      <c r="D2427" s="2">
        <v>32.926048000000002</v>
      </c>
    </row>
    <row r="2428" spans="1:4">
      <c r="A2428" s="1">
        <v>44075</v>
      </c>
      <c r="B2428" t="s">
        <v>6</v>
      </c>
      <c r="C2428" t="s">
        <v>7</v>
      </c>
      <c r="D2428" s="2">
        <v>61.759998000000003</v>
      </c>
    </row>
    <row r="2429" spans="1:4">
      <c r="A2429" s="1">
        <v>44075</v>
      </c>
      <c r="B2429" t="s">
        <v>8</v>
      </c>
      <c r="C2429" t="s">
        <v>9</v>
      </c>
      <c r="D2429" s="2">
        <v>20.200001</v>
      </c>
    </row>
    <row r="2430" spans="1:4">
      <c r="A2430" s="1">
        <v>44075</v>
      </c>
      <c r="B2430" t="s">
        <v>10</v>
      </c>
      <c r="C2430" t="s">
        <v>11</v>
      </c>
      <c r="D2430" s="2">
        <v>22.07</v>
      </c>
    </row>
    <row r="2431" spans="1:4">
      <c r="A2431" s="1">
        <v>44075</v>
      </c>
      <c r="B2431" t="s">
        <v>12</v>
      </c>
      <c r="C2431" t="s">
        <v>13</v>
      </c>
      <c r="D2431" s="2">
        <v>26.09</v>
      </c>
    </row>
    <row r="2432" spans="1:4">
      <c r="A2432" s="1">
        <v>44075</v>
      </c>
      <c r="B2432" t="s">
        <v>14</v>
      </c>
      <c r="C2432" t="s">
        <v>15</v>
      </c>
      <c r="D2432" s="2">
        <v>50.400002000000001</v>
      </c>
    </row>
    <row r="2433" spans="1:4">
      <c r="A2433" s="1">
        <v>44075</v>
      </c>
      <c r="B2433" t="s">
        <v>16</v>
      </c>
      <c r="C2433" t="s">
        <v>17</v>
      </c>
      <c r="D2433" s="2">
        <v>58.869999</v>
      </c>
    </row>
    <row r="2434" spans="1:4">
      <c r="A2434" s="1">
        <v>44075</v>
      </c>
      <c r="B2434" t="s">
        <v>18</v>
      </c>
      <c r="C2434" t="s">
        <v>19</v>
      </c>
      <c r="D2434" s="2">
        <v>40.901477999999997</v>
      </c>
    </row>
    <row r="2435" spans="1:4">
      <c r="A2435" s="1">
        <v>44075</v>
      </c>
      <c r="B2435" t="s">
        <v>20</v>
      </c>
      <c r="C2435" t="s">
        <v>21</v>
      </c>
      <c r="D2435" s="2">
        <v>20.016666000000001</v>
      </c>
    </row>
    <row r="2436" spans="1:4">
      <c r="A2436" s="1">
        <v>44074</v>
      </c>
      <c r="B2436" t="s">
        <v>2</v>
      </c>
      <c r="C2436" t="s">
        <v>3</v>
      </c>
      <c r="D2436" s="2">
        <v>21.889999</v>
      </c>
    </row>
    <row r="2437" spans="1:4">
      <c r="A2437" s="1">
        <v>44074</v>
      </c>
      <c r="B2437" t="s">
        <v>4</v>
      </c>
      <c r="C2437" t="s">
        <v>5</v>
      </c>
      <c r="D2437" s="2">
        <v>32.197685</v>
      </c>
    </row>
    <row r="2438" spans="1:4">
      <c r="A2438" s="1">
        <v>44074</v>
      </c>
      <c r="B2438" t="s">
        <v>6</v>
      </c>
      <c r="C2438" t="s">
        <v>7</v>
      </c>
      <c r="D2438" s="2">
        <v>59.68</v>
      </c>
    </row>
    <row r="2439" spans="1:4">
      <c r="A2439" s="1">
        <v>44074</v>
      </c>
      <c r="B2439" t="s">
        <v>8</v>
      </c>
      <c r="C2439" t="s">
        <v>9</v>
      </c>
      <c r="D2439" s="2">
        <v>19.549999</v>
      </c>
    </row>
    <row r="2440" spans="1:4">
      <c r="A2440" s="1">
        <v>44074</v>
      </c>
      <c r="B2440" t="s">
        <v>10</v>
      </c>
      <c r="C2440" t="s">
        <v>11</v>
      </c>
      <c r="D2440" s="2">
        <v>20.82</v>
      </c>
    </row>
    <row r="2441" spans="1:4">
      <c r="A2441" s="1">
        <v>44074</v>
      </c>
      <c r="B2441" t="s">
        <v>12</v>
      </c>
      <c r="C2441" t="s">
        <v>13</v>
      </c>
      <c r="D2441" s="2">
        <v>25.75</v>
      </c>
    </row>
    <row r="2442" spans="1:4">
      <c r="A2442" s="1">
        <v>44074</v>
      </c>
      <c r="B2442" t="s">
        <v>14</v>
      </c>
      <c r="C2442" t="s">
        <v>15</v>
      </c>
      <c r="D2442" s="2">
        <v>48.23</v>
      </c>
    </row>
    <row r="2443" spans="1:4">
      <c r="A2443" s="1">
        <v>44074</v>
      </c>
      <c r="B2443" t="s">
        <v>16</v>
      </c>
      <c r="C2443" t="s">
        <v>17</v>
      </c>
      <c r="D2443" s="2">
        <v>56.119999</v>
      </c>
    </row>
    <row r="2444" spans="1:4">
      <c r="A2444" s="1">
        <v>44074</v>
      </c>
      <c r="B2444" t="s">
        <v>18</v>
      </c>
      <c r="C2444" t="s">
        <v>19</v>
      </c>
      <c r="D2444" s="2">
        <v>40.401665000000001</v>
      </c>
    </row>
    <row r="2445" spans="1:4">
      <c r="A2445" s="1">
        <v>44074</v>
      </c>
      <c r="B2445" t="s">
        <v>20</v>
      </c>
      <c r="C2445" t="s">
        <v>21</v>
      </c>
      <c r="D2445" s="2">
        <v>19.600000000000001</v>
      </c>
    </row>
    <row r="2446" spans="1:4">
      <c r="A2446" s="1">
        <v>44071</v>
      </c>
      <c r="B2446" t="s">
        <v>2</v>
      </c>
      <c r="C2446" t="s">
        <v>3</v>
      </c>
      <c r="D2446" s="2">
        <v>22.540001</v>
      </c>
    </row>
    <row r="2447" spans="1:4">
      <c r="A2447" s="1">
        <v>44071</v>
      </c>
      <c r="B2447" t="s">
        <v>4</v>
      </c>
      <c r="C2447" t="s">
        <v>5</v>
      </c>
      <c r="D2447" s="2">
        <v>33.135578000000002</v>
      </c>
    </row>
    <row r="2448" spans="1:4">
      <c r="A2448" s="1">
        <v>44071</v>
      </c>
      <c r="B2448" t="s">
        <v>6</v>
      </c>
      <c r="C2448" t="s">
        <v>7</v>
      </c>
      <c r="D2448" s="2">
        <v>61.099997999999999</v>
      </c>
    </row>
    <row r="2449" spans="1:4">
      <c r="A2449" s="1">
        <v>44071</v>
      </c>
      <c r="B2449" t="s">
        <v>8</v>
      </c>
      <c r="C2449" t="s">
        <v>9</v>
      </c>
      <c r="D2449" s="2">
        <v>19.77</v>
      </c>
    </row>
    <row r="2450" spans="1:4">
      <c r="A2450" s="1">
        <v>44071</v>
      </c>
      <c r="B2450" t="s">
        <v>10</v>
      </c>
      <c r="C2450" t="s">
        <v>11</v>
      </c>
      <c r="D2450" s="2">
        <v>21.610001</v>
      </c>
    </row>
    <row r="2451" spans="1:4">
      <c r="A2451" s="1">
        <v>44071</v>
      </c>
      <c r="B2451" t="s">
        <v>12</v>
      </c>
      <c r="C2451" t="s">
        <v>13</v>
      </c>
      <c r="D2451" s="2">
        <v>26.17</v>
      </c>
    </row>
    <row r="2452" spans="1:4">
      <c r="A2452" s="1">
        <v>44071</v>
      </c>
      <c r="B2452" t="s">
        <v>14</v>
      </c>
      <c r="C2452" t="s">
        <v>15</v>
      </c>
      <c r="D2452" s="2">
        <v>50</v>
      </c>
    </row>
    <row r="2453" spans="1:4">
      <c r="A2453" s="1">
        <v>44071</v>
      </c>
      <c r="B2453" t="s">
        <v>16</v>
      </c>
      <c r="C2453" t="s">
        <v>17</v>
      </c>
      <c r="D2453" s="2">
        <v>57.060001</v>
      </c>
    </row>
    <row r="2454" spans="1:4">
      <c r="A2454" s="1">
        <v>44071</v>
      </c>
      <c r="B2454" t="s">
        <v>18</v>
      </c>
      <c r="C2454" t="s">
        <v>19</v>
      </c>
      <c r="D2454" s="2">
        <v>41.466084000000002</v>
      </c>
    </row>
    <row r="2455" spans="1:4">
      <c r="A2455" s="1">
        <v>44071</v>
      </c>
      <c r="B2455" t="s">
        <v>20</v>
      </c>
      <c r="C2455" t="s">
        <v>21</v>
      </c>
      <c r="D2455" s="2">
        <v>20.34</v>
      </c>
    </row>
    <row r="2456" spans="1:4">
      <c r="A2456" s="1">
        <v>44070</v>
      </c>
      <c r="B2456" t="s">
        <v>2</v>
      </c>
      <c r="C2456" t="s">
        <v>3</v>
      </c>
      <c r="D2456" s="2">
        <v>22.15</v>
      </c>
    </row>
    <row r="2457" spans="1:4">
      <c r="A2457" s="1">
        <v>44070</v>
      </c>
      <c r="B2457" t="s">
        <v>4</v>
      </c>
      <c r="C2457" t="s">
        <v>5</v>
      </c>
      <c r="D2457" s="2">
        <v>32.287483000000002</v>
      </c>
    </row>
    <row r="2458" spans="1:4">
      <c r="A2458" s="1">
        <v>44070</v>
      </c>
      <c r="B2458" t="s">
        <v>6</v>
      </c>
      <c r="C2458" t="s">
        <v>7</v>
      </c>
      <c r="D2458" s="2">
        <v>60.790000999999997</v>
      </c>
    </row>
    <row r="2459" spans="1:4">
      <c r="A2459" s="1">
        <v>44070</v>
      </c>
      <c r="B2459" t="s">
        <v>8</v>
      </c>
      <c r="C2459" t="s">
        <v>9</v>
      </c>
      <c r="D2459" s="2">
        <v>19.399999999999999</v>
      </c>
    </row>
    <row r="2460" spans="1:4">
      <c r="A2460" s="1">
        <v>44070</v>
      </c>
      <c r="B2460" t="s">
        <v>10</v>
      </c>
      <c r="C2460" t="s">
        <v>11</v>
      </c>
      <c r="D2460" s="2">
        <v>21.5</v>
      </c>
    </row>
    <row r="2461" spans="1:4">
      <c r="A2461" s="1">
        <v>44070</v>
      </c>
      <c r="B2461" t="s">
        <v>12</v>
      </c>
      <c r="C2461" t="s">
        <v>13</v>
      </c>
      <c r="D2461" s="2">
        <v>26.08</v>
      </c>
    </row>
    <row r="2462" spans="1:4">
      <c r="A2462" s="1">
        <v>44070</v>
      </c>
      <c r="B2462" t="s">
        <v>14</v>
      </c>
      <c r="C2462" t="s">
        <v>15</v>
      </c>
      <c r="D2462" s="2">
        <v>49.110000999999997</v>
      </c>
    </row>
    <row r="2463" spans="1:4">
      <c r="A2463" s="1">
        <v>44070</v>
      </c>
      <c r="B2463" t="s">
        <v>16</v>
      </c>
      <c r="C2463" t="s">
        <v>17</v>
      </c>
      <c r="D2463" s="2">
        <v>54.799999</v>
      </c>
    </row>
    <row r="2464" spans="1:4">
      <c r="A2464" s="1">
        <v>44070</v>
      </c>
      <c r="B2464" t="s">
        <v>18</v>
      </c>
      <c r="C2464" t="s">
        <v>19</v>
      </c>
      <c r="D2464" s="2">
        <v>40.836689</v>
      </c>
    </row>
    <row r="2465" spans="1:4">
      <c r="A2465" s="1">
        <v>44070</v>
      </c>
      <c r="B2465" t="s">
        <v>20</v>
      </c>
      <c r="C2465" t="s">
        <v>21</v>
      </c>
      <c r="D2465" s="2">
        <v>20.093332</v>
      </c>
    </row>
    <row r="2466" spans="1:4">
      <c r="A2466" s="1">
        <v>44069</v>
      </c>
      <c r="B2466" t="s">
        <v>2</v>
      </c>
      <c r="C2466" t="s">
        <v>3</v>
      </c>
      <c r="D2466" s="2">
        <v>22.219999000000001</v>
      </c>
    </row>
    <row r="2467" spans="1:4">
      <c r="A2467" s="1">
        <v>44069</v>
      </c>
      <c r="B2467" t="s">
        <v>4</v>
      </c>
      <c r="C2467" t="s">
        <v>5</v>
      </c>
      <c r="D2467" s="2">
        <v>32.048018999999996</v>
      </c>
    </row>
    <row r="2468" spans="1:4">
      <c r="A2468" s="1">
        <v>44069</v>
      </c>
      <c r="B2468" t="s">
        <v>6</v>
      </c>
      <c r="C2468" t="s">
        <v>7</v>
      </c>
      <c r="D2468" s="2">
        <v>61.75</v>
      </c>
    </row>
    <row r="2469" spans="1:4">
      <c r="A2469" s="1">
        <v>44069</v>
      </c>
      <c r="B2469" t="s">
        <v>8</v>
      </c>
      <c r="C2469" t="s">
        <v>9</v>
      </c>
      <c r="D2469" s="2">
        <v>19.200001</v>
      </c>
    </row>
    <row r="2470" spans="1:4">
      <c r="A2470" s="1">
        <v>44069</v>
      </c>
      <c r="B2470" t="s">
        <v>10</v>
      </c>
      <c r="C2470" t="s">
        <v>11</v>
      </c>
      <c r="D2470" s="2">
        <v>21.51</v>
      </c>
    </row>
    <row r="2471" spans="1:4">
      <c r="A2471" s="1">
        <v>44069</v>
      </c>
      <c r="B2471" t="s">
        <v>12</v>
      </c>
      <c r="C2471" t="s">
        <v>13</v>
      </c>
      <c r="D2471" s="2">
        <v>26.18</v>
      </c>
    </row>
    <row r="2472" spans="1:4">
      <c r="A2472" s="1">
        <v>44069</v>
      </c>
      <c r="B2472" t="s">
        <v>14</v>
      </c>
      <c r="C2472" t="s">
        <v>15</v>
      </c>
      <c r="D2472" s="2">
        <v>48.419998</v>
      </c>
    </row>
    <row r="2473" spans="1:4">
      <c r="A2473" s="1">
        <v>44069</v>
      </c>
      <c r="B2473" t="s">
        <v>16</v>
      </c>
      <c r="C2473" t="s">
        <v>17</v>
      </c>
      <c r="D2473" s="2">
        <v>54.169998</v>
      </c>
    </row>
    <row r="2474" spans="1:4">
      <c r="A2474" s="1">
        <v>44069</v>
      </c>
      <c r="B2474" t="s">
        <v>18</v>
      </c>
      <c r="C2474" t="s">
        <v>19</v>
      </c>
      <c r="D2474" s="2">
        <v>41.373528</v>
      </c>
    </row>
    <row r="2475" spans="1:4">
      <c r="A2475" s="1">
        <v>44069</v>
      </c>
      <c r="B2475" t="s">
        <v>20</v>
      </c>
      <c r="C2475" t="s">
        <v>21</v>
      </c>
      <c r="D2475" s="2">
        <v>20.166665999999999</v>
      </c>
    </row>
    <row r="2476" spans="1:4">
      <c r="A2476" s="1">
        <v>44068</v>
      </c>
      <c r="B2476" t="s">
        <v>2</v>
      </c>
      <c r="C2476" t="s">
        <v>3</v>
      </c>
      <c r="D2476" s="2">
        <v>22.870000999999998</v>
      </c>
    </row>
    <row r="2477" spans="1:4">
      <c r="A2477" s="1">
        <v>44068</v>
      </c>
      <c r="B2477" t="s">
        <v>4</v>
      </c>
      <c r="C2477" t="s">
        <v>5</v>
      </c>
      <c r="D2477" s="2">
        <v>32.926048000000002</v>
      </c>
    </row>
    <row r="2478" spans="1:4">
      <c r="A2478" s="1">
        <v>44068</v>
      </c>
      <c r="B2478" t="s">
        <v>6</v>
      </c>
      <c r="C2478" t="s">
        <v>7</v>
      </c>
      <c r="D2478" s="2">
        <v>61.619999</v>
      </c>
    </row>
    <row r="2479" spans="1:4">
      <c r="A2479" s="1">
        <v>44068</v>
      </c>
      <c r="B2479" t="s">
        <v>8</v>
      </c>
      <c r="C2479" t="s">
        <v>9</v>
      </c>
      <c r="D2479" s="2">
        <v>19.799999</v>
      </c>
    </row>
    <row r="2480" spans="1:4">
      <c r="A2480" s="1">
        <v>44068</v>
      </c>
      <c r="B2480" t="s">
        <v>10</v>
      </c>
      <c r="C2480" t="s">
        <v>11</v>
      </c>
      <c r="D2480" s="2">
        <v>21.629999000000002</v>
      </c>
    </row>
    <row r="2481" spans="1:4">
      <c r="A2481" s="1">
        <v>44068</v>
      </c>
      <c r="B2481" t="s">
        <v>12</v>
      </c>
      <c r="C2481" t="s">
        <v>13</v>
      </c>
      <c r="D2481" s="2">
        <v>26.129999000000002</v>
      </c>
    </row>
    <row r="2482" spans="1:4">
      <c r="A2482" s="1">
        <v>44068</v>
      </c>
      <c r="B2482" t="s">
        <v>14</v>
      </c>
      <c r="C2482" t="s">
        <v>15</v>
      </c>
      <c r="D2482" s="2">
        <v>49.169998</v>
      </c>
    </row>
    <row r="2483" spans="1:4">
      <c r="A2483" s="1">
        <v>44068</v>
      </c>
      <c r="B2483" t="s">
        <v>16</v>
      </c>
      <c r="C2483" t="s">
        <v>17</v>
      </c>
      <c r="D2483" s="2">
        <v>54</v>
      </c>
    </row>
    <row r="2484" spans="1:4">
      <c r="A2484" s="1">
        <v>44068</v>
      </c>
      <c r="B2484" t="s">
        <v>18</v>
      </c>
      <c r="C2484" t="s">
        <v>19</v>
      </c>
      <c r="D2484" s="2">
        <v>42.160271000000002</v>
      </c>
    </row>
    <row r="2485" spans="1:4">
      <c r="A2485" s="1">
        <v>44068</v>
      </c>
      <c r="B2485" t="s">
        <v>20</v>
      </c>
      <c r="C2485" t="s">
        <v>21</v>
      </c>
      <c r="D2485" s="2">
        <v>20.616667</v>
      </c>
    </row>
    <row r="2486" spans="1:4">
      <c r="A2486" s="1">
        <v>44067</v>
      </c>
      <c r="B2486" t="s">
        <v>2</v>
      </c>
      <c r="C2486" t="s">
        <v>3</v>
      </c>
      <c r="D2486" s="2">
        <v>22.969999000000001</v>
      </c>
    </row>
    <row r="2487" spans="1:4">
      <c r="A2487" s="1">
        <v>44067</v>
      </c>
      <c r="B2487" t="s">
        <v>4</v>
      </c>
      <c r="C2487" t="s">
        <v>5</v>
      </c>
      <c r="D2487" s="2">
        <v>32.726497999999999</v>
      </c>
    </row>
    <row r="2488" spans="1:4">
      <c r="A2488" s="1">
        <v>44067</v>
      </c>
      <c r="B2488" t="s">
        <v>6</v>
      </c>
      <c r="C2488" t="s">
        <v>7</v>
      </c>
      <c r="D2488" s="2">
        <v>62.959999000000003</v>
      </c>
    </row>
    <row r="2489" spans="1:4">
      <c r="A2489" s="1">
        <v>44067</v>
      </c>
      <c r="B2489" t="s">
        <v>8</v>
      </c>
      <c r="C2489" t="s">
        <v>9</v>
      </c>
      <c r="D2489" s="2">
        <v>19.360001</v>
      </c>
    </row>
    <row r="2490" spans="1:4">
      <c r="A2490" s="1">
        <v>44067</v>
      </c>
      <c r="B2490" t="s">
        <v>10</v>
      </c>
      <c r="C2490" t="s">
        <v>11</v>
      </c>
      <c r="D2490" s="2">
        <v>22.09</v>
      </c>
    </row>
    <row r="2491" spans="1:4">
      <c r="A2491" s="1">
        <v>44067</v>
      </c>
      <c r="B2491" t="s">
        <v>12</v>
      </c>
      <c r="C2491" t="s">
        <v>13</v>
      </c>
      <c r="D2491" s="2">
        <v>26.58</v>
      </c>
    </row>
    <row r="2492" spans="1:4">
      <c r="A2492" s="1">
        <v>44067</v>
      </c>
      <c r="B2492" t="s">
        <v>14</v>
      </c>
      <c r="C2492" t="s">
        <v>15</v>
      </c>
      <c r="D2492" s="2">
        <v>49.040000999999997</v>
      </c>
    </row>
    <row r="2493" spans="1:4">
      <c r="A2493" s="1">
        <v>44067</v>
      </c>
      <c r="B2493" t="s">
        <v>16</v>
      </c>
      <c r="C2493" t="s">
        <v>17</v>
      </c>
      <c r="D2493" s="2">
        <v>53</v>
      </c>
    </row>
    <row r="2494" spans="1:4">
      <c r="A2494" s="1">
        <v>44067</v>
      </c>
      <c r="B2494" t="s">
        <v>18</v>
      </c>
      <c r="C2494" t="s">
        <v>19</v>
      </c>
      <c r="D2494" s="2">
        <v>42.447201</v>
      </c>
    </row>
    <row r="2495" spans="1:4">
      <c r="A2495" s="1">
        <v>44067</v>
      </c>
      <c r="B2495" t="s">
        <v>20</v>
      </c>
      <c r="C2495" t="s">
        <v>21</v>
      </c>
      <c r="D2495" s="2">
        <v>20.299999</v>
      </c>
    </row>
    <row r="2496" spans="1:4">
      <c r="A2496" s="1">
        <v>44064</v>
      </c>
      <c r="B2496" t="s">
        <v>2</v>
      </c>
      <c r="C2496" t="s">
        <v>3</v>
      </c>
      <c r="D2496" s="2">
        <v>22.559999000000001</v>
      </c>
    </row>
    <row r="2497" spans="1:4">
      <c r="A2497" s="1">
        <v>44064</v>
      </c>
      <c r="B2497" t="s">
        <v>4</v>
      </c>
      <c r="C2497" t="s">
        <v>5</v>
      </c>
      <c r="D2497" s="2">
        <v>32.946002999999997</v>
      </c>
    </row>
    <row r="2498" spans="1:4">
      <c r="A2498" s="1">
        <v>44064</v>
      </c>
      <c r="B2498" t="s">
        <v>6</v>
      </c>
      <c r="C2498" t="s">
        <v>7</v>
      </c>
      <c r="D2498" s="2">
        <v>62.200001</v>
      </c>
    </row>
    <row r="2499" spans="1:4">
      <c r="A2499" s="1">
        <v>44064</v>
      </c>
      <c r="B2499" t="s">
        <v>8</v>
      </c>
      <c r="C2499" t="s">
        <v>9</v>
      </c>
      <c r="D2499" s="2">
        <v>19.389999</v>
      </c>
    </row>
    <row r="2500" spans="1:4">
      <c r="A2500" s="1">
        <v>44064</v>
      </c>
      <c r="B2500" t="s">
        <v>10</v>
      </c>
      <c r="C2500" t="s">
        <v>11</v>
      </c>
      <c r="D2500" s="2">
        <v>22.15</v>
      </c>
    </row>
    <row r="2501" spans="1:4">
      <c r="A2501" s="1">
        <v>44064</v>
      </c>
      <c r="B2501" t="s">
        <v>12</v>
      </c>
      <c r="C2501" t="s">
        <v>13</v>
      </c>
      <c r="D2501" s="2">
        <v>26.110001</v>
      </c>
    </row>
    <row r="2502" spans="1:4">
      <c r="A2502" s="1">
        <v>44064</v>
      </c>
      <c r="B2502" t="s">
        <v>14</v>
      </c>
      <c r="C2502" t="s">
        <v>15</v>
      </c>
      <c r="D2502" s="2">
        <v>48.970001000000003</v>
      </c>
    </row>
    <row r="2503" spans="1:4">
      <c r="A2503" s="1">
        <v>44064</v>
      </c>
      <c r="B2503" t="s">
        <v>16</v>
      </c>
      <c r="C2503" t="s">
        <v>17</v>
      </c>
      <c r="D2503" s="2">
        <v>53.200001</v>
      </c>
    </row>
    <row r="2504" spans="1:4">
      <c r="A2504" s="1">
        <v>44064</v>
      </c>
      <c r="B2504" t="s">
        <v>18</v>
      </c>
      <c r="C2504" t="s">
        <v>19</v>
      </c>
      <c r="D2504" s="2">
        <v>42.761898000000002</v>
      </c>
    </row>
    <row r="2505" spans="1:4">
      <c r="A2505" s="1">
        <v>44064</v>
      </c>
      <c r="B2505" t="s">
        <v>20</v>
      </c>
      <c r="C2505" t="s">
        <v>21</v>
      </c>
      <c r="D2505" s="2">
        <v>20.323333999999999</v>
      </c>
    </row>
    <row r="2506" spans="1:4">
      <c r="A2506" s="1">
        <v>44063</v>
      </c>
      <c r="B2506" t="s">
        <v>2</v>
      </c>
      <c r="C2506" t="s">
        <v>3</v>
      </c>
      <c r="D2506" s="2">
        <v>22.73</v>
      </c>
    </row>
    <row r="2507" spans="1:4">
      <c r="A2507" s="1">
        <v>44063</v>
      </c>
      <c r="B2507" t="s">
        <v>4</v>
      </c>
      <c r="C2507" t="s">
        <v>5</v>
      </c>
      <c r="D2507" s="2">
        <v>32.906094000000003</v>
      </c>
    </row>
    <row r="2508" spans="1:4">
      <c r="A2508" s="1">
        <v>44063</v>
      </c>
      <c r="B2508" t="s">
        <v>6</v>
      </c>
      <c r="C2508" t="s">
        <v>7</v>
      </c>
      <c r="D2508" s="2">
        <v>62.950001</v>
      </c>
    </row>
    <row r="2509" spans="1:4">
      <c r="A2509" s="1">
        <v>44063</v>
      </c>
      <c r="B2509" t="s">
        <v>8</v>
      </c>
      <c r="C2509" t="s">
        <v>9</v>
      </c>
      <c r="D2509" s="2">
        <v>19.860001</v>
      </c>
    </row>
    <row r="2510" spans="1:4">
      <c r="A2510" s="1">
        <v>44063</v>
      </c>
      <c r="B2510" t="s">
        <v>10</v>
      </c>
      <c r="C2510" t="s">
        <v>11</v>
      </c>
      <c r="D2510" s="2">
        <v>22.4</v>
      </c>
    </row>
    <row r="2511" spans="1:4">
      <c r="A2511" s="1">
        <v>44063</v>
      </c>
      <c r="B2511" t="s">
        <v>12</v>
      </c>
      <c r="C2511" t="s">
        <v>13</v>
      </c>
      <c r="D2511" s="2">
        <v>26.18</v>
      </c>
    </row>
    <row r="2512" spans="1:4">
      <c r="A2512" s="1">
        <v>44063</v>
      </c>
      <c r="B2512" t="s">
        <v>14</v>
      </c>
      <c r="C2512" t="s">
        <v>15</v>
      </c>
      <c r="D2512" s="2">
        <v>49.939999</v>
      </c>
    </row>
    <row r="2513" spans="1:4">
      <c r="A2513" s="1">
        <v>44063</v>
      </c>
      <c r="B2513" t="s">
        <v>16</v>
      </c>
      <c r="C2513" t="s">
        <v>17</v>
      </c>
      <c r="D2513" s="2">
        <v>53.130001</v>
      </c>
    </row>
    <row r="2514" spans="1:4">
      <c r="A2514" s="1">
        <v>44063</v>
      </c>
      <c r="B2514" t="s">
        <v>18</v>
      </c>
      <c r="C2514" t="s">
        <v>19</v>
      </c>
      <c r="D2514" s="2">
        <v>43.270969000000001</v>
      </c>
    </row>
    <row r="2515" spans="1:4">
      <c r="A2515" s="1">
        <v>44063</v>
      </c>
      <c r="B2515" t="s">
        <v>20</v>
      </c>
      <c r="C2515" t="s">
        <v>21</v>
      </c>
      <c r="D2515" s="2">
        <v>20.780000999999999</v>
      </c>
    </row>
    <row r="2516" spans="1:4">
      <c r="A2516" s="1">
        <v>44062</v>
      </c>
      <c r="B2516" t="s">
        <v>2</v>
      </c>
      <c r="C2516" t="s">
        <v>3</v>
      </c>
      <c r="D2516" s="2">
        <v>22.889999</v>
      </c>
    </row>
    <row r="2517" spans="1:4">
      <c r="A2517" s="1">
        <v>44062</v>
      </c>
      <c r="B2517" t="s">
        <v>4</v>
      </c>
      <c r="C2517" t="s">
        <v>5</v>
      </c>
      <c r="D2517" s="2">
        <v>32.676608999999999</v>
      </c>
    </row>
    <row r="2518" spans="1:4">
      <c r="A2518" s="1">
        <v>44062</v>
      </c>
      <c r="B2518" t="s">
        <v>6</v>
      </c>
      <c r="C2518" t="s">
        <v>7</v>
      </c>
      <c r="D2518" s="2">
        <v>62.389999000000003</v>
      </c>
    </row>
    <row r="2519" spans="1:4">
      <c r="A2519" s="1">
        <v>44062</v>
      </c>
      <c r="B2519" t="s">
        <v>8</v>
      </c>
      <c r="C2519" t="s">
        <v>9</v>
      </c>
      <c r="D2519" s="2">
        <v>19.649999999999999</v>
      </c>
    </row>
    <row r="2520" spans="1:4">
      <c r="A2520" s="1">
        <v>44062</v>
      </c>
      <c r="B2520" t="s">
        <v>10</v>
      </c>
      <c r="C2520" t="s">
        <v>11</v>
      </c>
      <c r="D2520" s="2">
        <v>21.559999000000001</v>
      </c>
    </row>
    <row r="2521" spans="1:4">
      <c r="A2521" s="1">
        <v>44062</v>
      </c>
      <c r="B2521" t="s">
        <v>12</v>
      </c>
      <c r="C2521" t="s">
        <v>13</v>
      </c>
      <c r="D2521" s="2">
        <v>25.77</v>
      </c>
    </row>
    <row r="2522" spans="1:4">
      <c r="A2522" s="1">
        <v>44062</v>
      </c>
      <c r="B2522" t="s">
        <v>14</v>
      </c>
      <c r="C2522" t="s">
        <v>15</v>
      </c>
      <c r="D2522" s="2">
        <v>49.009998000000003</v>
      </c>
    </row>
    <row r="2523" spans="1:4">
      <c r="A2523" s="1">
        <v>44062</v>
      </c>
      <c r="B2523" t="s">
        <v>16</v>
      </c>
      <c r="C2523" t="s">
        <v>17</v>
      </c>
      <c r="D2523" s="2">
        <v>54</v>
      </c>
    </row>
    <row r="2524" spans="1:4">
      <c r="A2524" s="1">
        <v>44062</v>
      </c>
      <c r="B2524" t="s">
        <v>18</v>
      </c>
      <c r="C2524" t="s">
        <v>19</v>
      </c>
      <c r="D2524" s="2">
        <v>42.956271999999998</v>
      </c>
    </row>
    <row r="2525" spans="1:4">
      <c r="A2525" s="1">
        <v>44062</v>
      </c>
      <c r="B2525" t="s">
        <v>20</v>
      </c>
      <c r="C2525" t="s">
        <v>21</v>
      </c>
      <c r="D2525" s="2">
        <v>19.856667000000002</v>
      </c>
    </row>
    <row r="2526" spans="1:4">
      <c r="A2526" s="1">
        <v>44061</v>
      </c>
      <c r="B2526" t="s">
        <v>2</v>
      </c>
      <c r="C2526" t="s">
        <v>3</v>
      </c>
      <c r="D2526" s="2">
        <v>23.02</v>
      </c>
    </row>
    <row r="2527" spans="1:4">
      <c r="A2527" s="1">
        <v>44061</v>
      </c>
      <c r="B2527" t="s">
        <v>4</v>
      </c>
      <c r="C2527" t="s">
        <v>5</v>
      </c>
      <c r="D2527" s="2">
        <v>33.604523</v>
      </c>
    </row>
    <row r="2528" spans="1:4">
      <c r="A2528" s="1">
        <v>44061</v>
      </c>
      <c r="B2528" t="s">
        <v>6</v>
      </c>
      <c r="C2528" t="s">
        <v>7</v>
      </c>
      <c r="D2528" s="2">
        <v>63.060001</v>
      </c>
    </row>
    <row r="2529" spans="1:4">
      <c r="A2529" s="1">
        <v>44061</v>
      </c>
      <c r="B2529" t="s">
        <v>8</v>
      </c>
      <c r="C2529" t="s">
        <v>9</v>
      </c>
      <c r="D2529" s="2">
        <v>20.07</v>
      </c>
    </row>
    <row r="2530" spans="1:4">
      <c r="A2530" s="1">
        <v>44061</v>
      </c>
      <c r="B2530" t="s">
        <v>10</v>
      </c>
      <c r="C2530" t="s">
        <v>11</v>
      </c>
      <c r="D2530" s="2">
        <v>21.84</v>
      </c>
    </row>
    <row r="2531" spans="1:4">
      <c r="A2531" s="1">
        <v>44061</v>
      </c>
      <c r="B2531" t="s">
        <v>12</v>
      </c>
      <c r="C2531" t="s">
        <v>13</v>
      </c>
      <c r="D2531" s="2">
        <v>25.870000999999998</v>
      </c>
    </row>
    <row r="2532" spans="1:4">
      <c r="A2532" s="1">
        <v>44061</v>
      </c>
      <c r="B2532" t="s">
        <v>14</v>
      </c>
      <c r="C2532" t="s">
        <v>15</v>
      </c>
      <c r="D2532" s="2">
        <v>49.599997999999999</v>
      </c>
    </row>
    <row r="2533" spans="1:4">
      <c r="A2533" s="1">
        <v>44061</v>
      </c>
      <c r="B2533" t="s">
        <v>16</v>
      </c>
      <c r="C2533" t="s">
        <v>17</v>
      </c>
      <c r="D2533" s="2">
        <v>56.139999000000003</v>
      </c>
    </row>
    <row r="2534" spans="1:4">
      <c r="A2534" s="1">
        <v>44061</v>
      </c>
      <c r="B2534" t="s">
        <v>18</v>
      </c>
      <c r="C2534" t="s">
        <v>19</v>
      </c>
      <c r="D2534" s="2">
        <v>44.853713999999997</v>
      </c>
    </row>
    <row r="2535" spans="1:4">
      <c r="A2535" s="1">
        <v>44061</v>
      </c>
      <c r="B2535" t="s">
        <v>20</v>
      </c>
      <c r="C2535" t="s">
        <v>21</v>
      </c>
      <c r="D2535" s="2">
        <v>20.6</v>
      </c>
    </row>
    <row r="2536" spans="1:4">
      <c r="A2536" s="1">
        <v>44060</v>
      </c>
      <c r="B2536" t="s">
        <v>2</v>
      </c>
      <c r="C2536" t="s">
        <v>3</v>
      </c>
      <c r="D2536" s="2">
        <v>22.6</v>
      </c>
    </row>
    <row r="2537" spans="1:4">
      <c r="A2537" s="1">
        <v>44060</v>
      </c>
      <c r="B2537" t="s">
        <v>4</v>
      </c>
      <c r="C2537" t="s">
        <v>5</v>
      </c>
      <c r="D2537" s="2">
        <v>33.045780000000001</v>
      </c>
    </row>
    <row r="2538" spans="1:4">
      <c r="A2538" s="1">
        <v>44060</v>
      </c>
      <c r="B2538" t="s">
        <v>6</v>
      </c>
      <c r="C2538" t="s">
        <v>7</v>
      </c>
      <c r="D2538" s="2">
        <v>62.23</v>
      </c>
    </row>
    <row r="2539" spans="1:4">
      <c r="A2539" s="1">
        <v>44060</v>
      </c>
      <c r="B2539" t="s">
        <v>8</v>
      </c>
      <c r="C2539" t="s">
        <v>9</v>
      </c>
      <c r="D2539" s="2">
        <v>19.700001</v>
      </c>
    </row>
    <row r="2540" spans="1:4">
      <c r="A2540" s="1">
        <v>44060</v>
      </c>
      <c r="B2540" t="s">
        <v>10</v>
      </c>
      <c r="C2540" t="s">
        <v>11</v>
      </c>
      <c r="D2540" s="2">
        <v>21.85</v>
      </c>
    </row>
    <row r="2541" spans="1:4">
      <c r="A2541" s="1">
        <v>44060</v>
      </c>
      <c r="B2541" t="s">
        <v>12</v>
      </c>
      <c r="C2541" t="s">
        <v>13</v>
      </c>
      <c r="D2541" s="2">
        <v>25.77</v>
      </c>
    </row>
    <row r="2542" spans="1:4">
      <c r="A2542" s="1">
        <v>44060</v>
      </c>
      <c r="B2542" t="s">
        <v>14</v>
      </c>
      <c r="C2542" t="s">
        <v>15</v>
      </c>
      <c r="D2542" s="2">
        <v>47.720001000000003</v>
      </c>
    </row>
    <row r="2543" spans="1:4">
      <c r="A2543" s="1">
        <v>44060</v>
      </c>
      <c r="B2543" t="s">
        <v>16</v>
      </c>
      <c r="C2543" t="s">
        <v>17</v>
      </c>
      <c r="D2543" s="2">
        <v>52.869999</v>
      </c>
    </row>
    <row r="2544" spans="1:4">
      <c r="A2544" s="1">
        <v>44060</v>
      </c>
      <c r="B2544" t="s">
        <v>18</v>
      </c>
      <c r="C2544" t="s">
        <v>19</v>
      </c>
      <c r="D2544" s="2">
        <v>43.437572000000003</v>
      </c>
    </row>
    <row r="2545" spans="1:4">
      <c r="A2545" s="1">
        <v>44060</v>
      </c>
      <c r="B2545" t="s">
        <v>20</v>
      </c>
      <c r="C2545" t="s">
        <v>21</v>
      </c>
      <c r="D2545" s="2">
        <v>19.366667</v>
      </c>
    </row>
    <row r="2546" spans="1:4">
      <c r="A2546" s="1">
        <v>44057</v>
      </c>
      <c r="B2546" t="s">
        <v>2</v>
      </c>
      <c r="C2546" t="s">
        <v>3</v>
      </c>
      <c r="D2546" s="2">
        <v>22.67</v>
      </c>
    </row>
    <row r="2547" spans="1:4">
      <c r="A2547" s="1">
        <v>44057</v>
      </c>
      <c r="B2547" t="s">
        <v>4</v>
      </c>
      <c r="C2547" t="s">
        <v>5</v>
      </c>
      <c r="D2547" s="2">
        <v>34.163269</v>
      </c>
    </row>
    <row r="2548" spans="1:4">
      <c r="A2548" s="1">
        <v>44057</v>
      </c>
      <c r="B2548" t="s">
        <v>6</v>
      </c>
      <c r="C2548" t="s">
        <v>7</v>
      </c>
      <c r="D2548" s="2">
        <v>61.349997999999999</v>
      </c>
    </row>
    <row r="2549" spans="1:4">
      <c r="A2549" s="1">
        <v>44057</v>
      </c>
      <c r="B2549" t="s">
        <v>8</v>
      </c>
      <c r="C2549" t="s">
        <v>9</v>
      </c>
      <c r="D2549" s="2">
        <v>20.190000999999999</v>
      </c>
    </row>
    <row r="2550" spans="1:4">
      <c r="A2550" s="1">
        <v>44057</v>
      </c>
      <c r="B2550" t="s">
        <v>10</v>
      </c>
      <c r="C2550" t="s">
        <v>11</v>
      </c>
      <c r="D2550" s="2">
        <v>22.67</v>
      </c>
    </row>
    <row r="2551" spans="1:4">
      <c r="A2551" s="1">
        <v>44057</v>
      </c>
      <c r="B2551" t="s">
        <v>12</v>
      </c>
      <c r="C2551" t="s">
        <v>13</v>
      </c>
      <c r="D2551" s="2">
        <v>25.15</v>
      </c>
    </row>
    <row r="2552" spans="1:4">
      <c r="A2552" s="1">
        <v>44057</v>
      </c>
      <c r="B2552" t="s">
        <v>14</v>
      </c>
      <c r="C2552" t="s">
        <v>15</v>
      </c>
      <c r="D2552" s="2">
        <v>49.580002</v>
      </c>
    </row>
    <row r="2553" spans="1:4">
      <c r="A2553" s="1">
        <v>44057</v>
      </c>
      <c r="B2553" t="s">
        <v>16</v>
      </c>
      <c r="C2553" t="s">
        <v>17</v>
      </c>
      <c r="D2553" s="2">
        <v>55.5</v>
      </c>
    </row>
    <row r="2554" spans="1:4">
      <c r="A2554" s="1">
        <v>44057</v>
      </c>
      <c r="B2554" t="s">
        <v>18</v>
      </c>
      <c r="C2554" t="s">
        <v>19</v>
      </c>
      <c r="D2554" s="2">
        <v>44.057715999999999</v>
      </c>
    </row>
    <row r="2555" spans="1:4">
      <c r="A2555" s="1">
        <v>44057</v>
      </c>
      <c r="B2555" t="s">
        <v>20</v>
      </c>
      <c r="C2555" t="s">
        <v>21</v>
      </c>
      <c r="D2555" s="2">
        <v>20.190000999999999</v>
      </c>
    </row>
    <row r="2556" spans="1:4">
      <c r="A2556" s="1">
        <v>44056</v>
      </c>
      <c r="B2556" t="s">
        <v>2</v>
      </c>
      <c r="C2556" t="s">
        <v>3</v>
      </c>
      <c r="D2556" s="2">
        <v>22.84</v>
      </c>
    </row>
    <row r="2557" spans="1:4">
      <c r="A2557" s="1">
        <v>44056</v>
      </c>
      <c r="B2557" t="s">
        <v>4</v>
      </c>
      <c r="C2557" t="s">
        <v>5</v>
      </c>
      <c r="D2557" s="2">
        <v>35.220894000000001</v>
      </c>
    </row>
    <row r="2558" spans="1:4">
      <c r="A2558" s="1">
        <v>44056</v>
      </c>
      <c r="B2558" t="s">
        <v>6</v>
      </c>
      <c r="C2558" t="s">
        <v>7</v>
      </c>
      <c r="D2558" s="2">
        <v>60.349997999999999</v>
      </c>
    </row>
    <row r="2559" spans="1:4">
      <c r="A2559" s="1">
        <v>44056</v>
      </c>
      <c r="B2559" t="s">
        <v>8</v>
      </c>
      <c r="C2559" t="s">
        <v>9</v>
      </c>
      <c r="D2559" s="2">
        <v>19.77</v>
      </c>
    </row>
    <row r="2560" spans="1:4">
      <c r="A2560" s="1">
        <v>44056</v>
      </c>
      <c r="B2560" t="s">
        <v>10</v>
      </c>
      <c r="C2560" t="s">
        <v>11</v>
      </c>
      <c r="D2560" s="2">
        <v>22.030000999999999</v>
      </c>
    </row>
    <row r="2561" spans="1:4">
      <c r="A2561" s="1">
        <v>44056</v>
      </c>
      <c r="B2561" t="s">
        <v>12</v>
      </c>
      <c r="C2561" t="s">
        <v>13</v>
      </c>
      <c r="D2561" s="2">
        <v>25.25</v>
      </c>
    </row>
    <row r="2562" spans="1:4">
      <c r="A2562" s="1">
        <v>44056</v>
      </c>
      <c r="B2562" t="s">
        <v>14</v>
      </c>
      <c r="C2562" t="s">
        <v>15</v>
      </c>
      <c r="D2562" s="2">
        <v>49.02</v>
      </c>
    </row>
    <row r="2563" spans="1:4">
      <c r="A2563" s="1">
        <v>44056</v>
      </c>
      <c r="B2563" t="s">
        <v>16</v>
      </c>
      <c r="C2563" t="s">
        <v>17</v>
      </c>
      <c r="D2563" s="2">
        <v>55.5</v>
      </c>
    </row>
    <row r="2564" spans="1:4">
      <c r="A2564" s="1">
        <v>44056</v>
      </c>
      <c r="B2564" t="s">
        <v>18</v>
      </c>
      <c r="C2564" t="s">
        <v>19</v>
      </c>
      <c r="D2564" s="2">
        <v>43.548645</v>
      </c>
    </row>
    <row r="2565" spans="1:4">
      <c r="A2565" s="1">
        <v>44056</v>
      </c>
      <c r="B2565" t="s">
        <v>20</v>
      </c>
      <c r="C2565" t="s">
        <v>21</v>
      </c>
      <c r="D2565" s="2">
        <v>20.216664999999999</v>
      </c>
    </row>
    <row r="2566" spans="1:4">
      <c r="A2566" s="1">
        <v>44055</v>
      </c>
      <c r="B2566" t="s">
        <v>2</v>
      </c>
      <c r="C2566" t="s">
        <v>3</v>
      </c>
      <c r="D2566" s="2">
        <v>23.48</v>
      </c>
    </row>
    <row r="2567" spans="1:4">
      <c r="A2567" s="1">
        <v>44055</v>
      </c>
      <c r="B2567" t="s">
        <v>4</v>
      </c>
      <c r="C2567" t="s">
        <v>5</v>
      </c>
      <c r="D2567" s="2">
        <v>35.061253000000001</v>
      </c>
    </row>
    <row r="2568" spans="1:4">
      <c r="A2568" s="1">
        <v>44055</v>
      </c>
      <c r="B2568" t="s">
        <v>6</v>
      </c>
      <c r="C2568" t="s">
        <v>7</v>
      </c>
      <c r="D2568" s="2">
        <v>61.5</v>
      </c>
    </row>
    <row r="2569" spans="1:4">
      <c r="A2569" s="1">
        <v>44055</v>
      </c>
      <c r="B2569" t="s">
        <v>8</v>
      </c>
      <c r="C2569" t="s">
        <v>9</v>
      </c>
      <c r="D2569" s="2">
        <v>20.32</v>
      </c>
    </row>
    <row r="2570" spans="1:4">
      <c r="A2570" s="1">
        <v>44055</v>
      </c>
      <c r="B2570" t="s">
        <v>10</v>
      </c>
      <c r="C2570" t="s">
        <v>11</v>
      </c>
      <c r="D2570" s="2">
        <v>23.42</v>
      </c>
    </row>
    <row r="2571" spans="1:4">
      <c r="A2571" s="1">
        <v>44055</v>
      </c>
      <c r="B2571" t="s">
        <v>12</v>
      </c>
      <c r="C2571" t="s">
        <v>13</v>
      </c>
      <c r="D2571" s="2">
        <v>24.52</v>
      </c>
    </row>
    <row r="2572" spans="1:4">
      <c r="A2572" s="1">
        <v>44055</v>
      </c>
      <c r="B2572" t="s">
        <v>14</v>
      </c>
      <c r="C2572" t="s">
        <v>15</v>
      </c>
      <c r="D2572" s="2">
        <v>50.450001</v>
      </c>
    </row>
    <row r="2573" spans="1:4">
      <c r="A2573" s="1">
        <v>44055</v>
      </c>
      <c r="B2573" t="s">
        <v>16</v>
      </c>
      <c r="C2573" t="s">
        <v>17</v>
      </c>
      <c r="D2573" s="2">
        <v>54.91</v>
      </c>
    </row>
    <row r="2574" spans="1:4">
      <c r="A2574" s="1">
        <v>44055</v>
      </c>
      <c r="B2574" t="s">
        <v>18</v>
      </c>
      <c r="C2574" t="s">
        <v>19</v>
      </c>
      <c r="D2574" s="2">
        <v>44.307620999999997</v>
      </c>
    </row>
    <row r="2575" spans="1:4">
      <c r="A2575" s="1">
        <v>44055</v>
      </c>
      <c r="B2575" t="s">
        <v>20</v>
      </c>
      <c r="C2575" t="s">
        <v>21</v>
      </c>
      <c r="D2575" s="2">
        <v>20.5</v>
      </c>
    </row>
    <row r="2576" spans="1:4">
      <c r="A2576" s="1">
        <v>44054</v>
      </c>
      <c r="B2576" t="s">
        <v>2</v>
      </c>
      <c r="C2576" t="s">
        <v>3</v>
      </c>
      <c r="D2576" s="2">
        <v>23.08</v>
      </c>
    </row>
    <row r="2577" spans="1:4">
      <c r="A2577" s="1">
        <v>44054</v>
      </c>
      <c r="B2577" t="s">
        <v>4</v>
      </c>
      <c r="C2577" t="s">
        <v>5</v>
      </c>
      <c r="D2577" s="2">
        <v>34.592303999999999</v>
      </c>
    </row>
    <row r="2578" spans="1:4">
      <c r="A2578" s="1">
        <v>44054</v>
      </c>
      <c r="B2578" t="s">
        <v>6</v>
      </c>
      <c r="C2578" t="s">
        <v>7</v>
      </c>
      <c r="D2578" s="2">
        <v>60.279998999999997</v>
      </c>
    </row>
    <row r="2579" spans="1:4">
      <c r="A2579" s="1">
        <v>44054</v>
      </c>
      <c r="B2579" t="s">
        <v>8</v>
      </c>
      <c r="C2579" t="s">
        <v>9</v>
      </c>
      <c r="D2579" s="2">
        <v>20.85</v>
      </c>
    </row>
    <row r="2580" spans="1:4">
      <c r="A2580" s="1">
        <v>44054</v>
      </c>
      <c r="B2580" t="s">
        <v>10</v>
      </c>
      <c r="C2580" t="s">
        <v>11</v>
      </c>
      <c r="D2580" s="2">
        <v>23.690000999999999</v>
      </c>
    </row>
    <row r="2581" spans="1:4">
      <c r="A2581" s="1">
        <v>44054</v>
      </c>
      <c r="B2581" t="s">
        <v>12</v>
      </c>
      <c r="C2581" t="s">
        <v>13</v>
      </c>
      <c r="D2581" s="2">
        <v>23.959999</v>
      </c>
    </row>
    <row r="2582" spans="1:4">
      <c r="A2582" s="1">
        <v>44054</v>
      </c>
      <c r="B2582" t="s">
        <v>14</v>
      </c>
      <c r="C2582" t="s">
        <v>15</v>
      </c>
      <c r="D2582" s="2">
        <v>50.790000999999997</v>
      </c>
    </row>
    <row r="2583" spans="1:4">
      <c r="A2583" s="1">
        <v>44054</v>
      </c>
      <c r="B2583" t="s">
        <v>16</v>
      </c>
      <c r="C2583" t="s">
        <v>17</v>
      </c>
      <c r="D2583" s="2">
        <v>55.720001000000003</v>
      </c>
    </row>
    <row r="2584" spans="1:4">
      <c r="A2584" s="1">
        <v>44054</v>
      </c>
      <c r="B2584" t="s">
        <v>18</v>
      </c>
      <c r="C2584" t="s">
        <v>19</v>
      </c>
      <c r="D2584" s="2">
        <v>45.760784000000001</v>
      </c>
    </row>
    <row r="2585" spans="1:4">
      <c r="A2585" s="1">
        <v>44054</v>
      </c>
      <c r="B2585" t="s">
        <v>20</v>
      </c>
      <c r="C2585" t="s">
        <v>21</v>
      </c>
      <c r="D2585" s="2">
        <v>20.280000999999999</v>
      </c>
    </row>
    <row r="2586" spans="1:4">
      <c r="A2586" s="1">
        <v>44053</v>
      </c>
      <c r="B2586" t="s">
        <v>2</v>
      </c>
      <c r="C2586" t="s">
        <v>3</v>
      </c>
      <c r="D2586" s="2">
        <v>23.450001</v>
      </c>
    </row>
    <row r="2587" spans="1:4">
      <c r="A2587" s="1">
        <v>44053</v>
      </c>
      <c r="B2587" t="s">
        <v>4</v>
      </c>
      <c r="C2587" t="s">
        <v>5</v>
      </c>
      <c r="D2587" s="2">
        <v>33.903851000000003</v>
      </c>
    </row>
    <row r="2588" spans="1:4">
      <c r="A2588" s="1">
        <v>44053</v>
      </c>
      <c r="B2588" t="s">
        <v>6</v>
      </c>
      <c r="C2588" t="s">
        <v>7</v>
      </c>
      <c r="D2588" s="2">
        <v>62.200001</v>
      </c>
    </row>
    <row r="2589" spans="1:4">
      <c r="A2589" s="1">
        <v>44053</v>
      </c>
      <c r="B2589" t="s">
        <v>8</v>
      </c>
      <c r="C2589" t="s">
        <v>9</v>
      </c>
      <c r="D2589" s="2">
        <v>21.299999</v>
      </c>
    </row>
    <row r="2590" spans="1:4">
      <c r="A2590" s="1">
        <v>44053</v>
      </c>
      <c r="B2590" t="s">
        <v>10</v>
      </c>
      <c r="C2590" t="s">
        <v>11</v>
      </c>
      <c r="D2590" s="2">
        <v>22.780000999999999</v>
      </c>
    </row>
    <row r="2591" spans="1:4">
      <c r="A2591" s="1">
        <v>44053</v>
      </c>
      <c r="B2591" t="s">
        <v>12</v>
      </c>
      <c r="C2591" t="s">
        <v>13</v>
      </c>
      <c r="D2591" s="2">
        <v>23.299999</v>
      </c>
    </row>
    <row r="2592" spans="1:4">
      <c r="A2592" s="1">
        <v>44053</v>
      </c>
      <c r="B2592" t="s">
        <v>14</v>
      </c>
      <c r="C2592" t="s">
        <v>15</v>
      </c>
      <c r="D2592" s="2">
        <v>50.91</v>
      </c>
    </row>
    <row r="2593" spans="1:4">
      <c r="A2593" s="1">
        <v>44053</v>
      </c>
      <c r="B2593" t="s">
        <v>16</v>
      </c>
      <c r="C2593" t="s">
        <v>17</v>
      </c>
      <c r="D2593" s="2">
        <v>53.970001000000003</v>
      </c>
    </row>
    <row r="2594" spans="1:4">
      <c r="A2594" s="1">
        <v>44053</v>
      </c>
      <c r="B2594" t="s">
        <v>18</v>
      </c>
      <c r="C2594" t="s">
        <v>19</v>
      </c>
      <c r="D2594" s="2">
        <v>45.446086999999999</v>
      </c>
    </row>
    <row r="2595" spans="1:4">
      <c r="A2595" s="1">
        <v>44053</v>
      </c>
      <c r="B2595" t="s">
        <v>20</v>
      </c>
      <c r="C2595" t="s">
        <v>21</v>
      </c>
      <c r="D2595" s="2">
        <v>20.75</v>
      </c>
    </row>
    <row r="2596" spans="1:4">
      <c r="A2596" s="1">
        <v>44050</v>
      </c>
      <c r="B2596" t="s">
        <v>2</v>
      </c>
      <c r="C2596" t="s">
        <v>3</v>
      </c>
      <c r="D2596" s="2">
        <v>22.790001</v>
      </c>
    </row>
    <row r="2597" spans="1:4">
      <c r="A2597" s="1">
        <v>44050</v>
      </c>
      <c r="B2597" t="s">
        <v>4</v>
      </c>
      <c r="C2597" t="s">
        <v>5</v>
      </c>
      <c r="D2597" s="2">
        <v>34.412708000000002</v>
      </c>
    </row>
    <row r="2598" spans="1:4">
      <c r="A2598" s="1">
        <v>44050</v>
      </c>
      <c r="B2598" t="s">
        <v>6</v>
      </c>
      <c r="C2598" t="s">
        <v>7</v>
      </c>
      <c r="D2598" s="2">
        <v>60.450001</v>
      </c>
    </row>
    <row r="2599" spans="1:4">
      <c r="A2599" s="1">
        <v>44050</v>
      </c>
      <c r="B2599" t="s">
        <v>8</v>
      </c>
      <c r="C2599" t="s">
        <v>9</v>
      </c>
      <c r="D2599" s="2">
        <v>21.25</v>
      </c>
    </row>
    <row r="2600" spans="1:4">
      <c r="A2600" s="1">
        <v>44050</v>
      </c>
      <c r="B2600" t="s">
        <v>10</v>
      </c>
      <c r="C2600" t="s">
        <v>11</v>
      </c>
      <c r="D2600" s="2">
        <v>22.799999</v>
      </c>
    </row>
    <row r="2601" spans="1:4">
      <c r="A2601" s="1">
        <v>44050</v>
      </c>
      <c r="B2601" t="s">
        <v>12</v>
      </c>
      <c r="C2601" t="s">
        <v>13</v>
      </c>
      <c r="D2601" s="2">
        <v>23.07</v>
      </c>
    </row>
    <row r="2602" spans="1:4">
      <c r="A2602" s="1">
        <v>44050</v>
      </c>
      <c r="B2602" t="s">
        <v>14</v>
      </c>
      <c r="C2602" t="s">
        <v>15</v>
      </c>
      <c r="D2602" s="2">
        <v>50.810001</v>
      </c>
    </row>
    <row r="2603" spans="1:4">
      <c r="A2603" s="1">
        <v>44050</v>
      </c>
      <c r="B2603" t="s">
        <v>16</v>
      </c>
      <c r="C2603" t="s">
        <v>17</v>
      </c>
      <c r="D2603" s="2">
        <v>54.799999</v>
      </c>
    </row>
    <row r="2604" spans="1:4">
      <c r="A2604" s="1">
        <v>44050</v>
      </c>
      <c r="B2604" t="s">
        <v>18</v>
      </c>
      <c r="C2604" t="s">
        <v>19</v>
      </c>
      <c r="D2604" s="2">
        <v>45.723762999999998</v>
      </c>
    </row>
    <row r="2605" spans="1:4">
      <c r="A2605" s="1">
        <v>44050</v>
      </c>
      <c r="B2605" t="s">
        <v>20</v>
      </c>
      <c r="C2605" t="s">
        <v>21</v>
      </c>
      <c r="D2605" s="2">
        <v>20.85</v>
      </c>
    </row>
    <row r="2606" spans="1:4">
      <c r="A2606" s="1">
        <v>44049</v>
      </c>
      <c r="B2606" t="s">
        <v>2</v>
      </c>
      <c r="C2606" t="s">
        <v>3</v>
      </c>
      <c r="D2606" s="2">
        <v>23.219999000000001</v>
      </c>
    </row>
    <row r="2607" spans="1:4">
      <c r="A2607" s="1">
        <v>44049</v>
      </c>
      <c r="B2607" t="s">
        <v>4</v>
      </c>
      <c r="C2607" t="s">
        <v>5</v>
      </c>
      <c r="D2607" s="2">
        <v>34.472572</v>
      </c>
    </row>
    <row r="2608" spans="1:4">
      <c r="A2608" s="1">
        <v>44049</v>
      </c>
      <c r="B2608" t="s">
        <v>6</v>
      </c>
      <c r="C2608" t="s">
        <v>7</v>
      </c>
      <c r="D2608" s="2">
        <v>61.830002</v>
      </c>
    </row>
    <row r="2609" spans="1:4">
      <c r="A2609" s="1">
        <v>44049</v>
      </c>
      <c r="B2609" t="s">
        <v>8</v>
      </c>
      <c r="C2609" t="s">
        <v>9</v>
      </c>
      <c r="D2609" s="2">
        <v>21.299999</v>
      </c>
    </row>
    <row r="2610" spans="1:4">
      <c r="A2610" s="1">
        <v>44049</v>
      </c>
      <c r="B2610" t="s">
        <v>10</v>
      </c>
      <c r="C2610" t="s">
        <v>11</v>
      </c>
      <c r="D2610" s="2">
        <v>23.610001</v>
      </c>
    </row>
    <row r="2611" spans="1:4">
      <c r="A2611" s="1">
        <v>44049</v>
      </c>
      <c r="B2611" t="s">
        <v>12</v>
      </c>
      <c r="C2611" t="s">
        <v>13</v>
      </c>
      <c r="D2611" s="2">
        <v>23.32</v>
      </c>
    </row>
    <row r="2612" spans="1:4">
      <c r="A2612" s="1">
        <v>44049</v>
      </c>
      <c r="B2612" t="s">
        <v>14</v>
      </c>
      <c r="C2612" t="s">
        <v>15</v>
      </c>
      <c r="D2612" s="2">
        <v>51.630001</v>
      </c>
    </row>
    <row r="2613" spans="1:4">
      <c r="A2613" s="1">
        <v>44049</v>
      </c>
      <c r="B2613" t="s">
        <v>16</v>
      </c>
      <c r="C2613" t="s">
        <v>17</v>
      </c>
      <c r="D2613" s="2">
        <v>54.799999</v>
      </c>
    </row>
    <row r="2614" spans="1:4">
      <c r="A2614" s="1">
        <v>44049</v>
      </c>
      <c r="B2614" t="s">
        <v>18</v>
      </c>
      <c r="C2614" t="s">
        <v>19</v>
      </c>
      <c r="D2614" s="2">
        <v>47.093623999999998</v>
      </c>
    </row>
    <row r="2615" spans="1:4">
      <c r="A2615" s="1">
        <v>44049</v>
      </c>
      <c r="B2615" t="s">
        <v>20</v>
      </c>
      <c r="C2615" t="s">
        <v>21</v>
      </c>
      <c r="D2615" s="2">
        <v>21.35</v>
      </c>
    </row>
    <row r="2616" spans="1:4">
      <c r="A2616" s="1">
        <v>44048</v>
      </c>
      <c r="B2616" t="s">
        <v>2</v>
      </c>
      <c r="C2616" t="s">
        <v>3</v>
      </c>
      <c r="D2616" s="2">
        <v>23.18</v>
      </c>
    </row>
    <row r="2617" spans="1:4">
      <c r="A2617" s="1">
        <v>44048</v>
      </c>
      <c r="B2617" t="s">
        <v>4</v>
      </c>
      <c r="C2617" t="s">
        <v>5</v>
      </c>
      <c r="D2617" s="2">
        <v>34.113379999999999</v>
      </c>
    </row>
    <row r="2618" spans="1:4">
      <c r="A2618" s="1">
        <v>44048</v>
      </c>
      <c r="B2618" t="s">
        <v>6</v>
      </c>
      <c r="C2618" t="s">
        <v>7</v>
      </c>
      <c r="D2618" s="2">
        <v>62.189999</v>
      </c>
    </row>
    <row r="2619" spans="1:4">
      <c r="A2619" s="1">
        <v>44048</v>
      </c>
      <c r="B2619" t="s">
        <v>8</v>
      </c>
      <c r="C2619" t="s">
        <v>9</v>
      </c>
      <c r="D2619" s="2">
        <v>21.4</v>
      </c>
    </row>
    <row r="2620" spans="1:4">
      <c r="A2620" s="1">
        <v>44048</v>
      </c>
      <c r="B2620" t="s">
        <v>10</v>
      </c>
      <c r="C2620" t="s">
        <v>11</v>
      </c>
      <c r="D2620" s="2">
        <v>21.93</v>
      </c>
    </row>
    <row r="2621" spans="1:4">
      <c r="A2621" s="1">
        <v>44048</v>
      </c>
      <c r="B2621" t="s">
        <v>12</v>
      </c>
      <c r="C2621" t="s">
        <v>13</v>
      </c>
      <c r="D2621" s="2">
        <v>22.75</v>
      </c>
    </row>
    <row r="2622" spans="1:4">
      <c r="A2622" s="1">
        <v>44048</v>
      </c>
      <c r="B2622" t="s">
        <v>14</v>
      </c>
      <c r="C2622" t="s">
        <v>15</v>
      </c>
      <c r="D2622" s="2">
        <v>51.009998000000003</v>
      </c>
    </row>
    <row r="2623" spans="1:4">
      <c r="A2623" s="1">
        <v>44048</v>
      </c>
      <c r="B2623" t="s">
        <v>16</v>
      </c>
      <c r="C2623" t="s">
        <v>17</v>
      </c>
      <c r="D2623" s="2">
        <v>53.060001</v>
      </c>
    </row>
    <row r="2624" spans="1:4">
      <c r="A2624" s="1">
        <v>44048</v>
      </c>
      <c r="B2624" t="s">
        <v>18</v>
      </c>
      <c r="C2624" t="s">
        <v>19</v>
      </c>
      <c r="D2624" s="2">
        <v>47.001064</v>
      </c>
    </row>
    <row r="2625" spans="1:4">
      <c r="A2625" s="1">
        <v>44048</v>
      </c>
      <c r="B2625" t="s">
        <v>20</v>
      </c>
      <c r="C2625" t="s">
        <v>21</v>
      </c>
      <c r="D2625" s="2">
        <v>21.166665999999999</v>
      </c>
    </row>
    <row r="2626" spans="1:4">
      <c r="A2626" s="1">
        <v>44047</v>
      </c>
      <c r="B2626" t="s">
        <v>2</v>
      </c>
      <c r="C2626" t="s">
        <v>3</v>
      </c>
      <c r="D2626" s="2">
        <v>21.780000999999999</v>
      </c>
    </row>
    <row r="2627" spans="1:4">
      <c r="A2627" s="1">
        <v>44047</v>
      </c>
      <c r="B2627" t="s">
        <v>4</v>
      </c>
      <c r="C2627" t="s">
        <v>5</v>
      </c>
      <c r="D2627" s="2">
        <v>34.023581999999998</v>
      </c>
    </row>
    <row r="2628" spans="1:4">
      <c r="A2628" s="1">
        <v>44047</v>
      </c>
      <c r="B2628" t="s">
        <v>6</v>
      </c>
      <c r="C2628" t="s">
        <v>7</v>
      </c>
      <c r="D2628" s="2">
        <v>60.700001</v>
      </c>
    </row>
    <row r="2629" spans="1:4">
      <c r="A2629" s="1">
        <v>44047</v>
      </c>
      <c r="B2629" t="s">
        <v>8</v>
      </c>
      <c r="C2629" t="s">
        <v>9</v>
      </c>
      <c r="D2629" s="2">
        <v>21.6</v>
      </c>
    </row>
    <row r="2630" spans="1:4">
      <c r="A2630" s="1">
        <v>44047</v>
      </c>
      <c r="B2630" t="s">
        <v>10</v>
      </c>
      <c r="C2630" t="s">
        <v>11</v>
      </c>
      <c r="D2630" s="2">
        <v>20.299999</v>
      </c>
    </row>
    <row r="2631" spans="1:4">
      <c r="A2631" s="1">
        <v>44047</v>
      </c>
      <c r="B2631" t="s">
        <v>12</v>
      </c>
      <c r="C2631" t="s">
        <v>13</v>
      </c>
      <c r="D2631" s="2">
        <v>20.85</v>
      </c>
    </row>
    <row r="2632" spans="1:4">
      <c r="A2632" s="1">
        <v>44047</v>
      </c>
      <c r="B2632" t="s">
        <v>14</v>
      </c>
      <c r="C2632" t="s">
        <v>15</v>
      </c>
      <c r="D2632" s="2">
        <v>49.900002000000001</v>
      </c>
    </row>
    <row r="2633" spans="1:4">
      <c r="A2633" s="1">
        <v>44047</v>
      </c>
      <c r="B2633" t="s">
        <v>16</v>
      </c>
      <c r="C2633" t="s">
        <v>17</v>
      </c>
      <c r="D2633" s="2">
        <v>51.599997999999999</v>
      </c>
    </row>
    <row r="2634" spans="1:4">
      <c r="A2634" s="1">
        <v>44047</v>
      </c>
      <c r="B2634" t="s">
        <v>18</v>
      </c>
      <c r="C2634" t="s">
        <v>19</v>
      </c>
      <c r="D2634" s="2">
        <v>46.408690999999997</v>
      </c>
    </row>
    <row r="2635" spans="1:4">
      <c r="A2635" s="1">
        <v>44047</v>
      </c>
      <c r="B2635" t="s">
        <v>20</v>
      </c>
      <c r="C2635" t="s">
        <v>21</v>
      </c>
      <c r="D2635" s="2">
        <v>21.073333999999999</v>
      </c>
    </row>
    <row r="2636" spans="1:4">
      <c r="A2636" s="1">
        <v>44046</v>
      </c>
      <c r="B2636" t="s">
        <v>2</v>
      </c>
      <c r="C2636" t="s">
        <v>3</v>
      </c>
      <c r="D2636" s="2">
        <v>21.799999</v>
      </c>
    </row>
    <row r="2637" spans="1:4">
      <c r="A2637" s="1">
        <v>44046</v>
      </c>
      <c r="B2637" t="s">
        <v>4</v>
      </c>
      <c r="C2637" t="s">
        <v>5</v>
      </c>
      <c r="D2637" s="2">
        <v>34.312935000000003</v>
      </c>
    </row>
    <row r="2638" spans="1:4">
      <c r="A2638" s="1">
        <v>44046</v>
      </c>
      <c r="B2638" t="s">
        <v>6</v>
      </c>
      <c r="C2638" t="s">
        <v>7</v>
      </c>
      <c r="D2638" s="2">
        <v>60.259998000000003</v>
      </c>
    </row>
    <row r="2639" spans="1:4">
      <c r="A2639" s="1">
        <v>44046</v>
      </c>
      <c r="B2639" t="s">
        <v>8</v>
      </c>
      <c r="C2639" t="s">
        <v>9</v>
      </c>
      <c r="D2639" s="2">
        <v>21.92</v>
      </c>
    </row>
    <row r="2640" spans="1:4">
      <c r="A2640" s="1">
        <v>44046</v>
      </c>
      <c r="B2640" t="s">
        <v>10</v>
      </c>
      <c r="C2640" t="s">
        <v>11</v>
      </c>
      <c r="D2640" s="2">
        <v>20.58</v>
      </c>
    </row>
    <row r="2641" spans="1:4">
      <c r="A2641" s="1">
        <v>44046</v>
      </c>
      <c r="B2641" t="s">
        <v>12</v>
      </c>
      <c r="C2641" t="s">
        <v>13</v>
      </c>
      <c r="D2641" s="2">
        <v>20.870000999999998</v>
      </c>
    </row>
    <row r="2642" spans="1:4">
      <c r="A2642" s="1">
        <v>44046</v>
      </c>
      <c r="B2642" t="s">
        <v>14</v>
      </c>
      <c r="C2642" t="s">
        <v>15</v>
      </c>
      <c r="D2642" s="2">
        <v>50.290000999999997</v>
      </c>
    </row>
    <row r="2643" spans="1:4">
      <c r="A2643" s="1">
        <v>44046</v>
      </c>
      <c r="B2643" t="s">
        <v>16</v>
      </c>
      <c r="C2643" t="s">
        <v>17</v>
      </c>
      <c r="D2643" s="2">
        <v>53.400002000000001</v>
      </c>
    </row>
    <row r="2644" spans="1:4">
      <c r="A2644" s="1">
        <v>44046</v>
      </c>
      <c r="B2644" t="s">
        <v>18</v>
      </c>
      <c r="C2644" t="s">
        <v>19</v>
      </c>
      <c r="D2644" s="2">
        <v>46.325389999999999</v>
      </c>
    </row>
    <row r="2645" spans="1:4">
      <c r="A2645" s="1">
        <v>44046</v>
      </c>
      <c r="B2645" t="s">
        <v>20</v>
      </c>
      <c r="C2645" t="s">
        <v>21</v>
      </c>
      <c r="D2645" s="2">
        <v>21.296665000000001</v>
      </c>
    </row>
    <row r="2646" spans="1:4">
      <c r="A2646" s="1">
        <v>44043</v>
      </c>
      <c r="B2646" t="s">
        <v>2</v>
      </c>
      <c r="C2646" t="s">
        <v>3</v>
      </c>
      <c r="D2646" s="2">
        <v>22.200001</v>
      </c>
    </row>
    <row r="2647" spans="1:4">
      <c r="A2647" s="1">
        <v>44043</v>
      </c>
      <c r="B2647" t="s">
        <v>4</v>
      </c>
      <c r="C2647" t="s">
        <v>5</v>
      </c>
      <c r="D2647" s="2">
        <v>34.023581999999998</v>
      </c>
    </row>
    <row r="2648" spans="1:4">
      <c r="A2648" s="1">
        <v>44043</v>
      </c>
      <c r="B2648" t="s">
        <v>6</v>
      </c>
      <c r="C2648" t="s">
        <v>7</v>
      </c>
      <c r="D2648" s="2">
        <v>60.709999000000003</v>
      </c>
    </row>
    <row r="2649" spans="1:4">
      <c r="A2649" s="1">
        <v>44043</v>
      </c>
      <c r="B2649" t="s">
        <v>8</v>
      </c>
      <c r="C2649" t="s">
        <v>9</v>
      </c>
      <c r="D2649" s="2">
        <v>22.440000999999999</v>
      </c>
    </row>
    <row r="2650" spans="1:4">
      <c r="A2650" s="1">
        <v>44043</v>
      </c>
      <c r="B2650" t="s">
        <v>10</v>
      </c>
      <c r="C2650" t="s">
        <v>11</v>
      </c>
      <c r="D2650" s="2">
        <v>21.139999</v>
      </c>
    </row>
    <row r="2651" spans="1:4">
      <c r="A2651" s="1">
        <v>44043</v>
      </c>
      <c r="B2651" t="s">
        <v>12</v>
      </c>
      <c r="C2651" t="s">
        <v>13</v>
      </c>
      <c r="D2651" s="2">
        <v>20.77</v>
      </c>
    </row>
    <row r="2652" spans="1:4">
      <c r="A2652" s="1">
        <v>44043</v>
      </c>
      <c r="B2652" t="s">
        <v>14</v>
      </c>
      <c r="C2652" t="s">
        <v>15</v>
      </c>
      <c r="D2652" s="2">
        <v>50.919998</v>
      </c>
    </row>
    <row r="2653" spans="1:4">
      <c r="A2653" s="1">
        <v>44043</v>
      </c>
      <c r="B2653" t="s">
        <v>16</v>
      </c>
      <c r="C2653" t="s">
        <v>17</v>
      </c>
      <c r="D2653" s="2">
        <v>52.759998000000003</v>
      </c>
    </row>
    <row r="2654" spans="1:4">
      <c r="A2654" s="1">
        <v>44043</v>
      </c>
      <c r="B2654" t="s">
        <v>18</v>
      </c>
      <c r="C2654" t="s">
        <v>19</v>
      </c>
      <c r="D2654" s="2">
        <v>47.093623999999998</v>
      </c>
    </row>
    <row r="2655" spans="1:4">
      <c r="A2655" s="1">
        <v>44043</v>
      </c>
      <c r="B2655" t="s">
        <v>20</v>
      </c>
      <c r="C2655" t="s">
        <v>21</v>
      </c>
      <c r="D2655" s="2">
        <v>21.146666</v>
      </c>
    </row>
    <row r="2656" spans="1:4">
      <c r="A2656" s="1">
        <v>44042</v>
      </c>
      <c r="B2656" t="s">
        <v>2</v>
      </c>
      <c r="C2656" t="s">
        <v>3</v>
      </c>
      <c r="D2656" s="2">
        <v>22.82</v>
      </c>
    </row>
    <row r="2657" spans="1:4">
      <c r="A2657" s="1">
        <v>44042</v>
      </c>
      <c r="B2657" t="s">
        <v>4</v>
      </c>
      <c r="C2657" t="s">
        <v>5</v>
      </c>
      <c r="D2657" s="2">
        <v>34.941521000000002</v>
      </c>
    </row>
    <row r="2658" spans="1:4">
      <c r="A2658" s="1">
        <v>44042</v>
      </c>
      <c r="B2658" t="s">
        <v>6</v>
      </c>
      <c r="C2658" t="s">
        <v>7</v>
      </c>
      <c r="D2658" s="2">
        <v>61.27</v>
      </c>
    </row>
    <row r="2659" spans="1:4">
      <c r="A2659" s="1">
        <v>44042</v>
      </c>
      <c r="B2659" t="s">
        <v>8</v>
      </c>
      <c r="C2659" t="s">
        <v>9</v>
      </c>
      <c r="D2659" s="2">
        <v>22.65</v>
      </c>
    </row>
    <row r="2660" spans="1:4">
      <c r="A2660" s="1">
        <v>44042</v>
      </c>
      <c r="B2660" t="s">
        <v>10</v>
      </c>
      <c r="C2660" t="s">
        <v>11</v>
      </c>
      <c r="D2660" s="2">
        <v>21.6</v>
      </c>
    </row>
    <row r="2661" spans="1:4">
      <c r="A2661" s="1">
        <v>44042</v>
      </c>
      <c r="B2661" t="s">
        <v>12</v>
      </c>
      <c r="C2661" t="s">
        <v>13</v>
      </c>
      <c r="D2661" s="2">
        <v>21.290001</v>
      </c>
    </row>
    <row r="2662" spans="1:4">
      <c r="A2662" s="1">
        <v>44042</v>
      </c>
      <c r="B2662" t="s">
        <v>14</v>
      </c>
      <c r="C2662" t="s">
        <v>15</v>
      </c>
      <c r="D2662" s="2">
        <v>49.959999000000003</v>
      </c>
    </row>
    <row r="2663" spans="1:4">
      <c r="A2663" s="1">
        <v>44042</v>
      </c>
      <c r="B2663" t="s">
        <v>16</v>
      </c>
      <c r="C2663" t="s">
        <v>17</v>
      </c>
      <c r="D2663" s="2">
        <v>51.990001999999997</v>
      </c>
    </row>
    <row r="2664" spans="1:4">
      <c r="A2664" s="1">
        <v>44042</v>
      </c>
      <c r="B2664" t="s">
        <v>18</v>
      </c>
      <c r="C2664" t="s">
        <v>19</v>
      </c>
      <c r="D2664" s="2">
        <v>47.065857000000001</v>
      </c>
    </row>
    <row r="2665" spans="1:4">
      <c r="A2665" s="1">
        <v>44042</v>
      </c>
      <c r="B2665" t="s">
        <v>20</v>
      </c>
      <c r="C2665" t="s">
        <v>21</v>
      </c>
      <c r="D2665" s="2">
        <v>21.536667000000001</v>
      </c>
    </row>
    <row r="2666" spans="1:4">
      <c r="A2666" s="1">
        <v>44041</v>
      </c>
      <c r="B2666" t="s">
        <v>2</v>
      </c>
      <c r="C2666" t="s">
        <v>3</v>
      </c>
      <c r="D2666" s="2">
        <v>23.17</v>
      </c>
    </row>
    <row r="2667" spans="1:4">
      <c r="A2667" s="1">
        <v>44041</v>
      </c>
      <c r="B2667" t="s">
        <v>4</v>
      </c>
      <c r="C2667" t="s">
        <v>5</v>
      </c>
      <c r="D2667" s="2">
        <v>34.741970000000002</v>
      </c>
    </row>
    <row r="2668" spans="1:4">
      <c r="A2668" s="1">
        <v>44041</v>
      </c>
      <c r="B2668" t="s">
        <v>6</v>
      </c>
      <c r="C2668" t="s">
        <v>7</v>
      </c>
      <c r="D2668" s="2">
        <v>62.950001</v>
      </c>
    </row>
    <row r="2669" spans="1:4">
      <c r="A2669" s="1">
        <v>44041</v>
      </c>
      <c r="B2669" t="s">
        <v>8</v>
      </c>
      <c r="C2669" t="s">
        <v>9</v>
      </c>
      <c r="D2669" s="2">
        <v>22.309999000000001</v>
      </c>
    </row>
    <row r="2670" spans="1:4">
      <c r="A2670" s="1">
        <v>44041</v>
      </c>
      <c r="B2670" t="s">
        <v>10</v>
      </c>
      <c r="C2670" t="s">
        <v>11</v>
      </c>
      <c r="D2670" s="2">
        <v>21.9</v>
      </c>
    </row>
    <row r="2671" spans="1:4">
      <c r="A2671" s="1">
        <v>44041</v>
      </c>
      <c r="B2671" t="s">
        <v>12</v>
      </c>
      <c r="C2671" t="s">
        <v>13</v>
      </c>
      <c r="D2671" s="2">
        <v>21.049999</v>
      </c>
    </row>
    <row r="2672" spans="1:4">
      <c r="A2672" s="1">
        <v>44041</v>
      </c>
      <c r="B2672" t="s">
        <v>14</v>
      </c>
      <c r="C2672" t="s">
        <v>15</v>
      </c>
      <c r="D2672" s="2">
        <v>45.07</v>
      </c>
    </row>
    <row r="2673" spans="1:4">
      <c r="A2673" s="1">
        <v>44041</v>
      </c>
      <c r="B2673" t="s">
        <v>16</v>
      </c>
      <c r="C2673" t="s">
        <v>17</v>
      </c>
      <c r="D2673" s="2">
        <v>52.139999000000003</v>
      </c>
    </row>
    <row r="2674" spans="1:4">
      <c r="A2674" s="1">
        <v>44041</v>
      </c>
      <c r="B2674" t="s">
        <v>18</v>
      </c>
      <c r="C2674" t="s">
        <v>19</v>
      </c>
      <c r="D2674" s="2">
        <v>47.602694999999997</v>
      </c>
    </row>
    <row r="2675" spans="1:4">
      <c r="A2675" s="1">
        <v>44041</v>
      </c>
      <c r="B2675" t="s">
        <v>20</v>
      </c>
      <c r="C2675" t="s">
        <v>21</v>
      </c>
      <c r="D2675" s="2">
        <v>21.543333000000001</v>
      </c>
    </row>
    <row r="2676" spans="1:4">
      <c r="A2676" s="1">
        <v>44040</v>
      </c>
      <c r="B2676" t="s">
        <v>2</v>
      </c>
      <c r="C2676" t="s">
        <v>3</v>
      </c>
      <c r="D2676" s="2">
        <v>22.799999</v>
      </c>
    </row>
    <row r="2677" spans="1:4">
      <c r="A2677" s="1">
        <v>44040</v>
      </c>
      <c r="B2677" t="s">
        <v>4</v>
      </c>
      <c r="C2677" t="s">
        <v>5</v>
      </c>
      <c r="D2677" s="2">
        <v>34.642192999999999</v>
      </c>
    </row>
    <row r="2678" spans="1:4">
      <c r="A2678" s="1">
        <v>44040</v>
      </c>
      <c r="B2678" t="s">
        <v>6</v>
      </c>
      <c r="C2678" t="s">
        <v>7</v>
      </c>
      <c r="D2678" s="2">
        <v>60.34</v>
      </c>
    </row>
    <row r="2679" spans="1:4">
      <c r="A2679" s="1">
        <v>44040</v>
      </c>
      <c r="B2679" t="s">
        <v>8</v>
      </c>
      <c r="C2679" t="s">
        <v>9</v>
      </c>
      <c r="D2679" s="2">
        <v>22.5</v>
      </c>
    </row>
    <row r="2680" spans="1:4">
      <c r="A2680" s="1">
        <v>44040</v>
      </c>
      <c r="B2680" t="s">
        <v>10</v>
      </c>
      <c r="C2680" t="s">
        <v>11</v>
      </c>
      <c r="D2680" s="2">
        <v>21.59</v>
      </c>
    </row>
    <row r="2681" spans="1:4">
      <c r="A2681" s="1">
        <v>44040</v>
      </c>
      <c r="B2681" t="s">
        <v>12</v>
      </c>
      <c r="C2681" t="s">
        <v>13</v>
      </c>
      <c r="D2681" s="2">
        <v>21.190000999999999</v>
      </c>
    </row>
    <row r="2682" spans="1:4">
      <c r="A2682" s="1">
        <v>44040</v>
      </c>
      <c r="B2682" t="s">
        <v>14</v>
      </c>
      <c r="C2682" t="s">
        <v>15</v>
      </c>
      <c r="D2682" s="2">
        <v>44.889999000000003</v>
      </c>
    </row>
    <row r="2683" spans="1:4">
      <c r="A2683" s="1">
        <v>44040</v>
      </c>
      <c r="B2683" t="s">
        <v>16</v>
      </c>
      <c r="C2683" t="s">
        <v>17</v>
      </c>
      <c r="D2683" s="2">
        <v>50.5</v>
      </c>
    </row>
    <row r="2684" spans="1:4">
      <c r="A2684" s="1">
        <v>44040</v>
      </c>
      <c r="B2684" t="s">
        <v>18</v>
      </c>
      <c r="C2684" t="s">
        <v>19</v>
      </c>
      <c r="D2684" s="2">
        <v>45.899624000000003</v>
      </c>
    </row>
    <row r="2685" spans="1:4">
      <c r="A2685" s="1">
        <v>44040</v>
      </c>
      <c r="B2685" t="s">
        <v>20</v>
      </c>
      <c r="C2685" t="s">
        <v>21</v>
      </c>
      <c r="D2685" s="2">
        <v>21.743334000000001</v>
      </c>
    </row>
    <row r="2686" spans="1:4">
      <c r="A2686" s="1">
        <v>44039</v>
      </c>
      <c r="B2686" t="s">
        <v>2</v>
      </c>
      <c r="C2686" t="s">
        <v>3</v>
      </c>
      <c r="D2686" s="2">
        <v>23.200001</v>
      </c>
    </row>
    <row r="2687" spans="1:4">
      <c r="A2687" s="1">
        <v>44039</v>
      </c>
      <c r="B2687" t="s">
        <v>4</v>
      </c>
      <c r="C2687" t="s">
        <v>5</v>
      </c>
      <c r="D2687" s="2">
        <v>34.991408999999997</v>
      </c>
    </row>
    <row r="2688" spans="1:4">
      <c r="A2688" s="1">
        <v>44039</v>
      </c>
      <c r="B2688" t="s">
        <v>6</v>
      </c>
      <c r="C2688" t="s">
        <v>7</v>
      </c>
      <c r="D2688" s="2">
        <v>61.369999</v>
      </c>
    </row>
    <row r="2689" spans="1:4">
      <c r="A2689" s="1">
        <v>44039</v>
      </c>
      <c r="B2689" t="s">
        <v>8</v>
      </c>
      <c r="C2689" t="s">
        <v>9</v>
      </c>
      <c r="D2689" s="2">
        <v>21.360001</v>
      </c>
    </row>
    <row r="2690" spans="1:4">
      <c r="A2690" s="1">
        <v>44039</v>
      </c>
      <c r="B2690" t="s">
        <v>10</v>
      </c>
      <c r="C2690" t="s">
        <v>11</v>
      </c>
      <c r="D2690" s="2">
        <v>21.26</v>
      </c>
    </row>
    <row r="2691" spans="1:4">
      <c r="A2691" s="1">
        <v>44039</v>
      </c>
      <c r="B2691" t="s">
        <v>12</v>
      </c>
      <c r="C2691" t="s">
        <v>13</v>
      </c>
      <c r="D2691" s="2">
        <v>21.440000999999999</v>
      </c>
    </row>
    <row r="2692" spans="1:4">
      <c r="A2692" s="1">
        <v>44039</v>
      </c>
      <c r="B2692" t="s">
        <v>14</v>
      </c>
      <c r="C2692" t="s">
        <v>15</v>
      </c>
      <c r="D2692" s="2">
        <v>45.41</v>
      </c>
    </row>
    <row r="2693" spans="1:4">
      <c r="A2693" s="1">
        <v>44039</v>
      </c>
      <c r="B2693" t="s">
        <v>16</v>
      </c>
      <c r="C2693" t="s">
        <v>17</v>
      </c>
      <c r="D2693" s="2">
        <v>50.799999</v>
      </c>
    </row>
    <row r="2694" spans="1:4">
      <c r="A2694" s="1">
        <v>44039</v>
      </c>
      <c r="B2694" t="s">
        <v>18</v>
      </c>
      <c r="C2694" t="s">
        <v>19</v>
      </c>
      <c r="D2694" s="2">
        <v>46.436461999999999</v>
      </c>
    </row>
    <row r="2695" spans="1:4">
      <c r="A2695" s="1">
        <v>44039</v>
      </c>
      <c r="B2695" t="s">
        <v>20</v>
      </c>
      <c r="C2695" t="s">
        <v>21</v>
      </c>
      <c r="D2695" s="2">
        <v>22.076665999999999</v>
      </c>
    </row>
    <row r="2696" spans="1:4">
      <c r="A2696" s="1">
        <v>44036</v>
      </c>
      <c r="B2696" t="s">
        <v>2</v>
      </c>
      <c r="C2696" t="s">
        <v>3</v>
      </c>
      <c r="D2696" s="2">
        <v>22.73</v>
      </c>
    </row>
    <row r="2697" spans="1:4">
      <c r="A2697" s="1">
        <v>44036</v>
      </c>
      <c r="B2697" t="s">
        <v>4</v>
      </c>
      <c r="C2697" t="s">
        <v>5</v>
      </c>
      <c r="D2697" s="2">
        <v>35.450378000000001</v>
      </c>
    </row>
    <row r="2698" spans="1:4">
      <c r="A2698" s="1">
        <v>44036</v>
      </c>
      <c r="B2698" t="s">
        <v>6</v>
      </c>
      <c r="C2698" t="s">
        <v>7</v>
      </c>
      <c r="D2698" s="2">
        <v>58.599997999999999</v>
      </c>
    </row>
    <row r="2699" spans="1:4">
      <c r="A2699" s="1">
        <v>44036</v>
      </c>
      <c r="B2699" t="s">
        <v>8</v>
      </c>
      <c r="C2699" t="s">
        <v>9</v>
      </c>
      <c r="D2699" s="2">
        <v>20.629999000000002</v>
      </c>
    </row>
    <row r="2700" spans="1:4">
      <c r="A2700" s="1">
        <v>44036</v>
      </c>
      <c r="B2700" t="s">
        <v>10</v>
      </c>
      <c r="C2700" t="s">
        <v>11</v>
      </c>
      <c r="D2700" s="2">
        <v>21.370000999999998</v>
      </c>
    </row>
    <row r="2701" spans="1:4">
      <c r="A2701" s="1">
        <v>44036</v>
      </c>
      <c r="B2701" t="s">
        <v>12</v>
      </c>
      <c r="C2701" t="s">
        <v>13</v>
      </c>
      <c r="D2701" s="2">
        <v>21.549999</v>
      </c>
    </row>
    <row r="2702" spans="1:4">
      <c r="A2702" s="1">
        <v>44036</v>
      </c>
      <c r="B2702" t="s">
        <v>14</v>
      </c>
      <c r="C2702" t="s">
        <v>15</v>
      </c>
      <c r="D2702" s="2">
        <v>44.700001</v>
      </c>
    </row>
    <row r="2703" spans="1:4">
      <c r="A2703" s="1">
        <v>44036</v>
      </c>
      <c r="B2703" t="s">
        <v>16</v>
      </c>
      <c r="C2703" t="s">
        <v>17</v>
      </c>
      <c r="D2703" s="2">
        <v>51.299999</v>
      </c>
    </row>
    <row r="2704" spans="1:4">
      <c r="A2704" s="1">
        <v>44036</v>
      </c>
      <c r="B2704" t="s">
        <v>18</v>
      </c>
      <c r="C2704" t="s">
        <v>19</v>
      </c>
      <c r="D2704" s="2">
        <v>46.991810000000001</v>
      </c>
    </row>
    <row r="2705" spans="1:4">
      <c r="A2705" s="1">
        <v>44036</v>
      </c>
      <c r="B2705" t="s">
        <v>20</v>
      </c>
      <c r="C2705" t="s">
        <v>21</v>
      </c>
      <c r="D2705" s="2">
        <v>21.783332999999999</v>
      </c>
    </row>
    <row r="2706" spans="1:4">
      <c r="A2706" s="1">
        <v>44035</v>
      </c>
      <c r="B2706" t="s">
        <v>2</v>
      </c>
      <c r="C2706" t="s">
        <v>3</v>
      </c>
      <c r="D2706" s="2">
        <v>22.57</v>
      </c>
    </row>
    <row r="2707" spans="1:4">
      <c r="A2707" s="1">
        <v>44035</v>
      </c>
      <c r="B2707" t="s">
        <v>4</v>
      </c>
      <c r="C2707" t="s">
        <v>5</v>
      </c>
      <c r="D2707" s="2">
        <v>35.679862999999997</v>
      </c>
    </row>
    <row r="2708" spans="1:4">
      <c r="A2708" s="1">
        <v>44035</v>
      </c>
      <c r="B2708" t="s">
        <v>6</v>
      </c>
      <c r="C2708" t="s">
        <v>7</v>
      </c>
      <c r="D2708" s="2">
        <v>58.849997999999999</v>
      </c>
    </row>
    <row r="2709" spans="1:4">
      <c r="A2709" s="1">
        <v>44035</v>
      </c>
      <c r="B2709" t="s">
        <v>8</v>
      </c>
      <c r="C2709" t="s">
        <v>9</v>
      </c>
      <c r="D2709" s="2">
        <v>20.5</v>
      </c>
    </row>
    <row r="2710" spans="1:4">
      <c r="A2710" s="1">
        <v>44035</v>
      </c>
      <c r="B2710" t="s">
        <v>10</v>
      </c>
      <c r="C2710" t="s">
        <v>11</v>
      </c>
      <c r="D2710" s="2">
        <v>21.809999000000001</v>
      </c>
    </row>
    <row r="2711" spans="1:4">
      <c r="A2711" s="1">
        <v>44035</v>
      </c>
      <c r="B2711" t="s">
        <v>12</v>
      </c>
      <c r="C2711" t="s">
        <v>13</v>
      </c>
      <c r="D2711" s="2">
        <v>21.360001</v>
      </c>
    </row>
    <row r="2712" spans="1:4">
      <c r="A2712" s="1">
        <v>44035</v>
      </c>
      <c r="B2712" t="s">
        <v>14</v>
      </c>
      <c r="C2712" t="s">
        <v>15</v>
      </c>
      <c r="D2712" s="2">
        <v>45.880001</v>
      </c>
    </row>
    <row r="2713" spans="1:4">
      <c r="A2713" s="1">
        <v>44035</v>
      </c>
      <c r="B2713" t="s">
        <v>16</v>
      </c>
      <c r="C2713" t="s">
        <v>17</v>
      </c>
      <c r="D2713" s="2">
        <v>51.849997999999999</v>
      </c>
    </row>
    <row r="2714" spans="1:4">
      <c r="A2714" s="1">
        <v>44035</v>
      </c>
      <c r="B2714" t="s">
        <v>18</v>
      </c>
      <c r="C2714" t="s">
        <v>19</v>
      </c>
      <c r="D2714" s="2">
        <v>46.547530999999999</v>
      </c>
    </row>
    <row r="2715" spans="1:4">
      <c r="A2715" s="1">
        <v>44035</v>
      </c>
      <c r="B2715" t="s">
        <v>20</v>
      </c>
      <c r="C2715" t="s">
        <v>21</v>
      </c>
      <c r="D2715" s="2">
        <v>21.84</v>
      </c>
    </row>
    <row r="2716" spans="1:4">
      <c r="A2716" s="1">
        <v>44034</v>
      </c>
      <c r="B2716" t="s">
        <v>2</v>
      </c>
      <c r="C2716" t="s">
        <v>3</v>
      </c>
      <c r="D2716" s="2">
        <v>23.049999</v>
      </c>
    </row>
    <row r="2717" spans="1:4">
      <c r="A2717" s="1">
        <v>44034</v>
      </c>
      <c r="B2717" t="s">
        <v>4</v>
      </c>
      <c r="C2717" t="s">
        <v>5</v>
      </c>
      <c r="D2717" s="2">
        <v>36.517978999999997</v>
      </c>
    </row>
    <row r="2718" spans="1:4">
      <c r="A2718" s="1">
        <v>44034</v>
      </c>
      <c r="B2718" t="s">
        <v>6</v>
      </c>
      <c r="C2718" t="s">
        <v>7</v>
      </c>
      <c r="D2718" s="2">
        <v>59.240001999999997</v>
      </c>
    </row>
    <row r="2719" spans="1:4">
      <c r="A2719" s="1">
        <v>44034</v>
      </c>
      <c r="B2719" t="s">
        <v>8</v>
      </c>
      <c r="C2719" t="s">
        <v>9</v>
      </c>
      <c r="D2719" s="2">
        <v>20.85</v>
      </c>
    </row>
    <row r="2720" spans="1:4">
      <c r="A2720" s="1">
        <v>44034</v>
      </c>
      <c r="B2720" t="s">
        <v>10</v>
      </c>
      <c r="C2720" t="s">
        <v>11</v>
      </c>
      <c r="D2720" s="2">
        <v>22.17</v>
      </c>
    </row>
    <row r="2721" spans="1:4">
      <c r="A2721" s="1">
        <v>44034</v>
      </c>
      <c r="B2721" t="s">
        <v>12</v>
      </c>
      <c r="C2721" t="s">
        <v>13</v>
      </c>
      <c r="D2721" s="2">
        <v>21.129999000000002</v>
      </c>
    </row>
    <row r="2722" spans="1:4">
      <c r="A2722" s="1">
        <v>44034</v>
      </c>
      <c r="B2722" t="s">
        <v>14</v>
      </c>
      <c r="C2722" t="s">
        <v>15</v>
      </c>
      <c r="D2722" s="2">
        <v>46.389999000000003</v>
      </c>
    </row>
    <row r="2723" spans="1:4">
      <c r="A2723" s="1">
        <v>44034</v>
      </c>
      <c r="B2723" t="s">
        <v>16</v>
      </c>
      <c r="C2723" t="s">
        <v>17</v>
      </c>
      <c r="D2723" s="2">
        <v>53.889999000000003</v>
      </c>
    </row>
    <row r="2724" spans="1:4">
      <c r="A2724" s="1">
        <v>44034</v>
      </c>
      <c r="B2724" t="s">
        <v>18</v>
      </c>
      <c r="C2724" t="s">
        <v>19</v>
      </c>
      <c r="D2724" s="2">
        <v>47.371299999999998</v>
      </c>
    </row>
    <row r="2725" spans="1:4">
      <c r="A2725" s="1">
        <v>44034</v>
      </c>
      <c r="B2725" t="s">
        <v>20</v>
      </c>
      <c r="C2725" t="s">
        <v>21</v>
      </c>
      <c r="D2725" s="2">
        <v>22.233333999999999</v>
      </c>
    </row>
    <row r="2726" spans="1:4">
      <c r="A2726" s="1">
        <v>44033</v>
      </c>
      <c r="B2726" t="s">
        <v>2</v>
      </c>
      <c r="C2726" t="s">
        <v>3</v>
      </c>
      <c r="D2726" s="2">
        <v>23.370000999999998</v>
      </c>
    </row>
    <row r="2727" spans="1:4">
      <c r="A2727" s="1">
        <v>44033</v>
      </c>
      <c r="B2727" t="s">
        <v>4</v>
      </c>
      <c r="C2727" t="s">
        <v>5</v>
      </c>
      <c r="D2727" s="2">
        <v>35.560130999999998</v>
      </c>
    </row>
    <row r="2728" spans="1:4">
      <c r="A2728" s="1">
        <v>44033</v>
      </c>
      <c r="B2728" t="s">
        <v>6</v>
      </c>
      <c r="C2728" t="s">
        <v>7</v>
      </c>
      <c r="D2728" s="2">
        <v>59.700001</v>
      </c>
    </row>
    <row r="2729" spans="1:4">
      <c r="A2729" s="1">
        <v>44033</v>
      </c>
      <c r="B2729" t="s">
        <v>8</v>
      </c>
      <c r="C2729" t="s">
        <v>9</v>
      </c>
      <c r="D2729" s="2">
        <v>20.9</v>
      </c>
    </row>
    <row r="2730" spans="1:4">
      <c r="A2730" s="1">
        <v>44033</v>
      </c>
      <c r="B2730" t="s">
        <v>10</v>
      </c>
      <c r="C2730" t="s">
        <v>11</v>
      </c>
      <c r="D2730" s="2">
        <v>23.030000999999999</v>
      </c>
    </row>
    <row r="2731" spans="1:4">
      <c r="A2731" s="1">
        <v>44033</v>
      </c>
      <c r="B2731" t="s">
        <v>12</v>
      </c>
      <c r="C2731" t="s">
        <v>13</v>
      </c>
      <c r="D2731" s="2">
        <v>20.99</v>
      </c>
    </row>
    <row r="2732" spans="1:4">
      <c r="A2732" s="1">
        <v>44033</v>
      </c>
      <c r="B2732" t="s">
        <v>14</v>
      </c>
      <c r="C2732" t="s">
        <v>15</v>
      </c>
      <c r="D2732" s="2">
        <v>46.889999000000003</v>
      </c>
    </row>
    <row r="2733" spans="1:4">
      <c r="A2733" s="1">
        <v>44033</v>
      </c>
      <c r="B2733" t="s">
        <v>16</v>
      </c>
      <c r="C2733" t="s">
        <v>17</v>
      </c>
      <c r="D2733" s="2">
        <v>54.759998000000003</v>
      </c>
    </row>
    <row r="2734" spans="1:4">
      <c r="A2734" s="1">
        <v>44033</v>
      </c>
      <c r="B2734" t="s">
        <v>18</v>
      </c>
      <c r="C2734" t="s">
        <v>19</v>
      </c>
      <c r="D2734" s="2">
        <v>47.213951000000002</v>
      </c>
    </row>
    <row r="2735" spans="1:4">
      <c r="A2735" s="1">
        <v>44033</v>
      </c>
      <c r="B2735" t="s">
        <v>20</v>
      </c>
      <c r="C2735" t="s">
        <v>21</v>
      </c>
      <c r="D2735" s="2">
        <v>22.043333000000001</v>
      </c>
    </row>
    <row r="2736" spans="1:4">
      <c r="A2736" s="1">
        <v>44032</v>
      </c>
      <c r="B2736" t="s">
        <v>2</v>
      </c>
      <c r="C2736" t="s">
        <v>3</v>
      </c>
      <c r="D2736" s="2">
        <v>22.74</v>
      </c>
    </row>
    <row r="2737" spans="1:4">
      <c r="A2737" s="1">
        <v>44032</v>
      </c>
      <c r="B2737" t="s">
        <v>4</v>
      </c>
      <c r="C2737" t="s">
        <v>5</v>
      </c>
      <c r="D2737" s="2">
        <v>35.250827999999998</v>
      </c>
    </row>
    <row r="2738" spans="1:4">
      <c r="A2738" s="1">
        <v>44032</v>
      </c>
      <c r="B2738" t="s">
        <v>6</v>
      </c>
      <c r="C2738" t="s">
        <v>7</v>
      </c>
      <c r="D2738" s="2">
        <v>60.799999</v>
      </c>
    </row>
    <row r="2739" spans="1:4">
      <c r="A2739" s="1">
        <v>44032</v>
      </c>
      <c r="B2739" t="s">
        <v>8</v>
      </c>
      <c r="C2739" t="s">
        <v>9</v>
      </c>
      <c r="D2739" s="2">
        <v>20.329999999999998</v>
      </c>
    </row>
    <row r="2740" spans="1:4">
      <c r="A2740" s="1">
        <v>44032</v>
      </c>
      <c r="B2740" t="s">
        <v>10</v>
      </c>
      <c r="C2740" t="s">
        <v>11</v>
      </c>
      <c r="D2740" s="2">
        <v>23.190000999999999</v>
      </c>
    </row>
    <row r="2741" spans="1:4">
      <c r="A2741" s="1">
        <v>44032</v>
      </c>
      <c r="B2741" t="s">
        <v>12</v>
      </c>
      <c r="C2741" t="s">
        <v>13</v>
      </c>
      <c r="D2741" s="2">
        <v>21.27</v>
      </c>
    </row>
    <row r="2742" spans="1:4">
      <c r="A2742" s="1">
        <v>44032</v>
      </c>
      <c r="B2742" t="s">
        <v>14</v>
      </c>
      <c r="C2742" t="s">
        <v>15</v>
      </c>
      <c r="D2742" s="2">
        <v>46.209999000000003</v>
      </c>
    </row>
    <row r="2743" spans="1:4">
      <c r="A2743" s="1">
        <v>44032</v>
      </c>
      <c r="B2743" t="s">
        <v>16</v>
      </c>
      <c r="C2743" t="s">
        <v>17</v>
      </c>
      <c r="D2743" s="2">
        <v>55.299999</v>
      </c>
    </row>
    <row r="2744" spans="1:4">
      <c r="A2744" s="1">
        <v>44032</v>
      </c>
      <c r="B2744" t="s">
        <v>18</v>
      </c>
      <c r="C2744" t="s">
        <v>19</v>
      </c>
      <c r="D2744" s="2">
        <v>47.565669999999997</v>
      </c>
    </row>
    <row r="2745" spans="1:4">
      <c r="A2745" s="1">
        <v>44032</v>
      </c>
      <c r="B2745" t="s">
        <v>20</v>
      </c>
      <c r="C2745" t="s">
        <v>21</v>
      </c>
      <c r="D2745" s="2">
        <v>22.466664999999999</v>
      </c>
    </row>
    <row r="2746" spans="1:4">
      <c r="A2746" s="1">
        <v>44029</v>
      </c>
      <c r="B2746" t="s">
        <v>2</v>
      </c>
      <c r="C2746" t="s">
        <v>3</v>
      </c>
      <c r="D2746" s="2">
        <v>22.74</v>
      </c>
    </row>
    <row r="2747" spans="1:4">
      <c r="A2747" s="1">
        <v>44029</v>
      </c>
      <c r="B2747" t="s">
        <v>4</v>
      </c>
      <c r="C2747" t="s">
        <v>5</v>
      </c>
      <c r="D2747" s="2">
        <v>35.320667</v>
      </c>
    </row>
    <row r="2748" spans="1:4">
      <c r="A2748" s="1">
        <v>44029</v>
      </c>
      <c r="B2748" t="s">
        <v>6</v>
      </c>
      <c r="C2748" t="s">
        <v>7</v>
      </c>
      <c r="D2748" s="2">
        <v>61.040000999999997</v>
      </c>
    </row>
    <row r="2749" spans="1:4">
      <c r="A2749" s="1">
        <v>44029</v>
      </c>
      <c r="B2749" t="s">
        <v>8</v>
      </c>
      <c r="C2749" t="s">
        <v>9</v>
      </c>
      <c r="D2749" s="2">
        <v>20.219999000000001</v>
      </c>
    </row>
    <row r="2750" spans="1:4">
      <c r="A2750" s="1">
        <v>44029</v>
      </c>
      <c r="B2750" t="s">
        <v>10</v>
      </c>
      <c r="C2750" t="s">
        <v>11</v>
      </c>
      <c r="D2750" s="2">
        <v>22.77</v>
      </c>
    </row>
    <row r="2751" spans="1:4">
      <c r="A2751" s="1">
        <v>44029</v>
      </c>
      <c r="B2751" t="s">
        <v>12</v>
      </c>
      <c r="C2751" t="s">
        <v>13</v>
      </c>
      <c r="D2751" s="2">
        <v>20.940000999999999</v>
      </c>
    </row>
    <row r="2752" spans="1:4">
      <c r="A2752" s="1">
        <v>44029</v>
      </c>
      <c r="B2752" t="s">
        <v>14</v>
      </c>
      <c r="C2752" t="s">
        <v>15</v>
      </c>
      <c r="D2752" s="2">
        <v>45.950001</v>
      </c>
    </row>
    <row r="2753" spans="1:4">
      <c r="A2753" s="1">
        <v>44029</v>
      </c>
      <c r="B2753" t="s">
        <v>16</v>
      </c>
      <c r="C2753" t="s">
        <v>17</v>
      </c>
      <c r="D2753" s="2">
        <v>52.549999</v>
      </c>
    </row>
    <row r="2754" spans="1:4">
      <c r="A2754" s="1">
        <v>44029</v>
      </c>
      <c r="B2754" t="s">
        <v>18</v>
      </c>
      <c r="C2754" t="s">
        <v>19</v>
      </c>
      <c r="D2754" s="2">
        <v>45.372039999999998</v>
      </c>
    </row>
    <row r="2755" spans="1:4">
      <c r="A2755" s="1">
        <v>44029</v>
      </c>
      <c r="B2755" t="s">
        <v>20</v>
      </c>
      <c r="C2755" t="s">
        <v>21</v>
      </c>
      <c r="D2755" s="2">
        <v>21.296665000000001</v>
      </c>
    </row>
    <row r="2756" spans="1:4">
      <c r="A2756" s="1">
        <v>44028</v>
      </c>
      <c r="B2756" t="s">
        <v>2</v>
      </c>
      <c r="C2756" t="s">
        <v>3</v>
      </c>
      <c r="D2756" s="2">
        <v>22.719999000000001</v>
      </c>
    </row>
    <row r="2757" spans="1:4">
      <c r="A2757" s="1">
        <v>44028</v>
      </c>
      <c r="B2757" t="s">
        <v>4</v>
      </c>
      <c r="C2757" t="s">
        <v>5</v>
      </c>
      <c r="D2757" s="2">
        <v>34.642192999999999</v>
      </c>
    </row>
    <row r="2758" spans="1:4">
      <c r="A2758" s="1">
        <v>44028</v>
      </c>
      <c r="B2758" t="s">
        <v>6</v>
      </c>
      <c r="C2758" t="s">
        <v>7</v>
      </c>
      <c r="D2758" s="2">
        <v>60.119999</v>
      </c>
    </row>
    <row r="2759" spans="1:4">
      <c r="A2759" s="1">
        <v>44028</v>
      </c>
      <c r="B2759" t="s">
        <v>8</v>
      </c>
      <c r="C2759" t="s">
        <v>9</v>
      </c>
      <c r="D2759" s="2">
        <v>19.440000999999999</v>
      </c>
    </row>
    <row r="2760" spans="1:4">
      <c r="A2760" s="1">
        <v>44028</v>
      </c>
      <c r="B2760" t="s">
        <v>10</v>
      </c>
      <c r="C2760" t="s">
        <v>11</v>
      </c>
      <c r="D2760" s="2">
        <v>22.530000999999999</v>
      </c>
    </row>
    <row r="2761" spans="1:4">
      <c r="A2761" s="1">
        <v>44028</v>
      </c>
      <c r="B2761" t="s">
        <v>12</v>
      </c>
      <c r="C2761" t="s">
        <v>13</v>
      </c>
      <c r="D2761" s="2">
        <v>20.68</v>
      </c>
    </row>
    <row r="2762" spans="1:4">
      <c r="A2762" s="1">
        <v>44028</v>
      </c>
      <c r="B2762" t="s">
        <v>14</v>
      </c>
      <c r="C2762" t="s">
        <v>15</v>
      </c>
      <c r="D2762" s="2">
        <v>44.59</v>
      </c>
    </row>
    <row r="2763" spans="1:4">
      <c r="A2763" s="1">
        <v>44028</v>
      </c>
      <c r="B2763" t="s">
        <v>16</v>
      </c>
      <c r="C2763" t="s">
        <v>17</v>
      </c>
      <c r="D2763" s="2">
        <v>53.5</v>
      </c>
    </row>
    <row r="2764" spans="1:4">
      <c r="A2764" s="1">
        <v>44028</v>
      </c>
      <c r="B2764" t="s">
        <v>18</v>
      </c>
      <c r="C2764" t="s">
        <v>19</v>
      </c>
      <c r="D2764" s="2">
        <v>43.113621000000002</v>
      </c>
    </row>
    <row r="2765" spans="1:4">
      <c r="A2765" s="1">
        <v>44028</v>
      </c>
      <c r="B2765" t="s">
        <v>20</v>
      </c>
      <c r="C2765" t="s">
        <v>21</v>
      </c>
      <c r="D2765" s="2">
        <v>20.5</v>
      </c>
    </row>
    <row r="2766" spans="1:4">
      <c r="A2766" s="1">
        <v>44027</v>
      </c>
      <c r="B2766" t="s">
        <v>2</v>
      </c>
      <c r="C2766" t="s">
        <v>3</v>
      </c>
      <c r="D2766" s="2">
        <v>23.34</v>
      </c>
    </row>
    <row r="2767" spans="1:4">
      <c r="A2767" s="1">
        <v>44027</v>
      </c>
      <c r="B2767" t="s">
        <v>4</v>
      </c>
      <c r="C2767" t="s">
        <v>5</v>
      </c>
      <c r="D2767" s="2">
        <v>35.220894000000001</v>
      </c>
    </row>
    <row r="2768" spans="1:4">
      <c r="A2768" s="1">
        <v>44027</v>
      </c>
      <c r="B2768" t="s">
        <v>6</v>
      </c>
      <c r="C2768" t="s">
        <v>7</v>
      </c>
      <c r="D2768" s="2">
        <v>61.790000999999997</v>
      </c>
    </row>
    <row r="2769" spans="1:4">
      <c r="A2769" s="1">
        <v>44027</v>
      </c>
      <c r="B2769" t="s">
        <v>8</v>
      </c>
      <c r="C2769" t="s">
        <v>9</v>
      </c>
      <c r="D2769" s="2">
        <v>19.670000000000002</v>
      </c>
    </row>
    <row r="2770" spans="1:4">
      <c r="A2770" s="1">
        <v>44027</v>
      </c>
      <c r="B2770" t="s">
        <v>10</v>
      </c>
      <c r="C2770" t="s">
        <v>11</v>
      </c>
      <c r="D2770" s="2">
        <v>22.75</v>
      </c>
    </row>
    <row r="2771" spans="1:4">
      <c r="A2771" s="1">
        <v>44027</v>
      </c>
      <c r="B2771" t="s">
        <v>12</v>
      </c>
      <c r="C2771" t="s">
        <v>13</v>
      </c>
      <c r="D2771" s="2">
        <v>20.959999</v>
      </c>
    </row>
    <row r="2772" spans="1:4">
      <c r="A2772" s="1">
        <v>44027</v>
      </c>
      <c r="B2772" t="s">
        <v>14</v>
      </c>
      <c r="C2772" t="s">
        <v>15</v>
      </c>
      <c r="D2772" s="2">
        <v>44.740001999999997</v>
      </c>
    </row>
    <row r="2773" spans="1:4">
      <c r="A2773" s="1">
        <v>44027</v>
      </c>
      <c r="B2773" t="s">
        <v>16</v>
      </c>
      <c r="C2773" t="s">
        <v>17</v>
      </c>
      <c r="D2773" s="2">
        <v>52.959999000000003</v>
      </c>
    </row>
    <row r="2774" spans="1:4">
      <c r="A2774" s="1">
        <v>44027</v>
      </c>
      <c r="B2774" t="s">
        <v>18</v>
      </c>
      <c r="C2774" t="s">
        <v>19</v>
      </c>
      <c r="D2774" s="2">
        <v>43.456085000000002</v>
      </c>
    </row>
    <row r="2775" spans="1:4">
      <c r="A2775" s="1">
        <v>44027</v>
      </c>
      <c r="B2775" t="s">
        <v>20</v>
      </c>
      <c r="C2775" t="s">
        <v>21</v>
      </c>
      <c r="D2775" s="2">
        <v>20.629999000000002</v>
      </c>
    </row>
    <row r="2776" spans="1:4">
      <c r="A2776" s="1">
        <v>44026</v>
      </c>
      <c r="B2776" t="s">
        <v>2</v>
      </c>
      <c r="C2776" t="s">
        <v>3</v>
      </c>
      <c r="D2776" s="2">
        <v>22.9</v>
      </c>
    </row>
    <row r="2777" spans="1:4">
      <c r="A2777" s="1">
        <v>44026</v>
      </c>
      <c r="B2777" t="s">
        <v>4</v>
      </c>
      <c r="C2777" t="s">
        <v>5</v>
      </c>
      <c r="D2777" s="2">
        <v>34.57235</v>
      </c>
    </row>
    <row r="2778" spans="1:4">
      <c r="A2778" s="1">
        <v>44026</v>
      </c>
      <c r="B2778" t="s">
        <v>6</v>
      </c>
      <c r="C2778" t="s">
        <v>7</v>
      </c>
      <c r="D2778" s="2">
        <v>61.700001</v>
      </c>
    </row>
    <row r="2779" spans="1:4">
      <c r="A2779" s="1">
        <v>44026</v>
      </c>
      <c r="B2779" t="s">
        <v>8</v>
      </c>
      <c r="C2779" t="s">
        <v>9</v>
      </c>
      <c r="D2779" s="2">
        <v>19.889999</v>
      </c>
    </row>
    <row r="2780" spans="1:4">
      <c r="A2780" s="1">
        <v>44026</v>
      </c>
      <c r="B2780" t="s">
        <v>10</v>
      </c>
      <c r="C2780" t="s">
        <v>11</v>
      </c>
      <c r="D2780" s="2">
        <v>22.870000999999998</v>
      </c>
    </row>
    <row r="2781" spans="1:4">
      <c r="A2781" s="1">
        <v>44026</v>
      </c>
      <c r="B2781" t="s">
        <v>12</v>
      </c>
      <c r="C2781" t="s">
        <v>13</v>
      </c>
      <c r="D2781" s="2">
        <v>20.399999999999999</v>
      </c>
    </row>
    <row r="2782" spans="1:4">
      <c r="A2782" s="1">
        <v>44026</v>
      </c>
      <c r="B2782" t="s">
        <v>14</v>
      </c>
      <c r="C2782" t="s">
        <v>15</v>
      </c>
      <c r="D2782" s="2">
        <v>43.900002000000001</v>
      </c>
    </row>
    <row r="2783" spans="1:4">
      <c r="A2783" s="1">
        <v>44026</v>
      </c>
      <c r="B2783" t="s">
        <v>16</v>
      </c>
      <c r="C2783" t="s">
        <v>17</v>
      </c>
      <c r="D2783" s="2">
        <v>52.5</v>
      </c>
    </row>
    <row r="2784" spans="1:4">
      <c r="A2784" s="1">
        <v>44026</v>
      </c>
      <c r="B2784" t="s">
        <v>18</v>
      </c>
      <c r="C2784" t="s">
        <v>19</v>
      </c>
      <c r="D2784" s="2">
        <v>44.066971000000002</v>
      </c>
    </row>
    <row r="2785" spans="1:4">
      <c r="A2785" s="1">
        <v>44026</v>
      </c>
      <c r="B2785" t="s">
        <v>20</v>
      </c>
      <c r="C2785" t="s">
        <v>21</v>
      </c>
      <c r="D2785" s="2">
        <v>20.379999000000002</v>
      </c>
    </row>
    <row r="2786" spans="1:4">
      <c r="A2786" s="1">
        <v>44025</v>
      </c>
      <c r="B2786" t="s">
        <v>2</v>
      </c>
      <c r="C2786" t="s">
        <v>3</v>
      </c>
      <c r="D2786" s="2">
        <v>22.16</v>
      </c>
    </row>
    <row r="2787" spans="1:4">
      <c r="A2787" s="1">
        <v>44025</v>
      </c>
      <c r="B2787" t="s">
        <v>4</v>
      </c>
      <c r="C2787" t="s">
        <v>5</v>
      </c>
      <c r="D2787" s="2">
        <v>34.073470999999998</v>
      </c>
    </row>
    <row r="2788" spans="1:4">
      <c r="A2788" s="1">
        <v>44025</v>
      </c>
      <c r="B2788" t="s">
        <v>6</v>
      </c>
      <c r="C2788" t="s">
        <v>7</v>
      </c>
      <c r="D2788" s="2">
        <v>57.650002000000001</v>
      </c>
    </row>
    <row r="2789" spans="1:4">
      <c r="A2789" s="1">
        <v>44025</v>
      </c>
      <c r="B2789" t="s">
        <v>8</v>
      </c>
      <c r="C2789" t="s">
        <v>9</v>
      </c>
      <c r="D2789" s="2">
        <v>19.850000000000001</v>
      </c>
    </row>
    <row r="2790" spans="1:4">
      <c r="A2790" s="1">
        <v>44025</v>
      </c>
      <c r="B2790" t="s">
        <v>10</v>
      </c>
      <c r="C2790" t="s">
        <v>11</v>
      </c>
      <c r="D2790" s="2">
        <v>22.92</v>
      </c>
    </row>
    <row r="2791" spans="1:4">
      <c r="A2791" s="1">
        <v>44025</v>
      </c>
      <c r="B2791" t="s">
        <v>12</v>
      </c>
      <c r="C2791" t="s">
        <v>13</v>
      </c>
      <c r="D2791" s="2">
        <v>20.02</v>
      </c>
    </row>
    <row r="2792" spans="1:4">
      <c r="A2792" s="1">
        <v>44025</v>
      </c>
      <c r="B2792" t="s">
        <v>14</v>
      </c>
      <c r="C2792" t="s">
        <v>15</v>
      </c>
      <c r="D2792" s="2">
        <v>42.099997999999999</v>
      </c>
    </row>
    <row r="2793" spans="1:4">
      <c r="A2793" s="1">
        <v>44025</v>
      </c>
      <c r="B2793" t="s">
        <v>16</v>
      </c>
      <c r="C2793" t="s">
        <v>17</v>
      </c>
      <c r="D2793" s="2">
        <v>52.970001000000003</v>
      </c>
    </row>
    <row r="2794" spans="1:4">
      <c r="A2794" s="1">
        <v>44025</v>
      </c>
      <c r="B2794" t="s">
        <v>18</v>
      </c>
      <c r="C2794" t="s">
        <v>19</v>
      </c>
      <c r="D2794" s="2">
        <v>43.483851999999999</v>
      </c>
    </row>
    <row r="2795" spans="1:4">
      <c r="A2795" s="1">
        <v>44025</v>
      </c>
      <c r="B2795" t="s">
        <v>20</v>
      </c>
      <c r="C2795" t="s">
        <v>21</v>
      </c>
      <c r="D2795" s="2">
        <v>19.963332999999999</v>
      </c>
    </row>
    <row r="2796" spans="1:4">
      <c r="A2796" s="1">
        <v>44022</v>
      </c>
      <c r="B2796" t="s">
        <v>2</v>
      </c>
      <c r="C2796" t="s">
        <v>3</v>
      </c>
      <c r="D2796" s="2">
        <v>22.51</v>
      </c>
    </row>
    <row r="2797" spans="1:4">
      <c r="A2797" s="1">
        <v>44022</v>
      </c>
      <c r="B2797" t="s">
        <v>4</v>
      </c>
      <c r="C2797" t="s">
        <v>5</v>
      </c>
      <c r="D2797" s="2">
        <v>35.081206999999999</v>
      </c>
    </row>
    <row r="2798" spans="1:4">
      <c r="A2798" s="1">
        <v>44022</v>
      </c>
      <c r="B2798" t="s">
        <v>6</v>
      </c>
      <c r="C2798" t="s">
        <v>7</v>
      </c>
      <c r="D2798" s="2">
        <v>56.970001000000003</v>
      </c>
    </row>
    <row r="2799" spans="1:4">
      <c r="A2799" s="1">
        <v>44022</v>
      </c>
      <c r="B2799" t="s">
        <v>8</v>
      </c>
      <c r="C2799" t="s">
        <v>9</v>
      </c>
      <c r="D2799" s="2">
        <v>20.200001</v>
      </c>
    </row>
    <row r="2800" spans="1:4">
      <c r="A2800" s="1">
        <v>44022</v>
      </c>
      <c r="B2800" t="s">
        <v>10</v>
      </c>
      <c r="C2800" t="s">
        <v>11</v>
      </c>
      <c r="D2800" s="2">
        <v>23.4</v>
      </c>
    </row>
    <row r="2801" spans="1:4">
      <c r="A2801" s="1">
        <v>44022</v>
      </c>
      <c r="B2801" t="s">
        <v>12</v>
      </c>
      <c r="C2801" t="s">
        <v>13</v>
      </c>
      <c r="D2801" s="2">
        <v>20.450001</v>
      </c>
    </row>
    <row r="2802" spans="1:4">
      <c r="A2802" s="1">
        <v>44022</v>
      </c>
      <c r="B2802" t="s">
        <v>14</v>
      </c>
      <c r="C2802" t="s">
        <v>15</v>
      </c>
      <c r="D2802" s="2">
        <v>43.540000999999997</v>
      </c>
    </row>
    <row r="2803" spans="1:4">
      <c r="A2803" s="1">
        <v>44022</v>
      </c>
      <c r="B2803" t="s">
        <v>16</v>
      </c>
      <c r="C2803" t="s">
        <v>17</v>
      </c>
      <c r="D2803" s="2">
        <v>52.299999</v>
      </c>
    </row>
    <row r="2804" spans="1:4">
      <c r="A2804" s="1">
        <v>44022</v>
      </c>
      <c r="B2804" t="s">
        <v>18</v>
      </c>
      <c r="C2804" t="s">
        <v>19</v>
      </c>
      <c r="D2804" s="2">
        <v>44.113250999999998</v>
      </c>
    </row>
    <row r="2805" spans="1:4">
      <c r="A2805" s="1">
        <v>44022</v>
      </c>
      <c r="B2805" t="s">
        <v>20</v>
      </c>
      <c r="C2805" t="s">
        <v>21</v>
      </c>
      <c r="D2805" s="2">
        <v>19.983333999999999</v>
      </c>
    </row>
    <row r="2806" spans="1:4">
      <c r="A2806" s="1">
        <v>44021</v>
      </c>
      <c r="B2806" t="s">
        <v>2</v>
      </c>
      <c r="C2806" t="s">
        <v>3</v>
      </c>
      <c r="D2806" s="2">
        <v>22.139999</v>
      </c>
    </row>
    <row r="2807" spans="1:4">
      <c r="A2807" s="1">
        <v>44021</v>
      </c>
      <c r="B2807" t="s">
        <v>4</v>
      </c>
      <c r="C2807" t="s">
        <v>5</v>
      </c>
      <c r="D2807" s="2">
        <v>35.290737</v>
      </c>
    </row>
    <row r="2808" spans="1:4">
      <c r="A2808" s="1">
        <v>44021</v>
      </c>
      <c r="B2808" t="s">
        <v>6</v>
      </c>
      <c r="C2808" t="s">
        <v>7</v>
      </c>
      <c r="D2808" s="2">
        <v>56.419998</v>
      </c>
    </row>
    <row r="2809" spans="1:4">
      <c r="A2809" s="1">
        <v>44021</v>
      </c>
      <c r="B2809" t="s">
        <v>8</v>
      </c>
      <c r="C2809" t="s">
        <v>9</v>
      </c>
      <c r="D2809" s="2">
        <v>20.149999999999999</v>
      </c>
    </row>
    <row r="2810" spans="1:4">
      <c r="A2810" s="1">
        <v>44021</v>
      </c>
      <c r="B2810" t="s">
        <v>10</v>
      </c>
      <c r="C2810" t="s">
        <v>11</v>
      </c>
      <c r="D2810" s="2">
        <v>23.370000999999998</v>
      </c>
    </row>
    <row r="2811" spans="1:4">
      <c r="A2811" s="1">
        <v>44021</v>
      </c>
      <c r="B2811" t="s">
        <v>12</v>
      </c>
      <c r="C2811" t="s">
        <v>13</v>
      </c>
      <c r="D2811" s="2">
        <v>20.639999</v>
      </c>
    </row>
    <row r="2812" spans="1:4">
      <c r="A2812" s="1">
        <v>44021</v>
      </c>
      <c r="B2812" t="s">
        <v>14</v>
      </c>
      <c r="C2812" t="s">
        <v>15</v>
      </c>
      <c r="D2812" s="2">
        <v>43.330002</v>
      </c>
    </row>
    <row r="2813" spans="1:4">
      <c r="A2813" s="1">
        <v>44021</v>
      </c>
      <c r="B2813" t="s">
        <v>16</v>
      </c>
      <c r="C2813" t="s">
        <v>17</v>
      </c>
      <c r="D2813" s="2">
        <v>52.099997999999999</v>
      </c>
    </row>
    <row r="2814" spans="1:4">
      <c r="A2814" s="1">
        <v>44021</v>
      </c>
      <c r="B2814" t="s">
        <v>18</v>
      </c>
      <c r="C2814" t="s">
        <v>19</v>
      </c>
      <c r="D2814" s="2">
        <v>43.502364999999998</v>
      </c>
    </row>
    <row r="2815" spans="1:4">
      <c r="A2815" s="1">
        <v>44021</v>
      </c>
      <c r="B2815" t="s">
        <v>20</v>
      </c>
      <c r="C2815" t="s">
        <v>21</v>
      </c>
      <c r="D2815" s="2">
        <v>19.629999000000002</v>
      </c>
    </row>
    <row r="2816" spans="1:4">
      <c r="A2816" s="1">
        <v>44020</v>
      </c>
      <c r="B2816" t="s">
        <v>2</v>
      </c>
      <c r="C2816" t="s">
        <v>3</v>
      </c>
      <c r="D2816" s="2">
        <v>22.65</v>
      </c>
    </row>
    <row r="2817" spans="1:4">
      <c r="A2817" s="1">
        <v>44020</v>
      </c>
      <c r="B2817" t="s">
        <v>4</v>
      </c>
      <c r="C2817" t="s">
        <v>5</v>
      </c>
      <c r="D2817" s="2">
        <v>32.048018999999996</v>
      </c>
    </row>
    <row r="2818" spans="1:4">
      <c r="A2818" s="1">
        <v>44020</v>
      </c>
      <c r="B2818" t="s">
        <v>6</v>
      </c>
      <c r="C2818" t="s">
        <v>7</v>
      </c>
      <c r="D2818" s="2">
        <v>57.32</v>
      </c>
    </row>
    <row r="2819" spans="1:4">
      <c r="A2819" s="1">
        <v>44020</v>
      </c>
      <c r="B2819" t="s">
        <v>8</v>
      </c>
      <c r="C2819" t="s">
        <v>9</v>
      </c>
      <c r="D2819" s="2">
        <v>20.700001</v>
      </c>
    </row>
    <row r="2820" spans="1:4">
      <c r="A2820" s="1">
        <v>44020</v>
      </c>
      <c r="B2820" t="s">
        <v>10</v>
      </c>
      <c r="C2820" t="s">
        <v>11</v>
      </c>
      <c r="D2820" s="2">
        <v>22.85</v>
      </c>
    </row>
    <row r="2821" spans="1:4">
      <c r="A2821" s="1">
        <v>44020</v>
      </c>
      <c r="B2821" t="s">
        <v>12</v>
      </c>
      <c r="C2821" t="s">
        <v>13</v>
      </c>
      <c r="D2821" s="2">
        <v>21</v>
      </c>
    </row>
    <row r="2822" spans="1:4">
      <c r="A2822" s="1">
        <v>44020</v>
      </c>
      <c r="B2822" t="s">
        <v>14</v>
      </c>
      <c r="C2822" t="s">
        <v>15</v>
      </c>
      <c r="D2822" s="2">
        <v>44.419998</v>
      </c>
    </row>
    <row r="2823" spans="1:4">
      <c r="A2823" s="1">
        <v>44020</v>
      </c>
      <c r="B2823" t="s">
        <v>16</v>
      </c>
      <c r="C2823" t="s">
        <v>17</v>
      </c>
      <c r="D2823" s="2">
        <v>51.93</v>
      </c>
    </row>
    <row r="2824" spans="1:4">
      <c r="A2824" s="1">
        <v>44020</v>
      </c>
      <c r="B2824" t="s">
        <v>18</v>
      </c>
      <c r="C2824" t="s">
        <v>19</v>
      </c>
      <c r="D2824" s="2">
        <v>43.807808000000001</v>
      </c>
    </row>
    <row r="2825" spans="1:4">
      <c r="A2825" s="1">
        <v>44020</v>
      </c>
      <c r="B2825" t="s">
        <v>20</v>
      </c>
      <c r="C2825" t="s">
        <v>21</v>
      </c>
      <c r="D2825" s="2">
        <v>20.216664999999999</v>
      </c>
    </row>
    <row r="2826" spans="1:4">
      <c r="A2826" s="1">
        <v>44019</v>
      </c>
      <c r="B2826" t="s">
        <v>2</v>
      </c>
      <c r="C2826" t="s">
        <v>3</v>
      </c>
      <c r="D2826" s="2">
        <v>22.23</v>
      </c>
    </row>
    <row r="2827" spans="1:4">
      <c r="A2827" s="1">
        <v>44019</v>
      </c>
      <c r="B2827" t="s">
        <v>4</v>
      </c>
      <c r="C2827" t="s">
        <v>5</v>
      </c>
      <c r="D2827" s="2">
        <v>31.678847999999999</v>
      </c>
    </row>
    <row r="2828" spans="1:4">
      <c r="A2828" s="1">
        <v>44019</v>
      </c>
      <c r="B2828" t="s">
        <v>6</v>
      </c>
      <c r="C2828" t="s">
        <v>7</v>
      </c>
      <c r="D2828" s="2">
        <v>56.369999</v>
      </c>
    </row>
    <row r="2829" spans="1:4">
      <c r="A2829" s="1">
        <v>44019</v>
      </c>
      <c r="B2829" t="s">
        <v>8</v>
      </c>
      <c r="C2829" t="s">
        <v>9</v>
      </c>
      <c r="D2829" s="2">
        <v>19.899999999999999</v>
      </c>
    </row>
    <row r="2830" spans="1:4">
      <c r="A2830" s="1">
        <v>44019</v>
      </c>
      <c r="B2830" t="s">
        <v>10</v>
      </c>
      <c r="C2830" t="s">
        <v>11</v>
      </c>
      <c r="D2830" s="2">
        <v>22.4</v>
      </c>
    </row>
    <row r="2831" spans="1:4">
      <c r="A2831" s="1">
        <v>44019</v>
      </c>
      <c r="B2831" t="s">
        <v>12</v>
      </c>
      <c r="C2831" t="s">
        <v>13</v>
      </c>
      <c r="D2831" s="2">
        <v>20.59</v>
      </c>
    </row>
    <row r="2832" spans="1:4">
      <c r="A2832" s="1">
        <v>44019</v>
      </c>
      <c r="B2832" t="s">
        <v>14</v>
      </c>
      <c r="C2832" t="s">
        <v>15</v>
      </c>
      <c r="D2832" s="2">
        <v>44.009998000000003</v>
      </c>
    </row>
    <row r="2833" spans="1:4">
      <c r="A2833" s="1">
        <v>44019</v>
      </c>
      <c r="B2833" t="s">
        <v>16</v>
      </c>
      <c r="C2833" t="s">
        <v>17</v>
      </c>
      <c r="D2833" s="2">
        <v>50.869999</v>
      </c>
    </row>
    <row r="2834" spans="1:4">
      <c r="A2834" s="1">
        <v>44019</v>
      </c>
      <c r="B2834" t="s">
        <v>18</v>
      </c>
      <c r="C2834" t="s">
        <v>19</v>
      </c>
      <c r="D2834" s="2">
        <v>43.983668999999999</v>
      </c>
    </row>
    <row r="2835" spans="1:4">
      <c r="A2835" s="1">
        <v>44019</v>
      </c>
      <c r="B2835" t="s">
        <v>20</v>
      </c>
      <c r="C2835" t="s">
        <v>21</v>
      </c>
      <c r="D2835" s="2">
        <v>19.056664999999999</v>
      </c>
    </row>
    <row r="2836" spans="1:4">
      <c r="A2836" s="1">
        <v>44018</v>
      </c>
      <c r="B2836" t="s">
        <v>2</v>
      </c>
      <c r="C2836" t="s">
        <v>3</v>
      </c>
      <c r="D2836" s="2">
        <v>22.51</v>
      </c>
    </row>
    <row r="2837" spans="1:4">
      <c r="A2837" s="1">
        <v>44018</v>
      </c>
      <c r="B2837" t="s">
        <v>4</v>
      </c>
      <c r="C2837" t="s">
        <v>5</v>
      </c>
      <c r="D2837" s="2">
        <v>32.526943000000003</v>
      </c>
    </row>
    <row r="2838" spans="1:4">
      <c r="A2838" s="1">
        <v>44018</v>
      </c>
      <c r="B2838" t="s">
        <v>6</v>
      </c>
      <c r="C2838" t="s">
        <v>7</v>
      </c>
      <c r="D2838" s="2">
        <v>56.57</v>
      </c>
    </row>
    <row r="2839" spans="1:4">
      <c r="A2839" s="1">
        <v>44018</v>
      </c>
      <c r="B2839" t="s">
        <v>8</v>
      </c>
      <c r="C2839" t="s">
        <v>9</v>
      </c>
      <c r="D2839" s="2">
        <v>20.059999000000001</v>
      </c>
    </row>
    <row r="2840" spans="1:4">
      <c r="A2840" s="1">
        <v>44018</v>
      </c>
      <c r="B2840" t="s">
        <v>10</v>
      </c>
      <c r="C2840" t="s">
        <v>11</v>
      </c>
      <c r="D2840" s="2">
        <v>22.799999</v>
      </c>
    </row>
    <row r="2841" spans="1:4">
      <c r="A2841" s="1">
        <v>44018</v>
      </c>
      <c r="B2841" t="s">
        <v>12</v>
      </c>
      <c r="C2841" t="s">
        <v>13</v>
      </c>
      <c r="D2841" s="2">
        <v>20.639999</v>
      </c>
    </row>
    <row r="2842" spans="1:4">
      <c r="A2842" s="1">
        <v>44018</v>
      </c>
      <c r="B2842" t="s">
        <v>14</v>
      </c>
      <c r="C2842" t="s">
        <v>15</v>
      </c>
      <c r="D2842" s="2">
        <v>43.25</v>
      </c>
    </row>
    <row r="2843" spans="1:4">
      <c r="A2843" s="1">
        <v>44018</v>
      </c>
      <c r="B2843" t="s">
        <v>16</v>
      </c>
      <c r="C2843" t="s">
        <v>17</v>
      </c>
      <c r="D2843" s="2">
        <v>50</v>
      </c>
    </row>
    <row r="2844" spans="1:4">
      <c r="A2844" s="1">
        <v>44018</v>
      </c>
      <c r="B2844" t="s">
        <v>18</v>
      </c>
      <c r="C2844" t="s">
        <v>19</v>
      </c>
      <c r="D2844" s="2">
        <v>44.483482000000002</v>
      </c>
    </row>
    <row r="2845" spans="1:4">
      <c r="A2845" s="1">
        <v>44018</v>
      </c>
      <c r="B2845" t="s">
        <v>20</v>
      </c>
      <c r="C2845" t="s">
        <v>21</v>
      </c>
      <c r="D2845" s="2">
        <v>18.84</v>
      </c>
    </row>
    <row r="2846" spans="1:4">
      <c r="A2846" s="1">
        <v>44015</v>
      </c>
      <c r="B2846" t="s">
        <v>2</v>
      </c>
      <c r="C2846" t="s">
        <v>3</v>
      </c>
      <c r="D2846" s="2">
        <v>21.98</v>
      </c>
    </row>
    <row r="2847" spans="1:4">
      <c r="A2847" s="1">
        <v>44015</v>
      </c>
      <c r="B2847" t="s">
        <v>4</v>
      </c>
      <c r="C2847" t="s">
        <v>5</v>
      </c>
      <c r="D2847" s="2">
        <v>30.930530999999998</v>
      </c>
    </row>
    <row r="2848" spans="1:4">
      <c r="A2848" s="1">
        <v>44015</v>
      </c>
      <c r="B2848" t="s">
        <v>6</v>
      </c>
      <c r="C2848" t="s">
        <v>7</v>
      </c>
      <c r="D2848" s="2">
        <v>55.259998000000003</v>
      </c>
    </row>
    <row r="2849" spans="1:4">
      <c r="A2849" s="1">
        <v>44015</v>
      </c>
      <c r="B2849" t="s">
        <v>8</v>
      </c>
      <c r="C2849" t="s">
        <v>9</v>
      </c>
      <c r="D2849" s="2">
        <v>20.200001</v>
      </c>
    </row>
    <row r="2850" spans="1:4">
      <c r="A2850" s="1">
        <v>44015</v>
      </c>
      <c r="B2850" t="s">
        <v>10</v>
      </c>
      <c r="C2850" t="s">
        <v>11</v>
      </c>
      <c r="D2850" s="2">
        <v>21.35</v>
      </c>
    </row>
    <row r="2851" spans="1:4">
      <c r="A2851" s="1">
        <v>44015</v>
      </c>
      <c r="B2851" t="s">
        <v>12</v>
      </c>
      <c r="C2851" t="s">
        <v>13</v>
      </c>
      <c r="D2851" s="2">
        <v>20.870000999999998</v>
      </c>
    </row>
    <row r="2852" spans="1:4">
      <c r="A2852" s="1">
        <v>44015</v>
      </c>
      <c r="B2852" t="s">
        <v>14</v>
      </c>
      <c r="C2852" t="s">
        <v>15</v>
      </c>
      <c r="D2852" s="2">
        <v>42.700001</v>
      </c>
    </row>
    <row r="2853" spans="1:4">
      <c r="A2853" s="1">
        <v>44015</v>
      </c>
      <c r="B2853" t="s">
        <v>16</v>
      </c>
      <c r="C2853" t="s">
        <v>17</v>
      </c>
      <c r="D2853" s="2">
        <v>48.75</v>
      </c>
    </row>
    <row r="2854" spans="1:4">
      <c r="A2854" s="1">
        <v>44015</v>
      </c>
      <c r="B2854" t="s">
        <v>18</v>
      </c>
      <c r="C2854" t="s">
        <v>19</v>
      </c>
      <c r="D2854" s="2">
        <v>44.946274000000003</v>
      </c>
    </row>
    <row r="2855" spans="1:4">
      <c r="A2855" s="1">
        <v>44015</v>
      </c>
      <c r="B2855" t="s">
        <v>20</v>
      </c>
      <c r="C2855" t="s">
        <v>21</v>
      </c>
      <c r="D2855" s="2">
        <v>18.833331999999999</v>
      </c>
    </row>
    <row r="2856" spans="1:4">
      <c r="A2856" s="1">
        <v>44014</v>
      </c>
      <c r="B2856" t="s">
        <v>2</v>
      </c>
      <c r="C2856" t="s">
        <v>3</v>
      </c>
      <c r="D2856" s="2">
        <v>22.059999000000001</v>
      </c>
    </row>
    <row r="2857" spans="1:4">
      <c r="A2857" s="1">
        <v>44014</v>
      </c>
      <c r="B2857" t="s">
        <v>4</v>
      </c>
      <c r="C2857" t="s">
        <v>5</v>
      </c>
      <c r="D2857" s="2">
        <v>31.130081000000001</v>
      </c>
    </row>
    <row r="2858" spans="1:4">
      <c r="A2858" s="1">
        <v>44014</v>
      </c>
      <c r="B2858" t="s">
        <v>6</v>
      </c>
      <c r="C2858" t="s">
        <v>7</v>
      </c>
      <c r="D2858" s="2">
        <v>55.490001999999997</v>
      </c>
    </row>
    <row r="2859" spans="1:4">
      <c r="A2859" s="1">
        <v>44014</v>
      </c>
      <c r="B2859" t="s">
        <v>8</v>
      </c>
      <c r="C2859" t="s">
        <v>9</v>
      </c>
      <c r="D2859" s="2">
        <v>20.120000999999998</v>
      </c>
    </row>
    <row r="2860" spans="1:4">
      <c r="A2860" s="1">
        <v>44014</v>
      </c>
      <c r="B2860" t="s">
        <v>10</v>
      </c>
      <c r="C2860" t="s">
        <v>11</v>
      </c>
      <c r="D2860" s="2">
        <v>20.75</v>
      </c>
    </row>
    <row r="2861" spans="1:4">
      <c r="A2861" s="1">
        <v>44014</v>
      </c>
      <c r="B2861" t="s">
        <v>12</v>
      </c>
      <c r="C2861" t="s">
        <v>13</v>
      </c>
      <c r="D2861" s="2">
        <v>20.719999000000001</v>
      </c>
    </row>
    <row r="2862" spans="1:4">
      <c r="A2862" s="1">
        <v>44014</v>
      </c>
      <c r="B2862" t="s">
        <v>14</v>
      </c>
      <c r="C2862" t="s">
        <v>15</v>
      </c>
      <c r="D2862" s="2">
        <v>42.389999000000003</v>
      </c>
    </row>
    <row r="2863" spans="1:4">
      <c r="A2863" s="1">
        <v>44014</v>
      </c>
      <c r="B2863" t="s">
        <v>16</v>
      </c>
      <c r="C2863" t="s">
        <v>17</v>
      </c>
      <c r="D2863" s="2">
        <v>48.330002</v>
      </c>
    </row>
    <row r="2864" spans="1:4">
      <c r="A2864" s="1">
        <v>44014</v>
      </c>
      <c r="B2864" t="s">
        <v>18</v>
      </c>
      <c r="C2864" t="s">
        <v>19</v>
      </c>
      <c r="D2864" s="2">
        <v>42.761898000000002</v>
      </c>
    </row>
    <row r="2865" spans="1:4">
      <c r="A2865" s="1">
        <v>44014</v>
      </c>
      <c r="B2865" t="s">
        <v>20</v>
      </c>
      <c r="C2865" t="s">
        <v>21</v>
      </c>
      <c r="D2865" s="2">
        <v>18.733333999999999</v>
      </c>
    </row>
    <row r="2866" spans="1:4">
      <c r="A2866" s="1">
        <v>44013</v>
      </c>
      <c r="B2866" t="s">
        <v>2</v>
      </c>
      <c r="C2866" t="s">
        <v>3</v>
      </c>
      <c r="D2866" s="2">
        <v>21.709999</v>
      </c>
    </row>
    <row r="2867" spans="1:4">
      <c r="A2867" s="1">
        <v>44013</v>
      </c>
      <c r="B2867" t="s">
        <v>4</v>
      </c>
      <c r="C2867" t="s">
        <v>5</v>
      </c>
      <c r="D2867" s="2">
        <v>32.516967999999999</v>
      </c>
    </row>
    <row r="2868" spans="1:4">
      <c r="A2868" s="1">
        <v>44013</v>
      </c>
      <c r="B2868" t="s">
        <v>6</v>
      </c>
      <c r="C2868" t="s">
        <v>7</v>
      </c>
      <c r="D2868" s="2">
        <v>54.540000999999997</v>
      </c>
    </row>
    <row r="2869" spans="1:4">
      <c r="A2869" s="1">
        <v>44013</v>
      </c>
      <c r="B2869" t="s">
        <v>8</v>
      </c>
      <c r="C2869" t="s">
        <v>9</v>
      </c>
      <c r="D2869" s="2">
        <v>19.940000999999999</v>
      </c>
    </row>
    <row r="2870" spans="1:4">
      <c r="A2870" s="1">
        <v>44013</v>
      </c>
      <c r="B2870" t="s">
        <v>10</v>
      </c>
      <c r="C2870" t="s">
        <v>11</v>
      </c>
      <c r="D2870" s="2">
        <v>20.950001</v>
      </c>
    </row>
    <row r="2871" spans="1:4">
      <c r="A2871" s="1">
        <v>44013</v>
      </c>
      <c r="B2871" t="s">
        <v>12</v>
      </c>
      <c r="C2871" t="s">
        <v>13</v>
      </c>
      <c r="D2871" s="2">
        <v>20.799999</v>
      </c>
    </row>
    <row r="2872" spans="1:4">
      <c r="A2872" s="1">
        <v>44013</v>
      </c>
      <c r="B2872" t="s">
        <v>14</v>
      </c>
      <c r="C2872" t="s">
        <v>15</v>
      </c>
      <c r="D2872" s="2">
        <v>42.349997999999999</v>
      </c>
    </row>
    <row r="2873" spans="1:4">
      <c r="A2873" s="1">
        <v>44013</v>
      </c>
      <c r="B2873" t="s">
        <v>16</v>
      </c>
      <c r="C2873" t="s">
        <v>17</v>
      </c>
      <c r="D2873" s="2">
        <v>47.990001999999997</v>
      </c>
    </row>
    <row r="2874" spans="1:4">
      <c r="A2874" s="1">
        <v>44013</v>
      </c>
      <c r="B2874" t="s">
        <v>18</v>
      </c>
      <c r="C2874" t="s">
        <v>19</v>
      </c>
      <c r="D2874" s="2">
        <v>42.947018</v>
      </c>
    </row>
    <row r="2875" spans="1:4">
      <c r="A2875" s="1">
        <v>44013</v>
      </c>
      <c r="B2875" t="s">
        <v>20</v>
      </c>
      <c r="C2875" t="s">
        <v>21</v>
      </c>
      <c r="D2875" s="2">
        <v>18.676666000000001</v>
      </c>
    </row>
    <row r="2876" spans="1:4">
      <c r="A2876" s="1">
        <v>44012</v>
      </c>
      <c r="B2876" t="s">
        <v>2</v>
      </c>
      <c r="C2876" t="s">
        <v>3</v>
      </c>
      <c r="D2876" s="2">
        <v>21.549999</v>
      </c>
    </row>
    <row r="2877" spans="1:4">
      <c r="A2877" s="1">
        <v>44012</v>
      </c>
      <c r="B2877" t="s">
        <v>4</v>
      </c>
      <c r="C2877" t="s">
        <v>5</v>
      </c>
      <c r="D2877" s="2">
        <v>32.107883000000001</v>
      </c>
    </row>
    <row r="2878" spans="1:4">
      <c r="A2878" s="1">
        <v>44012</v>
      </c>
      <c r="B2878" t="s">
        <v>6</v>
      </c>
      <c r="C2878" t="s">
        <v>7</v>
      </c>
      <c r="D2878" s="2">
        <v>55.919998</v>
      </c>
    </row>
    <row r="2879" spans="1:4">
      <c r="A2879" s="1">
        <v>44012</v>
      </c>
      <c r="B2879" t="s">
        <v>8</v>
      </c>
      <c r="C2879" t="s">
        <v>9</v>
      </c>
      <c r="D2879" s="2">
        <v>19.75</v>
      </c>
    </row>
    <row r="2880" spans="1:4">
      <c r="A2880" s="1">
        <v>44012</v>
      </c>
      <c r="B2880" t="s">
        <v>10</v>
      </c>
      <c r="C2880" t="s">
        <v>11</v>
      </c>
      <c r="D2880" s="2">
        <v>20.5</v>
      </c>
    </row>
    <row r="2881" spans="1:4">
      <c r="A2881" s="1">
        <v>44012</v>
      </c>
      <c r="B2881" t="s">
        <v>12</v>
      </c>
      <c r="C2881" t="s">
        <v>13</v>
      </c>
      <c r="D2881" s="2">
        <v>20.68</v>
      </c>
    </row>
    <row r="2882" spans="1:4">
      <c r="A2882" s="1">
        <v>44012</v>
      </c>
      <c r="B2882" t="s">
        <v>14</v>
      </c>
      <c r="C2882" t="s">
        <v>15</v>
      </c>
      <c r="D2882" s="2">
        <v>40.909999999999997</v>
      </c>
    </row>
    <row r="2883" spans="1:4">
      <c r="A2883" s="1">
        <v>44012</v>
      </c>
      <c r="B2883" t="s">
        <v>16</v>
      </c>
      <c r="C2883" t="s">
        <v>17</v>
      </c>
      <c r="D2883" s="2">
        <v>47.900002000000001</v>
      </c>
    </row>
    <row r="2884" spans="1:4">
      <c r="A2884" s="1">
        <v>44012</v>
      </c>
      <c r="B2884" t="s">
        <v>18</v>
      </c>
      <c r="C2884" t="s">
        <v>19</v>
      </c>
      <c r="D2884" s="2">
        <v>41.715992</v>
      </c>
    </row>
    <row r="2885" spans="1:4">
      <c r="A2885" s="1">
        <v>44012</v>
      </c>
      <c r="B2885" t="s">
        <v>20</v>
      </c>
      <c r="C2885" t="s">
        <v>21</v>
      </c>
      <c r="D2885" s="2">
        <v>18.363333000000001</v>
      </c>
    </row>
    <row r="2886" spans="1:4">
      <c r="A2886" s="1">
        <v>44011</v>
      </c>
      <c r="B2886" t="s">
        <v>2</v>
      </c>
      <c r="C2886" t="s">
        <v>3</v>
      </c>
      <c r="D2886" s="2">
        <v>21.66</v>
      </c>
    </row>
    <row r="2887" spans="1:4">
      <c r="A2887" s="1">
        <v>44011</v>
      </c>
      <c r="B2887" t="s">
        <v>4</v>
      </c>
      <c r="C2887" t="s">
        <v>5</v>
      </c>
      <c r="D2887" s="2">
        <v>31.928288999999999</v>
      </c>
    </row>
    <row r="2888" spans="1:4">
      <c r="A2888" s="1">
        <v>44011</v>
      </c>
      <c r="B2888" t="s">
        <v>6</v>
      </c>
      <c r="C2888" t="s">
        <v>7</v>
      </c>
      <c r="D2888" s="2">
        <v>55.630001</v>
      </c>
    </row>
    <row r="2889" spans="1:4">
      <c r="A2889" s="1">
        <v>44011</v>
      </c>
      <c r="B2889" t="s">
        <v>8</v>
      </c>
      <c r="C2889" t="s">
        <v>9</v>
      </c>
      <c r="D2889" s="2">
        <v>19.84</v>
      </c>
    </row>
    <row r="2890" spans="1:4">
      <c r="A2890" s="1">
        <v>44011</v>
      </c>
      <c r="B2890" t="s">
        <v>10</v>
      </c>
      <c r="C2890" t="s">
        <v>11</v>
      </c>
      <c r="D2890" s="2">
        <v>20.719999000000001</v>
      </c>
    </row>
    <row r="2891" spans="1:4">
      <c r="A2891" s="1">
        <v>44011</v>
      </c>
      <c r="B2891" t="s">
        <v>12</v>
      </c>
      <c r="C2891" t="s">
        <v>13</v>
      </c>
      <c r="D2891" s="2">
        <v>20.239999999999998</v>
      </c>
    </row>
    <row r="2892" spans="1:4">
      <c r="A2892" s="1">
        <v>44011</v>
      </c>
      <c r="B2892" t="s">
        <v>14</v>
      </c>
      <c r="C2892" t="s">
        <v>15</v>
      </c>
      <c r="D2892" s="2">
        <v>41.209999000000003</v>
      </c>
    </row>
    <row r="2893" spans="1:4">
      <c r="A2893" s="1">
        <v>44011</v>
      </c>
      <c r="B2893" t="s">
        <v>16</v>
      </c>
      <c r="C2893" t="s">
        <v>17</v>
      </c>
      <c r="D2893" s="2">
        <v>47.450001</v>
      </c>
    </row>
    <row r="2894" spans="1:4">
      <c r="A2894" s="1">
        <v>44011</v>
      </c>
      <c r="B2894" t="s">
        <v>18</v>
      </c>
      <c r="C2894" t="s">
        <v>19</v>
      </c>
      <c r="D2894" s="2">
        <v>42.530501999999998</v>
      </c>
    </row>
    <row r="2895" spans="1:4">
      <c r="A2895" s="1">
        <v>44011</v>
      </c>
      <c r="B2895" t="s">
        <v>20</v>
      </c>
      <c r="C2895" t="s">
        <v>21</v>
      </c>
      <c r="D2895" s="2">
        <v>18.32</v>
      </c>
    </row>
    <row r="2896" spans="1:4">
      <c r="A2896" s="1">
        <v>44008</v>
      </c>
      <c r="B2896" t="s">
        <v>2</v>
      </c>
      <c r="C2896" t="s">
        <v>3</v>
      </c>
      <c r="D2896" s="2">
        <v>20.84</v>
      </c>
    </row>
    <row r="2897" spans="1:4">
      <c r="A2897" s="1">
        <v>44008</v>
      </c>
      <c r="B2897" t="s">
        <v>4</v>
      </c>
      <c r="C2897" t="s">
        <v>5</v>
      </c>
      <c r="D2897" s="2">
        <v>31.060237999999998</v>
      </c>
    </row>
    <row r="2898" spans="1:4">
      <c r="A2898" s="1">
        <v>44008</v>
      </c>
      <c r="B2898" t="s">
        <v>6</v>
      </c>
      <c r="C2898" t="s">
        <v>7</v>
      </c>
      <c r="D2898" s="2">
        <v>55.619999</v>
      </c>
    </row>
    <row r="2899" spans="1:4">
      <c r="A2899" s="1">
        <v>44008</v>
      </c>
      <c r="B2899" t="s">
        <v>8</v>
      </c>
      <c r="C2899" t="s">
        <v>9</v>
      </c>
      <c r="D2899" s="2">
        <v>19.5</v>
      </c>
    </row>
    <row r="2900" spans="1:4">
      <c r="A2900" s="1">
        <v>44008</v>
      </c>
      <c r="B2900" t="s">
        <v>10</v>
      </c>
      <c r="C2900" t="s">
        <v>11</v>
      </c>
      <c r="D2900" s="2">
        <v>20.23</v>
      </c>
    </row>
    <row r="2901" spans="1:4">
      <c r="A2901" s="1">
        <v>44008</v>
      </c>
      <c r="B2901" t="s">
        <v>12</v>
      </c>
      <c r="C2901" t="s">
        <v>13</v>
      </c>
      <c r="D2901" s="2">
        <v>20.51</v>
      </c>
    </row>
    <row r="2902" spans="1:4">
      <c r="A2902" s="1">
        <v>44008</v>
      </c>
      <c r="B2902" t="s">
        <v>14</v>
      </c>
      <c r="C2902" t="s">
        <v>15</v>
      </c>
      <c r="D2902" s="2">
        <v>40.25</v>
      </c>
    </row>
    <row r="2903" spans="1:4">
      <c r="A2903" s="1">
        <v>44008</v>
      </c>
      <c r="B2903" t="s">
        <v>16</v>
      </c>
      <c r="C2903" t="s">
        <v>17</v>
      </c>
      <c r="D2903" s="2">
        <v>46.290000999999997</v>
      </c>
    </row>
    <row r="2904" spans="1:4">
      <c r="A2904" s="1">
        <v>44008</v>
      </c>
      <c r="B2904" t="s">
        <v>18</v>
      </c>
      <c r="C2904" t="s">
        <v>19</v>
      </c>
      <c r="D2904" s="2">
        <v>42.215805000000003</v>
      </c>
    </row>
    <row r="2905" spans="1:4">
      <c r="A2905" s="1">
        <v>44008</v>
      </c>
      <c r="B2905" t="s">
        <v>20</v>
      </c>
      <c r="C2905" t="s">
        <v>21</v>
      </c>
      <c r="D2905" s="2">
        <v>17.816666000000001</v>
      </c>
    </row>
    <row r="2906" spans="1:4">
      <c r="A2906" s="1">
        <v>44007</v>
      </c>
      <c r="B2906" t="s">
        <v>2</v>
      </c>
      <c r="C2906" t="s">
        <v>3</v>
      </c>
      <c r="D2906" s="2">
        <v>21.469999000000001</v>
      </c>
    </row>
    <row r="2907" spans="1:4">
      <c r="A2907" s="1">
        <v>44007</v>
      </c>
      <c r="B2907" t="s">
        <v>4</v>
      </c>
      <c r="C2907" t="s">
        <v>5</v>
      </c>
      <c r="D2907" s="2">
        <v>32.327393000000001</v>
      </c>
    </row>
    <row r="2908" spans="1:4">
      <c r="A2908" s="1">
        <v>44007</v>
      </c>
      <c r="B2908" t="s">
        <v>6</v>
      </c>
      <c r="C2908" t="s">
        <v>7</v>
      </c>
      <c r="D2908" s="2">
        <v>56</v>
      </c>
    </row>
    <row r="2909" spans="1:4">
      <c r="A2909" s="1">
        <v>44007</v>
      </c>
      <c r="B2909" t="s">
        <v>8</v>
      </c>
      <c r="C2909" t="s">
        <v>9</v>
      </c>
      <c r="D2909" s="2">
        <v>20</v>
      </c>
    </row>
    <row r="2910" spans="1:4">
      <c r="A2910" s="1">
        <v>44007</v>
      </c>
      <c r="B2910" t="s">
        <v>10</v>
      </c>
      <c r="C2910" t="s">
        <v>11</v>
      </c>
      <c r="D2910" s="2">
        <v>21.299999</v>
      </c>
    </row>
    <row r="2911" spans="1:4">
      <c r="A2911" s="1">
        <v>44007</v>
      </c>
      <c r="B2911" t="s">
        <v>12</v>
      </c>
      <c r="C2911" t="s">
        <v>13</v>
      </c>
      <c r="D2911" s="2">
        <v>20.459999</v>
      </c>
    </row>
    <row r="2912" spans="1:4">
      <c r="A2912" s="1">
        <v>44007</v>
      </c>
      <c r="B2912" t="s">
        <v>14</v>
      </c>
      <c r="C2912" t="s">
        <v>15</v>
      </c>
      <c r="D2912" s="2">
        <v>41.450001</v>
      </c>
    </row>
    <row r="2913" spans="1:4">
      <c r="A2913" s="1">
        <v>44007</v>
      </c>
      <c r="B2913" t="s">
        <v>16</v>
      </c>
      <c r="C2913" t="s">
        <v>17</v>
      </c>
      <c r="D2913" s="2">
        <v>47.900002000000001</v>
      </c>
    </row>
    <row r="2914" spans="1:4">
      <c r="A2914" s="1">
        <v>44007</v>
      </c>
      <c r="B2914" t="s">
        <v>18</v>
      </c>
      <c r="C2914" t="s">
        <v>19</v>
      </c>
      <c r="D2914" s="2">
        <v>43.011806</v>
      </c>
    </row>
    <row r="2915" spans="1:4">
      <c r="A2915" s="1">
        <v>44007</v>
      </c>
      <c r="B2915" t="s">
        <v>20</v>
      </c>
      <c r="C2915" t="s">
        <v>21</v>
      </c>
      <c r="D2915" s="2">
        <v>18.333331999999999</v>
      </c>
    </row>
    <row r="2916" spans="1:4">
      <c r="A2916" s="1">
        <v>44006</v>
      </c>
      <c r="B2916" t="s">
        <v>2</v>
      </c>
      <c r="C2916" t="s">
        <v>3</v>
      </c>
      <c r="D2916" s="2">
        <v>21</v>
      </c>
    </row>
    <row r="2917" spans="1:4">
      <c r="A2917" s="1">
        <v>44006</v>
      </c>
      <c r="B2917" t="s">
        <v>4</v>
      </c>
      <c r="C2917" t="s">
        <v>5</v>
      </c>
      <c r="D2917" s="2">
        <v>31.728736999999999</v>
      </c>
    </row>
    <row r="2918" spans="1:4">
      <c r="A2918" s="1">
        <v>44006</v>
      </c>
      <c r="B2918" t="s">
        <v>6</v>
      </c>
      <c r="C2918" t="s">
        <v>7</v>
      </c>
      <c r="D2918" s="2">
        <v>55.389999000000003</v>
      </c>
    </row>
    <row r="2919" spans="1:4">
      <c r="A2919" s="1">
        <v>44006</v>
      </c>
      <c r="B2919" t="s">
        <v>8</v>
      </c>
      <c r="C2919" t="s">
        <v>9</v>
      </c>
      <c r="D2919" s="2">
        <v>19.629999000000002</v>
      </c>
    </row>
    <row r="2920" spans="1:4">
      <c r="A2920" s="1">
        <v>44006</v>
      </c>
      <c r="B2920" t="s">
        <v>10</v>
      </c>
      <c r="C2920" t="s">
        <v>11</v>
      </c>
      <c r="D2920" s="2">
        <v>21.4</v>
      </c>
    </row>
    <row r="2921" spans="1:4">
      <c r="A2921" s="1">
        <v>44006</v>
      </c>
      <c r="B2921" t="s">
        <v>12</v>
      </c>
      <c r="C2921" t="s">
        <v>13</v>
      </c>
      <c r="D2921" s="2">
        <v>20.5</v>
      </c>
    </row>
    <row r="2922" spans="1:4">
      <c r="A2922" s="1">
        <v>44006</v>
      </c>
      <c r="B2922" t="s">
        <v>14</v>
      </c>
      <c r="C2922" t="s">
        <v>15</v>
      </c>
      <c r="D2922" s="2">
        <v>40.98</v>
      </c>
    </row>
    <row r="2923" spans="1:4">
      <c r="A2923" s="1">
        <v>44006</v>
      </c>
      <c r="B2923" t="s">
        <v>16</v>
      </c>
      <c r="C2923" t="s">
        <v>17</v>
      </c>
      <c r="D2923" s="2">
        <v>45.439999</v>
      </c>
    </row>
    <row r="2924" spans="1:4">
      <c r="A2924" s="1">
        <v>44006</v>
      </c>
      <c r="B2924" t="s">
        <v>18</v>
      </c>
      <c r="C2924" t="s">
        <v>19</v>
      </c>
      <c r="D2924" s="2">
        <v>40.966270000000002</v>
      </c>
    </row>
    <row r="2925" spans="1:4">
      <c r="A2925" s="1">
        <v>44006</v>
      </c>
      <c r="B2925" t="s">
        <v>20</v>
      </c>
      <c r="C2925" t="s">
        <v>21</v>
      </c>
      <c r="D2925" s="2">
        <v>17.549999</v>
      </c>
    </row>
    <row r="2926" spans="1:4">
      <c r="A2926" s="1">
        <v>44005</v>
      </c>
      <c r="B2926" t="s">
        <v>2</v>
      </c>
      <c r="C2926" t="s">
        <v>3</v>
      </c>
      <c r="D2926" s="2">
        <v>21.65</v>
      </c>
    </row>
    <row r="2927" spans="1:4">
      <c r="A2927" s="1">
        <v>44005</v>
      </c>
      <c r="B2927" t="s">
        <v>4</v>
      </c>
      <c r="C2927" t="s">
        <v>5</v>
      </c>
      <c r="D2927" s="2">
        <v>32.616740999999998</v>
      </c>
    </row>
    <row r="2928" spans="1:4">
      <c r="A2928" s="1">
        <v>44005</v>
      </c>
      <c r="B2928" t="s">
        <v>6</v>
      </c>
      <c r="C2928" t="s">
        <v>7</v>
      </c>
      <c r="D2928" s="2">
        <v>55.59</v>
      </c>
    </row>
    <row r="2929" spans="1:4">
      <c r="A2929" s="1">
        <v>44005</v>
      </c>
      <c r="B2929" t="s">
        <v>8</v>
      </c>
      <c r="C2929" t="s">
        <v>9</v>
      </c>
      <c r="D2929" s="2">
        <v>19.73</v>
      </c>
    </row>
    <row r="2930" spans="1:4">
      <c r="A2930" s="1">
        <v>44005</v>
      </c>
      <c r="B2930" t="s">
        <v>10</v>
      </c>
      <c r="C2930" t="s">
        <v>11</v>
      </c>
      <c r="D2930" s="2">
        <v>21.91</v>
      </c>
    </row>
    <row r="2931" spans="1:4">
      <c r="A2931" s="1">
        <v>44005</v>
      </c>
      <c r="B2931" t="s">
        <v>12</v>
      </c>
      <c r="C2931" t="s">
        <v>13</v>
      </c>
      <c r="D2931" s="2">
        <v>19.969999000000001</v>
      </c>
    </row>
    <row r="2932" spans="1:4">
      <c r="A2932" s="1">
        <v>44005</v>
      </c>
      <c r="B2932" t="s">
        <v>14</v>
      </c>
      <c r="C2932" t="s">
        <v>15</v>
      </c>
      <c r="D2932" s="2">
        <v>41.759998000000003</v>
      </c>
    </row>
    <row r="2933" spans="1:4">
      <c r="A2933" s="1">
        <v>44005</v>
      </c>
      <c r="B2933" t="s">
        <v>16</v>
      </c>
      <c r="C2933" t="s">
        <v>17</v>
      </c>
      <c r="D2933" s="2">
        <v>47.669998</v>
      </c>
    </row>
    <row r="2934" spans="1:4">
      <c r="A2934" s="1">
        <v>44005</v>
      </c>
      <c r="B2934" t="s">
        <v>18</v>
      </c>
      <c r="C2934" t="s">
        <v>19</v>
      </c>
      <c r="D2934" s="2">
        <v>41.280968000000001</v>
      </c>
    </row>
    <row r="2935" spans="1:4">
      <c r="A2935" s="1">
        <v>44005</v>
      </c>
      <c r="B2935" t="s">
        <v>20</v>
      </c>
      <c r="C2935" t="s">
        <v>21</v>
      </c>
      <c r="D2935" s="2">
        <v>17.426666000000001</v>
      </c>
    </row>
    <row r="2936" spans="1:4">
      <c r="A2936" s="1">
        <v>44004</v>
      </c>
      <c r="B2936" t="s">
        <v>2</v>
      </c>
      <c r="C2936" t="s">
        <v>3</v>
      </c>
      <c r="D2936" s="2">
        <v>20.950001</v>
      </c>
    </row>
    <row r="2937" spans="1:4">
      <c r="A2937" s="1">
        <v>44004</v>
      </c>
      <c r="B2937" t="s">
        <v>4</v>
      </c>
      <c r="C2937" t="s">
        <v>5</v>
      </c>
      <c r="D2937" s="2">
        <v>32.427169999999997</v>
      </c>
    </row>
    <row r="2938" spans="1:4">
      <c r="A2938" s="1">
        <v>44004</v>
      </c>
      <c r="B2938" t="s">
        <v>6</v>
      </c>
      <c r="C2938" t="s">
        <v>7</v>
      </c>
      <c r="D2938" s="2">
        <v>55</v>
      </c>
    </row>
    <row r="2939" spans="1:4">
      <c r="A2939" s="1">
        <v>44004</v>
      </c>
      <c r="B2939" t="s">
        <v>8</v>
      </c>
      <c r="C2939" t="s">
        <v>9</v>
      </c>
      <c r="D2939" s="2">
        <v>19.399999999999999</v>
      </c>
    </row>
    <row r="2940" spans="1:4">
      <c r="A2940" s="1">
        <v>44004</v>
      </c>
      <c r="B2940" t="s">
        <v>10</v>
      </c>
      <c r="C2940" t="s">
        <v>11</v>
      </c>
      <c r="D2940" s="2">
        <v>22</v>
      </c>
    </row>
    <row r="2941" spans="1:4">
      <c r="A2941" s="1">
        <v>44004</v>
      </c>
      <c r="B2941" t="s">
        <v>12</v>
      </c>
      <c r="C2941" t="s">
        <v>13</v>
      </c>
      <c r="D2941" s="2">
        <v>20.360001</v>
      </c>
    </row>
    <row r="2942" spans="1:4">
      <c r="A2942" s="1">
        <v>44004</v>
      </c>
      <c r="B2942" t="s">
        <v>14</v>
      </c>
      <c r="C2942" t="s">
        <v>15</v>
      </c>
      <c r="D2942" s="2">
        <v>41.240001999999997</v>
      </c>
    </row>
    <row r="2943" spans="1:4">
      <c r="A2943" s="1">
        <v>44004</v>
      </c>
      <c r="B2943" t="s">
        <v>16</v>
      </c>
      <c r="C2943" t="s">
        <v>17</v>
      </c>
      <c r="D2943" s="2">
        <v>46.290000999999997</v>
      </c>
    </row>
    <row r="2944" spans="1:4">
      <c r="A2944" s="1">
        <v>44004</v>
      </c>
      <c r="B2944" t="s">
        <v>18</v>
      </c>
      <c r="C2944" t="s">
        <v>19</v>
      </c>
      <c r="D2944" s="2">
        <v>41.308734999999999</v>
      </c>
    </row>
    <row r="2945" spans="1:4">
      <c r="A2945" s="1">
        <v>44004</v>
      </c>
      <c r="B2945" t="s">
        <v>20</v>
      </c>
      <c r="C2945" t="s">
        <v>21</v>
      </c>
      <c r="D2945" s="2">
        <v>16.776667</v>
      </c>
    </row>
    <row r="2946" spans="1:4">
      <c r="A2946" s="1">
        <v>44001</v>
      </c>
      <c r="B2946" t="s">
        <v>2</v>
      </c>
      <c r="C2946" t="s">
        <v>3</v>
      </c>
      <c r="D2946" s="2">
        <v>21.469999000000001</v>
      </c>
    </row>
    <row r="2947" spans="1:4">
      <c r="A2947" s="1">
        <v>44001</v>
      </c>
      <c r="B2947" t="s">
        <v>4</v>
      </c>
      <c r="C2947" t="s">
        <v>5</v>
      </c>
      <c r="D2947" s="2">
        <v>32.856205000000003</v>
      </c>
    </row>
    <row r="2948" spans="1:4">
      <c r="A2948" s="1">
        <v>44001</v>
      </c>
      <c r="B2948" t="s">
        <v>6</v>
      </c>
      <c r="C2948" t="s">
        <v>7</v>
      </c>
      <c r="D2948" s="2">
        <v>55.169998</v>
      </c>
    </row>
    <row r="2949" spans="1:4">
      <c r="A2949" s="1">
        <v>44001</v>
      </c>
      <c r="B2949" t="s">
        <v>8</v>
      </c>
      <c r="C2949" t="s">
        <v>9</v>
      </c>
      <c r="D2949" s="2">
        <v>19.809999000000001</v>
      </c>
    </row>
    <row r="2950" spans="1:4">
      <c r="A2950" s="1">
        <v>44001</v>
      </c>
      <c r="B2950" t="s">
        <v>10</v>
      </c>
      <c r="C2950" t="s">
        <v>11</v>
      </c>
      <c r="D2950" s="2">
        <v>22.030000999999999</v>
      </c>
    </row>
    <row r="2951" spans="1:4">
      <c r="A2951" s="1">
        <v>44001</v>
      </c>
      <c r="B2951" t="s">
        <v>12</v>
      </c>
      <c r="C2951" t="s">
        <v>13</v>
      </c>
      <c r="D2951" s="2">
        <v>20.51</v>
      </c>
    </row>
    <row r="2952" spans="1:4">
      <c r="A2952" s="1">
        <v>44001</v>
      </c>
      <c r="B2952" t="s">
        <v>14</v>
      </c>
      <c r="C2952" t="s">
        <v>15</v>
      </c>
      <c r="D2952" s="2">
        <v>41.900002000000001</v>
      </c>
    </row>
    <row r="2953" spans="1:4">
      <c r="A2953" s="1">
        <v>44001</v>
      </c>
      <c r="B2953" t="s">
        <v>16</v>
      </c>
      <c r="C2953" t="s">
        <v>17</v>
      </c>
      <c r="D2953" s="2">
        <v>44.580002</v>
      </c>
    </row>
    <row r="2954" spans="1:4">
      <c r="A2954" s="1">
        <v>44001</v>
      </c>
      <c r="B2954" t="s">
        <v>18</v>
      </c>
      <c r="C2954" t="s">
        <v>19</v>
      </c>
      <c r="D2954" s="2">
        <v>41.706738000000001</v>
      </c>
    </row>
    <row r="2955" spans="1:4">
      <c r="A2955" s="1">
        <v>44001</v>
      </c>
      <c r="B2955" t="s">
        <v>20</v>
      </c>
      <c r="C2955" t="s">
        <v>21</v>
      </c>
      <c r="D2955" s="2">
        <v>17</v>
      </c>
    </row>
    <row r="2956" spans="1:4">
      <c r="A2956" s="1">
        <v>44000</v>
      </c>
      <c r="B2956" t="s">
        <v>2</v>
      </c>
      <c r="C2956" t="s">
        <v>3</v>
      </c>
      <c r="D2956" s="2">
        <v>21.6</v>
      </c>
    </row>
    <row r="2957" spans="1:4">
      <c r="A2957" s="1">
        <v>44000</v>
      </c>
      <c r="B2957" t="s">
        <v>4</v>
      </c>
      <c r="C2957" t="s">
        <v>5</v>
      </c>
      <c r="D2957" s="2">
        <v>33.325150000000001</v>
      </c>
    </row>
    <row r="2958" spans="1:4">
      <c r="A2958" s="1">
        <v>44000</v>
      </c>
      <c r="B2958" t="s">
        <v>6</v>
      </c>
      <c r="C2958" t="s">
        <v>7</v>
      </c>
      <c r="D2958" s="2">
        <v>56.169998</v>
      </c>
    </row>
    <row r="2959" spans="1:4">
      <c r="A2959" s="1">
        <v>44000</v>
      </c>
      <c r="B2959" t="s">
        <v>8</v>
      </c>
      <c r="C2959" t="s">
        <v>9</v>
      </c>
      <c r="D2959" s="2">
        <v>19.16</v>
      </c>
    </row>
    <row r="2960" spans="1:4">
      <c r="A2960" s="1">
        <v>44000</v>
      </c>
      <c r="B2960" t="s">
        <v>10</v>
      </c>
      <c r="C2960" t="s">
        <v>11</v>
      </c>
      <c r="D2960" s="2">
        <v>21.809999000000001</v>
      </c>
    </row>
    <row r="2961" spans="1:4">
      <c r="A2961" s="1">
        <v>44000</v>
      </c>
      <c r="B2961" t="s">
        <v>12</v>
      </c>
      <c r="C2961" t="s">
        <v>13</v>
      </c>
      <c r="D2961" s="2">
        <v>20.079999999999998</v>
      </c>
    </row>
    <row r="2962" spans="1:4">
      <c r="A2962" s="1">
        <v>44000</v>
      </c>
      <c r="B2962" t="s">
        <v>14</v>
      </c>
      <c r="C2962" t="s">
        <v>15</v>
      </c>
      <c r="D2962" s="2">
        <v>41.209999000000003</v>
      </c>
    </row>
    <row r="2963" spans="1:4">
      <c r="A2963" s="1">
        <v>44000</v>
      </c>
      <c r="B2963" t="s">
        <v>16</v>
      </c>
      <c r="C2963" t="s">
        <v>17</v>
      </c>
      <c r="D2963" s="2">
        <v>43.950001</v>
      </c>
    </row>
    <row r="2964" spans="1:4">
      <c r="A2964" s="1">
        <v>44000</v>
      </c>
      <c r="B2964" t="s">
        <v>18</v>
      </c>
      <c r="C2964" t="s">
        <v>19</v>
      </c>
      <c r="D2964" s="2">
        <v>40.484966</v>
      </c>
    </row>
    <row r="2965" spans="1:4">
      <c r="A2965" s="1">
        <v>44000</v>
      </c>
      <c r="B2965" t="s">
        <v>20</v>
      </c>
      <c r="C2965" t="s">
        <v>21</v>
      </c>
      <c r="D2965" s="2">
        <v>16.786667000000001</v>
      </c>
    </row>
    <row r="2966" spans="1:4">
      <c r="A2966" s="1">
        <v>43999</v>
      </c>
      <c r="B2966" t="s">
        <v>2</v>
      </c>
      <c r="C2966" t="s">
        <v>3</v>
      </c>
      <c r="D2966" s="2">
        <v>21.440000999999999</v>
      </c>
    </row>
    <row r="2967" spans="1:4">
      <c r="A2967" s="1">
        <v>43999</v>
      </c>
      <c r="B2967" t="s">
        <v>4</v>
      </c>
      <c r="C2967" t="s">
        <v>5</v>
      </c>
      <c r="D2967" s="2">
        <v>32.626719999999999</v>
      </c>
    </row>
    <row r="2968" spans="1:4">
      <c r="A2968" s="1">
        <v>43999</v>
      </c>
      <c r="B2968" t="s">
        <v>6</v>
      </c>
      <c r="C2968" t="s">
        <v>7</v>
      </c>
      <c r="D2968" s="2">
        <v>56.200001</v>
      </c>
    </row>
    <row r="2969" spans="1:4">
      <c r="A2969" s="1">
        <v>43999</v>
      </c>
      <c r="B2969" t="s">
        <v>8</v>
      </c>
      <c r="C2969" t="s">
        <v>9</v>
      </c>
      <c r="D2969" s="2">
        <v>19.040001</v>
      </c>
    </row>
    <row r="2970" spans="1:4">
      <c r="A2970" s="1">
        <v>43999</v>
      </c>
      <c r="B2970" t="s">
        <v>10</v>
      </c>
      <c r="C2970" t="s">
        <v>11</v>
      </c>
      <c r="D2970" s="2">
        <v>22.59</v>
      </c>
    </row>
    <row r="2971" spans="1:4">
      <c r="A2971" s="1">
        <v>43999</v>
      </c>
      <c r="B2971" t="s">
        <v>12</v>
      </c>
      <c r="C2971" t="s">
        <v>13</v>
      </c>
      <c r="D2971" s="2">
        <v>19.549999</v>
      </c>
    </row>
    <row r="2972" spans="1:4">
      <c r="A2972" s="1">
        <v>43999</v>
      </c>
      <c r="B2972" t="s">
        <v>14</v>
      </c>
      <c r="C2972" t="s">
        <v>15</v>
      </c>
      <c r="D2972" s="2">
        <v>40.830002</v>
      </c>
    </row>
    <row r="2973" spans="1:4">
      <c r="A2973" s="1">
        <v>43999</v>
      </c>
      <c r="B2973" t="s">
        <v>16</v>
      </c>
      <c r="C2973" t="s">
        <v>17</v>
      </c>
      <c r="D2973" s="2">
        <v>44.139999000000003</v>
      </c>
    </row>
    <row r="2974" spans="1:4">
      <c r="A2974" s="1">
        <v>43999</v>
      </c>
      <c r="B2974" t="s">
        <v>18</v>
      </c>
      <c r="C2974" t="s">
        <v>19</v>
      </c>
      <c r="D2974" s="2">
        <v>38.874454</v>
      </c>
    </row>
    <row r="2975" spans="1:4">
      <c r="A2975" s="1">
        <v>43999</v>
      </c>
      <c r="B2975" t="s">
        <v>20</v>
      </c>
      <c r="C2975" t="s">
        <v>21</v>
      </c>
      <c r="D2975" s="2">
        <v>17.066666000000001</v>
      </c>
    </row>
    <row r="2976" spans="1:4">
      <c r="A2976" s="1">
        <v>43998</v>
      </c>
      <c r="B2976" t="s">
        <v>2</v>
      </c>
      <c r="C2976" t="s">
        <v>3</v>
      </c>
      <c r="D2976" s="2">
        <v>21.370000999999998</v>
      </c>
    </row>
    <row r="2977" spans="1:4">
      <c r="A2977" s="1">
        <v>43998</v>
      </c>
      <c r="B2977" t="s">
        <v>4</v>
      </c>
      <c r="C2977" t="s">
        <v>5</v>
      </c>
      <c r="D2977" s="2">
        <v>31.489274999999999</v>
      </c>
    </row>
    <row r="2978" spans="1:4">
      <c r="A2978" s="1">
        <v>43998</v>
      </c>
      <c r="B2978" t="s">
        <v>6</v>
      </c>
      <c r="C2978" t="s">
        <v>7</v>
      </c>
      <c r="D2978" s="2">
        <v>55.389999000000003</v>
      </c>
    </row>
    <row r="2979" spans="1:4">
      <c r="A2979" s="1">
        <v>43998</v>
      </c>
      <c r="B2979" t="s">
        <v>8</v>
      </c>
      <c r="C2979" t="s">
        <v>9</v>
      </c>
      <c r="D2979" s="2">
        <v>19</v>
      </c>
    </row>
    <row r="2980" spans="1:4">
      <c r="A2980" s="1">
        <v>43998</v>
      </c>
      <c r="B2980" t="s">
        <v>10</v>
      </c>
      <c r="C2980" t="s">
        <v>11</v>
      </c>
      <c r="D2980" s="2">
        <v>21.42</v>
      </c>
    </row>
    <row r="2981" spans="1:4">
      <c r="A2981" s="1">
        <v>43998</v>
      </c>
      <c r="B2981" t="s">
        <v>12</v>
      </c>
      <c r="C2981" t="s">
        <v>13</v>
      </c>
      <c r="D2981" s="2">
        <v>19.110001</v>
      </c>
    </row>
    <row r="2982" spans="1:4">
      <c r="A2982" s="1">
        <v>43998</v>
      </c>
      <c r="B2982" t="s">
        <v>14</v>
      </c>
      <c r="C2982" t="s">
        <v>15</v>
      </c>
      <c r="D2982" s="2">
        <v>40.169998</v>
      </c>
    </row>
    <row r="2983" spans="1:4">
      <c r="A2983" s="1">
        <v>43998</v>
      </c>
      <c r="B2983" t="s">
        <v>16</v>
      </c>
      <c r="C2983" t="s">
        <v>17</v>
      </c>
      <c r="D2983" s="2">
        <v>43</v>
      </c>
    </row>
    <row r="2984" spans="1:4">
      <c r="A2984" s="1">
        <v>43998</v>
      </c>
      <c r="B2984" t="s">
        <v>18</v>
      </c>
      <c r="C2984" t="s">
        <v>19</v>
      </c>
      <c r="D2984" s="2">
        <v>39.022548999999998</v>
      </c>
    </row>
    <row r="2985" spans="1:4">
      <c r="A2985" s="1">
        <v>43998</v>
      </c>
      <c r="B2985" t="s">
        <v>20</v>
      </c>
      <c r="C2985" t="s">
        <v>21</v>
      </c>
      <c r="D2985" s="2">
        <v>16.5</v>
      </c>
    </row>
    <row r="2986" spans="1:4">
      <c r="A2986" s="1">
        <v>43997</v>
      </c>
      <c r="B2986" t="s">
        <v>2</v>
      </c>
      <c r="C2986" t="s">
        <v>3</v>
      </c>
      <c r="D2986" s="2">
        <v>20.700001</v>
      </c>
    </row>
    <row r="2987" spans="1:4">
      <c r="A2987" s="1">
        <v>43997</v>
      </c>
      <c r="B2987" t="s">
        <v>4</v>
      </c>
      <c r="C2987" t="s">
        <v>5</v>
      </c>
      <c r="D2987" s="2">
        <v>31.728736999999999</v>
      </c>
    </row>
    <row r="2988" spans="1:4">
      <c r="A2988" s="1">
        <v>43997</v>
      </c>
      <c r="B2988" t="s">
        <v>6</v>
      </c>
      <c r="C2988" t="s">
        <v>7</v>
      </c>
      <c r="D2988" s="2">
        <v>53.880001</v>
      </c>
    </row>
    <row r="2989" spans="1:4">
      <c r="A2989" s="1">
        <v>43997</v>
      </c>
      <c r="B2989" t="s">
        <v>8</v>
      </c>
      <c r="C2989" t="s">
        <v>9</v>
      </c>
      <c r="D2989" s="2">
        <v>18.299999</v>
      </c>
    </row>
    <row r="2990" spans="1:4">
      <c r="A2990" s="1">
        <v>43997</v>
      </c>
      <c r="B2990" t="s">
        <v>10</v>
      </c>
      <c r="C2990" t="s">
        <v>11</v>
      </c>
      <c r="D2990" s="2">
        <v>21.68</v>
      </c>
    </row>
    <row r="2991" spans="1:4">
      <c r="A2991" s="1">
        <v>43997</v>
      </c>
      <c r="B2991" t="s">
        <v>12</v>
      </c>
      <c r="C2991" t="s">
        <v>13</v>
      </c>
      <c r="D2991" s="2">
        <v>19.350000000000001</v>
      </c>
    </row>
    <row r="2992" spans="1:4">
      <c r="A2992" s="1">
        <v>43997</v>
      </c>
      <c r="B2992" t="s">
        <v>14</v>
      </c>
      <c r="C2992" t="s">
        <v>15</v>
      </c>
      <c r="D2992" s="2">
        <v>40.700001</v>
      </c>
    </row>
    <row r="2993" spans="1:4">
      <c r="A2993" s="1">
        <v>43997</v>
      </c>
      <c r="B2993" t="s">
        <v>16</v>
      </c>
      <c r="C2993" t="s">
        <v>17</v>
      </c>
      <c r="D2993" s="2">
        <v>44.279998999999997</v>
      </c>
    </row>
    <row r="2994" spans="1:4">
      <c r="A2994" s="1">
        <v>43997</v>
      </c>
      <c r="B2994" t="s">
        <v>18</v>
      </c>
      <c r="C2994" t="s">
        <v>19</v>
      </c>
      <c r="D2994" s="2">
        <v>40.309105000000002</v>
      </c>
    </row>
    <row r="2995" spans="1:4">
      <c r="A2995" s="1">
        <v>43997</v>
      </c>
      <c r="B2995" t="s">
        <v>20</v>
      </c>
      <c r="C2995" t="s">
        <v>21</v>
      </c>
      <c r="D2995" s="2">
        <v>16.503332</v>
      </c>
    </row>
    <row r="2996" spans="1:4">
      <c r="A2996" s="1">
        <v>43994</v>
      </c>
      <c r="B2996" t="s">
        <v>2</v>
      </c>
      <c r="C2996" t="s">
        <v>3</v>
      </c>
      <c r="D2996" s="2">
        <v>20.6</v>
      </c>
    </row>
    <row r="2997" spans="1:4">
      <c r="A2997" s="1">
        <v>43994</v>
      </c>
      <c r="B2997" t="s">
        <v>4</v>
      </c>
      <c r="C2997" t="s">
        <v>5</v>
      </c>
      <c r="D2997" s="2">
        <v>31.229856000000002</v>
      </c>
    </row>
    <row r="2998" spans="1:4">
      <c r="A2998" s="1">
        <v>43994</v>
      </c>
      <c r="B2998" t="s">
        <v>6</v>
      </c>
      <c r="C2998" t="s">
        <v>7</v>
      </c>
      <c r="D2998" s="2">
        <v>53.400002000000001</v>
      </c>
    </row>
    <row r="2999" spans="1:4">
      <c r="A2999" s="1">
        <v>43994</v>
      </c>
      <c r="B2999" t="s">
        <v>8</v>
      </c>
      <c r="C2999" t="s">
        <v>9</v>
      </c>
      <c r="D2999" s="2">
        <v>18.5</v>
      </c>
    </row>
    <row r="3000" spans="1:4">
      <c r="A3000" s="1">
        <v>43994</v>
      </c>
      <c r="B3000" t="s">
        <v>10</v>
      </c>
      <c r="C3000" t="s">
        <v>11</v>
      </c>
      <c r="D3000" s="2">
        <v>22</v>
      </c>
    </row>
    <row r="3001" spans="1:4">
      <c r="A3001" s="1">
        <v>43994</v>
      </c>
      <c r="B3001" t="s">
        <v>12</v>
      </c>
      <c r="C3001" t="s">
        <v>13</v>
      </c>
      <c r="D3001" s="2">
        <v>19.239999999999998</v>
      </c>
    </row>
    <row r="3002" spans="1:4">
      <c r="A3002" s="1">
        <v>43994</v>
      </c>
      <c r="B3002" t="s">
        <v>14</v>
      </c>
      <c r="C3002" t="s">
        <v>15</v>
      </c>
      <c r="D3002" s="2">
        <v>40.290000999999997</v>
      </c>
    </row>
    <row r="3003" spans="1:4">
      <c r="A3003" s="1">
        <v>43994</v>
      </c>
      <c r="B3003" t="s">
        <v>16</v>
      </c>
      <c r="C3003" t="s">
        <v>17</v>
      </c>
      <c r="D3003" s="2">
        <v>43.709999000000003</v>
      </c>
    </row>
    <row r="3004" spans="1:4">
      <c r="A3004" s="1">
        <v>43994</v>
      </c>
      <c r="B3004" t="s">
        <v>18</v>
      </c>
      <c r="C3004" t="s">
        <v>19</v>
      </c>
      <c r="D3004" s="2">
        <v>41.429062000000002</v>
      </c>
    </row>
    <row r="3005" spans="1:4">
      <c r="A3005" s="1">
        <v>43994</v>
      </c>
      <c r="B3005" t="s">
        <v>20</v>
      </c>
      <c r="C3005" t="s">
        <v>21</v>
      </c>
      <c r="D3005" s="2">
        <v>16.616667</v>
      </c>
    </row>
    <row r="3006" spans="1:4">
      <c r="A3006" s="1">
        <v>43992</v>
      </c>
      <c r="B3006" t="s">
        <v>2</v>
      </c>
      <c r="C3006" t="s">
        <v>3</v>
      </c>
      <c r="D3006" s="2">
        <v>21.4</v>
      </c>
    </row>
    <row r="3007" spans="1:4">
      <c r="A3007" s="1">
        <v>43992</v>
      </c>
      <c r="B3007" t="s">
        <v>4</v>
      </c>
      <c r="C3007" t="s">
        <v>5</v>
      </c>
      <c r="D3007" s="2">
        <v>30.561358999999999</v>
      </c>
    </row>
    <row r="3008" spans="1:4">
      <c r="A3008" s="1">
        <v>43992</v>
      </c>
      <c r="B3008" t="s">
        <v>6</v>
      </c>
      <c r="C3008" t="s">
        <v>7</v>
      </c>
      <c r="D3008" s="2">
        <v>54.200001</v>
      </c>
    </row>
    <row r="3009" spans="1:4">
      <c r="A3009" s="1">
        <v>43992</v>
      </c>
      <c r="B3009" t="s">
        <v>8</v>
      </c>
      <c r="C3009" t="s">
        <v>9</v>
      </c>
      <c r="D3009" s="2">
        <v>18.010000000000002</v>
      </c>
    </row>
    <row r="3010" spans="1:4">
      <c r="A3010" s="1">
        <v>43992</v>
      </c>
      <c r="B3010" t="s">
        <v>10</v>
      </c>
      <c r="C3010" t="s">
        <v>11</v>
      </c>
      <c r="D3010" s="2">
        <v>22.700001</v>
      </c>
    </row>
    <row r="3011" spans="1:4">
      <c r="A3011" s="1">
        <v>43992</v>
      </c>
      <c r="B3011" t="s">
        <v>12</v>
      </c>
      <c r="C3011" t="s">
        <v>13</v>
      </c>
      <c r="D3011" s="2">
        <v>19.549999</v>
      </c>
    </row>
    <row r="3012" spans="1:4">
      <c r="A3012" s="1">
        <v>43992</v>
      </c>
      <c r="B3012" t="s">
        <v>14</v>
      </c>
      <c r="C3012" t="s">
        <v>15</v>
      </c>
      <c r="D3012" s="2">
        <v>41.099997999999999</v>
      </c>
    </row>
    <row r="3013" spans="1:4">
      <c r="A3013" s="1">
        <v>43992</v>
      </c>
      <c r="B3013" t="s">
        <v>16</v>
      </c>
      <c r="C3013" t="s">
        <v>17</v>
      </c>
      <c r="D3013" s="2">
        <v>44.880001</v>
      </c>
    </row>
    <row r="3014" spans="1:4">
      <c r="A3014" s="1">
        <v>43992</v>
      </c>
      <c r="B3014" t="s">
        <v>18</v>
      </c>
      <c r="C3014" t="s">
        <v>19</v>
      </c>
      <c r="D3014" s="2">
        <v>41.715992</v>
      </c>
    </row>
    <row r="3015" spans="1:4">
      <c r="A3015" s="1">
        <v>43992</v>
      </c>
      <c r="B3015" t="s">
        <v>20</v>
      </c>
      <c r="C3015" t="s">
        <v>21</v>
      </c>
      <c r="D3015" s="2">
        <v>16.913333999999999</v>
      </c>
    </row>
    <row r="3016" spans="1:4">
      <c r="A3016" s="1">
        <v>43991</v>
      </c>
      <c r="B3016" t="s">
        <v>2</v>
      </c>
      <c r="C3016" t="s">
        <v>3</v>
      </c>
      <c r="D3016" s="2">
        <v>21.719999000000001</v>
      </c>
    </row>
    <row r="3017" spans="1:4">
      <c r="A3017" s="1">
        <v>43991</v>
      </c>
      <c r="B3017" t="s">
        <v>4</v>
      </c>
      <c r="C3017" t="s">
        <v>5</v>
      </c>
      <c r="D3017" s="2">
        <v>30.182210999999999</v>
      </c>
    </row>
    <row r="3018" spans="1:4">
      <c r="A3018" s="1">
        <v>43991</v>
      </c>
      <c r="B3018" t="s">
        <v>6</v>
      </c>
      <c r="C3018" t="s">
        <v>7</v>
      </c>
      <c r="D3018" s="2">
        <v>54.990001999999997</v>
      </c>
    </row>
    <row r="3019" spans="1:4">
      <c r="A3019" s="1">
        <v>43991</v>
      </c>
      <c r="B3019" t="s">
        <v>8</v>
      </c>
      <c r="C3019" t="s">
        <v>9</v>
      </c>
      <c r="D3019" s="2">
        <v>18.370000999999998</v>
      </c>
    </row>
    <row r="3020" spans="1:4">
      <c r="A3020" s="1">
        <v>43991</v>
      </c>
      <c r="B3020" t="s">
        <v>10</v>
      </c>
      <c r="C3020" t="s">
        <v>11</v>
      </c>
      <c r="D3020" s="2">
        <v>23.93</v>
      </c>
    </row>
    <row r="3021" spans="1:4">
      <c r="A3021" s="1">
        <v>43991</v>
      </c>
      <c r="B3021" t="s">
        <v>12</v>
      </c>
      <c r="C3021" t="s">
        <v>13</v>
      </c>
      <c r="D3021" s="2">
        <v>19.68</v>
      </c>
    </row>
    <row r="3022" spans="1:4">
      <c r="A3022" s="1">
        <v>43991</v>
      </c>
      <c r="B3022" t="s">
        <v>14</v>
      </c>
      <c r="C3022" t="s">
        <v>15</v>
      </c>
      <c r="D3022" s="2">
        <v>42.900002000000001</v>
      </c>
    </row>
    <row r="3023" spans="1:4">
      <c r="A3023" s="1">
        <v>43991</v>
      </c>
      <c r="B3023" t="s">
        <v>16</v>
      </c>
      <c r="C3023" t="s">
        <v>17</v>
      </c>
      <c r="D3023" s="2">
        <v>46.700001</v>
      </c>
    </row>
    <row r="3024" spans="1:4">
      <c r="A3024" s="1">
        <v>43991</v>
      </c>
      <c r="B3024" t="s">
        <v>18</v>
      </c>
      <c r="C3024" t="s">
        <v>19</v>
      </c>
      <c r="D3024" s="2">
        <v>42.410178999999999</v>
      </c>
    </row>
    <row r="3025" spans="1:4">
      <c r="A3025" s="1">
        <v>43991</v>
      </c>
      <c r="B3025" t="s">
        <v>20</v>
      </c>
      <c r="C3025" t="s">
        <v>21</v>
      </c>
      <c r="D3025" s="2">
        <v>17.023333000000001</v>
      </c>
    </row>
    <row r="3026" spans="1:4">
      <c r="A3026" s="1">
        <v>43990</v>
      </c>
      <c r="B3026" t="s">
        <v>2</v>
      </c>
      <c r="C3026" t="s">
        <v>3</v>
      </c>
      <c r="D3026" s="2">
        <v>22.530000999999999</v>
      </c>
    </row>
    <row r="3027" spans="1:4">
      <c r="A3027" s="1">
        <v>43990</v>
      </c>
      <c r="B3027" t="s">
        <v>4</v>
      </c>
      <c r="C3027" t="s">
        <v>5</v>
      </c>
      <c r="D3027" s="2">
        <v>29.733218999999998</v>
      </c>
    </row>
    <row r="3028" spans="1:4">
      <c r="A3028" s="1">
        <v>43990</v>
      </c>
      <c r="B3028" t="s">
        <v>6</v>
      </c>
      <c r="C3028" t="s">
        <v>7</v>
      </c>
      <c r="D3028" s="2">
        <v>54.779998999999997</v>
      </c>
    </row>
    <row r="3029" spans="1:4">
      <c r="A3029" s="1">
        <v>43990</v>
      </c>
      <c r="B3029" t="s">
        <v>8</v>
      </c>
      <c r="C3029" t="s">
        <v>9</v>
      </c>
      <c r="D3029" s="2">
        <v>18.399999999999999</v>
      </c>
    </row>
    <row r="3030" spans="1:4">
      <c r="A3030" s="1">
        <v>43990</v>
      </c>
      <c r="B3030" t="s">
        <v>10</v>
      </c>
      <c r="C3030" t="s">
        <v>11</v>
      </c>
      <c r="D3030" s="2">
        <v>22.85</v>
      </c>
    </row>
    <row r="3031" spans="1:4">
      <c r="A3031" s="1">
        <v>43990</v>
      </c>
      <c r="B3031" t="s">
        <v>12</v>
      </c>
      <c r="C3031" t="s">
        <v>13</v>
      </c>
      <c r="D3031" s="2">
        <v>19.600000000000001</v>
      </c>
    </row>
    <row r="3032" spans="1:4">
      <c r="A3032" s="1">
        <v>43990</v>
      </c>
      <c r="B3032" t="s">
        <v>14</v>
      </c>
      <c r="C3032" t="s">
        <v>15</v>
      </c>
      <c r="D3032" s="2">
        <v>43.200001</v>
      </c>
    </row>
    <row r="3033" spans="1:4">
      <c r="A3033" s="1">
        <v>43990</v>
      </c>
      <c r="B3033" t="s">
        <v>16</v>
      </c>
      <c r="C3033" t="s">
        <v>17</v>
      </c>
      <c r="D3033" s="2">
        <v>47.299999</v>
      </c>
    </row>
    <row r="3034" spans="1:4">
      <c r="A3034" s="1">
        <v>43990</v>
      </c>
      <c r="B3034" t="s">
        <v>18</v>
      </c>
      <c r="C3034" t="s">
        <v>19</v>
      </c>
      <c r="D3034" s="2">
        <v>42.854458000000001</v>
      </c>
    </row>
    <row r="3035" spans="1:4">
      <c r="A3035" s="1">
        <v>43990</v>
      </c>
      <c r="B3035" t="s">
        <v>20</v>
      </c>
      <c r="C3035" t="s">
        <v>21</v>
      </c>
      <c r="D3035" s="2">
        <v>17.239999999999998</v>
      </c>
    </row>
    <row r="3036" spans="1:4">
      <c r="A3036" s="1">
        <v>43987</v>
      </c>
      <c r="B3036" t="s">
        <v>2</v>
      </c>
      <c r="C3036" t="s">
        <v>3</v>
      </c>
      <c r="D3036" s="2">
        <v>22.1</v>
      </c>
    </row>
    <row r="3037" spans="1:4">
      <c r="A3037" s="1">
        <v>43987</v>
      </c>
      <c r="B3037" t="s">
        <v>4</v>
      </c>
      <c r="C3037" t="s">
        <v>5</v>
      </c>
      <c r="D3037" s="2">
        <v>29.633444000000001</v>
      </c>
    </row>
    <row r="3038" spans="1:4">
      <c r="A3038" s="1">
        <v>43987</v>
      </c>
      <c r="B3038" t="s">
        <v>6</v>
      </c>
      <c r="C3038" t="s">
        <v>7</v>
      </c>
      <c r="D3038" s="2">
        <v>54.610000999999997</v>
      </c>
    </row>
    <row r="3039" spans="1:4">
      <c r="A3039" s="1">
        <v>43987</v>
      </c>
      <c r="B3039" t="s">
        <v>8</v>
      </c>
      <c r="C3039" t="s">
        <v>9</v>
      </c>
      <c r="D3039" s="2">
        <v>18.25</v>
      </c>
    </row>
    <row r="3040" spans="1:4">
      <c r="A3040" s="1">
        <v>43987</v>
      </c>
      <c r="B3040" t="s">
        <v>10</v>
      </c>
      <c r="C3040" t="s">
        <v>11</v>
      </c>
      <c r="D3040" s="2">
        <v>23.09</v>
      </c>
    </row>
    <row r="3041" spans="1:4">
      <c r="A3041" s="1">
        <v>43987</v>
      </c>
      <c r="B3041" t="s">
        <v>12</v>
      </c>
      <c r="C3041" t="s">
        <v>13</v>
      </c>
      <c r="D3041" s="2">
        <v>19.059999000000001</v>
      </c>
    </row>
    <row r="3042" spans="1:4">
      <c r="A3042" s="1">
        <v>43987</v>
      </c>
      <c r="B3042" t="s">
        <v>14</v>
      </c>
      <c r="C3042" t="s">
        <v>15</v>
      </c>
      <c r="D3042" s="2">
        <v>40.840000000000003</v>
      </c>
    </row>
    <row r="3043" spans="1:4">
      <c r="A3043" s="1">
        <v>43987</v>
      </c>
      <c r="B3043" t="s">
        <v>16</v>
      </c>
      <c r="C3043" t="s">
        <v>17</v>
      </c>
      <c r="D3043" s="2">
        <v>46.099997999999999</v>
      </c>
    </row>
    <row r="3044" spans="1:4">
      <c r="A3044" s="1">
        <v>43987</v>
      </c>
      <c r="B3044" t="s">
        <v>18</v>
      </c>
      <c r="C3044" t="s">
        <v>19</v>
      </c>
      <c r="D3044" s="2">
        <v>42.761898000000002</v>
      </c>
    </row>
    <row r="3045" spans="1:4">
      <c r="A3045" s="1">
        <v>43987</v>
      </c>
      <c r="B3045" t="s">
        <v>20</v>
      </c>
      <c r="C3045" t="s">
        <v>21</v>
      </c>
      <c r="D3045" s="2">
        <v>16.356667000000002</v>
      </c>
    </row>
    <row r="3046" spans="1:4">
      <c r="A3046" s="1">
        <v>43986</v>
      </c>
      <c r="B3046" t="s">
        <v>2</v>
      </c>
      <c r="C3046" t="s">
        <v>3</v>
      </c>
      <c r="D3046" s="2">
        <v>21.43</v>
      </c>
    </row>
    <row r="3047" spans="1:4">
      <c r="A3047" s="1">
        <v>43986</v>
      </c>
      <c r="B3047" t="s">
        <v>4</v>
      </c>
      <c r="C3047" t="s">
        <v>5</v>
      </c>
      <c r="D3047" s="2">
        <v>30.321898000000001</v>
      </c>
    </row>
    <row r="3048" spans="1:4">
      <c r="A3048" s="1">
        <v>43986</v>
      </c>
      <c r="B3048" t="s">
        <v>6</v>
      </c>
      <c r="C3048" t="s">
        <v>7</v>
      </c>
      <c r="D3048" s="2">
        <v>55.66</v>
      </c>
    </row>
    <row r="3049" spans="1:4">
      <c r="A3049" s="1">
        <v>43986</v>
      </c>
      <c r="B3049" t="s">
        <v>8</v>
      </c>
      <c r="C3049" t="s">
        <v>9</v>
      </c>
      <c r="D3049" s="2">
        <v>18.5</v>
      </c>
    </row>
    <row r="3050" spans="1:4">
      <c r="A3050" s="1">
        <v>43986</v>
      </c>
      <c r="B3050" t="s">
        <v>10</v>
      </c>
      <c r="C3050" t="s">
        <v>11</v>
      </c>
      <c r="D3050" s="2">
        <v>22.99</v>
      </c>
    </row>
    <row r="3051" spans="1:4">
      <c r="A3051" s="1">
        <v>43986</v>
      </c>
      <c r="B3051" t="s">
        <v>12</v>
      </c>
      <c r="C3051" t="s">
        <v>13</v>
      </c>
      <c r="D3051" s="2">
        <v>19.709999</v>
      </c>
    </row>
    <row r="3052" spans="1:4">
      <c r="A3052" s="1">
        <v>43986</v>
      </c>
      <c r="B3052" t="s">
        <v>14</v>
      </c>
      <c r="C3052" t="s">
        <v>15</v>
      </c>
      <c r="D3052" s="2">
        <v>40</v>
      </c>
    </row>
    <row r="3053" spans="1:4">
      <c r="A3053" s="1">
        <v>43986</v>
      </c>
      <c r="B3053" t="s">
        <v>16</v>
      </c>
      <c r="C3053" t="s">
        <v>17</v>
      </c>
      <c r="D3053" s="2">
        <v>45.360000999999997</v>
      </c>
    </row>
    <row r="3054" spans="1:4">
      <c r="A3054" s="1">
        <v>43986</v>
      </c>
      <c r="B3054" t="s">
        <v>18</v>
      </c>
      <c r="C3054" t="s">
        <v>19</v>
      </c>
      <c r="D3054" s="2">
        <v>43.317248999999997</v>
      </c>
    </row>
    <row r="3055" spans="1:4">
      <c r="A3055" s="1">
        <v>43986</v>
      </c>
      <c r="B3055" t="s">
        <v>20</v>
      </c>
      <c r="C3055" t="s">
        <v>21</v>
      </c>
      <c r="D3055" s="2">
        <v>16.526667</v>
      </c>
    </row>
    <row r="3056" spans="1:4">
      <c r="A3056" s="1">
        <v>43985</v>
      </c>
      <c r="B3056" t="s">
        <v>2</v>
      </c>
      <c r="C3056" t="s">
        <v>3</v>
      </c>
      <c r="D3056" s="2">
        <v>21.469999000000001</v>
      </c>
    </row>
    <row r="3057" spans="1:4">
      <c r="A3057" s="1">
        <v>43985</v>
      </c>
      <c r="B3057" t="s">
        <v>4</v>
      </c>
      <c r="C3057" t="s">
        <v>5</v>
      </c>
      <c r="D3057" s="2">
        <v>30.162254000000001</v>
      </c>
    </row>
    <row r="3058" spans="1:4">
      <c r="A3058" s="1">
        <v>43985</v>
      </c>
      <c r="B3058" t="s">
        <v>6</v>
      </c>
      <c r="C3058" t="s">
        <v>7</v>
      </c>
      <c r="D3058" s="2">
        <v>53.66</v>
      </c>
    </row>
    <row r="3059" spans="1:4">
      <c r="A3059" s="1">
        <v>43985</v>
      </c>
      <c r="B3059" t="s">
        <v>8</v>
      </c>
      <c r="C3059" t="s">
        <v>9</v>
      </c>
      <c r="D3059" s="2">
        <v>18.850000000000001</v>
      </c>
    </row>
    <row r="3060" spans="1:4">
      <c r="A3060" s="1">
        <v>43985</v>
      </c>
      <c r="B3060" t="s">
        <v>10</v>
      </c>
      <c r="C3060" t="s">
        <v>11</v>
      </c>
      <c r="D3060" s="2">
        <v>23.559999000000001</v>
      </c>
    </row>
    <row r="3061" spans="1:4">
      <c r="A3061" s="1">
        <v>43985</v>
      </c>
      <c r="B3061" t="s">
        <v>12</v>
      </c>
      <c r="C3061" t="s">
        <v>13</v>
      </c>
      <c r="D3061" s="2">
        <v>19.48</v>
      </c>
    </row>
    <row r="3062" spans="1:4">
      <c r="A3062" s="1">
        <v>43985</v>
      </c>
      <c r="B3062" t="s">
        <v>14</v>
      </c>
      <c r="C3062" t="s">
        <v>15</v>
      </c>
      <c r="D3062" s="2">
        <v>41.02</v>
      </c>
    </row>
    <row r="3063" spans="1:4">
      <c r="A3063" s="1">
        <v>43985</v>
      </c>
      <c r="B3063" t="s">
        <v>16</v>
      </c>
      <c r="C3063" t="s">
        <v>17</v>
      </c>
      <c r="D3063" s="2">
        <v>46.740001999999997</v>
      </c>
    </row>
    <row r="3064" spans="1:4">
      <c r="A3064" s="1">
        <v>43985</v>
      </c>
      <c r="B3064" t="s">
        <v>18</v>
      </c>
      <c r="C3064" t="s">
        <v>19</v>
      </c>
      <c r="D3064" s="2">
        <v>43.687480999999998</v>
      </c>
    </row>
    <row r="3065" spans="1:4">
      <c r="A3065" s="1">
        <v>43985</v>
      </c>
      <c r="B3065" t="s">
        <v>20</v>
      </c>
      <c r="C3065" t="s">
        <v>21</v>
      </c>
      <c r="D3065" s="2">
        <v>16.273333000000001</v>
      </c>
    </row>
    <row r="3066" spans="1:4">
      <c r="A3066" s="1">
        <v>43984</v>
      </c>
      <c r="B3066" t="s">
        <v>2</v>
      </c>
      <c r="C3066" t="s">
        <v>3</v>
      </c>
      <c r="D3066" s="2">
        <v>21.4</v>
      </c>
    </row>
    <row r="3067" spans="1:4">
      <c r="A3067" s="1">
        <v>43984</v>
      </c>
      <c r="B3067" t="s">
        <v>4</v>
      </c>
      <c r="C3067" t="s">
        <v>5</v>
      </c>
      <c r="D3067" s="2">
        <v>29.862926000000002</v>
      </c>
    </row>
    <row r="3068" spans="1:4">
      <c r="A3068" s="1">
        <v>43984</v>
      </c>
      <c r="B3068" t="s">
        <v>6</v>
      </c>
      <c r="C3068" t="s">
        <v>7</v>
      </c>
      <c r="D3068" s="2">
        <v>53.419998</v>
      </c>
    </row>
    <row r="3069" spans="1:4">
      <c r="A3069" s="1">
        <v>43984</v>
      </c>
      <c r="B3069" t="s">
        <v>8</v>
      </c>
      <c r="C3069" t="s">
        <v>9</v>
      </c>
      <c r="D3069" s="2">
        <v>18.700001</v>
      </c>
    </row>
    <row r="3070" spans="1:4">
      <c r="A3070" s="1">
        <v>43984</v>
      </c>
      <c r="B3070" t="s">
        <v>10</v>
      </c>
      <c r="C3070" t="s">
        <v>11</v>
      </c>
      <c r="D3070" s="2">
        <v>22.709999</v>
      </c>
    </row>
    <row r="3071" spans="1:4">
      <c r="A3071" s="1">
        <v>43984</v>
      </c>
      <c r="B3071" t="s">
        <v>12</v>
      </c>
      <c r="C3071" t="s">
        <v>13</v>
      </c>
      <c r="D3071" s="2">
        <v>19.709999</v>
      </c>
    </row>
    <row r="3072" spans="1:4">
      <c r="A3072" s="1">
        <v>43984</v>
      </c>
      <c r="B3072" t="s">
        <v>14</v>
      </c>
      <c r="C3072" t="s">
        <v>15</v>
      </c>
      <c r="D3072" s="2">
        <v>38.25</v>
      </c>
    </row>
    <row r="3073" spans="1:4">
      <c r="A3073" s="1">
        <v>43984</v>
      </c>
      <c r="B3073" t="s">
        <v>16</v>
      </c>
      <c r="C3073" t="s">
        <v>17</v>
      </c>
      <c r="D3073" s="2">
        <v>47</v>
      </c>
    </row>
    <row r="3074" spans="1:4">
      <c r="A3074" s="1">
        <v>43984</v>
      </c>
      <c r="B3074" t="s">
        <v>18</v>
      </c>
      <c r="C3074" t="s">
        <v>19</v>
      </c>
      <c r="D3074" s="2">
        <v>42.576782000000001</v>
      </c>
    </row>
    <row r="3075" spans="1:4">
      <c r="A3075" s="1">
        <v>43984</v>
      </c>
      <c r="B3075" t="s">
        <v>20</v>
      </c>
      <c r="C3075" t="s">
        <v>21</v>
      </c>
      <c r="D3075" s="2">
        <v>15.486666</v>
      </c>
    </row>
    <row r="3076" spans="1:4">
      <c r="A3076" s="1">
        <v>43983</v>
      </c>
      <c r="B3076" t="s">
        <v>2</v>
      </c>
      <c r="C3076" t="s">
        <v>3</v>
      </c>
      <c r="D3076" s="2">
        <v>20.329999999999998</v>
      </c>
    </row>
    <row r="3077" spans="1:4">
      <c r="A3077" s="1">
        <v>43983</v>
      </c>
      <c r="B3077" t="s">
        <v>4</v>
      </c>
      <c r="C3077" t="s">
        <v>5</v>
      </c>
      <c r="D3077" s="2">
        <v>29.234338999999999</v>
      </c>
    </row>
    <row r="3078" spans="1:4">
      <c r="A3078" s="1">
        <v>43983</v>
      </c>
      <c r="B3078" t="s">
        <v>6</v>
      </c>
      <c r="C3078" t="s">
        <v>7</v>
      </c>
      <c r="D3078" s="2">
        <v>53.419998</v>
      </c>
    </row>
    <row r="3079" spans="1:4">
      <c r="A3079" s="1">
        <v>43983</v>
      </c>
      <c r="B3079" t="s">
        <v>8</v>
      </c>
      <c r="C3079" t="s">
        <v>9</v>
      </c>
      <c r="D3079" s="2">
        <v>18.399999999999999</v>
      </c>
    </row>
    <row r="3080" spans="1:4">
      <c r="A3080" s="1">
        <v>43983</v>
      </c>
      <c r="B3080" t="s">
        <v>10</v>
      </c>
      <c r="C3080" t="s">
        <v>11</v>
      </c>
      <c r="D3080" s="2">
        <v>22.280000999999999</v>
      </c>
    </row>
    <row r="3081" spans="1:4">
      <c r="A3081" s="1">
        <v>43983</v>
      </c>
      <c r="B3081" t="s">
        <v>12</v>
      </c>
      <c r="C3081" t="s">
        <v>13</v>
      </c>
      <c r="D3081" s="2">
        <v>19.48</v>
      </c>
    </row>
    <row r="3082" spans="1:4">
      <c r="A3082" s="1">
        <v>43983</v>
      </c>
      <c r="B3082" t="s">
        <v>14</v>
      </c>
      <c r="C3082" t="s">
        <v>15</v>
      </c>
      <c r="D3082" s="2">
        <v>37.610000999999997</v>
      </c>
    </row>
    <row r="3083" spans="1:4">
      <c r="A3083" s="1">
        <v>43983</v>
      </c>
      <c r="B3083" t="s">
        <v>16</v>
      </c>
      <c r="C3083" t="s">
        <v>17</v>
      </c>
      <c r="D3083" s="2">
        <v>42.799999</v>
      </c>
    </row>
    <row r="3084" spans="1:4">
      <c r="A3084" s="1">
        <v>43983</v>
      </c>
      <c r="B3084" t="s">
        <v>18</v>
      </c>
      <c r="C3084" t="s">
        <v>19</v>
      </c>
      <c r="D3084" s="2">
        <v>42.308365000000002</v>
      </c>
    </row>
    <row r="3085" spans="1:4">
      <c r="A3085" s="1">
        <v>43983</v>
      </c>
      <c r="B3085" t="s">
        <v>20</v>
      </c>
      <c r="C3085" t="s">
        <v>21</v>
      </c>
      <c r="D3085" s="2">
        <v>15.176666000000001</v>
      </c>
    </row>
    <row r="3086" spans="1:4">
      <c r="A3086" s="1">
        <v>43980</v>
      </c>
      <c r="B3086" t="s">
        <v>2</v>
      </c>
      <c r="C3086" t="s">
        <v>3</v>
      </c>
      <c r="D3086" s="2">
        <v>20.34</v>
      </c>
    </row>
    <row r="3087" spans="1:4">
      <c r="A3087" s="1">
        <v>43980</v>
      </c>
      <c r="B3087" t="s">
        <v>4</v>
      </c>
      <c r="C3087" t="s">
        <v>5</v>
      </c>
      <c r="D3087" s="2">
        <v>28.186691</v>
      </c>
    </row>
    <row r="3088" spans="1:4">
      <c r="A3088" s="1">
        <v>43980</v>
      </c>
      <c r="B3088" t="s">
        <v>6</v>
      </c>
      <c r="C3088" t="s">
        <v>7</v>
      </c>
      <c r="D3088" s="2">
        <v>53</v>
      </c>
    </row>
    <row r="3089" spans="1:4">
      <c r="A3089" s="1">
        <v>43980</v>
      </c>
      <c r="B3089" t="s">
        <v>8</v>
      </c>
      <c r="C3089" t="s">
        <v>9</v>
      </c>
      <c r="D3089" s="2">
        <v>18.489999999999998</v>
      </c>
    </row>
    <row r="3090" spans="1:4">
      <c r="A3090" s="1">
        <v>43980</v>
      </c>
      <c r="B3090" t="s">
        <v>10</v>
      </c>
      <c r="C3090" t="s">
        <v>11</v>
      </c>
      <c r="D3090" s="2">
        <v>20.690000999999999</v>
      </c>
    </row>
    <row r="3091" spans="1:4">
      <c r="A3091" s="1">
        <v>43980</v>
      </c>
      <c r="B3091" t="s">
        <v>12</v>
      </c>
      <c r="C3091" t="s">
        <v>13</v>
      </c>
      <c r="D3091" s="2">
        <v>19.559999000000001</v>
      </c>
    </row>
    <row r="3092" spans="1:4">
      <c r="A3092" s="1">
        <v>43980</v>
      </c>
      <c r="B3092" t="s">
        <v>14</v>
      </c>
      <c r="C3092" t="s">
        <v>15</v>
      </c>
      <c r="D3092" s="2">
        <v>38.479999999999997</v>
      </c>
    </row>
    <row r="3093" spans="1:4">
      <c r="A3093" s="1">
        <v>43980</v>
      </c>
      <c r="B3093" t="s">
        <v>16</v>
      </c>
      <c r="C3093" t="s">
        <v>17</v>
      </c>
      <c r="D3093" s="2">
        <v>42.099997999999999</v>
      </c>
    </row>
    <row r="3094" spans="1:4">
      <c r="A3094" s="1">
        <v>43980</v>
      </c>
      <c r="B3094" t="s">
        <v>18</v>
      </c>
      <c r="C3094" t="s">
        <v>19</v>
      </c>
      <c r="D3094" s="2">
        <v>41.373528</v>
      </c>
    </row>
    <row r="3095" spans="1:4">
      <c r="A3095" s="1">
        <v>43980</v>
      </c>
      <c r="B3095" t="s">
        <v>20</v>
      </c>
      <c r="C3095" t="s">
        <v>21</v>
      </c>
      <c r="D3095" s="2">
        <v>15.183332999999999</v>
      </c>
    </row>
    <row r="3096" spans="1:4">
      <c r="A3096" s="1">
        <v>43979</v>
      </c>
      <c r="B3096" t="s">
        <v>2</v>
      </c>
      <c r="C3096" t="s">
        <v>3</v>
      </c>
      <c r="D3096" s="2">
        <v>19.77</v>
      </c>
    </row>
    <row r="3097" spans="1:4">
      <c r="A3097" s="1">
        <v>43979</v>
      </c>
      <c r="B3097" t="s">
        <v>4</v>
      </c>
      <c r="C3097" t="s">
        <v>5</v>
      </c>
      <c r="D3097" s="2">
        <v>28.645659999999999</v>
      </c>
    </row>
    <row r="3098" spans="1:4">
      <c r="A3098" s="1">
        <v>43979</v>
      </c>
      <c r="B3098" t="s">
        <v>6</v>
      </c>
      <c r="C3098" t="s">
        <v>7</v>
      </c>
      <c r="D3098" s="2">
        <v>50.09</v>
      </c>
    </row>
    <row r="3099" spans="1:4">
      <c r="A3099" s="1">
        <v>43979</v>
      </c>
      <c r="B3099" t="s">
        <v>8</v>
      </c>
      <c r="C3099" t="s">
        <v>9</v>
      </c>
      <c r="D3099" s="2">
        <v>17.98</v>
      </c>
    </row>
    <row r="3100" spans="1:4">
      <c r="A3100" s="1">
        <v>43979</v>
      </c>
      <c r="B3100" t="s">
        <v>10</v>
      </c>
      <c r="C3100" t="s">
        <v>11</v>
      </c>
      <c r="D3100" s="2">
        <v>21.299999</v>
      </c>
    </row>
    <row r="3101" spans="1:4">
      <c r="A3101" s="1">
        <v>43979</v>
      </c>
      <c r="B3101" t="s">
        <v>12</v>
      </c>
      <c r="C3101" t="s">
        <v>13</v>
      </c>
      <c r="D3101" s="2">
        <v>19.489999999999998</v>
      </c>
    </row>
    <row r="3102" spans="1:4">
      <c r="A3102" s="1">
        <v>43979</v>
      </c>
      <c r="B3102" t="s">
        <v>14</v>
      </c>
      <c r="C3102" t="s">
        <v>15</v>
      </c>
      <c r="D3102" s="2">
        <v>37.32</v>
      </c>
    </row>
    <row r="3103" spans="1:4">
      <c r="A3103" s="1">
        <v>43979</v>
      </c>
      <c r="B3103" t="s">
        <v>16</v>
      </c>
      <c r="C3103" t="s">
        <v>17</v>
      </c>
      <c r="D3103" s="2">
        <v>43.59</v>
      </c>
    </row>
    <row r="3104" spans="1:4">
      <c r="A3104" s="1">
        <v>43979</v>
      </c>
      <c r="B3104" t="s">
        <v>18</v>
      </c>
      <c r="C3104" t="s">
        <v>19</v>
      </c>
      <c r="D3104" s="2">
        <v>40.716361999999997</v>
      </c>
    </row>
    <row r="3105" spans="1:4">
      <c r="A3105" s="1">
        <v>43979</v>
      </c>
      <c r="B3105" t="s">
        <v>20</v>
      </c>
      <c r="C3105" t="s">
        <v>21</v>
      </c>
      <c r="D3105" s="2">
        <v>15.316666</v>
      </c>
    </row>
    <row r="3106" spans="1:4">
      <c r="A3106" s="1">
        <v>43978</v>
      </c>
      <c r="B3106" t="s">
        <v>2</v>
      </c>
      <c r="C3106" t="s">
        <v>3</v>
      </c>
      <c r="D3106" s="2">
        <v>19.93</v>
      </c>
    </row>
    <row r="3107" spans="1:4">
      <c r="A3107" s="1">
        <v>43978</v>
      </c>
      <c r="B3107" t="s">
        <v>4</v>
      </c>
      <c r="C3107" t="s">
        <v>5</v>
      </c>
      <c r="D3107" s="2">
        <v>28.835235999999998</v>
      </c>
    </row>
    <row r="3108" spans="1:4">
      <c r="A3108" s="1">
        <v>43978</v>
      </c>
      <c r="B3108" t="s">
        <v>6</v>
      </c>
      <c r="C3108" t="s">
        <v>7</v>
      </c>
      <c r="D3108" s="2">
        <v>50.639999000000003</v>
      </c>
    </row>
    <row r="3109" spans="1:4">
      <c r="A3109" s="1">
        <v>43978</v>
      </c>
      <c r="B3109" t="s">
        <v>8</v>
      </c>
      <c r="C3109" t="s">
        <v>9</v>
      </c>
      <c r="D3109" s="2">
        <v>18.469999000000001</v>
      </c>
    </row>
    <row r="3110" spans="1:4">
      <c r="A3110" s="1">
        <v>43978</v>
      </c>
      <c r="B3110" t="s">
        <v>10</v>
      </c>
      <c r="C3110" t="s">
        <v>11</v>
      </c>
      <c r="D3110" s="2">
        <v>22.540001</v>
      </c>
    </row>
    <row r="3111" spans="1:4">
      <c r="A3111" s="1">
        <v>43978</v>
      </c>
      <c r="B3111" t="s">
        <v>12</v>
      </c>
      <c r="C3111" t="s">
        <v>13</v>
      </c>
      <c r="D3111" s="2">
        <v>19.790001</v>
      </c>
    </row>
    <row r="3112" spans="1:4">
      <c r="A3112" s="1">
        <v>43978</v>
      </c>
      <c r="B3112" t="s">
        <v>14</v>
      </c>
      <c r="C3112" t="s">
        <v>15</v>
      </c>
      <c r="D3112" s="2">
        <v>39.099997999999999</v>
      </c>
    </row>
    <row r="3113" spans="1:4">
      <c r="A3113" s="1">
        <v>43978</v>
      </c>
      <c r="B3113" t="s">
        <v>16</v>
      </c>
      <c r="C3113" t="s">
        <v>17</v>
      </c>
      <c r="D3113" s="2">
        <v>43.900002000000001</v>
      </c>
    </row>
    <row r="3114" spans="1:4">
      <c r="A3114" s="1">
        <v>43978</v>
      </c>
      <c r="B3114" t="s">
        <v>18</v>
      </c>
      <c r="C3114" t="s">
        <v>19</v>
      </c>
      <c r="D3114" s="2">
        <v>40.734875000000002</v>
      </c>
    </row>
    <row r="3115" spans="1:4">
      <c r="A3115" s="1">
        <v>43978</v>
      </c>
      <c r="B3115" t="s">
        <v>20</v>
      </c>
      <c r="C3115" t="s">
        <v>21</v>
      </c>
      <c r="D3115" s="2">
        <v>15.53</v>
      </c>
    </row>
    <row r="3116" spans="1:4">
      <c r="A3116" s="1">
        <v>43977</v>
      </c>
      <c r="B3116" t="s">
        <v>2</v>
      </c>
      <c r="C3116" t="s">
        <v>3</v>
      </c>
      <c r="D3116" s="2">
        <v>19.670000000000002</v>
      </c>
    </row>
    <row r="3117" spans="1:4">
      <c r="A3117" s="1">
        <v>43977</v>
      </c>
      <c r="B3117" t="s">
        <v>4</v>
      </c>
      <c r="C3117" t="s">
        <v>5</v>
      </c>
      <c r="D3117" s="2">
        <v>26.839718000000001</v>
      </c>
    </row>
    <row r="3118" spans="1:4">
      <c r="A3118" s="1">
        <v>43977</v>
      </c>
      <c r="B3118" t="s">
        <v>6</v>
      </c>
      <c r="C3118" t="s">
        <v>7</v>
      </c>
      <c r="D3118" s="2">
        <v>49.200001</v>
      </c>
    </row>
    <row r="3119" spans="1:4">
      <c r="A3119" s="1">
        <v>43977</v>
      </c>
      <c r="B3119" t="s">
        <v>8</v>
      </c>
      <c r="C3119" t="s">
        <v>9</v>
      </c>
      <c r="D3119" s="2">
        <v>17.790001</v>
      </c>
    </row>
    <row r="3120" spans="1:4">
      <c r="A3120" s="1">
        <v>43977</v>
      </c>
      <c r="B3120" t="s">
        <v>10</v>
      </c>
      <c r="C3120" t="s">
        <v>11</v>
      </c>
      <c r="D3120" s="2">
        <v>21.780000999999999</v>
      </c>
    </row>
    <row r="3121" spans="1:4">
      <c r="A3121" s="1">
        <v>43977</v>
      </c>
      <c r="B3121" t="s">
        <v>12</v>
      </c>
      <c r="C3121" t="s">
        <v>13</v>
      </c>
      <c r="D3121" s="2">
        <v>18.799999</v>
      </c>
    </row>
    <row r="3122" spans="1:4">
      <c r="A3122" s="1">
        <v>43977</v>
      </c>
      <c r="B3122" t="s">
        <v>14</v>
      </c>
      <c r="C3122" t="s">
        <v>15</v>
      </c>
      <c r="D3122" s="2">
        <v>36.880001</v>
      </c>
    </row>
    <row r="3123" spans="1:4">
      <c r="A3123" s="1">
        <v>43977</v>
      </c>
      <c r="B3123" t="s">
        <v>16</v>
      </c>
      <c r="C3123" t="s">
        <v>17</v>
      </c>
      <c r="D3123" s="2">
        <v>41.540000999999997</v>
      </c>
    </row>
    <row r="3124" spans="1:4">
      <c r="A3124" s="1">
        <v>43977</v>
      </c>
      <c r="B3124" t="s">
        <v>18</v>
      </c>
      <c r="C3124" t="s">
        <v>19</v>
      </c>
      <c r="D3124" s="2">
        <v>40.808922000000003</v>
      </c>
    </row>
    <row r="3125" spans="1:4">
      <c r="A3125" s="1">
        <v>43977</v>
      </c>
      <c r="B3125" t="s">
        <v>20</v>
      </c>
      <c r="C3125" t="s">
        <v>21</v>
      </c>
      <c r="D3125" s="2">
        <v>15.5</v>
      </c>
    </row>
    <row r="3126" spans="1:4">
      <c r="A3126" s="1">
        <v>43976</v>
      </c>
      <c r="B3126" t="s">
        <v>2</v>
      </c>
      <c r="C3126" t="s">
        <v>3</v>
      </c>
      <c r="D3126" s="2">
        <v>19.48</v>
      </c>
    </row>
    <row r="3127" spans="1:4">
      <c r="A3127" s="1">
        <v>43976</v>
      </c>
      <c r="B3127" t="s">
        <v>4</v>
      </c>
      <c r="C3127" t="s">
        <v>5</v>
      </c>
      <c r="D3127" s="2">
        <v>25.692295000000001</v>
      </c>
    </row>
    <row r="3128" spans="1:4">
      <c r="A3128" s="1">
        <v>43976</v>
      </c>
      <c r="B3128" t="s">
        <v>6</v>
      </c>
      <c r="C3128" t="s">
        <v>7</v>
      </c>
      <c r="D3128" s="2">
        <v>50.099997999999999</v>
      </c>
    </row>
    <row r="3129" spans="1:4">
      <c r="A3129" s="1">
        <v>43976</v>
      </c>
      <c r="B3129" t="s">
        <v>8</v>
      </c>
      <c r="C3129" t="s">
        <v>9</v>
      </c>
      <c r="D3129" s="2">
        <v>17.989999999999998</v>
      </c>
    </row>
    <row r="3130" spans="1:4">
      <c r="A3130" s="1">
        <v>43976</v>
      </c>
      <c r="B3130" t="s">
        <v>10</v>
      </c>
      <c r="C3130" t="s">
        <v>11</v>
      </c>
      <c r="D3130" s="2">
        <v>22.639999</v>
      </c>
    </row>
    <row r="3131" spans="1:4">
      <c r="A3131" s="1">
        <v>43976</v>
      </c>
      <c r="B3131" t="s">
        <v>12</v>
      </c>
      <c r="C3131" t="s">
        <v>13</v>
      </c>
      <c r="D3131" s="2">
        <v>18.98</v>
      </c>
    </row>
    <row r="3132" spans="1:4">
      <c r="A3132" s="1">
        <v>43976</v>
      </c>
      <c r="B3132" t="s">
        <v>14</v>
      </c>
      <c r="C3132" t="s">
        <v>15</v>
      </c>
      <c r="D3132" s="2">
        <v>36.700001</v>
      </c>
    </row>
    <row r="3133" spans="1:4">
      <c r="A3133" s="1">
        <v>43976</v>
      </c>
      <c r="B3133" t="s">
        <v>16</v>
      </c>
      <c r="C3133" t="s">
        <v>17</v>
      </c>
      <c r="D3133" s="2">
        <v>42.799999</v>
      </c>
    </row>
    <row r="3134" spans="1:4">
      <c r="A3134" s="1">
        <v>43976</v>
      </c>
      <c r="B3134" t="s">
        <v>18</v>
      </c>
      <c r="C3134" t="s">
        <v>19</v>
      </c>
      <c r="D3134" s="2">
        <v>40.031433</v>
      </c>
    </row>
    <row r="3135" spans="1:4">
      <c r="A3135" s="1">
        <v>43976</v>
      </c>
      <c r="B3135" t="s">
        <v>20</v>
      </c>
      <c r="C3135" t="s">
        <v>21</v>
      </c>
      <c r="D3135" s="2">
        <v>15.5</v>
      </c>
    </row>
    <row r="3136" spans="1:4">
      <c r="A3136" s="1">
        <v>43973</v>
      </c>
      <c r="B3136" t="s">
        <v>2</v>
      </c>
      <c r="C3136" t="s">
        <v>3</v>
      </c>
      <c r="D3136" s="2">
        <v>18.670000000000002</v>
      </c>
    </row>
    <row r="3137" spans="1:4">
      <c r="A3137" s="1">
        <v>43973</v>
      </c>
      <c r="B3137" t="s">
        <v>4</v>
      </c>
      <c r="C3137" t="s">
        <v>5</v>
      </c>
      <c r="D3137" s="2">
        <v>25.293192000000001</v>
      </c>
    </row>
    <row r="3138" spans="1:4">
      <c r="A3138" s="1">
        <v>43973</v>
      </c>
      <c r="B3138" t="s">
        <v>6</v>
      </c>
      <c r="C3138" t="s">
        <v>7</v>
      </c>
      <c r="D3138" s="2">
        <v>50.27</v>
      </c>
    </row>
    <row r="3139" spans="1:4">
      <c r="A3139" s="1">
        <v>43973</v>
      </c>
      <c r="B3139" t="s">
        <v>8</v>
      </c>
      <c r="C3139" t="s">
        <v>9</v>
      </c>
      <c r="D3139" s="2">
        <v>17.610001</v>
      </c>
    </row>
    <row r="3140" spans="1:4">
      <c r="A3140" s="1">
        <v>43973</v>
      </c>
      <c r="B3140" t="s">
        <v>10</v>
      </c>
      <c r="C3140" t="s">
        <v>11</v>
      </c>
      <c r="D3140" s="2">
        <v>21.190000999999999</v>
      </c>
    </row>
    <row r="3141" spans="1:4">
      <c r="A3141" s="1">
        <v>43973</v>
      </c>
      <c r="B3141" t="s">
        <v>12</v>
      </c>
      <c r="C3141" t="s">
        <v>13</v>
      </c>
      <c r="D3141" s="2">
        <v>19.200001</v>
      </c>
    </row>
    <row r="3142" spans="1:4">
      <c r="A3142" s="1">
        <v>43973</v>
      </c>
      <c r="B3142" t="s">
        <v>14</v>
      </c>
      <c r="C3142" t="s">
        <v>15</v>
      </c>
      <c r="D3142" s="2">
        <v>36.189999</v>
      </c>
    </row>
    <row r="3143" spans="1:4">
      <c r="A3143" s="1">
        <v>43973</v>
      </c>
      <c r="B3143" t="s">
        <v>16</v>
      </c>
      <c r="C3143" t="s">
        <v>17</v>
      </c>
      <c r="D3143" s="2">
        <v>41.709999000000003</v>
      </c>
    </row>
    <row r="3144" spans="1:4">
      <c r="A3144" s="1">
        <v>43973</v>
      </c>
      <c r="B3144" t="s">
        <v>18</v>
      </c>
      <c r="C3144" t="s">
        <v>19</v>
      </c>
      <c r="D3144" s="2">
        <v>38.180267000000001</v>
      </c>
    </row>
    <row r="3145" spans="1:4">
      <c r="A3145" s="1">
        <v>43973</v>
      </c>
      <c r="B3145" t="s">
        <v>20</v>
      </c>
      <c r="C3145" t="s">
        <v>21</v>
      </c>
      <c r="D3145" s="2">
        <v>14.626666</v>
      </c>
    </row>
    <row r="3146" spans="1:4">
      <c r="A3146" s="1">
        <v>43972</v>
      </c>
      <c r="B3146" t="s">
        <v>2</v>
      </c>
      <c r="C3146" t="s">
        <v>3</v>
      </c>
      <c r="D3146" s="2">
        <v>19.190000999999999</v>
      </c>
    </row>
    <row r="3147" spans="1:4">
      <c r="A3147" s="1">
        <v>43972</v>
      </c>
      <c r="B3147" t="s">
        <v>4</v>
      </c>
      <c r="C3147" t="s">
        <v>5</v>
      </c>
      <c r="D3147" s="2">
        <v>26.789829000000001</v>
      </c>
    </row>
    <row r="3148" spans="1:4">
      <c r="A3148" s="1">
        <v>43972</v>
      </c>
      <c r="B3148" t="s">
        <v>6</v>
      </c>
      <c r="C3148" t="s">
        <v>7</v>
      </c>
      <c r="D3148" s="2">
        <v>51.130001</v>
      </c>
    </row>
    <row r="3149" spans="1:4">
      <c r="A3149" s="1">
        <v>43972</v>
      </c>
      <c r="B3149" t="s">
        <v>8</v>
      </c>
      <c r="C3149" t="s">
        <v>9</v>
      </c>
      <c r="D3149" s="2">
        <v>17.799999</v>
      </c>
    </row>
    <row r="3150" spans="1:4">
      <c r="A3150" s="1">
        <v>43972</v>
      </c>
      <c r="B3150" t="s">
        <v>10</v>
      </c>
      <c r="C3150" t="s">
        <v>11</v>
      </c>
      <c r="D3150" s="2">
        <v>21.700001</v>
      </c>
    </row>
    <row r="3151" spans="1:4">
      <c r="A3151" s="1">
        <v>43972</v>
      </c>
      <c r="B3151" t="s">
        <v>12</v>
      </c>
      <c r="C3151" t="s">
        <v>13</v>
      </c>
      <c r="D3151" s="2">
        <v>19.07</v>
      </c>
    </row>
    <row r="3152" spans="1:4">
      <c r="A3152" s="1">
        <v>43972</v>
      </c>
      <c r="B3152" t="s">
        <v>14</v>
      </c>
      <c r="C3152" t="s">
        <v>15</v>
      </c>
      <c r="D3152" s="2">
        <v>36.290000999999997</v>
      </c>
    </row>
    <row r="3153" spans="1:4">
      <c r="A3153" s="1">
        <v>43972</v>
      </c>
      <c r="B3153" t="s">
        <v>16</v>
      </c>
      <c r="C3153" t="s">
        <v>17</v>
      </c>
      <c r="D3153" s="2">
        <v>43.619999</v>
      </c>
    </row>
    <row r="3154" spans="1:4">
      <c r="A3154" s="1">
        <v>43972</v>
      </c>
      <c r="B3154" t="s">
        <v>18</v>
      </c>
      <c r="C3154" t="s">
        <v>19</v>
      </c>
      <c r="D3154" s="2">
        <v>39.494594999999997</v>
      </c>
    </row>
    <row r="3155" spans="1:4">
      <c r="A3155" s="1">
        <v>43972</v>
      </c>
      <c r="B3155" t="s">
        <v>20</v>
      </c>
      <c r="C3155" t="s">
        <v>21</v>
      </c>
      <c r="D3155" s="2">
        <v>14.54</v>
      </c>
    </row>
    <row r="3156" spans="1:4">
      <c r="A3156" s="1">
        <v>43971</v>
      </c>
      <c r="B3156" t="s">
        <v>2</v>
      </c>
      <c r="C3156" t="s">
        <v>3</v>
      </c>
      <c r="D3156" s="2">
        <v>19.299999</v>
      </c>
    </row>
    <row r="3157" spans="1:4">
      <c r="A3157" s="1">
        <v>43971</v>
      </c>
      <c r="B3157" t="s">
        <v>4</v>
      </c>
      <c r="C3157" t="s">
        <v>5</v>
      </c>
      <c r="D3157" s="2">
        <v>26.779852000000002</v>
      </c>
    </row>
    <row r="3158" spans="1:4">
      <c r="A3158" s="1">
        <v>43971</v>
      </c>
      <c r="B3158" t="s">
        <v>6</v>
      </c>
      <c r="C3158" t="s">
        <v>7</v>
      </c>
      <c r="D3158" s="2">
        <v>52.5</v>
      </c>
    </row>
    <row r="3159" spans="1:4">
      <c r="A3159" s="1">
        <v>43971</v>
      </c>
      <c r="B3159" t="s">
        <v>8</v>
      </c>
      <c r="C3159" t="s">
        <v>9</v>
      </c>
      <c r="D3159" s="2">
        <v>17.399999999999999</v>
      </c>
    </row>
    <row r="3160" spans="1:4">
      <c r="A3160" s="1">
        <v>43971</v>
      </c>
      <c r="B3160" t="s">
        <v>10</v>
      </c>
      <c r="C3160" t="s">
        <v>11</v>
      </c>
      <c r="D3160" s="2">
        <v>20.620000999999998</v>
      </c>
    </row>
    <row r="3161" spans="1:4">
      <c r="A3161" s="1">
        <v>43971</v>
      </c>
      <c r="B3161" t="s">
        <v>12</v>
      </c>
      <c r="C3161" t="s">
        <v>13</v>
      </c>
      <c r="D3161" s="2">
        <v>19.850000000000001</v>
      </c>
    </row>
    <row r="3162" spans="1:4">
      <c r="A3162" s="1">
        <v>43971</v>
      </c>
      <c r="B3162" t="s">
        <v>14</v>
      </c>
      <c r="C3162" t="s">
        <v>15</v>
      </c>
      <c r="D3162" s="2">
        <v>35.299999</v>
      </c>
    </row>
    <row r="3163" spans="1:4">
      <c r="A3163" s="1">
        <v>43971</v>
      </c>
      <c r="B3163" t="s">
        <v>16</v>
      </c>
      <c r="C3163" t="s">
        <v>17</v>
      </c>
      <c r="D3163" s="2">
        <v>40.5</v>
      </c>
    </row>
    <row r="3164" spans="1:4">
      <c r="A3164" s="1">
        <v>43971</v>
      </c>
      <c r="B3164" t="s">
        <v>18</v>
      </c>
      <c r="C3164" t="s">
        <v>19</v>
      </c>
      <c r="D3164" s="2">
        <v>37.634174000000002</v>
      </c>
    </row>
    <row r="3165" spans="1:4">
      <c r="A3165" s="1">
        <v>43971</v>
      </c>
      <c r="B3165" t="s">
        <v>20</v>
      </c>
      <c r="C3165" t="s">
        <v>21</v>
      </c>
      <c r="D3165" s="2">
        <v>13.546666</v>
      </c>
    </row>
    <row r="3166" spans="1:4">
      <c r="A3166" s="1">
        <v>43970</v>
      </c>
      <c r="B3166" t="s">
        <v>2</v>
      </c>
      <c r="C3166" t="s">
        <v>3</v>
      </c>
      <c r="D3166" s="2">
        <v>18.68</v>
      </c>
    </row>
    <row r="3167" spans="1:4">
      <c r="A3167" s="1">
        <v>43970</v>
      </c>
      <c r="B3167" t="s">
        <v>4</v>
      </c>
      <c r="C3167" t="s">
        <v>5</v>
      </c>
      <c r="D3167" s="2">
        <v>27.747679000000002</v>
      </c>
    </row>
    <row r="3168" spans="1:4">
      <c r="A3168" s="1">
        <v>43970</v>
      </c>
      <c r="B3168" t="s">
        <v>6</v>
      </c>
      <c r="C3168" t="s">
        <v>7</v>
      </c>
      <c r="D3168" s="2">
        <v>52.299999</v>
      </c>
    </row>
    <row r="3169" spans="1:4">
      <c r="A3169" s="1">
        <v>43970</v>
      </c>
      <c r="B3169" t="s">
        <v>8</v>
      </c>
      <c r="C3169" t="s">
        <v>9</v>
      </c>
      <c r="D3169" s="2">
        <v>17.129999000000002</v>
      </c>
    </row>
    <row r="3170" spans="1:4">
      <c r="A3170" s="1">
        <v>43970</v>
      </c>
      <c r="B3170" t="s">
        <v>10</v>
      </c>
      <c r="C3170" t="s">
        <v>11</v>
      </c>
      <c r="D3170" s="2">
        <v>19.670000000000002</v>
      </c>
    </row>
    <row r="3171" spans="1:4">
      <c r="A3171" s="1">
        <v>43970</v>
      </c>
      <c r="B3171" t="s">
        <v>12</v>
      </c>
      <c r="C3171" t="s">
        <v>13</v>
      </c>
      <c r="D3171" s="2">
        <v>20.040001</v>
      </c>
    </row>
    <row r="3172" spans="1:4">
      <c r="A3172" s="1">
        <v>43970</v>
      </c>
      <c r="B3172" t="s">
        <v>14</v>
      </c>
      <c r="C3172" t="s">
        <v>15</v>
      </c>
      <c r="D3172" s="2">
        <v>35.07</v>
      </c>
    </row>
    <row r="3173" spans="1:4">
      <c r="A3173" s="1">
        <v>43970</v>
      </c>
      <c r="B3173" t="s">
        <v>16</v>
      </c>
      <c r="C3173" t="s">
        <v>17</v>
      </c>
      <c r="D3173" s="2">
        <v>41.689999</v>
      </c>
    </row>
    <row r="3174" spans="1:4">
      <c r="A3174" s="1">
        <v>43970</v>
      </c>
      <c r="B3174" t="s">
        <v>18</v>
      </c>
      <c r="C3174" t="s">
        <v>19</v>
      </c>
      <c r="D3174" s="2">
        <v>37.004779999999997</v>
      </c>
    </row>
    <row r="3175" spans="1:4">
      <c r="A3175" s="1">
        <v>43970</v>
      </c>
      <c r="B3175" t="s">
        <v>20</v>
      </c>
      <c r="C3175" t="s">
        <v>21</v>
      </c>
      <c r="D3175" s="2">
        <v>13.573333</v>
      </c>
    </row>
    <row r="3176" spans="1:4">
      <c r="A3176" s="1">
        <v>43969</v>
      </c>
      <c r="B3176" t="s">
        <v>2</v>
      </c>
      <c r="C3176" t="s">
        <v>3</v>
      </c>
      <c r="D3176" s="2">
        <v>18.540001</v>
      </c>
    </row>
    <row r="3177" spans="1:4">
      <c r="A3177" s="1">
        <v>43969</v>
      </c>
      <c r="B3177" t="s">
        <v>4</v>
      </c>
      <c r="C3177" t="s">
        <v>5</v>
      </c>
      <c r="D3177" s="2">
        <v>26.829740999999999</v>
      </c>
    </row>
    <row r="3178" spans="1:4">
      <c r="A3178" s="1">
        <v>43969</v>
      </c>
      <c r="B3178" t="s">
        <v>6</v>
      </c>
      <c r="C3178" t="s">
        <v>7</v>
      </c>
      <c r="D3178" s="2">
        <v>51.259998000000003</v>
      </c>
    </row>
    <row r="3179" spans="1:4">
      <c r="A3179" s="1">
        <v>43969</v>
      </c>
      <c r="B3179" t="s">
        <v>8</v>
      </c>
      <c r="C3179" t="s">
        <v>9</v>
      </c>
      <c r="D3179" s="2">
        <v>17.18</v>
      </c>
    </row>
    <row r="3180" spans="1:4">
      <c r="A3180" s="1">
        <v>43969</v>
      </c>
      <c r="B3180" t="s">
        <v>10</v>
      </c>
      <c r="C3180" t="s">
        <v>11</v>
      </c>
      <c r="D3180" s="2">
        <v>19.389999</v>
      </c>
    </row>
    <row r="3181" spans="1:4">
      <c r="A3181" s="1">
        <v>43969</v>
      </c>
      <c r="B3181" t="s">
        <v>12</v>
      </c>
      <c r="C3181" t="s">
        <v>13</v>
      </c>
      <c r="D3181" s="2">
        <v>20</v>
      </c>
    </row>
    <row r="3182" spans="1:4">
      <c r="A3182" s="1">
        <v>43969</v>
      </c>
      <c r="B3182" t="s">
        <v>14</v>
      </c>
      <c r="C3182" t="s">
        <v>15</v>
      </c>
      <c r="D3182" s="2">
        <v>33.509998000000003</v>
      </c>
    </row>
    <row r="3183" spans="1:4">
      <c r="A3183" s="1">
        <v>43969</v>
      </c>
      <c r="B3183" t="s">
        <v>16</v>
      </c>
      <c r="C3183" t="s">
        <v>17</v>
      </c>
      <c r="D3183" s="2">
        <v>39.650002000000001</v>
      </c>
    </row>
    <row r="3184" spans="1:4">
      <c r="A3184" s="1">
        <v>43969</v>
      </c>
      <c r="B3184" t="s">
        <v>18</v>
      </c>
      <c r="C3184" t="s">
        <v>19</v>
      </c>
      <c r="D3184" s="2">
        <v>36.097706000000002</v>
      </c>
    </row>
    <row r="3185" spans="1:4">
      <c r="A3185" s="1">
        <v>43969</v>
      </c>
      <c r="B3185" t="s">
        <v>20</v>
      </c>
      <c r="C3185" t="s">
        <v>21</v>
      </c>
      <c r="D3185" s="2">
        <v>13.996665999999999</v>
      </c>
    </row>
    <row r="3186" spans="1:4">
      <c r="A3186" s="1">
        <v>43966</v>
      </c>
      <c r="B3186" t="s">
        <v>2</v>
      </c>
      <c r="C3186" t="s">
        <v>3</v>
      </c>
      <c r="D3186" s="2">
        <v>17.149999999999999</v>
      </c>
    </row>
    <row r="3187" spans="1:4">
      <c r="A3187" s="1">
        <v>43966</v>
      </c>
      <c r="B3187" t="s">
        <v>4</v>
      </c>
      <c r="C3187" t="s">
        <v>5</v>
      </c>
      <c r="D3187" s="2">
        <v>26.450589999999998</v>
      </c>
    </row>
    <row r="3188" spans="1:4">
      <c r="A3188" s="1">
        <v>43966</v>
      </c>
      <c r="B3188" t="s">
        <v>6</v>
      </c>
      <c r="C3188" t="s">
        <v>7</v>
      </c>
      <c r="D3188" s="2">
        <v>48.049999</v>
      </c>
    </row>
    <row r="3189" spans="1:4">
      <c r="A3189" s="1">
        <v>43966</v>
      </c>
      <c r="B3189" t="s">
        <v>8</v>
      </c>
      <c r="C3189" t="s">
        <v>9</v>
      </c>
      <c r="D3189" s="2">
        <v>17.379999000000002</v>
      </c>
    </row>
    <row r="3190" spans="1:4">
      <c r="A3190" s="1">
        <v>43966</v>
      </c>
      <c r="B3190" t="s">
        <v>10</v>
      </c>
      <c r="C3190" t="s">
        <v>11</v>
      </c>
      <c r="D3190" s="2">
        <v>18.100000000000001</v>
      </c>
    </row>
    <row r="3191" spans="1:4">
      <c r="A3191" s="1">
        <v>43966</v>
      </c>
      <c r="B3191" t="s">
        <v>12</v>
      </c>
      <c r="C3191" t="s">
        <v>13</v>
      </c>
      <c r="D3191" s="2">
        <v>21.73</v>
      </c>
    </row>
    <row r="3192" spans="1:4">
      <c r="A3192" s="1">
        <v>43966</v>
      </c>
      <c r="B3192" t="s">
        <v>14</v>
      </c>
      <c r="C3192" t="s">
        <v>15</v>
      </c>
      <c r="D3192" s="2">
        <v>30.200001</v>
      </c>
    </row>
    <row r="3193" spans="1:4">
      <c r="A3193" s="1">
        <v>43966</v>
      </c>
      <c r="B3193" t="s">
        <v>16</v>
      </c>
      <c r="C3193" t="s">
        <v>17</v>
      </c>
      <c r="D3193" s="2">
        <v>38.75</v>
      </c>
    </row>
    <row r="3194" spans="1:4">
      <c r="A3194" s="1">
        <v>43966</v>
      </c>
      <c r="B3194" t="s">
        <v>18</v>
      </c>
      <c r="C3194" t="s">
        <v>19</v>
      </c>
      <c r="D3194" s="2">
        <v>34.200263999999997</v>
      </c>
    </row>
    <row r="3195" spans="1:4">
      <c r="A3195" s="1">
        <v>43966</v>
      </c>
      <c r="B3195" t="s">
        <v>20</v>
      </c>
      <c r="C3195" t="s">
        <v>21</v>
      </c>
      <c r="D3195" s="2">
        <v>13.18</v>
      </c>
    </row>
    <row r="3196" spans="1:4">
      <c r="A3196" s="1">
        <v>43965</v>
      </c>
      <c r="B3196" t="s">
        <v>2</v>
      </c>
      <c r="C3196" t="s">
        <v>3</v>
      </c>
      <c r="D3196" s="2">
        <v>17.399999999999999</v>
      </c>
    </row>
    <row r="3197" spans="1:4">
      <c r="A3197" s="1">
        <v>43965</v>
      </c>
      <c r="B3197" t="s">
        <v>4</v>
      </c>
      <c r="C3197" t="s">
        <v>5</v>
      </c>
      <c r="D3197" s="2">
        <v>27.109112</v>
      </c>
    </row>
    <row r="3198" spans="1:4">
      <c r="A3198" s="1">
        <v>43965</v>
      </c>
      <c r="B3198" t="s">
        <v>6</v>
      </c>
      <c r="C3198" t="s">
        <v>7</v>
      </c>
      <c r="D3198" s="2">
        <v>48.09</v>
      </c>
    </row>
    <row r="3199" spans="1:4">
      <c r="A3199" s="1">
        <v>43965</v>
      </c>
      <c r="B3199" t="s">
        <v>8</v>
      </c>
      <c r="C3199" t="s">
        <v>9</v>
      </c>
      <c r="D3199" s="2">
        <v>17.899999999999999</v>
      </c>
    </row>
    <row r="3200" spans="1:4">
      <c r="A3200" s="1">
        <v>43965</v>
      </c>
      <c r="B3200" t="s">
        <v>10</v>
      </c>
      <c r="C3200" t="s">
        <v>11</v>
      </c>
      <c r="D3200" s="2">
        <v>18.670000000000002</v>
      </c>
    </row>
    <row r="3201" spans="1:4">
      <c r="A3201" s="1">
        <v>43965</v>
      </c>
      <c r="B3201" t="s">
        <v>12</v>
      </c>
      <c r="C3201" t="s">
        <v>13</v>
      </c>
      <c r="D3201" s="2">
        <v>22.34</v>
      </c>
    </row>
    <row r="3202" spans="1:4">
      <c r="A3202" s="1">
        <v>43965</v>
      </c>
      <c r="B3202" t="s">
        <v>14</v>
      </c>
      <c r="C3202" t="s">
        <v>15</v>
      </c>
      <c r="D3202" s="2">
        <v>29.290001</v>
      </c>
    </row>
    <row r="3203" spans="1:4">
      <c r="A3203" s="1">
        <v>43965</v>
      </c>
      <c r="B3203" t="s">
        <v>16</v>
      </c>
      <c r="C3203" t="s">
        <v>17</v>
      </c>
      <c r="D3203" s="2">
        <v>38.330002</v>
      </c>
    </row>
    <row r="3204" spans="1:4">
      <c r="A3204" s="1">
        <v>43965</v>
      </c>
      <c r="B3204" t="s">
        <v>18</v>
      </c>
      <c r="C3204" t="s">
        <v>19</v>
      </c>
      <c r="D3204" s="2">
        <v>35.0518</v>
      </c>
    </row>
    <row r="3205" spans="1:4">
      <c r="A3205" s="1">
        <v>43965</v>
      </c>
      <c r="B3205" t="s">
        <v>20</v>
      </c>
      <c r="C3205" t="s">
        <v>21</v>
      </c>
      <c r="D3205" s="2">
        <v>12.606666000000001</v>
      </c>
    </row>
    <row r="3206" spans="1:4">
      <c r="A3206" s="1">
        <v>43964</v>
      </c>
      <c r="B3206" t="s">
        <v>2</v>
      </c>
      <c r="C3206" t="s">
        <v>3</v>
      </c>
      <c r="D3206" s="2">
        <v>17.59</v>
      </c>
    </row>
    <row r="3207" spans="1:4">
      <c r="A3207" s="1">
        <v>43964</v>
      </c>
      <c r="B3207" t="s">
        <v>4</v>
      </c>
      <c r="C3207" t="s">
        <v>5</v>
      </c>
      <c r="D3207" s="2">
        <v>27.149023</v>
      </c>
    </row>
    <row r="3208" spans="1:4">
      <c r="A3208" s="1">
        <v>43964</v>
      </c>
      <c r="B3208" t="s">
        <v>6</v>
      </c>
      <c r="C3208" t="s">
        <v>7</v>
      </c>
      <c r="D3208" s="2">
        <v>48.540000999999997</v>
      </c>
    </row>
    <row r="3209" spans="1:4">
      <c r="A3209" s="1">
        <v>43964</v>
      </c>
      <c r="B3209" t="s">
        <v>8</v>
      </c>
      <c r="C3209" t="s">
        <v>9</v>
      </c>
      <c r="D3209" s="2">
        <v>18.120000999999998</v>
      </c>
    </row>
    <row r="3210" spans="1:4">
      <c r="A3210" s="1">
        <v>43964</v>
      </c>
      <c r="B3210" t="s">
        <v>10</v>
      </c>
      <c r="C3210" t="s">
        <v>11</v>
      </c>
      <c r="D3210" s="2">
        <v>18.200001</v>
      </c>
    </row>
    <row r="3211" spans="1:4">
      <c r="A3211" s="1">
        <v>43964</v>
      </c>
      <c r="B3211" t="s">
        <v>12</v>
      </c>
      <c r="C3211" t="s">
        <v>13</v>
      </c>
      <c r="D3211" s="2">
        <v>23.309999000000001</v>
      </c>
    </row>
    <row r="3212" spans="1:4">
      <c r="A3212" s="1">
        <v>43964</v>
      </c>
      <c r="B3212" t="s">
        <v>14</v>
      </c>
      <c r="C3212" t="s">
        <v>15</v>
      </c>
      <c r="D3212" s="2">
        <v>27.309999000000001</v>
      </c>
    </row>
    <row r="3213" spans="1:4">
      <c r="A3213" s="1">
        <v>43964</v>
      </c>
      <c r="B3213" t="s">
        <v>16</v>
      </c>
      <c r="C3213" t="s">
        <v>17</v>
      </c>
      <c r="D3213" s="2">
        <v>39.389999000000003</v>
      </c>
    </row>
    <row r="3214" spans="1:4">
      <c r="A3214" s="1">
        <v>43964</v>
      </c>
      <c r="B3214" t="s">
        <v>18</v>
      </c>
      <c r="C3214" t="s">
        <v>19</v>
      </c>
      <c r="D3214" s="2">
        <v>37.652683000000003</v>
      </c>
    </row>
    <row r="3215" spans="1:4">
      <c r="A3215" s="1">
        <v>43964</v>
      </c>
      <c r="B3215" t="s">
        <v>20</v>
      </c>
      <c r="C3215" t="s">
        <v>21</v>
      </c>
      <c r="D3215" s="2">
        <v>12.053333</v>
      </c>
    </row>
    <row r="3216" spans="1:4">
      <c r="A3216" s="1">
        <v>43963</v>
      </c>
      <c r="B3216" t="s">
        <v>2</v>
      </c>
      <c r="C3216" t="s">
        <v>3</v>
      </c>
      <c r="D3216" s="2">
        <v>18.139999</v>
      </c>
    </row>
    <row r="3217" spans="1:4">
      <c r="A3217" s="1">
        <v>43963</v>
      </c>
      <c r="B3217" t="s">
        <v>4</v>
      </c>
      <c r="C3217" t="s">
        <v>5</v>
      </c>
      <c r="D3217" s="2">
        <v>26.161242000000001</v>
      </c>
    </row>
    <row r="3218" spans="1:4">
      <c r="A3218" s="1">
        <v>43963</v>
      </c>
      <c r="B3218" t="s">
        <v>6</v>
      </c>
      <c r="C3218" t="s">
        <v>7</v>
      </c>
      <c r="D3218" s="2">
        <v>47.459999000000003</v>
      </c>
    </row>
    <row r="3219" spans="1:4">
      <c r="A3219" s="1">
        <v>43963</v>
      </c>
      <c r="B3219" t="s">
        <v>8</v>
      </c>
      <c r="C3219" t="s">
        <v>9</v>
      </c>
      <c r="D3219" s="2">
        <v>18.540001</v>
      </c>
    </row>
    <row r="3220" spans="1:4">
      <c r="A3220" s="1">
        <v>43963</v>
      </c>
      <c r="B3220" t="s">
        <v>10</v>
      </c>
      <c r="C3220" t="s">
        <v>11</v>
      </c>
      <c r="D3220" s="2">
        <v>17.989999999999998</v>
      </c>
    </row>
    <row r="3221" spans="1:4">
      <c r="A3221" s="1">
        <v>43963</v>
      </c>
      <c r="B3221" t="s">
        <v>12</v>
      </c>
      <c r="C3221" t="s">
        <v>13</v>
      </c>
      <c r="D3221" s="2">
        <v>21.6</v>
      </c>
    </row>
    <row r="3222" spans="1:4">
      <c r="A3222" s="1">
        <v>43963</v>
      </c>
      <c r="B3222" t="s">
        <v>14</v>
      </c>
      <c r="C3222" t="s">
        <v>15</v>
      </c>
      <c r="D3222" s="2">
        <v>27.51</v>
      </c>
    </row>
    <row r="3223" spans="1:4">
      <c r="A3223" s="1">
        <v>43963</v>
      </c>
      <c r="B3223" t="s">
        <v>16</v>
      </c>
      <c r="C3223" t="s">
        <v>17</v>
      </c>
      <c r="D3223" s="2">
        <v>40.450001</v>
      </c>
    </row>
    <row r="3224" spans="1:4">
      <c r="A3224" s="1">
        <v>43963</v>
      </c>
      <c r="B3224" t="s">
        <v>18</v>
      </c>
      <c r="C3224" t="s">
        <v>19</v>
      </c>
      <c r="D3224" s="2">
        <v>37.652683000000003</v>
      </c>
    </row>
    <row r="3225" spans="1:4">
      <c r="A3225" s="1">
        <v>43963</v>
      </c>
      <c r="B3225" t="s">
        <v>20</v>
      </c>
      <c r="C3225" t="s">
        <v>21</v>
      </c>
      <c r="D3225" s="2">
        <v>11.91</v>
      </c>
    </row>
    <row r="3226" spans="1:4">
      <c r="A3226" s="1">
        <v>43962</v>
      </c>
      <c r="B3226" t="s">
        <v>2</v>
      </c>
      <c r="C3226" t="s">
        <v>3</v>
      </c>
      <c r="D3226" s="2">
        <v>18.149999999999999</v>
      </c>
    </row>
    <row r="3227" spans="1:4">
      <c r="A3227" s="1">
        <v>43962</v>
      </c>
      <c r="B3227" t="s">
        <v>4</v>
      </c>
      <c r="C3227" t="s">
        <v>5</v>
      </c>
      <c r="D3227" s="2">
        <v>26.211127999999999</v>
      </c>
    </row>
    <row r="3228" spans="1:4">
      <c r="A3228" s="1">
        <v>43962</v>
      </c>
      <c r="B3228" t="s">
        <v>6</v>
      </c>
      <c r="C3228" t="s">
        <v>7</v>
      </c>
      <c r="D3228" s="2">
        <v>47.73</v>
      </c>
    </row>
    <row r="3229" spans="1:4">
      <c r="A3229" s="1">
        <v>43962</v>
      </c>
      <c r="B3229" t="s">
        <v>8</v>
      </c>
      <c r="C3229" t="s">
        <v>9</v>
      </c>
      <c r="D3229" s="2">
        <v>19.379999000000002</v>
      </c>
    </row>
    <row r="3230" spans="1:4">
      <c r="A3230" s="1">
        <v>43962</v>
      </c>
      <c r="B3230" t="s">
        <v>10</v>
      </c>
      <c r="C3230" t="s">
        <v>11</v>
      </c>
      <c r="D3230" s="2">
        <v>18.379999000000002</v>
      </c>
    </row>
    <row r="3231" spans="1:4">
      <c r="A3231" s="1">
        <v>43962</v>
      </c>
      <c r="B3231" t="s">
        <v>12</v>
      </c>
      <c r="C3231" t="s">
        <v>13</v>
      </c>
      <c r="D3231" s="2">
        <v>21.66</v>
      </c>
    </row>
    <row r="3232" spans="1:4">
      <c r="A3232" s="1">
        <v>43962</v>
      </c>
      <c r="B3232" t="s">
        <v>14</v>
      </c>
      <c r="C3232" t="s">
        <v>15</v>
      </c>
      <c r="D3232" s="2">
        <v>28.1</v>
      </c>
    </row>
    <row r="3233" spans="1:4">
      <c r="A3233" s="1">
        <v>43962</v>
      </c>
      <c r="B3233" t="s">
        <v>16</v>
      </c>
      <c r="C3233" t="s">
        <v>17</v>
      </c>
      <c r="D3233" s="2">
        <v>42.299999</v>
      </c>
    </row>
    <row r="3234" spans="1:4">
      <c r="A3234" s="1">
        <v>43962</v>
      </c>
      <c r="B3234" t="s">
        <v>18</v>
      </c>
      <c r="C3234" t="s">
        <v>19</v>
      </c>
      <c r="D3234" s="2">
        <v>38.735619</v>
      </c>
    </row>
    <row r="3235" spans="1:4">
      <c r="A3235" s="1">
        <v>43962</v>
      </c>
      <c r="B3235" t="s">
        <v>20</v>
      </c>
      <c r="C3235" t="s">
        <v>21</v>
      </c>
      <c r="D3235" s="2">
        <v>12.266666000000001</v>
      </c>
    </row>
    <row r="3236" spans="1:4">
      <c r="A3236" s="1">
        <v>43959</v>
      </c>
      <c r="B3236" t="s">
        <v>2</v>
      </c>
      <c r="C3236" t="s">
        <v>3</v>
      </c>
      <c r="D3236" s="2">
        <v>18.48</v>
      </c>
    </row>
    <row r="3237" spans="1:4">
      <c r="A3237" s="1">
        <v>43959</v>
      </c>
      <c r="B3237" t="s">
        <v>4</v>
      </c>
      <c r="C3237" t="s">
        <v>5</v>
      </c>
      <c r="D3237" s="2">
        <v>26.839718000000001</v>
      </c>
    </row>
    <row r="3238" spans="1:4">
      <c r="A3238" s="1">
        <v>43959</v>
      </c>
      <c r="B3238" t="s">
        <v>6</v>
      </c>
      <c r="C3238" t="s">
        <v>7</v>
      </c>
      <c r="D3238" s="2">
        <v>48.849997999999999</v>
      </c>
    </row>
    <row r="3239" spans="1:4">
      <c r="A3239" s="1">
        <v>43959</v>
      </c>
      <c r="B3239" t="s">
        <v>8</v>
      </c>
      <c r="C3239" t="s">
        <v>9</v>
      </c>
      <c r="D3239" s="2">
        <v>19.75</v>
      </c>
    </row>
    <row r="3240" spans="1:4">
      <c r="A3240" s="1">
        <v>43959</v>
      </c>
      <c r="B3240" t="s">
        <v>10</v>
      </c>
      <c r="C3240" t="s">
        <v>11</v>
      </c>
      <c r="D3240" s="2">
        <v>18.84</v>
      </c>
    </row>
    <row r="3241" spans="1:4">
      <c r="A3241" s="1">
        <v>43959</v>
      </c>
      <c r="B3241" t="s">
        <v>12</v>
      </c>
      <c r="C3241" t="s">
        <v>13</v>
      </c>
      <c r="D3241" s="2">
        <v>21.49</v>
      </c>
    </row>
    <row r="3242" spans="1:4">
      <c r="A3242" s="1">
        <v>43959</v>
      </c>
      <c r="B3242" t="s">
        <v>14</v>
      </c>
      <c r="C3242" t="s">
        <v>15</v>
      </c>
      <c r="D3242" s="2">
        <v>29.65</v>
      </c>
    </row>
    <row r="3243" spans="1:4">
      <c r="A3243" s="1">
        <v>43959</v>
      </c>
      <c r="B3243" t="s">
        <v>16</v>
      </c>
      <c r="C3243" t="s">
        <v>17</v>
      </c>
      <c r="D3243" s="2">
        <v>41.700001</v>
      </c>
    </row>
    <row r="3244" spans="1:4">
      <c r="A3244" s="1">
        <v>43959</v>
      </c>
      <c r="B3244" t="s">
        <v>18</v>
      </c>
      <c r="C3244" t="s">
        <v>19</v>
      </c>
      <c r="D3244" s="2">
        <v>40.179523000000003</v>
      </c>
    </row>
    <row r="3245" spans="1:4">
      <c r="A3245" s="1">
        <v>43959</v>
      </c>
      <c r="B3245" t="s">
        <v>20</v>
      </c>
      <c r="C3245" t="s">
        <v>21</v>
      </c>
      <c r="D3245" s="2">
        <v>12.586665999999999</v>
      </c>
    </row>
    <row r="3246" spans="1:4">
      <c r="A3246" s="1">
        <v>43958</v>
      </c>
      <c r="B3246" t="s">
        <v>2</v>
      </c>
      <c r="C3246" t="s">
        <v>3</v>
      </c>
      <c r="D3246" s="2">
        <v>17.440000999999999</v>
      </c>
    </row>
    <row r="3247" spans="1:4">
      <c r="A3247" s="1">
        <v>43958</v>
      </c>
      <c r="B3247" t="s">
        <v>4</v>
      </c>
      <c r="C3247" t="s">
        <v>5</v>
      </c>
      <c r="D3247" s="2">
        <v>26.739943</v>
      </c>
    </row>
    <row r="3248" spans="1:4">
      <c r="A3248" s="1">
        <v>43958</v>
      </c>
      <c r="B3248" t="s">
        <v>6</v>
      </c>
      <c r="C3248" t="s">
        <v>7</v>
      </c>
      <c r="D3248" s="2">
        <v>46.049999</v>
      </c>
    </row>
    <row r="3249" spans="1:4">
      <c r="A3249" s="1">
        <v>43958</v>
      </c>
      <c r="B3249" t="s">
        <v>8</v>
      </c>
      <c r="C3249" t="s">
        <v>9</v>
      </c>
      <c r="D3249" s="2">
        <v>19.620000999999998</v>
      </c>
    </row>
    <row r="3250" spans="1:4">
      <c r="A3250" s="1">
        <v>43958</v>
      </c>
      <c r="B3250" t="s">
        <v>10</v>
      </c>
      <c r="C3250" t="s">
        <v>11</v>
      </c>
      <c r="D3250" s="2">
        <v>18.440000999999999</v>
      </c>
    </row>
    <row r="3251" spans="1:4">
      <c r="A3251" s="1">
        <v>43958</v>
      </c>
      <c r="B3251" t="s">
        <v>12</v>
      </c>
      <c r="C3251" t="s">
        <v>13</v>
      </c>
      <c r="D3251" s="2">
        <v>20.459999</v>
      </c>
    </row>
    <row r="3252" spans="1:4">
      <c r="A3252" s="1">
        <v>43958</v>
      </c>
      <c r="B3252" t="s">
        <v>14</v>
      </c>
      <c r="C3252" t="s">
        <v>15</v>
      </c>
      <c r="D3252" s="2">
        <v>29.77</v>
      </c>
    </row>
    <row r="3253" spans="1:4">
      <c r="A3253" s="1">
        <v>43958</v>
      </c>
      <c r="B3253" t="s">
        <v>16</v>
      </c>
      <c r="C3253" t="s">
        <v>17</v>
      </c>
      <c r="D3253" s="2">
        <v>41.66</v>
      </c>
    </row>
    <row r="3254" spans="1:4">
      <c r="A3254" s="1">
        <v>43958</v>
      </c>
      <c r="B3254" t="s">
        <v>18</v>
      </c>
      <c r="C3254" t="s">
        <v>19</v>
      </c>
      <c r="D3254" s="2">
        <v>40.697848999999998</v>
      </c>
    </row>
    <row r="3255" spans="1:4">
      <c r="A3255" s="1">
        <v>43958</v>
      </c>
      <c r="B3255" t="s">
        <v>20</v>
      </c>
      <c r="C3255" t="s">
        <v>21</v>
      </c>
      <c r="D3255" s="2">
        <v>12.283333000000001</v>
      </c>
    </row>
    <row r="3256" spans="1:4">
      <c r="A3256" s="1">
        <v>43957</v>
      </c>
      <c r="B3256" t="s">
        <v>2</v>
      </c>
      <c r="C3256" t="s">
        <v>3</v>
      </c>
      <c r="D3256" s="2">
        <v>17.280000999999999</v>
      </c>
    </row>
    <row r="3257" spans="1:4">
      <c r="A3257" s="1">
        <v>43957</v>
      </c>
      <c r="B3257" t="s">
        <v>4</v>
      </c>
      <c r="C3257" t="s">
        <v>5</v>
      </c>
      <c r="D3257" s="2">
        <v>27.358553000000001</v>
      </c>
    </row>
    <row r="3258" spans="1:4">
      <c r="A3258" s="1">
        <v>43957</v>
      </c>
      <c r="B3258" t="s">
        <v>6</v>
      </c>
      <c r="C3258" t="s">
        <v>7</v>
      </c>
      <c r="D3258" s="2">
        <v>44.330002</v>
      </c>
    </row>
    <row r="3259" spans="1:4">
      <c r="A3259" s="1">
        <v>43957</v>
      </c>
      <c r="B3259" t="s">
        <v>8</v>
      </c>
      <c r="C3259" t="s">
        <v>9</v>
      </c>
      <c r="D3259" s="2">
        <v>19.879999000000002</v>
      </c>
    </row>
    <row r="3260" spans="1:4">
      <c r="A3260" s="1">
        <v>43957</v>
      </c>
      <c r="B3260" t="s">
        <v>10</v>
      </c>
      <c r="C3260" t="s">
        <v>11</v>
      </c>
      <c r="D3260" s="2">
        <v>19.299999</v>
      </c>
    </row>
    <row r="3261" spans="1:4">
      <c r="A3261" s="1">
        <v>43957</v>
      </c>
      <c r="B3261" t="s">
        <v>12</v>
      </c>
      <c r="C3261" t="s">
        <v>13</v>
      </c>
      <c r="D3261" s="2">
        <v>18.579999999999998</v>
      </c>
    </row>
    <row r="3262" spans="1:4">
      <c r="A3262" s="1">
        <v>43957</v>
      </c>
      <c r="B3262" t="s">
        <v>14</v>
      </c>
      <c r="C3262" t="s">
        <v>15</v>
      </c>
      <c r="D3262" s="2">
        <v>32.5</v>
      </c>
    </row>
    <row r="3263" spans="1:4">
      <c r="A3263" s="1">
        <v>43957</v>
      </c>
      <c r="B3263" t="s">
        <v>16</v>
      </c>
      <c r="C3263" t="s">
        <v>17</v>
      </c>
      <c r="D3263" s="2">
        <v>42.830002</v>
      </c>
    </row>
    <row r="3264" spans="1:4">
      <c r="A3264" s="1">
        <v>43957</v>
      </c>
      <c r="B3264" t="s">
        <v>18</v>
      </c>
      <c r="C3264" t="s">
        <v>19</v>
      </c>
      <c r="D3264" s="2">
        <v>41.317988999999997</v>
      </c>
    </row>
    <row r="3265" spans="1:4">
      <c r="A3265" s="1">
        <v>43957</v>
      </c>
      <c r="B3265" t="s">
        <v>20</v>
      </c>
      <c r="C3265" t="s">
        <v>21</v>
      </c>
      <c r="D3265" s="2">
        <v>12.813333</v>
      </c>
    </row>
    <row r="3266" spans="1:4">
      <c r="A3266" s="1">
        <v>43956</v>
      </c>
      <c r="B3266" t="s">
        <v>2</v>
      </c>
      <c r="C3266" t="s">
        <v>3</v>
      </c>
      <c r="D3266" s="2">
        <v>17.940000999999999</v>
      </c>
    </row>
    <row r="3267" spans="1:4">
      <c r="A3267" s="1">
        <v>43956</v>
      </c>
      <c r="B3267" t="s">
        <v>4</v>
      </c>
      <c r="C3267" t="s">
        <v>5</v>
      </c>
      <c r="D3267" s="2">
        <v>25.482765000000001</v>
      </c>
    </row>
    <row r="3268" spans="1:4">
      <c r="A3268" s="1">
        <v>43956</v>
      </c>
      <c r="B3268" t="s">
        <v>6</v>
      </c>
      <c r="C3268" t="s">
        <v>7</v>
      </c>
      <c r="D3268" s="2">
        <v>43.700001</v>
      </c>
    </row>
    <row r="3269" spans="1:4">
      <c r="A3269" s="1">
        <v>43956</v>
      </c>
      <c r="B3269" t="s">
        <v>8</v>
      </c>
      <c r="C3269" t="s">
        <v>9</v>
      </c>
      <c r="D3269" s="2">
        <v>19.860001</v>
      </c>
    </row>
    <row r="3270" spans="1:4">
      <c r="A3270" s="1">
        <v>43956</v>
      </c>
      <c r="B3270" t="s">
        <v>10</v>
      </c>
      <c r="C3270" t="s">
        <v>11</v>
      </c>
      <c r="D3270" s="2">
        <v>19.690000999999999</v>
      </c>
    </row>
    <row r="3271" spans="1:4">
      <c r="A3271" s="1">
        <v>43956</v>
      </c>
      <c r="B3271" t="s">
        <v>12</v>
      </c>
      <c r="C3271" t="s">
        <v>13</v>
      </c>
      <c r="D3271" s="2">
        <v>18.700001</v>
      </c>
    </row>
    <row r="3272" spans="1:4">
      <c r="A3272" s="1">
        <v>43956</v>
      </c>
      <c r="B3272" t="s">
        <v>14</v>
      </c>
      <c r="C3272" t="s">
        <v>15</v>
      </c>
      <c r="D3272" s="2">
        <v>33.630001</v>
      </c>
    </row>
    <row r="3273" spans="1:4">
      <c r="A3273" s="1">
        <v>43956</v>
      </c>
      <c r="B3273" t="s">
        <v>16</v>
      </c>
      <c r="C3273" t="s">
        <v>17</v>
      </c>
      <c r="D3273" s="2">
        <v>41.599997999999999</v>
      </c>
    </row>
    <row r="3274" spans="1:4">
      <c r="A3274" s="1">
        <v>43956</v>
      </c>
      <c r="B3274" t="s">
        <v>18</v>
      </c>
      <c r="C3274" t="s">
        <v>19</v>
      </c>
      <c r="D3274" s="2">
        <v>40.707107999999998</v>
      </c>
    </row>
    <row r="3275" spans="1:4">
      <c r="A3275" s="1">
        <v>43956</v>
      </c>
      <c r="B3275" t="s">
        <v>20</v>
      </c>
      <c r="C3275" t="s">
        <v>21</v>
      </c>
      <c r="D3275" s="2">
        <v>12.913333</v>
      </c>
    </row>
    <row r="3276" spans="1:4">
      <c r="A3276" s="1">
        <v>43955</v>
      </c>
      <c r="B3276" t="s">
        <v>2</v>
      </c>
      <c r="C3276" t="s">
        <v>3</v>
      </c>
      <c r="D3276" s="2">
        <v>17.379999000000002</v>
      </c>
    </row>
    <row r="3277" spans="1:4">
      <c r="A3277" s="1">
        <v>43955</v>
      </c>
      <c r="B3277" t="s">
        <v>4</v>
      </c>
      <c r="C3277" t="s">
        <v>5</v>
      </c>
      <c r="D3277" s="2">
        <v>25.203393999999999</v>
      </c>
    </row>
    <row r="3278" spans="1:4">
      <c r="A3278" s="1">
        <v>43955</v>
      </c>
      <c r="B3278" t="s">
        <v>6</v>
      </c>
      <c r="C3278" t="s">
        <v>7</v>
      </c>
      <c r="D3278" s="2">
        <v>43.93</v>
      </c>
    </row>
    <row r="3279" spans="1:4">
      <c r="A3279" s="1">
        <v>43955</v>
      </c>
      <c r="B3279" t="s">
        <v>8</v>
      </c>
      <c r="C3279" t="s">
        <v>9</v>
      </c>
      <c r="D3279" s="2">
        <v>20.040001</v>
      </c>
    </row>
    <row r="3280" spans="1:4">
      <c r="A3280" s="1">
        <v>43955</v>
      </c>
      <c r="B3280" t="s">
        <v>10</v>
      </c>
      <c r="C3280" t="s">
        <v>11</v>
      </c>
      <c r="D3280" s="2">
        <v>19.98</v>
      </c>
    </row>
    <row r="3281" spans="1:4">
      <c r="A3281" s="1">
        <v>43955</v>
      </c>
      <c r="B3281" t="s">
        <v>12</v>
      </c>
      <c r="C3281" t="s">
        <v>13</v>
      </c>
      <c r="D3281" s="2">
        <v>17.780000999999999</v>
      </c>
    </row>
    <row r="3282" spans="1:4">
      <c r="A3282" s="1">
        <v>43955</v>
      </c>
      <c r="B3282" t="s">
        <v>14</v>
      </c>
      <c r="C3282" t="s">
        <v>15</v>
      </c>
      <c r="D3282" s="2">
        <v>33.409999999999997</v>
      </c>
    </row>
    <row r="3283" spans="1:4">
      <c r="A3283" s="1">
        <v>43955</v>
      </c>
      <c r="B3283" t="s">
        <v>16</v>
      </c>
      <c r="C3283" t="s">
        <v>17</v>
      </c>
      <c r="D3283" s="2">
        <v>40.900002000000001</v>
      </c>
    </row>
    <row r="3284" spans="1:4">
      <c r="A3284" s="1">
        <v>43955</v>
      </c>
      <c r="B3284" t="s">
        <v>18</v>
      </c>
      <c r="C3284" t="s">
        <v>19</v>
      </c>
      <c r="D3284" s="2">
        <v>39.707478000000002</v>
      </c>
    </row>
    <row r="3285" spans="1:4">
      <c r="A3285" s="1">
        <v>43955</v>
      </c>
      <c r="B3285" t="s">
        <v>20</v>
      </c>
      <c r="C3285" t="s">
        <v>21</v>
      </c>
      <c r="D3285" s="2">
        <v>12.793333000000001</v>
      </c>
    </row>
    <row r="3286" spans="1:4">
      <c r="A3286" s="1">
        <v>43951</v>
      </c>
      <c r="B3286" t="s">
        <v>2</v>
      </c>
      <c r="C3286" t="s">
        <v>3</v>
      </c>
      <c r="D3286" s="2">
        <v>18.049999</v>
      </c>
    </row>
    <row r="3287" spans="1:4">
      <c r="A3287" s="1">
        <v>43951</v>
      </c>
      <c r="B3287" t="s">
        <v>4</v>
      </c>
      <c r="C3287" t="s">
        <v>5</v>
      </c>
      <c r="D3287" s="2">
        <v>24.824244</v>
      </c>
    </row>
    <row r="3288" spans="1:4">
      <c r="A3288" s="1">
        <v>43951</v>
      </c>
      <c r="B3288" t="s">
        <v>6</v>
      </c>
      <c r="C3288" t="s">
        <v>7</v>
      </c>
      <c r="D3288" s="2">
        <v>44.860000999999997</v>
      </c>
    </row>
    <row r="3289" spans="1:4">
      <c r="A3289" s="1">
        <v>43951</v>
      </c>
      <c r="B3289" t="s">
        <v>8</v>
      </c>
      <c r="C3289" t="s">
        <v>9</v>
      </c>
      <c r="D3289" s="2">
        <v>20</v>
      </c>
    </row>
    <row r="3290" spans="1:4">
      <c r="A3290" s="1">
        <v>43951</v>
      </c>
      <c r="B3290" t="s">
        <v>10</v>
      </c>
      <c r="C3290" t="s">
        <v>11</v>
      </c>
      <c r="D3290" s="2">
        <v>20.889999</v>
      </c>
    </row>
    <row r="3291" spans="1:4">
      <c r="A3291" s="1">
        <v>43951</v>
      </c>
      <c r="B3291" t="s">
        <v>12</v>
      </c>
      <c r="C3291" t="s">
        <v>13</v>
      </c>
      <c r="D3291" s="2">
        <v>17.809999000000001</v>
      </c>
    </row>
    <row r="3292" spans="1:4">
      <c r="A3292" s="1">
        <v>43951</v>
      </c>
      <c r="B3292" t="s">
        <v>14</v>
      </c>
      <c r="C3292" t="s">
        <v>15</v>
      </c>
      <c r="D3292" s="2">
        <v>34.189999</v>
      </c>
    </row>
    <row r="3293" spans="1:4">
      <c r="A3293" s="1">
        <v>43951</v>
      </c>
      <c r="B3293" t="s">
        <v>16</v>
      </c>
      <c r="C3293" t="s">
        <v>17</v>
      </c>
      <c r="D3293" s="2">
        <v>42.5</v>
      </c>
    </row>
    <row r="3294" spans="1:4">
      <c r="A3294" s="1">
        <v>43951</v>
      </c>
      <c r="B3294" t="s">
        <v>18</v>
      </c>
      <c r="C3294" t="s">
        <v>19</v>
      </c>
      <c r="D3294" s="2">
        <v>41.512363000000001</v>
      </c>
    </row>
    <row r="3295" spans="1:4">
      <c r="A3295" s="1">
        <v>43951</v>
      </c>
      <c r="B3295" t="s">
        <v>20</v>
      </c>
      <c r="C3295" t="s">
        <v>21</v>
      </c>
      <c r="D3295" s="2">
        <v>12.806666</v>
      </c>
    </row>
    <row r="3296" spans="1:4">
      <c r="A3296" s="1">
        <v>43950</v>
      </c>
      <c r="B3296" t="s">
        <v>2</v>
      </c>
      <c r="C3296" t="s">
        <v>3</v>
      </c>
      <c r="D3296" s="2">
        <v>18.200001</v>
      </c>
    </row>
    <row r="3297" spans="1:4">
      <c r="A3297" s="1">
        <v>43950</v>
      </c>
      <c r="B3297" t="s">
        <v>4</v>
      </c>
      <c r="C3297" t="s">
        <v>5</v>
      </c>
      <c r="D3297" s="2">
        <v>25.712250000000001</v>
      </c>
    </row>
    <row r="3298" spans="1:4">
      <c r="A3298" s="1">
        <v>43950</v>
      </c>
      <c r="B3298" t="s">
        <v>6</v>
      </c>
      <c r="C3298" t="s">
        <v>7</v>
      </c>
      <c r="D3298" s="2">
        <v>46.73</v>
      </c>
    </row>
    <row r="3299" spans="1:4">
      <c r="A3299" s="1">
        <v>43950</v>
      </c>
      <c r="B3299" t="s">
        <v>8</v>
      </c>
      <c r="C3299" t="s">
        <v>9</v>
      </c>
      <c r="D3299" s="2">
        <v>20.200001</v>
      </c>
    </row>
    <row r="3300" spans="1:4">
      <c r="A3300" s="1">
        <v>43950</v>
      </c>
      <c r="B3300" t="s">
        <v>10</v>
      </c>
      <c r="C3300" t="s">
        <v>11</v>
      </c>
      <c r="D3300" s="2">
        <v>22.370000999999998</v>
      </c>
    </row>
    <row r="3301" spans="1:4">
      <c r="A3301" s="1">
        <v>43950</v>
      </c>
      <c r="B3301" t="s">
        <v>12</v>
      </c>
      <c r="C3301" t="s">
        <v>13</v>
      </c>
      <c r="D3301" s="2">
        <v>17.48</v>
      </c>
    </row>
    <row r="3302" spans="1:4">
      <c r="A3302" s="1">
        <v>43950</v>
      </c>
      <c r="B3302" t="s">
        <v>14</v>
      </c>
      <c r="C3302" t="s">
        <v>15</v>
      </c>
      <c r="D3302" s="2">
        <v>36.150002000000001</v>
      </c>
    </row>
    <row r="3303" spans="1:4">
      <c r="A3303" s="1">
        <v>43950</v>
      </c>
      <c r="B3303" t="s">
        <v>16</v>
      </c>
      <c r="C3303" t="s">
        <v>17</v>
      </c>
      <c r="D3303" s="2">
        <v>46.080002</v>
      </c>
    </row>
    <row r="3304" spans="1:4">
      <c r="A3304" s="1">
        <v>43950</v>
      </c>
      <c r="B3304" t="s">
        <v>18</v>
      </c>
      <c r="C3304" t="s">
        <v>19</v>
      </c>
      <c r="D3304" s="2">
        <v>44.094738</v>
      </c>
    </row>
    <row r="3305" spans="1:4">
      <c r="A3305" s="1">
        <v>43950</v>
      </c>
      <c r="B3305" t="s">
        <v>20</v>
      </c>
      <c r="C3305" t="s">
        <v>21</v>
      </c>
      <c r="D3305" s="2">
        <v>13.3</v>
      </c>
    </row>
    <row r="3306" spans="1:4">
      <c r="A3306" s="1">
        <v>43949</v>
      </c>
      <c r="B3306" t="s">
        <v>2</v>
      </c>
      <c r="C3306" t="s">
        <v>3</v>
      </c>
      <c r="D3306" s="2">
        <v>17.25</v>
      </c>
    </row>
    <row r="3307" spans="1:4">
      <c r="A3307" s="1">
        <v>43949</v>
      </c>
      <c r="B3307" t="s">
        <v>4</v>
      </c>
      <c r="C3307" t="s">
        <v>5</v>
      </c>
      <c r="D3307" s="2">
        <v>25.133551000000001</v>
      </c>
    </row>
    <row r="3308" spans="1:4">
      <c r="A3308" s="1">
        <v>43949</v>
      </c>
      <c r="B3308" t="s">
        <v>6</v>
      </c>
      <c r="C3308" t="s">
        <v>7</v>
      </c>
      <c r="D3308" s="2">
        <v>44.610000999999997</v>
      </c>
    </row>
    <row r="3309" spans="1:4">
      <c r="A3309" s="1">
        <v>43949</v>
      </c>
      <c r="B3309" t="s">
        <v>8</v>
      </c>
      <c r="C3309" t="s">
        <v>9</v>
      </c>
      <c r="D3309" s="2">
        <v>19.82</v>
      </c>
    </row>
    <row r="3310" spans="1:4">
      <c r="A3310" s="1">
        <v>43949</v>
      </c>
      <c r="B3310" t="s">
        <v>10</v>
      </c>
      <c r="C3310" t="s">
        <v>11</v>
      </c>
      <c r="D3310" s="2">
        <v>21.76</v>
      </c>
    </row>
    <row r="3311" spans="1:4">
      <c r="A3311" s="1">
        <v>43949</v>
      </c>
      <c r="B3311" t="s">
        <v>12</v>
      </c>
      <c r="C3311" t="s">
        <v>13</v>
      </c>
      <c r="D3311" s="2">
        <v>17.940000999999999</v>
      </c>
    </row>
    <row r="3312" spans="1:4">
      <c r="A3312" s="1">
        <v>43949</v>
      </c>
      <c r="B3312" t="s">
        <v>14</v>
      </c>
      <c r="C3312" t="s">
        <v>15</v>
      </c>
      <c r="D3312" s="2">
        <v>35.200001</v>
      </c>
    </row>
    <row r="3313" spans="1:4">
      <c r="A3313" s="1">
        <v>43949</v>
      </c>
      <c r="B3313" t="s">
        <v>16</v>
      </c>
      <c r="C3313" t="s">
        <v>17</v>
      </c>
      <c r="D3313" s="2">
        <v>45.59</v>
      </c>
    </row>
    <row r="3314" spans="1:4">
      <c r="A3314" s="1">
        <v>43949</v>
      </c>
      <c r="B3314" t="s">
        <v>18</v>
      </c>
      <c r="C3314" t="s">
        <v>19</v>
      </c>
      <c r="D3314" s="2">
        <v>43.382038000000001</v>
      </c>
    </row>
    <row r="3315" spans="1:4">
      <c r="A3315" s="1">
        <v>43949</v>
      </c>
      <c r="B3315" t="s">
        <v>20</v>
      </c>
      <c r="C3315" t="s">
        <v>21</v>
      </c>
      <c r="D3315" s="2">
        <v>13.266666000000001</v>
      </c>
    </row>
    <row r="3316" spans="1:4">
      <c r="A3316" s="1">
        <v>43948</v>
      </c>
      <c r="B3316" t="s">
        <v>2</v>
      </c>
      <c r="C3316" t="s">
        <v>3</v>
      </c>
      <c r="D3316" s="2">
        <v>16.450001</v>
      </c>
    </row>
    <row r="3317" spans="1:4">
      <c r="A3317" s="1">
        <v>43948</v>
      </c>
      <c r="B3317" t="s">
        <v>4</v>
      </c>
      <c r="C3317" t="s">
        <v>5</v>
      </c>
      <c r="D3317" s="2">
        <v>23.946217000000001</v>
      </c>
    </row>
    <row r="3318" spans="1:4">
      <c r="A3318" s="1">
        <v>43948</v>
      </c>
      <c r="B3318" t="s">
        <v>6</v>
      </c>
      <c r="C3318" t="s">
        <v>7</v>
      </c>
      <c r="D3318" s="2">
        <v>44.549999</v>
      </c>
    </row>
    <row r="3319" spans="1:4">
      <c r="A3319" s="1">
        <v>43948</v>
      </c>
      <c r="B3319" t="s">
        <v>8</v>
      </c>
      <c r="C3319" t="s">
        <v>9</v>
      </c>
      <c r="D3319" s="2">
        <v>20.129999000000002</v>
      </c>
    </row>
    <row r="3320" spans="1:4">
      <c r="A3320" s="1">
        <v>43948</v>
      </c>
      <c r="B3320" t="s">
        <v>10</v>
      </c>
      <c r="C3320" t="s">
        <v>11</v>
      </c>
      <c r="D3320" s="2">
        <v>21.059999000000001</v>
      </c>
    </row>
    <row r="3321" spans="1:4">
      <c r="A3321" s="1">
        <v>43948</v>
      </c>
      <c r="B3321" t="s">
        <v>12</v>
      </c>
      <c r="C3321" t="s">
        <v>13</v>
      </c>
      <c r="D3321" s="2">
        <v>18.010000000000002</v>
      </c>
    </row>
    <row r="3322" spans="1:4">
      <c r="A3322" s="1">
        <v>43948</v>
      </c>
      <c r="B3322" t="s">
        <v>14</v>
      </c>
      <c r="C3322" t="s">
        <v>15</v>
      </c>
      <c r="D3322" s="2">
        <v>33.5</v>
      </c>
    </row>
    <row r="3323" spans="1:4">
      <c r="A3323" s="1">
        <v>43948</v>
      </c>
      <c r="B3323" t="s">
        <v>16</v>
      </c>
      <c r="C3323" t="s">
        <v>17</v>
      </c>
      <c r="D3323" s="2">
        <v>42.599997999999999</v>
      </c>
    </row>
    <row r="3324" spans="1:4">
      <c r="A3324" s="1">
        <v>43948</v>
      </c>
      <c r="B3324" t="s">
        <v>18</v>
      </c>
      <c r="C3324" t="s">
        <v>19</v>
      </c>
      <c r="D3324" s="2">
        <v>41.604922999999999</v>
      </c>
    </row>
    <row r="3325" spans="1:4">
      <c r="A3325" s="1">
        <v>43948</v>
      </c>
      <c r="B3325" t="s">
        <v>20</v>
      </c>
      <c r="C3325" t="s">
        <v>21</v>
      </c>
      <c r="D3325" s="2">
        <v>13.076665999999999</v>
      </c>
    </row>
    <row r="3326" spans="1:4">
      <c r="A3326" s="1">
        <v>43945</v>
      </c>
      <c r="B3326" t="s">
        <v>2</v>
      </c>
      <c r="C3326" t="s">
        <v>3</v>
      </c>
      <c r="D3326" s="2">
        <v>15.95</v>
      </c>
    </row>
    <row r="3327" spans="1:4">
      <c r="A3327" s="1">
        <v>43945</v>
      </c>
      <c r="B3327" t="s">
        <v>4</v>
      </c>
      <c r="C3327" t="s">
        <v>5</v>
      </c>
      <c r="D3327" s="2">
        <v>22.449577000000001</v>
      </c>
    </row>
    <row r="3328" spans="1:4">
      <c r="A3328" s="1">
        <v>43945</v>
      </c>
      <c r="B3328" t="s">
        <v>6</v>
      </c>
      <c r="C3328" t="s">
        <v>7</v>
      </c>
      <c r="D3328" s="2">
        <v>43.759998000000003</v>
      </c>
    </row>
    <row r="3329" spans="1:4">
      <c r="A3329" s="1">
        <v>43945</v>
      </c>
      <c r="B3329" t="s">
        <v>8</v>
      </c>
      <c r="C3329" t="s">
        <v>9</v>
      </c>
      <c r="D3329" s="2">
        <v>19.989999999999998</v>
      </c>
    </row>
    <row r="3330" spans="1:4">
      <c r="A3330" s="1">
        <v>43945</v>
      </c>
      <c r="B3330" t="s">
        <v>10</v>
      </c>
      <c r="C3330" t="s">
        <v>11</v>
      </c>
      <c r="D3330" s="2">
        <v>20.58</v>
      </c>
    </row>
    <row r="3331" spans="1:4">
      <c r="A3331" s="1">
        <v>43945</v>
      </c>
      <c r="B3331" t="s">
        <v>12</v>
      </c>
      <c r="C3331" t="s">
        <v>13</v>
      </c>
      <c r="D3331" s="2">
        <v>17</v>
      </c>
    </row>
    <row r="3332" spans="1:4">
      <c r="A3332" s="1">
        <v>43945</v>
      </c>
      <c r="B3332" t="s">
        <v>14</v>
      </c>
      <c r="C3332" t="s">
        <v>15</v>
      </c>
      <c r="D3332" s="2">
        <v>32.979999999999997</v>
      </c>
    </row>
    <row r="3333" spans="1:4">
      <c r="A3333" s="1">
        <v>43945</v>
      </c>
      <c r="B3333" t="s">
        <v>16</v>
      </c>
      <c r="C3333" t="s">
        <v>17</v>
      </c>
      <c r="D3333" s="2">
        <v>42.990001999999997</v>
      </c>
    </row>
    <row r="3334" spans="1:4">
      <c r="A3334" s="1">
        <v>43945</v>
      </c>
      <c r="B3334" t="s">
        <v>18</v>
      </c>
      <c r="C3334" t="s">
        <v>19</v>
      </c>
      <c r="D3334" s="2">
        <v>40.753386999999996</v>
      </c>
    </row>
    <row r="3335" spans="1:4">
      <c r="A3335" s="1">
        <v>43945</v>
      </c>
      <c r="B3335" t="s">
        <v>20</v>
      </c>
      <c r="C3335" t="s">
        <v>21</v>
      </c>
      <c r="D3335" s="2">
        <v>12.333333</v>
      </c>
    </row>
    <row r="3336" spans="1:4">
      <c r="A3336" s="1">
        <v>43944</v>
      </c>
      <c r="B3336" t="s">
        <v>2</v>
      </c>
      <c r="C3336" t="s">
        <v>3</v>
      </c>
      <c r="D3336" s="2">
        <v>16.950001</v>
      </c>
    </row>
    <row r="3337" spans="1:4">
      <c r="A3337" s="1">
        <v>43944</v>
      </c>
      <c r="B3337" t="s">
        <v>4</v>
      </c>
      <c r="C3337" t="s">
        <v>5</v>
      </c>
      <c r="D3337" s="2">
        <v>24.405186</v>
      </c>
    </row>
    <row r="3338" spans="1:4">
      <c r="A3338" s="1">
        <v>43944</v>
      </c>
      <c r="B3338" t="s">
        <v>6</v>
      </c>
      <c r="C3338" t="s">
        <v>7</v>
      </c>
      <c r="D3338" s="2">
        <v>43.509998000000003</v>
      </c>
    </row>
    <row r="3339" spans="1:4">
      <c r="A3339" s="1">
        <v>43944</v>
      </c>
      <c r="B3339" t="s">
        <v>8</v>
      </c>
      <c r="C3339" t="s">
        <v>9</v>
      </c>
      <c r="D3339" s="2">
        <v>20.6</v>
      </c>
    </row>
    <row r="3340" spans="1:4">
      <c r="A3340" s="1">
        <v>43944</v>
      </c>
      <c r="B3340" t="s">
        <v>10</v>
      </c>
      <c r="C3340" t="s">
        <v>11</v>
      </c>
      <c r="D3340" s="2">
        <v>22.98</v>
      </c>
    </row>
    <row r="3341" spans="1:4">
      <c r="A3341" s="1">
        <v>43944</v>
      </c>
      <c r="B3341" t="s">
        <v>12</v>
      </c>
      <c r="C3341" t="s">
        <v>13</v>
      </c>
      <c r="D3341" s="2">
        <v>16.959999</v>
      </c>
    </row>
    <row r="3342" spans="1:4">
      <c r="A3342" s="1">
        <v>43944</v>
      </c>
      <c r="B3342" t="s">
        <v>14</v>
      </c>
      <c r="C3342" t="s">
        <v>15</v>
      </c>
      <c r="D3342" s="2">
        <v>34.979999999999997</v>
      </c>
    </row>
    <row r="3343" spans="1:4">
      <c r="A3343" s="1">
        <v>43944</v>
      </c>
      <c r="B3343" t="s">
        <v>16</v>
      </c>
      <c r="C3343" t="s">
        <v>17</v>
      </c>
      <c r="D3343" s="2">
        <v>44.470001000000003</v>
      </c>
    </row>
    <row r="3344" spans="1:4">
      <c r="A3344" s="1">
        <v>43944</v>
      </c>
      <c r="B3344" t="s">
        <v>18</v>
      </c>
      <c r="C3344" t="s">
        <v>19</v>
      </c>
      <c r="D3344" s="2">
        <v>41.817805999999997</v>
      </c>
    </row>
    <row r="3345" spans="1:4">
      <c r="A3345" s="1">
        <v>43944</v>
      </c>
      <c r="B3345" t="s">
        <v>20</v>
      </c>
      <c r="C3345" t="s">
        <v>21</v>
      </c>
      <c r="D3345" s="2">
        <v>13.75</v>
      </c>
    </row>
    <row r="3346" spans="1:4">
      <c r="A3346" s="1">
        <v>43943</v>
      </c>
      <c r="B3346" t="s">
        <v>2</v>
      </c>
      <c r="C3346" t="s">
        <v>3</v>
      </c>
      <c r="D3346" s="2">
        <v>16.75</v>
      </c>
    </row>
    <row r="3347" spans="1:4">
      <c r="A3347" s="1">
        <v>43943</v>
      </c>
      <c r="B3347" t="s">
        <v>4</v>
      </c>
      <c r="C3347" t="s">
        <v>5</v>
      </c>
      <c r="D3347" s="2">
        <v>25.113593999999999</v>
      </c>
    </row>
    <row r="3348" spans="1:4">
      <c r="A3348" s="1">
        <v>43943</v>
      </c>
      <c r="B3348" t="s">
        <v>6</v>
      </c>
      <c r="C3348" t="s">
        <v>7</v>
      </c>
      <c r="D3348" s="2">
        <v>42.900002000000001</v>
      </c>
    </row>
    <row r="3349" spans="1:4">
      <c r="A3349" s="1">
        <v>43943</v>
      </c>
      <c r="B3349" t="s">
        <v>8</v>
      </c>
      <c r="C3349" t="s">
        <v>9</v>
      </c>
      <c r="D3349" s="2">
        <v>20.950001</v>
      </c>
    </row>
    <row r="3350" spans="1:4">
      <c r="A3350" s="1">
        <v>43943</v>
      </c>
      <c r="B3350" t="s">
        <v>10</v>
      </c>
      <c r="C3350" t="s">
        <v>11</v>
      </c>
      <c r="D3350" s="2">
        <v>23.200001</v>
      </c>
    </row>
    <row r="3351" spans="1:4">
      <c r="A3351" s="1">
        <v>43943</v>
      </c>
      <c r="B3351" t="s">
        <v>12</v>
      </c>
      <c r="C3351" t="s">
        <v>13</v>
      </c>
      <c r="D3351" s="2">
        <v>16.530000999999999</v>
      </c>
    </row>
    <row r="3352" spans="1:4">
      <c r="A3352" s="1">
        <v>43943</v>
      </c>
      <c r="B3352" t="s">
        <v>14</v>
      </c>
      <c r="C3352" t="s">
        <v>15</v>
      </c>
      <c r="D3352" s="2">
        <v>36.5</v>
      </c>
    </row>
    <row r="3353" spans="1:4">
      <c r="A3353" s="1">
        <v>43943</v>
      </c>
      <c r="B3353" t="s">
        <v>16</v>
      </c>
      <c r="C3353" t="s">
        <v>17</v>
      </c>
      <c r="D3353" s="2">
        <v>47.790000999999997</v>
      </c>
    </row>
    <row r="3354" spans="1:4">
      <c r="A3354" s="1">
        <v>43943</v>
      </c>
      <c r="B3354" t="s">
        <v>18</v>
      </c>
      <c r="C3354" t="s">
        <v>19</v>
      </c>
      <c r="D3354" s="2">
        <v>44.057715999999999</v>
      </c>
    </row>
    <row r="3355" spans="1:4">
      <c r="A3355" s="1">
        <v>43943</v>
      </c>
      <c r="B3355" t="s">
        <v>20</v>
      </c>
      <c r="C3355" t="s">
        <v>21</v>
      </c>
      <c r="D3355" s="2">
        <v>14.003333</v>
      </c>
    </row>
    <row r="3356" spans="1:4">
      <c r="A3356" s="1">
        <v>43941</v>
      </c>
      <c r="B3356" t="s">
        <v>2</v>
      </c>
      <c r="C3356" t="s">
        <v>3</v>
      </c>
      <c r="D3356" s="2">
        <v>15.95</v>
      </c>
    </row>
    <row r="3357" spans="1:4">
      <c r="A3357" s="1">
        <v>43941</v>
      </c>
      <c r="B3357" t="s">
        <v>4</v>
      </c>
      <c r="C3357" t="s">
        <v>5</v>
      </c>
      <c r="D3357" s="2">
        <v>22.778836999999999</v>
      </c>
    </row>
    <row r="3358" spans="1:4">
      <c r="A3358" s="1">
        <v>43941</v>
      </c>
      <c r="B3358" t="s">
        <v>6</v>
      </c>
      <c r="C3358" t="s">
        <v>7</v>
      </c>
      <c r="D3358" s="2">
        <v>42.459999000000003</v>
      </c>
    </row>
    <row r="3359" spans="1:4">
      <c r="A3359" s="1">
        <v>43941</v>
      </c>
      <c r="B3359" t="s">
        <v>8</v>
      </c>
      <c r="C3359" t="s">
        <v>9</v>
      </c>
      <c r="D3359" s="2">
        <v>20.09</v>
      </c>
    </row>
    <row r="3360" spans="1:4">
      <c r="A3360" s="1">
        <v>43941</v>
      </c>
      <c r="B3360" t="s">
        <v>10</v>
      </c>
      <c r="C3360" t="s">
        <v>11</v>
      </c>
      <c r="D3360" s="2">
        <v>21.6</v>
      </c>
    </row>
    <row r="3361" spans="1:4">
      <c r="A3361" s="1">
        <v>43941</v>
      </c>
      <c r="B3361" t="s">
        <v>12</v>
      </c>
      <c r="C3361" t="s">
        <v>13</v>
      </c>
      <c r="D3361" s="2">
        <v>15.95</v>
      </c>
    </row>
    <row r="3362" spans="1:4">
      <c r="A3362" s="1">
        <v>43941</v>
      </c>
      <c r="B3362" t="s">
        <v>14</v>
      </c>
      <c r="C3362" t="s">
        <v>15</v>
      </c>
      <c r="D3362" s="2">
        <v>34</v>
      </c>
    </row>
    <row r="3363" spans="1:4">
      <c r="A3363" s="1">
        <v>43941</v>
      </c>
      <c r="B3363" t="s">
        <v>16</v>
      </c>
      <c r="C3363" t="s">
        <v>17</v>
      </c>
      <c r="D3363" s="2">
        <v>44.93</v>
      </c>
    </row>
    <row r="3364" spans="1:4">
      <c r="A3364" s="1">
        <v>43941</v>
      </c>
      <c r="B3364" t="s">
        <v>18</v>
      </c>
      <c r="C3364" t="s">
        <v>19</v>
      </c>
      <c r="D3364" s="2">
        <v>42.391666000000001</v>
      </c>
    </row>
    <row r="3365" spans="1:4">
      <c r="A3365" s="1">
        <v>43941</v>
      </c>
      <c r="B3365" t="s">
        <v>20</v>
      </c>
      <c r="C3365" t="s">
        <v>21</v>
      </c>
      <c r="D3365" s="2">
        <v>13.53</v>
      </c>
    </row>
    <row r="3366" spans="1:4">
      <c r="A3366" s="1">
        <v>43938</v>
      </c>
      <c r="B3366" t="s">
        <v>2</v>
      </c>
      <c r="C3366" t="s">
        <v>3</v>
      </c>
      <c r="D3366" s="2">
        <v>16.129999000000002</v>
      </c>
    </row>
    <row r="3367" spans="1:4">
      <c r="A3367" s="1">
        <v>43938</v>
      </c>
      <c r="B3367" t="s">
        <v>4</v>
      </c>
      <c r="C3367" t="s">
        <v>5</v>
      </c>
      <c r="D3367" s="2">
        <v>21.701257999999999</v>
      </c>
    </row>
    <row r="3368" spans="1:4">
      <c r="A3368" s="1">
        <v>43938</v>
      </c>
      <c r="B3368" t="s">
        <v>6</v>
      </c>
      <c r="C3368" t="s">
        <v>7</v>
      </c>
      <c r="D3368" s="2">
        <v>44</v>
      </c>
    </row>
    <row r="3369" spans="1:4">
      <c r="A3369" s="1">
        <v>43938</v>
      </c>
      <c r="B3369" t="s">
        <v>8</v>
      </c>
      <c r="C3369" t="s">
        <v>9</v>
      </c>
      <c r="D3369" s="2">
        <v>20.399999999999999</v>
      </c>
    </row>
    <row r="3370" spans="1:4">
      <c r="A3370" s="1">
        <v>43938</v>
      </c>
      <c r="B3370" t="s">
        <v>10</v>
      </c>
      <c r="C3370" t="s">
        <v>11</v>
      </c>
      <c r="D3370" s="2">
        <v>20.950001</v>
      </c>
    </row>
    <row r="3371" spans="1:4">
      <c r="A3371" s="1">
        <v>43938</v>
      </c>
      <c r="B3371" t="s">
        <v>12</v>
      </c>
      <c r="C3371" t="s">
        <v>13</v>
      </c>
      <c r="D3371" s="2">
        <v>15.85</v>
      </c>
    </row>
    <row r="3372" spans="1:4">
      <c r="A3372" s="1">
        <v>43938</v>
      </c>
      <c r="B3372" t="s">
        <v>14</v>
      </c>
      <c r="C3372" t="s">
        <v>15</v>
      </c>
      <c r="D3372" s="2">
        <v>32.029998999999997</v>
      </c>
    </row>
    <row r="3373" spans="1:4">
      <c r="A3373" s="1">
        <v>43938</v>
      </c>
      <c r="B3373" t="s">
        <v>16</v>
      </c>
      <c r="C3373" t="s">
        <v>17</v>
      </c>
      <c r="D3373" s="2">
        <v>42.299999</v>
      </c>
    </row>
    <row r="3374" spans="1:4">
      <c r="A3374" s="1">
        <v>43938</v>
      </c>
      <c r="B3374" t="s">
        <v>18</v>
      </c>
      <c r="C3374" t="s">
        <v>19</v>
      </c>
      <c r="D3374" s="2">
        <v>40.290596000000001</v>
      </c>
    </row>
    <row r="3375" spans="1:4">
      <c r="A3375" s="1">
        <v>43938</v>
      </c>
      <c r="B3375" t="s">
        <v>20</v>
      </c>
      <c r="C3375" t="s">
        <v>21</v>
      </c>
      <c r="D3375" s="2">
        <v>13.176666000000001</v>
      </c>
    </row>
    <row r="3376" spans="1:4">
      <c r="A3376" s="1">
        <v>43937</v>
      </c>
      <c r="B3376" t="s">
        <v>2</v>
      </c>
      <c r="C3376" t="s">
        <v>3</v>
      </c>
      <c r="D3376" s="2">
        <v>15.72</v>
      </c>
    </row>
    <row r="3377" spans="1:4">
      <c r="A3377" s="1">
        <v>43937</v>
      </c>
      <c r="B3377" t="s">
        <v>4</v>
      </c>
      <c r="C3377" t="s">
        <v>5</v>
      </c>
      <c r="D3377" s="2">
        <v>22.319868</v>
      </c>
    </row>
    <row r="3378" spans="1:4">
      <c r="A3378" s="1">
        <v>43937</v>
      </c>
      <c r="B3378" t="s">
        <v>6</v>
      </c>
      <c r="C3378" t="s">
        <v>7</v>
      </c>
      <c r="D3378" s="2">
        <v>42.759998000000003</v>
      </c>
    </row>
    <row r="3379" spans="1:4">
      <c r="A3379" s="1">
        <v>43937</v>
      </c>
      <c r="B3379" t="s">
        <v>8</v>
      </c>
      <c r="C3379" t="s">
        <v>9</v>
      </c>
      <c r="D3379" s="2">
        <v>20.530000999999999</v>
      </c>
    </row>
    <row r="3380" spans="1:4">
      <c r="A3380" s="1">
        <v>43937</v>
      </c>
      <c r="B3380" t="s">
        <v>10</v>
      </c>
      <c r="C3380" t="s">
        <v>11</v>
      </c>
      <c r="D3380" s="2">
        <v>18.799999</v>
      </c>
    </row>
    <row r="3381" spans="1:4">
      <c r="A3381" s="1">
        <v>43937</v>
      </c>
      <c r="B3381" t="s">
        <v>12</v>
      </c>
      <c r="C3381" t="s">
        <v>13</v>
      </c>
      <c r="D3381" s="2">
        <v>15.94</v>
      </c>
    </row>
    <row r="3382" spans="1:4">
      <c r="A3382" s="1">
        <v>43937</v>
      </c>
      <c r="B3382" t="s">
        <v>14</v>
      </c>
      <c r="C3382" t="s">
        <v>15</v>
      </c>
      <c r="D3382" s="2">
        <v>29.559999000000001</v>
      </c>
    </row>
    <row r="3383" spans="1:4">
      <c r="A3383" s="1">
        <v>43937</v>
      </c>
      <c r="B3383" t="s">
        <v>16</v>
      </c>
      <c r="C3383" t="s">
        <v>17</v>
      </c>
      <c r="D3383" s="2">
        <v>40.099997999999999</v>
      </c>
    </row>
    <row r="3384" spans="1:4">
      <c r="A3384" s="1">
        <v>43937</v>
      </c>
      <c r="B3384" t="s">
        <v>18</v>
      </c>
      <c r="C3384" t="s">
        <v>19</v>
      </c>
      <c r="D3384" s="2">
        <v>39.198405999999999</v>
      </c>
    </row>
    <row r="3385" spans="1:4">
      <c r="A3385" s="1">
        <v>43937</v>
      </c>
      <c r="B3385" t="s">
        <v>20</v>
      </c>
      <c r="C3385" t="s">
        <v>21</v>
      </c>
      <c r="D3385" s="2">
        <v>13.103332999999999</v>
      </c>
    </row>
    <row r="3386" spans="1:4">
      <c r="A3386" s="1">
        <v>43936</v>
      </c>
      <c r="B3386" t="s">
        <v>2</v>
      </c>
      <c r="C3386" t="s">
        <v>3</v>
      </c>
      <c r="D3386" s="2">
        <v>16.379999000000002</v>
      </c>
    </row>
    <row r="3387" spans="1:4">
      <c r="A3387" s="1">
        <v>43936</v>
      </c>
      <c r="B3387" t="s">
        <v>4</v>
      </c>
      <c r="C3387" t="s">
        <v>5</v>
      </c>
      <c r="D3387" s="2">
        <v>21.481750000000002</v>
      </c>
    </row>
    <row r="3388" spans="1:4">
      <c r="A3388" s="1">
        <v>43936</v>
      </c>
      <c r="B3388" t="s">
        <v>6</v>
      </c>
      <c r="C3388" t="s">
        <v>7</v>
      </c>
      <c r="D3388" s="2">
        <v>43.189999</v>
      </c>
    </row>
    <row r="3389" spans="1:4">
      <c r="A3389" s="1">
        <v>43936</v>
      </c>
      <c r="B3389" t="s">
        <v>8</v>
      </c>
      <c r="C3389" t="s">
        <v>9</v>
      </c>
      <c r="D3389" s="2">
        <v>19.920000000000002</v>
      </c>
    </row>
    <row r="3390" spans="1:4">
      <c r="A3390" s="1">
        <v>43936</v>
      </c>
      <c r="B3390" t="s">
        <v>10</v>
      </c>
      <c r="C3390" t="s">
        <v>11</v>
      </c>
      <c r="D3390" s="2">
        <v>19.040001</v>
      </c>
    </row>
    <row r="3391" spans="1:4">
      <c r="A3391" s="1">
        <v>43936</v>
      </c>
      <c r="B3391" t="s">
        <v>12</v>
      </c>
      <c r="C3391" t="s">
        <v>13</v>
      </c>
      <c r="D3391" s="2">
        <v>16.120000999999998</v>
      </c>
    </row>
    <row r="3392" spans="1:4">
      <c r="A3392" s="1">
        <v>43936</v>
      </c>
      <c r="B3392" t="s">
        <v>14</v>
      </c>
      <c r="C3392" t="s">
        <v>15</v>
      </c>
      <c r="D3392" s="2">
        <v>30.120000999999998</v>
      </c>
    </row>
    <row r="3393" spans="1:4">
      <c r="A3393" s="1">
        <v>43936</v>
      </c>
      <c r="B3393" t="s">
        <v>16</v>
      </c>
      <c r="C3393" t="s">
        <v>17</v>
      </c>
      <c r="D3393" s="2">
        <v>38.380001</v>
      </c>
    </row>
    <row r="3394" spans="1:4">
      <c r="A3394" s="1">
        <v>43936</v>
      </c>
      <c r="B3394" t="s">
        <v>18</v>
      </c>
      <c r="C3394" t="s">
        <v>19</v>
      </c>
      <c r="D3394" s="2">
        <v>40.457199000000003</v>
      </c>
    </row>
    <row r="3395" spans="1:4">
      <c r="A3395" s="1">
        <v>43936</v>
      </c>
      <c r="B3395" t="s">
        <v>20</v>
      </c>
      <c r="C3395" t="s">
        <v>21</v>
      </c>
      <c r="D3395" s="2">
        <v>13.306666</v>
      </c>
    </row>
    <row r="3396" spans="1:4">
      <c r="A3396" s="1">
        <v>43935</v>
      </c>
      <c r="B3396" t="s">
        <v>2</v>
      </c>
      <c r="C3396" t="s">
        <v>3</v>
      </c>
      <c r="D3396" s="2">
        <v>16.73</v>
      </c>
    </row>
    <row r="3397" spans="1:4">
      <c r="A3397" s="1">
        <v>43935</v>
      </c>
      <c r="B3397" t="s">
        <v>4</v>
      </c>
      <c r="C3397" t="s">
        <v>5</v>
      </c>
      <c r="D3397" s="2">
        <v>20.972895000000001</v>
      </c>
    </row>
    <row r="3398" spans="1:4">
      <c r="A3398" s="1">
        <v>43935</v>
      </c>
      <c r="B3398" t="s">
        <v>6</v>
      </c>
      <c r="C3398" t="s">
        <v>7</v>
      </c>
      <c r="D3398" s="2">
        <v>44.529998999999997</v>
      </c>
    </row>
    <row r="3399" spans="1:4">
      <c r="A3399" s="1">
        <v>43935</v>
      </c>
      <c r="B3399" t="s">
        <v>8</v>
      </c>
      <c r="C3399" t="s">
        <v>9</v>
      </c>
      <c r="D3399" s="2">
        <v>20.309999000000001</v>
      </c>
    </row>
    <row r="3400" spans="1:4">
      <c r="A3400" s="1">
        <v>43935</v>
      </c>
      <c r="B3400" t="s">
        <v>10</v>
      </c>
      <c r="C3400" t="s">
        <v>11</v>
      </c>
      <c r="D3400" s="2">
        <v>19.600000000000001</v>
      </c>
    </row>
    <row r="3401" spans="1:4">
      <c r="A3401" s="1">
        <v>43935</v>
      </c>
      <c r="B3401" t="s">
        <v>12</v>
      </c>
      <c r="C3401" t="s">
        <v>13</v>
      </c>
      <c r="D3401" s="2">
        <v>16.489999999999998</v>
      </c>
    </row>
    <row r="3402" spans="1:4">
      <c r="A3402" s="1">
        <v>43935</v>
      </c>
      <c r="B3402" t="s">
        <v>14</v>
      </c>
      <c r="C3402" t="s">
        <v>15</v>
      </c>
      <c r="D3402" s="2">
        <v>30.49</v>
      </c>
    </row>
    <row r="3403" spans="1:4">
      <c r="A3403" s="1">
        <v>43935</v>
      </c>
      <c r="B3403" t="s">
        <v>16</v>
      </c>
      <c r="C3403" t="s">
        <v>17</v>
      </c>
      <c r="D3403" s="2">
        <v>37.400002000000001</v>
      </c>
    </row>
    <row r="3404" spans="1:4">
      <c r="A3404" s="1">
        <v>43935</v>
      </c>
      <c r="B3404" t="s">
        <v>18</v>
      </c>
      <c r="C3404" t="s">
        <v>19</v>
      </c>
      <c r="D3404" s="2">
        <v>40.984779000000003</v>
      </c>
    </row>
    <row r="3405" spans="1:4">
      <c r="A3405" s="1">
        <v>43935</v>
      </c>
      <c r="B3405" t="s">
        <v>20</v>
      </c>
      <c r="C3405" t="s">
        <v>21</v>
      </c>
      <c r="D3405" s="2">
        <v>13.186666000000001</v>
      </c>
    </row>
    <row r="3406" spans="1:4">
      <c r="A3406" s="1">
        <v>43934</v>
      </c>
      <c r="B3406" t="s">
        <v>2</v>
      </c>
      <c r="C3406" t="s">
        <v>3</v>
      </c>
      <c r="D3406" s="2">
        <v>16.93</v>
      </c>
    </row>
    <row r="3407" spans="1:4">
      <c r="A3407" s="1">
        <v>43934</v>
      </c>
      <c r="B3407" t="s">
        <v>4</v>
      </c>
      <c r="C3407" t="s">
        <v>5</v>
      </c>
      <c r="D3407" s="2">
        <v>20.643635</v>
      </c>
    </row>
    <row r="3408" spans="1:4">
      <c r="A3408" s="1">
        <v>43934</v>
      </c>
      <c r="B3408" t="s">
        <v>6</v>
      </c>
      <c r="C3408" t="s">
        <v>7</v>
      </c>
      <c r="D3408" s="2">
        <v>44.57</v>
      </c>
    </row>
    <row r="3409" spans="1:4">
      <c r="A3409" s="1">
        <v>43934</v>
      </c>
      <c r="B3409" t="s">
        <v>8</v>
      </c>
      <c r="C3409" t="s">
        <v>9</v>
      </c>
      <c r="D3409" s="2">
        <v>20.700001</v>
      </c>
    </row>
    <row r="3410" spans="1:4">
      <c r="A3410" s="1">
        <v>43934</v>
      </c>
      <c r="B3410" t="s">
        <v>10</v>
      </c>
      <c r="C3410" t="s">
        <v>11</v>
      </c>
      <c r="D3410" s="2">
        <v>19.700001</v>
      </c>
    </row>
    <row r="3411" spans="1:4">
      <c r="A3411" s="1">
        <v>43934</v>
      </c>
      <c r="B3411" t="s">
        <v>12</v>
      </c>
      <c r="C3411" t="s">
        <v>13</v>
      </c>
      <c r="D3411" s="2">
        <v>16.200001</v>
      </c>
    </row>
    <row r="3412" spans="1:4">
      <c r="A3412" s="1">
        <v>43934</v>
      </c>
      <c r="B3412" t="s">
        <v>14</v>
      </c>
      <c r="C3412" t="s">
        <v>15</v>
      </c>
      <c r="D3412" s="2">
        <v>29.75</v>
      </c>
    </row>
    <row r="3413" spans="1:4">
      <c r="A3413" s="1">
        <v>43934</v>
      </c>
      <c r="B3413" t="s">
        <v>16</v>
      </c>
      <c r="C3413" t="s">
        <v>17</v>
      </c>
      <c r="D3413" s="2">
        <v>36.549999</v>
      </c>
    </row>
    <row r="3414" spans="1:4">
      <c r="A3414" s="1">
        <v>43934</v>
      </c>
      <c r="B3414" t="s">
        <v>18</v>
      </c>
      <c r="C3414" t="s">
        <v>19</v>
      </c>
      <c r="D3414" s="2">
        <v>37.717475999999998</v>
      </c>
    </row>
    <row r="3415" spans="1:4">
      <c r="A3415" s="1">
        <v>43934</v>
      </c>
      <c r="B3415" t="s">
        <v>20</v>
      </c>
      <c r="C3415" t="s">
        <v>21</v>
      </c>
      <c r="D3415" s="2">
        <v>13.113333000000001</v>
      </c>
    </row>
    <row r="3416" spans="1:4">
      <c r="A3416" s="1">
        <v>43930</v>
      </c>
      <c r="B3416" t="s">
        <v>2</v>
      </c>
      <c r="C3416" t="s">
        <v>3</v>
      </c>
      <c r="D3416" s="2">
        <v>16.82</v>
      </c>
    </row>
    <row r="3417" spans="1:4">
      <c r="A3417" s="1">
        <v>43930</v>
      </c>
      <c r="B3417" t="s">
        <v>4</v>
      </c>
      <c r="C3417" t="s">
        <v>5</v>
      </c>
      <c r="D3417" s="2">
        <v>21.252268000000001</v>
      </c>
    </row>
    <row r="3418" spans="1:4">
      <c r="A3418" s="1">
        <v>43930</v>
      </c>
      <c r="B3418" t="s">
        <v>6</v>
      </c>
      <c r="C3418" t="s">
        <v>7</v>
      </c>
      <c r="D3418" s="2">
        <v>43.279998999999997</v>
      </c>
    </row>
    <row r="3419" spans="1:4">
      <c r="A3419" s="1">
        <v>43930</v>
      </c>
      <c r="B3419" t="s">
        <v>8</v>
      </c>
      <c r="C3419" t="s">
        <v>9</v>
      </c>
      <c r="D3419" s="2">
        <v>20</v>
      </c>
    </row>
    <row r="3420" spans="1:4">
      <c r="A3420" s="1">
        <v>43930</v>
      </c>
      <c r="B3420" t="s">
        <v>10</v>
      </c>
      <c r="C3420" t="s">
        <v>11</v>
      </c>
      <c r="D3420" s="2">
        <v>19.559999000000001</v>
      </c>
    </row>
    <row r="3421" spans="1:4">
      <c r="A3421" s="1">
        <v>43930</v>
      </c>
      <c r="B3421" t="s">
        <v>12</v>
      </c>
      <c r="C3421" t="s">
        <v>13</v>
      </c>
      <c r="D3421" s="2">
        <v>16</v>
      </c>
    </row>
    <row r="3422" spans="1:4">
      <c r="A3422" s="1">
        <v>43930</v>
      </c>
      <c r="B3422" t="s">
        <v>14</v>
      </c>
      <c r="C3422" t="s">
        <v>15</v>
      </c>
      <c r="D3422" s="2">
        <v>30.15</v>
      </c>
    </row>
    <row r="3423" spans="1:4">
      <c r="A3423" s="1">
        <v>43930</v>
      </c>
      <c r="B3423" t="s">
        <v>16</v>
      </c>
      <c r="C3423" t="s">
        <v>17</v>
      </c>
      <c r="D3423" s="2">
        <v>37.599997999999999</v>
      </c>
    </row>
    <row r="3424" spans="1:4">
      <c r="A3424" s="1">
        <v>43930</v>
      </c>
      <c r="B3424" t="s">
        <v>18</v>
      </c>
      <c r="C3424" t="s">
        <v>19</v>
      </c>
      <c r="D3424" s="2">
        <v>36.375380999999997</v>
      </c>
    </row>
    <row r="3425" spans="1:4">
      <c r="A3425" s="1">
        <v>43930</v>
      </c>
      <c r="B3425" t="s">
        <v>20</v>
      </c>
      <c r="C3425" t="s">
        <v>21</v>
      </c>
      <c r="D3425" s="2">
        <v>13.003333</v>
      </c>
    </row>
    <row r="3426" spans="1:4">
      <c r="A3426" s="1">
        <v>43929</v>
      </c>
      <c r="B3426" t="s">
        <v>2</v>
      </c>
      <c r="C3426" t="s">
        <v>3</v>
      </c>
      <c r="D3426" s="2">
        <v>17.32</v>
      </c>
    </row>
    <row r="3427" spans="1:4">
      <c r="A3427" s="1">
        <v>43929</v>
      </c>
      <c r="B3427" t="s">
        <v>4</v>
      </c>
      <c r="C3427" t="s">
        <v>5</v>
      </c>
      <c r="D3427" s="2">
        <v>21.840944</v>
      </c>
    </row>
    <row r="3428" spans="1:4">
      <c r="A3428" s="1">
        <v>43929</v>
      </c>
      <c r="B3428" t="s">
        <v>6</v>
      </c>
      <c r="C3428" t="s">
        <v>7</v>
      </c>
      <c r="D3428" s="2">
        <v>43.509998000000003</v>
      </c>
    </row>
    <row r="3429" spans="1:4">
      <c r="A3429" s="1">
        <v>43929</v>
      </c>
      <c r="B3429" t="s">
        <v>8</v>
      </c>
      <c r="C3429" t="s">
        <v>9</v>
      </c>
      <c r="D3429" s="2">
        <v>20.85</v>
      </c>
    </row>
    <row r="3430" spans="1:4">
      <c r="A3430" s="1">
        <v>43929</v>
      </c>
      <c r="B3430" t="s">
        <v>10</v>
      </c>
      <c r="C3430" t="s">
        <v>11</v>
      </c>
      <c r="D3430" s="2">
        <v>20.170000000000002</v>
      </c>
    </row>
    <row r="3431" spans="1:4">
      <c r="A3431" s="1">
        <v>43929</v>
      </c>
      <c r="B3431" t="s">
        <v>12</v>
      </c>
      <c r="C3431" t="s">
        <v>13</v>
      </c>
      <c r="D3431" s="2">
        <v>16.239999999999998</v>
      </c>
    </row>
    <row r="3432" spans="1:4">
      <c r="A3432" s="1">
        <v>43929</v>
      </c>
      <c r="B3432" t="s">
        <v>14</v>
      </c>
      <c r="C3432" t="s">
        <v>15</v>
      </c>
      <c r="D3432" s="2">
        <v>31.9</v>
      </c>
    </row>
    <row r="3433" spans="1:4">
      <c r="A3433" s="1">
        <v>43929</v>
      </c>
      <c r="B3433" t="s">
        <v>16</v>
      </c>
      <c r="C3433" t="s">
        <v>17</v>
      </c>
      <c r="D3433" s="2">
        <v>39.57</v>
      </c>
    </row>
    <row r="3434" spans="1:4">
      <c r="A3434" s="1">
        <v>43929</v>
      </c>
      <c r="B3434" t="s">
        <v>18</v>
      </c>
      <c r="C3434" t="s">
        <v>19</v>
      </c>
      <c r="D3434" s="2">
        <v>37.717475999999998</v>
      </c>
    </row>
    <row r="3435" spans="1:4">
      <c r="A3435" s="1">
        <v>43929</v>
      </c>
      <c r="B3435" t="s">
        <v>20</v>
      </c>
      <c r="C3435" t="s">
        <v>21</v>
      </c>
      <c r="D3435" s="2">
        <v>13.103332999999999</v>
      </c>
    </row>
    <row r="3436" spans="1:4">
      <c r="A3436" s="1">
        <v>43928</v>
      </c>
      <c r="B3436" t="s">
        <v>2</v>
      </c>
      <c r="C3436" t="s">
        <v>3</v>
      </c>
      <c r="D3436" s="2">
        <v>16.399999999999999</v>
      </c>
    </row>
    <row r="3437" spans="1:4">
      <c r="A3437" s="1">
        <v>43928</v>
      </c>
      <c r="B3437" t="s">
        <v>4</v>
      </c>
      <c r="C3437" t="s">
        <v>5</v>
      </c>
      <c r="D3437" s="2">
        <v>20.414148000000001</v>
      </c>
    </row>
    <row r="3438" spans="1:4">
      <c r="A3438" s="1">
        <v>43928</v>
      </c>
      <c r="B3438" t="s">
        <v>6</v>
      </c>
      <c r="C3438" t="s">
        <v>7</v>
      </c>
      <c r="D3438" s="2">
        <v>43.779998999999997</v>
      </c>
    </row>
    <row r="3439" spans="1:4">
      <c r="A3439" s="1">
        <v>43928</v>
      </c>
      <c r="B3439" t="s">
        <v>8</v>
      </c>
      <c r="C3439" t="s">
        <v>9</v>
      </c>
      <c r="D3439" s="2">
        <v>20.860001</v>
      </c>
    </row>
    <row r="3440" spans="1:4">
      <c r="A3440" s="1">
        <v>43928</v>
      </c>
      <c r="B3440" t="s">
        <v>10</v>
      </c>
      <c r="C3440" t="s">
        <v>11</v>
      </c>
      <c r="D3440" s="2">
        <v>20.120000999999998</v>
      </c>
    </row>
    <row r="3441" spans="1:4">
      <c r="A3441" s="1">
        <v>43928</v>
      </c>
      <c r="B3441" t="s">
        <v>12</v>
      </c>
      <c r="C3441" t="s">
        <v>13</v>
      </c>
      <c r="D3441" s="2">
        <v>16.100000000000001</v>
      </c>
    </row>
    <row r="3442" spans="1:4">
      <c r="A3442" s="1">
        <v>43928</v>
      </c>
      <c r="B3442" t="s">
        <v>14</v>
      </c>
      <c r="C3442" t="s">
        <v>15</v>
      </c>
      <c r="D3442" s="2">
        <v>29.219999000000001</v>
      </c>
    </row>
    <row r="3443" spans="1:4">
      <c r="A3443" s="1">
        <v>43928</v>
      </c>
      <c r="B3443" t="s">
        <v>16</v>
      </c>
      <c r="C3443" t="s">
        <v>17</v>
      </c>
      <c r="D3443" s="2">
        <v>38.889999000000003</v>
      </c>
    </row>
    <row r="3444" spans="1:4">
      <c r="A3444" s="1">
        <v>43928</v>
      </c>
      <c r="B3444" t="s">
        <v>18</v>
      </c>
      <c r="C3444" t="s">
        <v>19</v>
      </c>
      <c r="D3444" s="2">
        <v>36.764125999999997</v>
      </c>
    </row>
    <row r="3445" spans="1:4">
      <c r="A3445" s="1">
        <v>43928</v>
      </c>
      <c r="B3445" t="s">
        <v>20</v>
      </c>
      <c r="C3445" t="s">
        <v>21</v>
      </c>
      <c r="D3445" s="2">
        <v>12.833333</v>
      </c>
    </row>
    <row r="3446" spans="1:4">
      <c r="A3446" s="1">
        <v>43927</v>
      </c>
      <c r="B3446" t="s">
        <v>2</v>
      </c>
      <c r="C3446" t="s">
        <v>3</v>
      </c>
      <c r="D3446" s="2">
        <v>15.77</v>
      </c>
    </row>
    <row r="3447" spans="1:4">
      <c r="A3447" s="1">
        <v>43927</v>
      </c>
      <c r="B3447" t="s">
        <v>4</v>
      </c>
      <c r="C3447" t="s">
        <v>5</v>
      </c>
      <c r="D3447" s="2">
        <v>19.456301</v>
      </c>
    </row>
    <row r="3448" spans="1:4">
      <c r="A3448" s="1">
        <v>43927</v>
      </c>
      <c r="B3448" t="s">
        <v>6</v>
      </c>
      <c r="C3448" t="s">
        <v>7</v>
      </c>
      <c r="D3448" s="2">
        <v>43.130001</v>
      </c>
    </row>
    <row r="3449" spans="1:4">
      <c r="A3449" s="1">
        <v>43927</v>
      </c>
      <c r="B3449" t="s">
        <v>8</v>
      </c>
      <c r="C3449" t="s">
        <v>9</v>
      </c>
      <c r="D3449" s="2">
        <v>21.27</v>
      </c>
    </row>
    <row r="3450" spans="1:4">
      <c r="A3450" s="1">
        <v>43927</v>
      </c>
      <c r="B3450" t="s">
        <v>10</v>
      </c>
      <c r="C3450" t="s">
        <v>11</v>
      </c>
      <c r="D3450" s="2">
        <v>19.68</v>
      </c>
    </row>
    <row r="3451" spans="1:4">
      <c r="A3451" s="1">
        <v>43927</v>
      </c>
      <c r="B3451" t="s">
        <v>12</v>
      </c>
      <c r="C3451" t="s">
        <v>13</v>
      </c>
      <c r="D3451" s="2">
        <v>16.489999999999998</v>
      </c>
    </row>
    <row r="3452" spans="1:4">
      <c r="A3452" s="1">
        <v>43927</v>
      </c>
      <c r="B3452" t="s">
        <v>14</v>
      </c>
      <c r="C3452" t="s">
        <v>15</v>
      </c>
      <c r="D3452" s="2">
        <v>28</v>
      </c>
    </row>
    <row r="3453" spans="1:4">
      <c r="A3453" s="1">
        <v>43927</v>
      </c>
      <c r="B3453" t="s">
        <v>16</v>
      </c>
      <c r="C3453" t="s">
        <v>17</v>
      </c>
      <c r="D3453" s="2">
        <v>37.5</v>
      </c>
    </row>
    <row r="3454" spans="1:4">
      <c r="A3454" s="1">
        <v>43927</v>
      </c>
      <c r="B3454" t="s">
        <v>18</v>
      </c>
      <c r="C3454" t="s">
        <v>19</v>
      </c>
      <c r="D3454" s="2">
        <v>35.616405</v>
      </c>
    </row>
    <row r="3455" spans="1:4">
      <c r="A3455" s="1">
        <v>43927</v>
      </c>
      <c r="B3455" t="s">
        <v>20</v>
      </c>
      <c r="C3455" t="s">
        <v>21</v>
      </c>
      <c r="D3455" s="2">
        <v>12.403333</v>
      </c>
    </row>
    <row r="3456" spans="1:4">
      <c r="A3456" s="1">
        <v>43924</v>
      </c>
      <c r="B3456" t="s">
        <v>2</v>
      </c>
      <c r="C3456" t="s">
        <v>3</v>
      </c>
      <c r="D3456" s="2">
        <v>15.34</v>
      </c>
    </row>
    <row r="3457" spans="1:4">
      <c r="A3457" s="1">
        <v>43924</v>
      </c>
      <c r="B3457" t="s">
        <v>4</v>
      </c>
      <c r="C3457" t="s">
        <v>5</v>
      </c>
      <c r="D3457" s="2">
        <v>17.400917</v>
      </c>
    </row>
    <row r="3458" spans="1:4">
      <c r="A3458" s="1">
        <v>43924</v>
      </c>
      <c r="B3458" t="s">
        <v>6</v>
      </c>
      <c r="C3458" t="s">
        <v>7</v>
      </c>
      <c r="D3458" s="2">
        <v>40.5</v>
      </c>
    </row>
    <row r="3459" spans="1:4">
      <c r="A3459" s="1">
        <v>43924</v>
      </c>
      <c r="B3459" t="s">
        <v>8</v>
      </c>
      <c r="C3459" t="s">
        <v>9</v>
      </c>
      <c r="D3459" s="2">
        <v>21.18</v>
      </c>
    </row>
    <row r="3460" spans="1:4">
      <c r="A3460" s="1">
        <v>43924</v>
      </c>
      <c r="B3460" t="s">
        <v>10</v>
      </c>
      <c r="C3460" t="s">
        <v>11</v>
      </c>
      <c r="D3460" s="2">
        <v>18.139999</v>
      </c>
    </row>
    <row r="3461" spans="1:4">
      <c r="A3461" s="1">
        <v>43924</v>
      </c>
      <c r="B3461" t="s">
        <v>12</v>
      </c>
      <c r="C3461" t="s">
        <v>13</v>
      </c>
      <c r="D3461" s="2">
        <v>16.610001</v>
      </c>
    </row>
    <row r="3462" spans="1:4">
      <c r="A3462" s="1">
        <v>43924</v>
      </c>
      <c r="B3462" t="s">
        <v>14</v>
      </c>
      <c r="C3462" t="s">
        <v>15</v>
      </c>
      <c r="D3462" s="2">
        <v>23.309999000000001</v>
      </c>
    </row>
    <row r="3463" spans="1:4">
      <c r="A3463" s="1">
        <v>43924</v>
      </c>
      <c r="B3463" t="s">
        <v>16</v>
      </c>
      <c r="C3463" t="s">
        <v>17</v>
      </c>
      <c r="D3463" s="2">
        <v>33.029998999999997</v>
      </c>
    </row>
    <row r="3464" spans="1:4">
      <c r="A3464" s="1">
        <v>43924</v>
      </c>
      <c r="B3464" t="s">
        <v>18</v>
      </c>
      <c r="C3464" t="s">
        <v>19</v>
      </c>
      <c r="D3464" s="2">
        <v>31.756724999999999</v>
      </c>
    </row>
    <row r="3465" spans="1:4">
      <c r="A3465" s="1">
        <v>43924</v>
      </c>
      <c r="B3465" t="s">
        <v>20</v>
      </c>
      <c r="C3465" t="s">
        <v>21</v>
      </c>
      <c r="D3465" s="2">
        <v>11.95</v>
      </c>
    </row>
    <row r="3466" spans="1:4">
      <c r="A3466" s="1">
        <v>43923</v>
      </c>
      <c r="B3466" t="s">
        <v>2</v>
      </c>
      <c r="C3466" t="s">
        <v>3</v>
      </c>
      <c r="D3466" s="2">
        <v>15.51</v>
      </c>
    </row>
    <row r="3467" spans="1:4">
      <c r="A3467" s="1">
        <v>43923</v>
      </c>
      <c r="B3467" t="s">
        <v>4</v>
      </c>
      <c r="C3467" t="s">
        <v>5</v>
      </c>
      <c r="D3467" s="2">
        <v>18.508430000000001</v>
      </c>
    </row>
    <row r="3468" spans="1:4">
      <c r="A3468" s="1">
        <v>43923</v>
      </c>
      <c r="B3468" t="s">
        <v>6</v>
      </c>
      <c r="C3468" t="s">
        <v>7</v>
      </c>
      <c r="D3468" s="2">
        <v>42.779998999999997</v>
      </c>
    </row>
    <row r="3469" spans="1:4">
      <c r="A3469" s="1">
        <v>43923</v>
      </c>
      <c r="B3469" t="s">
        <v>8</v>
      </c>
      <c r="C3469" t="s">
        <v>9</v>
      </c>
      <c r="D3469" s="2">
        <v>21.469999000000001</v>
      </c>
    </row>
    <row r="3470" spans="1:4">
      <c r="A3470" s="1">
        <v>43923</v>
      </c>
      <c r="B3470" t="s">
        <v>10</v>
      </c>
      <c r="C3470" t="s">
        <v>11</v>
      </c>
      <c r="D3470" s="2">
        <v>18.620000999999998</v>
      </c>
    </row>
    <row r="3471" spans="1:4">
      <c r="A3471" s="1">
        <v>43923</v>
      </c>
      <c r="B3471" t="s">
        <v>12</v>
      </c>
      <c r="C3471" t="s">
        <v>13</v>
      </c>
      <c r="D3471" s="2">
        <v>16.850000000000001</v>
      </c>
    </row>
    <row r="3472" spans="1:4">
      <c r="A3472" s="1">
        <v>43923</v>
      </c>
      <c r="B3472" t="s">
        <v>14</v>
      </c>
      <c r="C3472" t="s">
        <v>15</v>
      </c>
      <c r="D3472" s="2">
        <v>26.139999</v>
      </c>
    </row>
    <row r="3473" spans="1:4">
      <c r="A3473" s="1">
        <v>43923</v>
      </c>
      <c r="B3473" t="s">
        <v>16</v>
      </c>
      <c r="C3473" t="s">
        <v>17</v>
      </c>
      <c r="D3473" s="2">
        <v>36.090000000000003</v>
      </c>
    </row>
    <row r="3474" spans="1:4">
      <c r="A3474" s="1">
        <v>43923</v>
      </c>
      <c r="B3474" t="s">
        <v>18</v>
      </c>
      <c r="C3474" t="s">
        <v>19</v>
      </c>
      <c r="D3474" s="2">
        <v>32.904449</v>
      </c>
    </row>
    <row r="3475" spans="1:4">
      <c r="A3475" s="1">
        <v>43923</v>
      </c>
      <c r="B3475" t="s">
        <v>20</v>
      </c>
      <c r="C3475" t="s">
        <v>21</v>
      </c>
      <c r="D3475" s="2">
        <v>12.266666000000001</v>
      </c>
    </row>
    <row r="3476" spans="1:4">
      <c r="A3476" s="1">
        <v>43922</v>
      </c>
      <c r="B3476" t="s">
        <v>2</v>
      </c>
      <c r="C3476" t="s">
        <v>3</v>
      </c>
      <c r="D3476" s="2">
        <v>14.3</v>
      </c>
    </row>
    <row r="3477" spans="1:4">
      <c r="A3477" s="1">
        <v>43922</v>
      </c>
      <c r="B3477" t="s">
        <v>4</v>
      </c>
      <c r="C3477" t="s">
        <v>5</v>
      </c>
      <c r="D3477" s="2">
        <v>17.909775</v>
      </c>
    </row>
    <row r="3478" spans="1:4">
      <c r="A3478" s="1">
        <v>43922</v>
      </c>
      <c r="B3478" t="s">
        <v>6</v>
      </c>
      <c r="C3478" t="s">
        <v>7</v>
      </c>
      <c r="D3478" s="2">
        <v>43.369999</v>
      </c>
    </row>
    <row r="3479" spans="1:4">
      <c r="A3479" s="1">
        <v>43922</v>
      </c>
      <c r="B3479" t="s">
        <v>8</v>
      </c>
      <c r="C3479" t="s">
        <v>9</v>
      </c>
      <c r="D3479" s="2">
        <v>19.719999000000001</v>
      </c>
    </row>
    <row r="3480" spans="1:4">
      <c r="A3480" s="1">
        <v>43922</v>
      </c>
      <c r="B3480" t="s">
        <v>10</v>
      </c>
      <c r="C3480" t="s">
        <v>11</v>
      </c>
      <c r="D3480" s="2">
        <v>18.530000999999999</v>
      </c>
    </row>
    <row r="3481" spans="1:4">
      <c r="A3481" s="1">
        <v>43922</v>
      </c>
      <c r="B3481" t="s">
        <v>12</v>
      </c>
      <c r="C3481" t="s">
        <v>13</v>
      </c>
      <c r="D3481" s="2">
        <v>15.75</v>
      </c>
    </row>
    <row r="3482" spans="1:4">
      <c r="A3482" s="1">
        <v>43922</v>
      </c>
      <c r="B3482" t="s">
        <v>14</v>
      </c>
      <c r="C3482" t="s">
        <v>15</v>
      </c>
      <c r="D3482" s="2">
        <v>23.700001</v>
      </c>
    </row>
    <row r="3483" spans="1:4">
      <c r="A3483" s="1">
        <v>43922</v>
      </c>
      <c r="B3483" t="s">
        <v>16</v>
      </c>
      <c r="C3483" t="s">
        <v>17</v>
      </c>
      <c r="D3483" s="2">
        <v>36.099997999999999</v>
      </c>
    </row>
    <row r="3484" spans="1:4">
      <c r="A3484" s="1">
        <v>43922</v>
      </c>
      <c r="B3484" t="s">
        <v>18</v>
      </c>
      <c r="C3484" t="s">
        <v>19</v>
      </c>
      <c r="D3484" s="2">
        <v>31.784493999999999</v>
      </c>
    </row>
    <row r="3485" spans="1:4">
      <c r="A3485" s="1">
        <v>43922</v>
      </c>
      <c r="B3485" t="s">
        <v>20</v>
      </c>
      <c r="C3485" t="s">
        <v>21</v>
      </c>
      <c r="D3485" s="2">
        <v>11.55</v>
      </c>
    </row>
    <row r="3486" spans="1:4">
      <c r="A3486" s="1">
        <v>43921</v>
      </c>
      <c r="B3486" t="s">
        <v>2</v>
      </c>
      <c r="C3486" t="s">
        <v>3</v>
      </c>
      <c r="D3486" s="2">
        <v>13.99</v>
      </c>
    </row>
    <row r="3487" spans="1:4">
      <c r="A3487" s="1">
        <v>43921</v>
      </c>
      <c r="B3487" t="s">
        <v>4</v>
      </c>
      <c r="C3487" t="s">
        <v>5</v>
      </c>
      <c r="D3487" s="2">
        <v>17.959661000000001</v>
      </c>
    </row>
    <row r="3488" spans="1:4">
      <c r="A3488" s="1">
        <v>43921</v>
      </c>
      <c r="B3488" t="s">
        <v>6</v>
      </c>
      <c r="C3488" t="s">
        <v>7</v>
      </c>
      <c r="D3488" s="2">
        <v>43.220001000000003</v>
      </c>
    </row>
    <row r="3489" spans="1:4">
      <c r="A3489" s="1">
        <v>43921</v>
      </c>
      <c r="B3489" t="s">
        <v>8</v>
      </c>
      <c r="C3489" t="s">
        <v>9</v>
      </c>
      <c r="D3489" s="2">
        <v>20.629999000000002</v>
      </c>
    </row>
    <row r="3490" spans="1:4">
      <c r="A3490" s="1">
        <v>43921</v>
      </c>
      <c r="B3490" t="s">
        <v>10</v>
      </c>
      <c r="C3490" t="s">
        <v>11</v>
      </c>
      <c r="D3490" s="2">
        <v>19.079999999999998</v>
      </c>
    </row>
    <row r="3491" spans="1:4">
      <c r="A3491" s="1">
        <v>43921</v>
      </c>
      <c r="B3491" t="s">
        <v>12</v>
      </c>
      <c r="C3491" t="s">
        <v>13</v>
      </c>
      <c r="D3491" s="2">
        <v>16.219999000000001</v>
      </c>
    </row>
    <row r="3492" spans="1:4">
      <c r="A3492" s="1">
        <v>43921</v>
      </c>
      <c r="B3492" t="s">
        <v>14</v>
      </c>
      <c r="C3492" t="s">
        <v>15</v>
      </c>
      <c r="D3492" s="2">
        <v>26.299999</v>
      </c>
    </row>
    <row r="3493" spans="1:4">
      <c r="A3493" s="1">
        <v>43921</v>
      </c>
      <c r="B3493" t="s">
        <v>16</v>
      </c>
      <c r="C3493" t="s">
        <v>17</v>
      </c>
      <c r="D3493" s="2">
        <v>36.869999</v>
      </c>
    </row>
    <row r="3494" spans="1:4">
      <c r="A3494" s="1">
        <v>43921</v>
      </c>
      <c r="B3494" t="s">
        <v>18</v>
      </c>
      <c r="C3494" t="s">
        <v>19</v>
      </c>
      <c r="D3494" s="2">
        <v>31.284679000000001</v>
      </c>
    </row>
    <row r="3495" spans="1:4">
      <c r="A3495" s="1">
        <v>43921</v>
      </c>
      <c r="B3495" t="s">
        <v>20</v>
      </c>
      <c r="C3495" t="s">
        <v>21</v>
      </c>
      <c r="D3495" s="2">
        <v>11.966666</v>
      </c>
    </row>
    <row r="3496" spans="1:4">
      <c r="A3496" s="1">
        <v>43920</v>
      </c>
      <c r="B3496" t="s">
        <v>2</v>
      </c>
      <c r="C3496" t="s">
        <v>3</v>
      </c>
      <c r="D3496" s="2">
        <v>13.38</v>
      </c>
    </row>
    <row r="3497" spans="1:4">
      <c r="A3497" s="1">
        <v>43920</v>
      </c>
      <c r="B3497" t="s">
        <v>4</v>
      </c>
      <c r="C3497" t="s">
        <v>5</v>
      </c>
      <c r="D3497" s="2">
        <v>18.997332</v>
      </c>
    </row>
    <row r="3498" spans="1:4">
      <c r="A3498" s="1">
        <v>43920</v>
      </c>
      <c r="B3498" t="s">
        <v>6</v>
      </c>
      <c r="C3498" t="s">
        <v>7</v>
      </c>
      <c r="D3498" s="2">
        <v>41.77</v>
      </c>
    </row>
    <row r="3499" spans="1:4">
      <c r="A3499" s="1">
        <v>43920</v>
      </c>
      <c r="B3499" t="s">
        <v>8</v>
      </c>
      <c r="C3499" t="s">
        <v>9</v>
      </c>
      <c r="D3499" s="2">
        <v>21.58</v>
      </c>
    </row>
    <row r="3500" spans="1:4">
      <c r="A3500" s="1">
        <v>43920</v>
      </c>
      <c r="B3500" t="s">
        <v>10</v>
      </c>
      <c r="C3500" t="s">
        <v>11</v>
      </c>
      <c r="D3500" s="2">
        <v>20.950001</v>
      </c>
    </row>
    <row r="3501" spans="1:4">
      <c r="A3501" s="1">
        <v>43920</v>
      </c>
      <c r="B3501" t="s">
        <v>12</v>
      </c>
      <c r="C3501" t="s">
        <v>13</v>
      </c>
      <c r="D3501" s="2">
        <v>15.73</v>
      </c>
    </row>
    <row r="3502" spans="1:4">
      <c r="A3502" s="1">
        <v>43920</v>
      </c>
      <c r="B3502" t="s">
        <v>14</v>
      </c>
      <c r="C3502" t="s">
        <v>15</v>
      </c>
      <c r="D3502" s="2">
        <v>28.700001</v>
      </c>
    </row>
    <row r="3503" spans="1:4">
      <c r="A3503" s="1">
        <v>43920</v>
      </c>
      <c r="B3503" t="s">
        <v>16</v>
      </c>
      <c r="C3503" t="s">
        <v>17</v>
      </c>
      <c r="D3503" s="2">
        <v>37.450001</v>
      </c>
    </row>
    <row r="3504" spans="1:4">
      <c r="A3504" s="1">
        <v>43920</v>
      </c>
      <c r="B3504" t="s">
        <v>18</v>
      </c>
      <c r="C3504" t="s">
        <v>19</v>
      </c>
      <c r="D3504" s="2">
        <v>33.089565</v>
      </c>
    </row>
    <row r="3505" spans="1:4">
      <c r="A3505" s="1">
        <v>43920</v>
      </c>
      <c r="B3505" t="s">
        <v>20</v>
      </c>
      <c r="C3505" t="s">
        <v>21</v>
      </c>
      <c r="D3505" s="2">
        <v>12.333333</v>
      </c>
    </row>
    <row r="3506" spans="1:4">
      <c r="A3506" s="1">
        <v>43917</v>
      </c>
      <c r="B3506" t="s">
        <v>2</v>
      </c>
      <c r="C3506" t="s">
        <v>3</v>
      </c>
      <c r="D3506" s="2">
        <v>13.3</v>
      </c>
    </row>
    <row r="3507" spans="1:4">
      <c r="A3507" s="1">
        <v>43917</v>
      </c>
      <c r="B3507" t="s">
        <v>4</v>
      </c>
      <c r="C3507" t="s">
        <v>5</v>
      </c>
      <c r="D3507" s="2">
        <v>18.957419999999999</v>
      </c>
    </row>
    <row r="3508" spans="1:4">
      <c r="A3508" s="1">
        <v>43917</v>
      </c>
      <c r="B3508" t="s">
        <v>6</v>
      </c>
      <c r="C3508" t="s">
        <v>7</v>
      </c>
      <c r="D3508" s="2">
        <v>40.099997999999999</v>
      </c>
    </row>
    <row r="3509" spans="1:4">
      <c r="A3509" s="1">
        <v>43917</v>
      </c>
      <c r="B3509" t="s">
        <v>8</v>
      </c>
      <c r="C3509" t="s">
        <v>9</v>
      </c>
      <c r="D3509" s="2">
        <v>21.25</v>
      </c>
    </row>
    <row r="3510" spans="1:4">
      <c r="A3510" s="1">
        <v>43917</v>
      </c>
      <c r="B3510" t="s">
        <v>10</v>
      </c>
      <c r="C3510" t="s">
        <v>11</v>
      </c>
      <c r="D3510" s="2">
        <v>21.309999000000001</v>
      </c>
    </row>
    <row r="3511" spans="1:4">
      <c r="A3511" s="1">
        <v>43917</v>
      </c>
      <c r="B3511" t="s">
        <v>12</v>
      </c>
      <c r="C3511" t="s">
        <v>13</v>
      </c>
      <c r="D3511" s="2">
        <v>14.98</v>
      </c>
    </row>
    <row r="3512" spans="1:4">
      <c r="A3512" s="1">
        <v>43917</v>
      </c>
      <c r="B3512" t="s">
        <v>14</v>
      </c>
      <c r="C3512" t="s">
        <v>15</v>
      </c>
      <c r="D3512" s="2">
        <v>31.32</v>
      </c>
    </row>
    <row r="3513" spans="1:4">
      <c r="A3513" s="1">
        <v>43917</v>
      </c>
      <c r="B3513" t="s">
        <v>16</v>
      </c>
      <c r="C3513" t="s">
        <v>17</v>
      </c>
      <c r="D3513" s="2">
        <v>39.630001</v>
      </c>
    </row>
    <row r="3514" spans="1:4">
      <c r="A3514" s="1">
        <v>43917</v>
      </c>
      <c r="B3514" t="s">
        <v>18</v>
      </c>
      <c r="C3514" t="s">
        <v>19</v>
      </c>
      <c r="D3514" s="2">
        <v>33.320960999999997</v>
      </c>
    </row>
    <row r="3515" spans="1:4">
      <c r="A3515" s="1">
        <v>43917</v>
      </c>
      <c r="B3515" t="s">
        <v>20</v>
      </c>
      <c r="C3515" t="s">
        <v>21</v>
      </c>
      <c r="D3515" s="2">
        <v>12.303333</v>
      </c>
    </row>
    <row r="3516" spans="1:4">
      <c r="A3516" s="1">
        <v>43916</v>
      </c>
      <c r="B3516" t="s">
        <v>2</v>
      </c>
      <c r="C3516" t="s">
        <v>3</v>
      </c>
      <c r="D3516" s="2">
        <v>14.39</v>
      </c>
    </row>
    <row r="3517" spans="1:4">
      <c r="A3517" s="1">
        <v>43916</v>
      </c>
      <c r="B3517" t="s">
        <v>4</v>
      </c>
      <c r="C3517" t="s">
        <v>5</v>
      </c>
      <c r="D3517" s="2">
        <v>20.803273999999998</v>
      </c>
    </row>
    <row r="3518" spans="1:4">
      <c r="A3518" s="1">
        <v>43916</v>
      </c>
      <c r="B3518" t="s">
        <v>6</v>
      </c>
      <c r="C3518" t="s">
        <v>7</v>
      </c>
      <c r="D3518" s="2">
        <v>42</v>
      </c>
    </row>
    <row r="3519" spans="1:4">
      <c r="A3519" s="1">
        <v>43916</v>
      </c>
      <c r="B3519" t="s">
        <v>8</v>
      </c>
      <c r="C3519" t="s">
        <v>9</v>
      </c>
      <c r="D3519" s="2">
        <v>21.6</v>
      </c>
    </row>
    <row r="3520" spans="1:4">
      <c r="A3520" s="1">
        <v>43916</v>
      </c>
      <c r="B3520" t="s">
        <v>10</v>
      </c>
      <c r="C3520" t="s">
        <v>11</v>
      </c>
      <c r="D3520" s="2">
        <v>23.809999000000001</v>
      </c>
    </row>
    <row r="3521" spans="1:4">
      <c r="A3521" s="1">
        <v>43916</v>
      </c>
      <c r="B3521" t="s">
        <v>12</v>
      </c>
      <c r="C3521" t="s">
        <v>13</v>
      </c>
      <c r="D3521" s="2">
        <v>14.13</v>
      </c>
    </row>
    <row r="3522" spans="1:4">
      <c r="A3522" s="1">
        <v>43916</v>
      </c>
      <c r="B3522" t="s">
        <v>14</v>
      </c>
      <c r="C3522" t="s">
        <v>15</v>
      </c>
      <c r="D3522" s="2">
        <v>34.689999</v>
      </c>
    </row>
    <row r="3523" spans="1:4">
      <c r="A3523" s="1">
        <v>43916</v>
      </c>
      <c r="B3523" t="s">
        <v>16</v>
      </c>
      <c r="C3523" t="s">
        <v>17</v>
      </c>
      <c r="D3523" s="2">
        <v>42.150002000000001</v>
      </c>
    </row>
    <row r="3524" spans="1:4">
      <c r="A3524" s="1">
        <v>43916</v>
      </c>
      <c r="B3524" t="s">
        <v>18</v>
      </c>
      <c r="C3524" t="s">
        <v>19</v>
      </c>
      <c r="D3524" s="2">
        <v>35.625660000000003</v>
      </c>
    </row>
    <row r="3525" spans="1:4">
      <c r="A3525" s="1">
        <v>43916</v>
      </c>
      <c r="B3525" t="s">
        <v>20</v>
      </c>
      <c r="C3525" t="s">
        <v>21</v>
      </c>
      <c r="D3525" s="2">
        <v>12.88</v>
      </c>
    </row>
    <row r="3526" spans="1:4">
      <c r="A3526" s="1">
        <v>43915</v>
      </c>
      <c r="B3526" t="s">
        <v>2</v>
      </c>
      <c r="C3526" t="s">
        <v>3</v>
      </c>
      <c r="D3526" s="2">
        <v>14.32</v>
      </c>
    </row>
    <row r="3527" spans="1:4">
      <c r="A3527" s="1">
        <v>43915</v>
      </c>
      <c r="B3527" t="s">
        <v>4</v>
      </c>
      <c r="C3527" t="s">
        <v>5</v>
      </c>
      <c r="D3527" s="2">
        <v>19.985112999999998</v>
      </c>
    </row>
    <row r="3528" spans="1:4">
      <c r="A3528" s="1">
        <v>43915</v>
      </c>
      <c r="B3528" t="s">
        <v>6</v>
      </c>
      <c r="C3528" t="s">
        <v>7</v>
      </c>
      <c r="D3528" s="2">
        <v>40.849997999999999</v>
      </c>
    </row>
    <row r="3529" spans="1:4">
      <c r="A3529" s="1">
        <v>43915</v>
      </c>
      <c r="B3529" t="s">
        <v>8</v>
      </c>
      <c r="C3529" t="s">
        <v>9</v>
      </c>
      <c r="D3529" s="2">
        <v>20.85</v>
      </c>
    </row>
    <row r="3530" spans="1:4">
      <c r="A3530" s="1">
        <v>43915</v>
      </c>
      <c r="B3530" t="s">
        <v>10</v>
      </c>
      <c r="C3530" t="s">
        <v>11</v>
      </c>
      <c r="D3530" s="2">
        <v>23.09</v>
      </c>
    </row>
    <row r="3531" spans="1:4">
      <c r="A3531" s="1">
        <v>43915</v>
      </c>
      <c r="B3531" t="s">
        <v>12</v>
      </c>
      <c r="C3531" t="s">
        <v>13</v>
      </c>
      <c r="D3531" s="2">
        <v>13.88</v>
      </c>
    </row>
    <row r="3532" spans="1:4">
      <c r="A3532" s="1">
        <v>43915</v>
      </c>
      <c r="B3532" t="s">
        <v>14</v>
      </c>
      <c r="C3532" t="s">
        <v>15</v>
      </c>
      <c r="D3532" s="2">
        <v>34.470001000000003</v>
      </c>
    </row>
    <row r="3533" spans="1:4">
      <c r="A3533" s="1">
        <v>43915</v>
      </c>
      <c r="B3533" t="s">
        <v>16</v>
      </c>
      <c r="C3533" t="s">
        <v>17</v>
      </c>
      <c r="D3533" s="2">
        <v>41.049999</v>
      </c>
    </row>
    <row r="3534" spans="1:4">
      <c r="A3534" s="1">
        <v>43915</v>
      </c>
      <c r="B3534" t="s">
        <v>18</v>
      </c>
      <c r="C3534" t="s">
        <v>19</v>
      </c>
      <c r="D3534" s="2">
        <v>33.283935999999997</v>
      </c>
    </row>
    <row r="3535" spans="1:4">
      <c r="A3535" s="1">
        <v>43915</v>
      </c>
      <c r="B3535" t="s">
        <v>20</v>
      </c>
      <c r="C3535" t="s">
        <v>21</v>
      </c>
      <c r="D3535" s="2">
        <v>12.93</v>
      </c>
    </row>
    <row r="3536" spans="1:4">
      <c r="A3536" s="1">
        <v>43914</v>
      </c>
      <c r="B3536" t="s">
        <v>2</v>
      </c>
      <c r="C3536" t="s">
        <v>3</v>
      </c>
      <c r="D3536" s="2">
        <v>13.25</v>
      </c>
    </row>
    <row r="3537" spans="1:4">
      <c r="A3537" s="1">
        <v>43914</v>
      </c>
      <c r="B3537" t="s">
        <v>4</v>
      </c>
      <c r="C3537" t="s">
        <v>5</v>
      </c>
      <c r="D3537" s="2">
        <v>19.246770999999999</v>
      </c>
    </row>
    <row r="3538" spans="1:4">
      <c r="A3538" s="1">
        <v>43914</v>
      </c>
      <c r="B3538" t="s">
        <v>6</v>
      </c>
      <c r="C3538" t="s">
        <v>7</v>
      </c>
      <c r="D3538" s="2">
        <v>37.639999000000003</v>
      </c>
    </row>
    <row r="3539" spans="1:4">
      <c r="A3539" s="1">
        <v>43914</v>
      </c>
      <c r="B3539" t="s">
        <v>8</v>
      </c>
      <c r="C3539" t="s">
        <v>9</v>
      </c>
      <c r="D3539" s="2">
        <v>21.799999</v>
      </c>
    </row>
    <row r="3540" spans="1:4">
      <c r="A3540" s="1">
        <v>43914</v>
      </c>
      <c r="B3540" t="s">
        <v>10</v>
      </c>
      <c r="C3540" t="s">
        <v>11</v>
      </c>
      <c r="D3540" s="2">
        <v>20.540001</v>
      </c>
    </row>
    <row r="3541" spans="1:4">
      <c r="A3541" s="1">
        <v>43914</v>
      </c>
      <c r="B3541" t="s">
        <v>12</v>
      </c>
      <c r="C3541" t="s">
        <v>13</v>
      </c>
      <c r="D3541" s="2">
        <v>13.47</v>
      </c>
    </row>
    <row r="3542" spans="1:4">
      <c r="A3542" s="1">
        <v>43914</v>
      </c>
      <c r="B3542" t="s">
        <v>14</v>
      </c>
      <c r="C3542" t="s">
        <v>15</v>
      </c>
      <c r="D3542" s="2">
        <v>27.18</v>
      </c>
    </row>
    <row r="3543" spans="1:4">
      <c r="A3543" s="1">
        <v>43914</v>
      </c>
      <c r="B3543" t="s">
        <v>16</v>
      </c>
      <c r="C3543" t="s">
        <v>17</v>
      </c>
      <c r="D3543" s="2">
        <v>35.200001</v>
      </c>
    </row>
    <row r="3544" spans="1:4">
      <c r="A3544" s="1">
        <v>43914</v>
      </c>
      <c r="B3544" t="s">
        <v>18</v>
      </c>
      <c r="C3544" t="s">
        <v>19</v>
      </c>
      <c r="D3544" s="2">
        <v>30.183236999999998</v>
      </c>
    </row>
    <row r="3545" spans="1:4">
      <c r="A3545" s="1">
        <v>43914</v>
      </c>
      <c r="B3545" t="s">
        <v>20</v>
      </c>
      <c r="C3545" t="s">
        <v>21</v>
      </c>
      <c r="D3545" s="2">
        <v>12.103332999999999</v>
      </c>
    </row>
    <row r="3546" spans="1:4">
      <c r="A3546" s="1">
        <v>43913</v>
      </c>
      <c r="B3546" t="s">
        <v>2</v>
      </c>
      <c r="C3546" t="s">
        <v>3</v>
      </c>
      <c r="D3546" s="2">
        <v>11.5</v>
      </c>
    </row>
    <row r="3547" spans="1:4">
      <c r="A3547" s="1">
        <v>43913</v>
      </c>
      <c r="B3547" t="s">
        <v>4</v>
      </c>
      <c r="C3547" t="s">
        <v>5</v>
      </c>
      <c r="D3547" s="2">
        <v>17.450806</v>
      </c>
    </row>
    <row r="3548" spans="1:4">
      <c r="A3548" s="1">
        <v>43913</v>
      </c>
      <c r="B3548" t="s">
        <v>6</v>
      </c>
      <c r="C3548" t="s">
        <v>7</v>
      </c>
      <c r="D3548" s="2">
        <v>34.099997999999999</v>
      </c>
    </row>
    <row r="3549" spans="1:4">
      <c r="A3549" s="1">
        <v>43913</v>
      </c>
      <c r="B3549" t="s">
        <v>8</v>
      </c>
      <c r="C3549" t="s">
        <v>9</v>
      </c>
      <c r="D3549" s="2">
        <v>22.42</v>
      </c>
    </row>
    <row r="3550" spans="1:4">
      <c r="A3550" s="1">
        <v>43913</v>
      </c>
      <c r="B3550" t="s">
        <v>10</v>
      </c>
      <c r="C3550" t="s">
        <v>11</v>
      </c>
      <c r="D3550" s="2">
        <v>17.510000000000002</v>
      </c>
    </row>
    <row r="3551" spans="1:4">
      <c r="A3551" s="1">
        <v>43913</v>
      </c>
      <c r="B3551" t="s">
        <v>12</v>
      </c>
      <c r="C3551" t="s">
        <v>13</v>
      </c>
      <c r="D3551" s="2">
        <v>13.51</v>
      </c>
    </row>
    <row r="3552" spans="1:4">
      <c r="A3552" s="1">
        <v>43913</v>
      </c>
      <c r="B3552" t="s">
        <v>14</v>
      </c>
      <c r="C3552" t="s">
        <v>15</v>
      </c>
      <c r="D3552" s="2">
        <v>24.1</v>
      </c>
    </row>
    <row r="3553" spans="1:4">
      <c r="A3553" s="1">
        <v>43913</v>
      </c>
      <c r="B3553" t="s">
        <v>16</v>
      </c>
      <c r="C3553" t="s">
        <v>17</v>
      </c>
      <c r="D3553" s="2">
        <v>33.540000999999997</v>
      </c>
    </row>
    <row r="3554" spans="1:4">
      <c r="A3554" s="1">
        <v>43913</v>
      </c>
      <c r="B3554" t="s">
        <v>18</v>
      </c>
      <c r="C3554" t="s">
        <v>19</v>
      </c>
      <c r="D3554" s="2">
        <v>26.952954999999999</v>
      </c>
    </row>
    <row r="3555" spans="1:4">
      <c r="A3555" s="1">
        <v>43913</v>
      </c>
      <c r="B3555" t="s">
        <v>20</v>
      </c>
      <c r="C3555" t="s">
        <v>21</v>
      </c>
      <c r="D3555" s="2">
        <v>10.15</v>
      </c>
    </row>
    <row r="3556" spans="1:4">
      <c r="A3556" s="1">
        <v>43910</v>
      </c>
      <c r="B3556" t="s">
        <v>2</v>
      </c>
      <c r="C3556" t="s">
        <v>3</v>
      </c>
      <c r="D3556" s="2">
        <v>12</v>
      </c>
    </row>
    <row r="3557" spans="1:4">
      <c r="A3557" s="1">
        <v>43910</v>
      </c>
      <c r="B3557" t="s">
        <v>4</v>
      </c>
      <c r="C3557" t="s">
        <v>5</v>
      </c>
      <c r="D3557" s="2">
        <v>17.570536000000001</v>
      </c>
    </row>
    <row r="3558" spans="1:4">
      <c r="A3558" s="1">
        <v>43910</v>
      </c>
      <c r="B3558" t="s">
        <v>6</v>
      </c>
      <c r="C3558" t="s">
        <v>7</v>
      </c>
      <c r="D3558" s="2">
        <v>35.189999</v>
      </c>
    </row>
    <row r="3559" spans="1:4">
      <c r="A3559" s="1">
        <v>43910</v>
      </c>
      <c r="B3559" t="s">
        <v>8</v>
      </c>
      <c r="C3559" t="s">
        <v>9</v>
      </c>
      <c r="D3559" s="2">
        <v>22.799999</v>
      </c>
    </row>
    <row r="3560" spans="1:4">
      <c r="A3560" s="1">
        <v>43910</v>
      </c>
      <c r="B3560" t="s">
        <v>10</v>
      </c>
      <c r="C3560" t="s">
        <v>11</v>
      </c>
      <c r="D3560" s="2">
        <v>19.030000999999999</v>
      </c>
    </row>
    <row r="3561" spans="1:4">
      <c r="A3561" s="1">
        <v>43910</v>
      </c>
      <c r="B3561" t="s">
        <v>12</v>
      </c>
      <c r="C3561" t="s">
        <v>13</v>
      </c>
      <c r="D3561" s="2">
        <v>13.05</v>
      </c>
    </row>
    <row r="3562" spans="1:4">
      <c r="A3562" s="1">
        <v>43910</v>
      </c>
      <c r="B3562" t="s">
        <v>14</v>
      </c>
      <c r="C3562" t="s">
        <v>15</v>
      </c>
      <c r="D3562" s="2">
        <v>27.549999</v>
      </c>
    </row>
    <row r="3563" spans="1:4">
      <c r="A3563" s="1">
        <v>43910</v>
      </c>
      <c r="B3563" t="s">
        <v>16</v>
      </c>
      <c r="C3563" t="s">
        <v>17</v>
      </c>
      <c r="D3563" s="2">
        <v>35.240001999999997</v>
      </c>
    </row>
    <row r="3564" spans="1:4">
      <c r="A3564" s="1">
        <v>43910</v>
      </c>
      <c r="B3564" t="s">
        <v>18</v>
      </c>
      <c r="C3564" t="s">
        <v>19</v>
      </c>
      <c r="D3564" s="2">
        <v>28.008118</v>
      </c>
    </row>
    <row r="3565" spans="1:4">
      <c r="A3565" s="1">
        <v>43910</v>
      </c>
      <c r="B3565" t="s">
        <v>20</v>
      </c>
      <c r="C3565" t="s">
        <v>21</v>
      </c>
      <c r="D3565" s="2">
        <v>10.813333</v>
      </c>
    </row>
    <row r="3566" spans="1:4">
      <c r="A3566" s="1">
        <v>43909</v>
      </c>
      <c r="B3566" t="s">
        <v>2</v>
      </c>
      <c r="C3566" t="s">
        <v>3</v>
      </c>
      <c r="D3566" s="2">
        <v>12.21</v>
      </c>
    </row>
    <row r="3567" spans="1:4">
      <c r="A3567" s="1">
        <v>43909</v>
      </c>
      <c r="B3567" t="s">
        <v>4</v>
      </c>
      <c r="C3567" t="s">
        <v>5</v>
      </c>
      <c r="D3567" s="2">
        <v>16.303383</v>
      </c>
    </row>
    <row r="3568" spans="1:4">
      <c r="A3568" s="1">
        <v>43909</v>
      </c>
      <c r="B3568" t="s">
        <v>6</v>
      </c>
      <c r="C3568" t="s">
        <v>7</v>
      </c>
      <c r="D3568" s="2">
        <v>36.400002000000001</v>
      </c>
    </row>
    <row r="3569" spans="1:4">
      <c r="A3569" s="1">
        <v>43909</v>
      </c>
      <c r="B3569" t="s">
        <v>8</v>
      </c>
      <c r="C3569" t="s">
        <v>9</v>
      </c>
      <c r="D3569" s="2">
        <v>21.75</v>
      </c>
    </row>
    <row r="3570" spans="1:4">
      <c r="A3570" s="1">
        <v>43909</v>
      </c>
      <c r="B3570" t="s">
        <v>10</v>
      </c>
      <c r="C3570" t="s">
        <v>11</v>
      </c>
      <c r="D3570" s="2">
        <v>19.98</v>
      </c>
    </row>
    <row r="3571" spans="1:4">
      <c r="A3571" s="1">
        <v>43909</v>
      </c>
      <c r="B3571" t="s">
        <v>12</v>
      </c>
      <c r="C3571" t="s">
        <v>13</v>
      </c>
      <c r="D3571" s="2">
        <v>14.08</v>
      </c>
    </row>
    <row r="3572" spans="1:4">
      <c r="A3572" s="1">
        <v>43909</v>
      </c>
      <c r="B3572" t="s">
        <v>14</v>
      </c>
      <c r="C3572" t="s">
        <v>15</v>
      </c>
      <c r="D3572" s="2">
        <v>26.08</v>
      </c>
    </row>
    <row r="3573" spans="1:4">
      <c r="A3573" s="1">
        <v>43909</v>
      </c>
      <c r="B3573" t="s">
        <v>16</v>
      </c>
      <c r="C3573" t="s">
        <v>17</v>
      </c>
      <c r="D3573" s="2">
        <v>37.5</v>
      </c>
    </row>
    <row r="3574" spans="1:4">
      <c r="A3574" s="1">
        <v>43909</v>
      </c>
      <c r="B3574" t="s">
        <v>18</v>
      </c>
      <c r="C3574" t="s">
        <v>19</v>
      </c>
      <c r="D3574" s="2">
        <v>26.564211</v>
      </c>
    </row>
    <row r="3575" spans="1:4">
      <c r="A3575" s="1">
        <v>43909</v>
      </c>
      <c r="B3575" t="s">
        <v>20</v>
      </c>
      <c r="C3575" t="s">
        <v>21</v>
      </c>
      <c r="D3575" s="2">
        <v>10.836665999999999</v>
      </c>
    </row>
    <row r="3576" spans="1:4">
      <c r="A3576" s="1">
        <v>43908</v>
      </c>
      <c r="B3576" t="s">
        <v>2</v>
      </c>
      <c r="C3576" t="s">
        <v>3</v>
      </c>
      <c r="D3576" s="2">
        <v>11.29</v>
      </c>
    </row>
    <row r="3577" spans="1:4">
      <c r="A3577" s="1">
        <v>43908</v>
      </c>
      <c r="B3577" t="s">
        <v>4</v>
      </c>
      <c r="C3577" t="s">
        <v>5</v>
      </c>
      <c r="D3577" s="2">
        <v>16.133762000000001</v>
      </c>
    </row>
    <row r="3578" spans="1:4">
      <c r="A3578" s="1">
        <v>43908</v>
      </c>
      <c r="B3578" t="s">
        <v>6</v>
      </c>
      <c r="C3578" t="s">
        <v>7</v>
      </c>
      <c r="D3578" s="2">
        <v>38.650002000000001</v>
      </c>
    </row>
    <row r="3579" spans="1:4">
      <c r="A3579" s="1">
        <v>43908</v>
      </c>
      <c r="B3579" t="s">
        <v>8</v>
      </c>
      <c r="C3579" t="s">
        <v>9</v>
      </c>
      <c r="D3579" s="2">
        <v>20.190000999999999</v>
      </c>
    </row>
    <row r="3580" spans="1:4">
      <c r="A3580" s="1">
        <v>43908</v>
      </c>
      <c r="B3580" t="s">
        <v>10</v>
      </c>
      <c r="C3580" t="s">
        <v>11</v>
      </c>
      <c r="D3580" s="2">
        <v>17.200001</v>
      </c>
    </row>
    <row r="3581" spans="1:4">
      <c r="A3581" s="1">
        <v>43908</v>
      </c>
      <c r="B3581" t="s">
        <v>12</v>
      </c>
      <c r="C3581" t="s">
        <v>13</v>
      </c>
      <c r="D3581" s="2">
        <v>12.81</v>
      </c>
    </row>
    <row r="3582" spans="1:4">
      <c r="A3582" s="1">
        <v>43908</v>
      </c>
      <c r="B3582" t="s">
        <v>14</v>
      </c>
      <c r="C3582" t="s">
        <v>15</v>
      </c>
      <c r="D3582" s="2">
        <v>23.870000999999998</v>
      </c>
    </row>
    <row r="3583" spans="1:4">
      <c r="A3583" s="1">
        <v>43908</v>
      </c>
      <c r="B3583" t="s">
        <v>16</v>
      </c>
      <c r="C3583" t="s">
        <v>17</v>
      </c>
      <c r="D3583" s="2">
        <v>35</v>
      </c>
    </row>
    <row r="3584" spans="1:4">
      <c r="A3584" s="1">
        <v>43908</v>
      </c>
      <c r="B3584" t="s">
        <v>18</v>
      </c>
      <c r="C3584" t="s">
        <v>19</v>
      </c>
      <c r="D3584" s="2">
        <v>24.527929</v>
      </c>
    </row>
    <row r="3585" spans="1:4">
      <c r="A3585" s="1">
        <v>43908</v>
      </c>
      <c r="B3585" t="s">
        <v>20</v>
      </c>
      <c r="C3585" t="s">
        <v>21</v>
      </c>
      <c r="D3585" s="2">
        <v>10.933332999999999</v>
      </c>
    </row>
    <row r="3586" spans="1:4">
      <c r="A3586" s="1">
        <v>43907</v>
      </c>
      <c r="B3586" t="s">
        <v>2</v>
      </c>
      <c r="C3586" t="s">
        <v>3</v>
      </c>
      <c r="D3586" s="2">
        <v>13</v>
      </c>
    </row>
    <row r="3587" spans="1:4">
      <c r="A3587" s="1">
        <v>43907</v>
      </c>
      <c r="B3587" t="s">
        <v>4</v>
      </c>
      <c r="C3587" t="s">
        <v>5</v>
      </c>
      <c r="D3587" s="2">
        <v>18.358767</v>
      </c>
    </row>
    <row r="3588" spans="1:4">
      <c r="A3588" s="1">
        <v>43907</v>
      </c>
      <c r="B3588" t="s">
        <v>6</v>
      </c>
      <c r="C3588" t="s">
        <v>7</v>
      </c>
      <c r="D3588" s="2">
        <v>41.509998000000003</v>
      </c>
    </row>
    <row r="3589" spans="1:4">
      <c r="A3589" s="1">
        <v>43907</v>
      </c>
      <c r="B3589" t="s">
        <v>8</v>
      </c>
      <c r="C3589" t="s">
        <v>9</v>
      </c>
      <c r="D3589" s="2">
        <v>19.799999</v>
      </c>
    </row>
    <row r="3590" spans="1:4">
      <c r="A3590" s="1">
        <v>43907</v>
      </c>
      <c r="B3590" t="s">
        <v>10</v>
      </c>
      <c r="C3590" t="s">
        <v>11</v>
      </c>
      <c r="D3590" s="2">
        <v>19.5</v>
      </c>
    </row>
    <row r="3591" spans="1:4">
      <c r="A3591" s="1">
        <v>43907</v>
      </c>
      <c r="B3591" t="s">
        <v>12</v>
      </c>
      <c r="C3591" t="s">
        <v>13</v>
      </c>
      <c r="D3591" s="2">
        <v>14.28</v>
      </c>
    </row>
    <row r="3592" spans="1:4">
      <c r="A3592" s="1">
        <v>43907</v>
      </c>
      <c r="B3592" t="s">
        <v>14</v>
      </c>
      <c r="C3592" t="s">
        <v>15</v>
      </c>
      <c r="D3592" s="2">
        <v>27.700001</v>
      </c>
    </row>
    <row r="3593" spans="1:4">
      <c r="A3593" s="1">
        <v>43907</v>
      </c>
      <c r="B3593" t="s">
        <v>16</v>
      </c>
      <c r="C3593" t="s">
        <v>17</v>
      </c>
      <c r="D3593" s="2">
        <v>42</v>
      </c>
    </row>
    <row r="3594" spans="1:4">
      <c r="A3594" s="1">
        <v>43907</v>
      </c>
      <c r="B3594" t="s">
        <v>18</v>
      </c>
      <c r="C3594" t="s">
        <v>19</v>
      </c>
      <c r="D3594" s="2">
        <v>28.304303999999998</v>
      </c>
    </row>
    <row r="3595" spans="1:4">
      <c r="A3595" s="1">
        <v>43907</v>
      </c>
      <c r="B3595" t="s">
        <v>20</v>
      </c>
      <c r="C3595" t="s">
        <v>21</v>
      </c>
      <c r="D3595" s="2">
        <v>11.846666000000001</v>
      </c>
    </row>
    <row r="3596" spans="1:4">
      <c r="A3596" s="1">
        <v>43906</v>
      </c>
      <c r="B3596" t="s">
        <v>2</v>
      </c>
      <c r="C3596" t="s">
        <v>3</v>
      </c>
      <c r="D3596" s="2">
        <v>13.09</v>
      </c>
    </row>
    <row r="3597" spans="1:4">
      <c r="A3597" s="1">
        <v>43906</v>
      </c>
      <c r="B3597" t="s">
        <v>4</v>
      </c>
      <c r="C3597" t="s">
        <v>5</v>
      </c>
      <c r="D3597" s="2">
        <v>17.450806</v>
      </c>
    </row>
    <row r="3598" spans="1:4">
      <c r="A3598" s="1">
        <v>43906</v>
      </c>
      <c r="B3598" t="s">
        <v>6</v>
      </c>
      <c r="C3598" t="s">
        <v>7</v>
      </c>
      <c r="D3598" s="2">
        <v>39.040000999999997</v>
      </c>
    </row>
    <row r="3599" spans="1:4">
      <c r="A3599" s="1">
        <v>43906</v>
      </c>
      <c r="B3599" t="s">
        <v>8</v>
      </c>
      <c r="C3599" t="s">
        <v>9</v>
      </c>
      <c r="D3599" s="2">
        <v>17.600000000000001</v>
      </c>
    </row>
    <row r="3600" spans="1:4">
      <c r="A3600" s="1">
        <v>43906</v>
      </c>
      <c r="B3600" t="s">
        <v>10</v>
      </c>
      <c r="C3600" t="s">
        <v>11</v>
      </c>
      <c r="D3600" s="2">
        <v>18.510000000000002</v>
      </c>
    </row>
    <row r="3601" spans="1:4">
      <c r="A3601" s="1">
        <v>43906</v>
      </c>
      <c r="B3601" t="s">
        <v>12</v>
      </c>
      <c r="C3601" t="s">
        <v>13</v>
      </c>
      <c r="D3601" s="2">
        <v>13.7</v>
      </c>
    </row>
    <row r="3602" spans="1:4">
      <c r="A3602" s="1">
        <v>43906</v>
      </c>
      <c r="B3602" t="s">
        <v>14</v>
      </c>
      <c r="C3602" t="s">
        <v>15</v>
      </c>
      <c r="D3602" s="2">
        <v>27.5</v>
      </c>
    </row>
    <row r="3603" spans="1:4">
      <c r="A3603" s="1">
        <v>43906</v>
      </c>
      <c r="B3603" t="s">
        <v>16</v>
      </c>
      <c r="C3603" t="s">
        <v>17</v>
      </c>
      <c r="D3603" s="2">
        <v>42</v>
      </c>
    </row>
    <row r="3604" spans="1:4">
      <c r="A3604" s="1">
        <v>43906</v>
      </c>
      <c r="B3604" t="s">
        <v>18</v>
      </c>
      <c r="C3604" t="s">
        <v>19</v>
      </c>
      <c r="D3604" s="2">
        <v>29.387236000000001</v>
      </c>
    </row>
    <row r="3605" spans="1:4">
      <c r="A3605" s="1">
        <v>43906</v>
      </c>
      <c r="B3605" t="s">
        <v>20</v>
      </c>
      <c r="C3605" t="s">
        <v>21</v>
      </c>
      <c r="D3605" s="2">
        <v>11.43</v>
      </c>
    </row>
    <row r="3606" spans="1:4">
      <c r="A3606" s="1">
        <v>43903</v>
      </c>
      <c r="B3606" t="s">
        <v>2</v>
      </c>
      <c r="C3606" t="s">
        <v>3</v>
      </c>
      <c r="D3606" s="2">
        <v>15.4</v>
      </c>
    </row>
    <row r="3607" spans="1:4">
      <c r="A3607" s="1">
        <v>43903</v>
      </c>
      <c r="B3607" t="s">
        <v>4</v>
      </c>
      <c r="C3607" t="s">
        <v>5</v>
      </c>
      <c r="D3607" s="2">
        <v>21.421886000000001</v>
      </c>
    </row>
    <row r="3608" spans="1:4">
      <c r="A3608" s="1">
        <v>43903</v>
      </c>
      <c r="B3608" t="s">
        <v>6</v>
      </c>
      <c r="C3608" t="s">
        <v>7</v>
      </c>
      <c r="D3608" s="2">
        <v>42.900002000000001</v>
      </c>
    </row>
    <row r="3609" spans="1:4">
      <c r="A3609" s="1">
        <v>43903</v>
      </c>
      <c r="B3609" t="s">
        <v>8</v>
      </c>
      <c r="C3609" t="s">
        <v>9</v>
      </c>
      <c r="D3609" s="2">
        <v>19.32</v>
      </c>
    </row>
    <row r="3610" spans="1:4">
      <c r="A3610" s="1">
        <v>43903</v>
      </c>
      <c r="B3610" t="s">
        <v>10</v>
      </c>
      <c r="C3610" t="s">
        <v>11</v>
      </c>
      <c r="D3610" s="2">
        <v>23.85</v>
      </c>
    </row>
    <row r="3611" spans="1:4">
      <c r="A3611" s="1">
        <v>43903</v>
      </c>
      <c r="B3611" t="s">
        <v>12</v>
      </c>
      <c r="C3611" t="s">
        <v>13</v>
      </c>
      <c r="D3611" s="2">
        <v>16.16</v>
      </c>
    </row>
    <row r="3612" spans="1:4">
      <c r="A3612" s="1">
        <v>43903</v>
      </c>
      <c r="B3612" t="s">
        <v>14</v>
      </c>
      <c r="C3612" t="s">
        <v>15</v>
      </c>
      <c r="D3612" s="2">
        <v>36</v>
      </c>
    </row>
    <row r="3613" spans="1:4">
      <c r="A3613" s="1">
        <v>43903</v>
      </c>
      <c r="B3613" t="s">
        <v>16</v>
      </c>
      <c r="C3613" t="s">
        <v>17</v>
      </c>
      <c r="D3613" s="2">
        <v>48.869999</v>
      </c>
    </row>
    <row r="3614" spans="1:4">
      <c r="A3614" s="1">
        <v>43903</v>
      </c>
      <c r="B3614" t="s">
        <v>18</v>
      </c>
      <c r="C3614" t="s">
        <v>19</v>
      </c>
      <c r="D3614" s="2">
        <v>35.634914000000002</v>
      </c>
    </row>
    <row r="3615" spans="1:4">
      <c r="A3615" s="1">
        <v>43903</v>
      </c>
      <c r="B3615" t="s">
        <v>20</v>
      </c>
      <c r="C3615" t="s">
        <v>21</v>
      </c>
      <c r="D3615" s="2">
        <v>13.626666</v>
      </c>
    </row>
    <row r="3616" spans="1:4">
      <c r="A3616" s="1">
        <v>43902</v>
      </c>
      <c r="B3616" t="s">
        <v>2</v>
      </c>
      <c r="C3616" t="s">
        <v>3</v>
      </c>
      <c r="D3616" s="2">
        <v>12.6</v>
      </c>
    </row>
    <row r="3617" spans="1:4">
      <c r="A3617" s="1">
        <v>43902</v>
      </c>
      <c r="B3617" t="s">
        <v>4</v>
      </c>
      <c r="C3617" t="s">
        <v>5</v>
      </c>
      <c r="D3617" s="2">
        <v>17.700244999999999</v>
      </c>
    </row>
    <row r="3618" spans="1:4">
      <c r="A3618" s="1">
        <v>43902</v>
      </c>
      <c r="B3618" t="s">
        <v>6</v>
      </c>
      <c r="C3618" t="s">
        <v>7</v>
      </c>
      <c r="D3618" s="2">
        <v>35.349997999999999</v>
      </c>
    </row>
    <row r="3619" spans="1:4">
      <c r="A3619" s="1">
        <v>43902</v>
      </c>
      <c r="B3619" t="s">
        <v>8</v>
      </c>
      <c r="C3619" t="s">
        <v>9</v>
      </c>
      <c r="D3619" s="2">
        <v>18</v>
      </c>
    </row>
    <row r="3620" spans="1:4">
      <c r="A3620" s="1">
        <v>43902</v>
      </c>
      <c r="B3620" t="s">
        <v>10</v>
      </c>
      <c r="C3620" t="s">
        <v>11</v>
      </c>
      <c r="D3620" s="2">
        <v>22.440000999999999</v>
      </c>
    </row>
    <row r="3621" spans="1:4">
      <c r="A3621" s="1">
        <v>43902</v>
      </c>
      <c r="B3621" t="s">
        <v>12</v>
      </c>
      <c r="C3621" t="s">
        <v>13</v>
      </c>
      <c r="D3621" s="2">
        <v>15.8</v>
      </c>
    </row>
    <row r="3622" spans="1:4">
      <c r="A3622" s="1">
        <v>43902</v>
      </c>
      <c r="B3622" t="s">
        <v>14</v>
      </c>
      <c r="C3622" t="s">
        <v>15</v>
      </c>
      <c r="D3622" s="2">
        <v>33</v>
      </c>
    </row>
    <row r="3623" spans="1:4">
      <c r="A3623" s="1">
        <v>43902</v>
      </c>
      <c r="B3623" t="s">
        <v>16</v>
      </c>
      <c r="C3623" t="s">
        <v>17</v>
      </c>
      <c r="D3623" s="2">
        <v>45.139999000000003</v>
      </c>
    </row>
    <row r="3624" spans="1:4">
      <c r="A3624" s="1">
        <v>43902</v>
      </c>
      <c r="B3624" t="s">
        <v>18</v>
      </c>
      <c r="C3624" t="s">
        <v>19</v>
      </c>
      <c r="D3624" s="2">
        <v>32.395378000000001</v>
      </c>
    </row>
    <row r="3625" spans="1:4">
      <c r="A3625" s="1">
        <v>43902</v>
      </c>
      <c r="B3625" t="s">
        <v>20</v>
      </c>
      <c r="C3625" t="s">
        <v>21</v>
      </c>
      <c r="D3625" s="2">
        <v>12.296666</v>
      </c>
    </row>
    <row r="3626" spans="1:4">
      <c r="A3626" s="1">
        <v>43901</v>
      </c>
      <c r="B3626" t="s">
        <v>2</v>
      </c>
      <c r="C3626" t="s">
        <v>3</v>
      </c>
      <c r="D3626" s="2">
        <v>15.85</v>
      </c>
    </row>
    <row r="3627" spans="1:4">
      <c r="A3627" s="1">
        <v>43901</v>
      </c>
      <c r="B3627" t="s">
        <v>4</v>
      </c>
      <c r="C3627" t="s">
        <v>5</v>
      </c>
      <c r="D3627" s="2">
        <v>21.601482000000001</v>
      </c>
    </row>
    <row r="3628" spans="1:4">
      <c r="A3628" s="1">
        <v>43901</v>
      </c>
      <c r="B3628" t="s">
        <v>6</v>
      </c>
      <c r="C3628" t="s">
        <v>7</v>
      </c>
      <c r="D3628" s="2">
        <v>40.740001999999997</v>
      </c>
    </row>
    <row r="3629" spans="1:4">
      <c r="A3629" s="1">
        <v>43901</v>
      </c>
      <c r="B3629" t="s">
        <v>8</v>
      </c>
      <c r="C3629" t="s">
        <v>9</v>
      </c>
      <c r="D3629" s="2">
        <v>20.440000999999999</v>
      </c>
    </row>
    <row r="3630" spans="1:4">
      <c r="A3630" s="1">
        <v>43901</v>
      </c>
      <c r="B3630" t="s">
        <v>10</v>
      </c>
      <c r="C3630" t="s">
        <v>11</v>
      </c>
      <c r="D3630" s="2">
        <v>25.969999000000001</v>
      </c>
    </row>
    <row r="3631" spans="1:4">
      <c r="A3631" s="1">
        <v>43901</v>
      </c>
      <c r="B3631" t="s">
        <v>12</v>
      </c>
      <c r="C3631" t="s">
        <v>13</v>
      </c>
      <c r="D3631" s="2">
        <v>18.200001</v>
      </c>
    </row>
    <row r="3632" spans="1:4">
      <c r="A3632" s="1">
        <v>43901</v>
      </c>
      <c r="B3632" t="s">
        <v>14</v>
      </c>
      <c r="C3632" t="s">
        <v>15</v>
      </c>
      <c r="D3632" s="2">
        <v>38.959999000000003</v>
      </c>
    </row>
    <row r="3633" spans="1:4">
      <c r="A3633" s="1">
        <v>43901</v>
      </c>
      <c r="B3633" t="s">
        <v>16</v>
      </c>
      <c r="C3633" t="s">
        <v>17</v>
      </c>
      <c r="D3633" s="2">
        <v>52.790000999999997</v>
      </c>
    </row>
    <row r="3634" spans="1:4">
      <c r="A3634" s="1">
        <v>43901</v>
      </c>
      <c r="B3634" t="s">
        <v>18</v>
      </c>
      <c r="C3634" t="s">
        <v>19</v>
      </c>
      <c r="D3634" s="2">
        <v>38.133986999999998</v>
      </c>
    </row>
    <row r="3635" spans="1:4">
      <c r="A3635" s="1">
        <v>43901</v>
      </c>
      <c r="B3635" t="s">
        <v>20</v>
      </c>
      <c r="C3635" t="s">
        <v>21</v>
      </c>
      <c r="D3635" s="2">
        <v>14.183332999999999</v>
      </c>
    </row>
    <row r="3636" spans="1:4">
      <c r="A3636" s="1">
        <v>43900</v>
      </c>
      <c r="B3636" t="s">
        <v>2</v>
      </c>
      <c r="C3636" t="s">
        <v>3</v>
      </c>
      <c r="D3636" s="2">
        <v>17.559999000000001</v>
      </c>
    </row>
    <row r="3637" spans="1:4">
      <c r="A3637" s="1">
        <v>43900</v>
      </c>
      <c r="B3637" t="s">
        <v>4</v>
      </c>
      <c r="C3637" t="s">
        <v>5</v>
      </c>
      <c r="D3637" s="2">
        <v>23.497225</v>
      </c>
    </row>
    <row r="3638" spans="1:4">
      <c r="A3638" s="1">
        <v>43900</v>
      </c>
      <c r="B3638" t="s">
        <v>6</v>
      </c>
      <c r="C3638" t="s">
        <v>7</v>
      </c>
      <c r="D3638" s="2">
        <v>44.810001</v>
      </c>
    </row>
    <row r="3639" spans="1:4">
      <c r="A3639" s="1">
        <v>43900</v>
      </c>
      <c r="B3639" t="s">
        <v>8</v>
      </c>
      <c r="C3639" t="s">
        <v>9</v>
      </c>
      <c r="D3639" s="2">
        <v>21.15</v>
      </c>
    </row>
    <row r="3640" spans="1:4">
      <c r="A3640" s="1">
        <v>43900</v>
      </c>
      <c r="B3640" t="s">
        <v>10</v>
      </c>
      <c r="C3640" t="s">
        <v>11</v>
      </c>
      <c r="D3640" s="2">
        <v>28.030000999999999</v>
      </c>
    </row>
    <row r="3641" spans="1:4">
      <c r="A3641" s="1">
        <v>43900</v>
      </c>
      <c r="B3641" t="s">
        <v>12</v>
      </c>
      <c r="C3641" t="s">
        <v>13</v>
      </c>
      <c r="D3641" s="2">
        <v>19.709999</v>
      </c>
    </row>
    <row r="3642" spans="1:4">
      <c r="A3642" s="1">
        <v>43900</v>
      </c>
      <c r="B3642" t="s">
        <v>14</v>
      </c>
      <c r="C3642" t="s">
        <v>15</v>
      </c>
      <c r="D3642" s="2">
        <v>41.950001</v>
      </c>
    </row>
    <row r="3643" spans="1:4">
      <c r="A3643" s="1">
        <v>43900</v>
      </c>
      <c r="B3643" t="s">
        <v>16</v>
      </c>
      <c r="C3643" t="s">
        <v>17</v>
      </c>
      <c r="D3643" s="2">
        <v>55.709999000000003</v>
      </c>
    </row>
    <row r="3644" spans="1:4">
      <c r="A3644" s="1">
        <v>43900</v>
      </c>
      <c r="B3644" t="s">
        <v>18</v>
      </c>
      <c r="C3644" t="s">
        <v>19</v>
      </c>
      <c r="D3644" s="2">
        <v>42.243572</v>
      </c>
    </row>
    <row r="3645" spans="1:4">
      <c r="A3645" s="1">
        <v>43900</v>
      </c>
      <c r="B3645" t="s">
        <v>20</v>
      </c>
      <c r="C3645" t="s">
        <v>21</v>
      </c>
      <c r="D3645" s="2">
        <v>15.333333</v>
      </c>
    </row>
    <row r="3646" spans="1:4">
      <c r="A3646" s="1">
        <v>43899</v>
      </c>
      <c r="B3646" t="s">
        <v>2</v>
      </c>
      <c r="C3646" t="s">
        <v>3</v>
      </c>
      <c r="D3646" s="2">
        <v>16.049999</v>
      </c>
    </row>
    <row r="3647" spans="1:4">
      <c r="A3647" s="1">
        <v>43899</v>
      </c>
      <c r="B3647" t="s">
        <v>4</v>
      </c>
      <c r="C3647" t="s">
        <v>5</v>
      </c>
      <c r="D3647" s="2">
        <v>21.860900999999998</v>
      </c>
    </row>
    <row r="3648" spans="1:4">
      <c r="A3648" s="1">
        <v>43899</v>
      </c>
      <c r="B3648" t="s">
        <v>6</v>
      </c>
      <c r="C3648" t="s">
        <v>7</v>
      </c>
      <c r="D3648" s="2">
        <v>37.830002</v>
      </c>
    </row>
    <row r="3649" spans="1:4">
      <c r="A3649" s="1">
        <v>43899</v>
      </c>
      <c r="B3649" t="s">
        <v>8</v>
      </c>
      <c r="C3649" t="s">
        <v>9</v>
      </c>
      <c r="D3649" s="2">
        <v>20.239999999999998</v>
      </c>
    </row>
    <row r="3650" spans="1:4">
      <c r="A3650" s="1">
        <v>43899</v>
      </c>
      <c r="B3650" t="s">
        <v>10</v>
      </c>
      <c r="C3650" t="s">
        <v>11</v>
      </c>
      <c r="D3650" s="2">
        <v>26.889999</v>
      </c>
    </row>
    <row r="3651" spans="1:4">
      <c r="A3651" s="1">
        <v>43899</v>
      </c>
      <c r="B3651" t="s">
        <v>12</v>
      </c>
      <c r="C3651" t="s">
        <v>13</v>
      </c>
      <c r="D3651" s="2">
        <v>19.59</v>
      </c>
    </row>
    <row r="3652" spans="1:4">
      <c r="A3652" s="1">
        <v>43899</v>
      </c>
      <c r="B3652" t="s">
        <v>14</v>
      </c>
      <c r="C3652" t="s">
        <v>15</v>
      </c>
      <c r="D3652" s="2">
        <v>39.799999</v>
      </c>
    </row>
    <row r="3653" spans="1:4">
      <c r="A3653" s="1">
        <v>43899</v>
      </c>
      <c r="B3653" t="s">
        <v>16</v>
      </c>
      <c r="C3653" t="s">
        <v>17</v>
      </c>
      <c r="D3653" s="2">
        <v>51.57</v>
      </c>
    </row>
    <row r="3654" spans="1:4">
      <c r="A3654" s="1">
        <v>43899</v>
      </c>
      <c r="B3654" t="s">
        <v>18</v>
      </c>
      <c r="C3654" t="s">
        <v>19</v>
      </c>
      <c r="D3654" s="2">
        <v>38.883709000000003</v>
      </c>
    </row>
    <row r="3655" spans="1:4">
      <c r="A3655" s="1">
        <v>43899</v>
      </c>
      <c r="B3655" t="s">
        <v>20</v>
      </c>
      <c r="C3655" t="s">
        <v>21</v>
      </c>
      <c r="D3655" s="2">
        <v>13.633333</v>
      </c>
    </row>
    <row r="3656" spans="1:4">
      <c r="A3656" s="1">
        <v>43896</v>
      </c>
      <c r="B3656" t="s">
        <v>2</v>
      </c>
      <c r="C3656" t="s">
        <v>3</v>
      </c>
      <c r="D3656" s="2">
        <v>22.83</v>
      </c>
    </row>
    <row r="3657" spans="1:4">
      <c r="A3657" s="1">
        <v>43896</v>
      </c>
      <c r="B3657" t="s">
        <v>4</v>
      </c>
      <c r="C3657" t="s">
        <v>5</v>
      </c>
      <c r="D3657" s="2">
        <v>23.796552999999999</v>
      </c>
    </row>
    <row r="3658" spans="1:4">
      <c r="A3658" s="1">
        <v>43896</v>
      </c>
      <c r="B3658" t="s">
        <v>6</v>
      </c>
      <c r="C3658" t="s">
        <v>7</v>
      </c>
      <c r="D3658" s="2">
        <v>44.610000999999997</v>
      </c>
    </row>
    <row r="3659" spans="1:4">
      <c r="A3659" s="1">
        <v>43896</v>
      </c>
      <c r="B3659" t="s">
        <v>8</v>
      </c>
      <c r="C3659" t="s">
        <v>9</v>
      </c>
      <c r="D3659" s="2">
        <v>21.32</v>
      </c>
    </row>
    <row r="3660" spans="1:4">
      <c r="A3660" s="1">
        <v>43896</v>
      </c>
      <c r="B3660" t="s">
        <v>10</v>
      </c>
      <c r="C3660" t="s">
        <v>11</v>
      </c>
      <c r="D3660" s="2">
        <v>29.459999</v>
      </c>
    </row>
    <row r="3661" spans="1:4">
      <c r="A3661" s="1">
        <v>43896</v>
      </c>
      <c r="B3661" t="s">
        <v>12</v>
      </c>
      <c r="C3661" t="s">
        <v>13</v>
      </c>
      <c r="D3661" s="2">
        <v>21.280000999999999</v>
      </c>
    </row>
    <row r="3662" spans="1:4">
      <c r="A3662" s="1">
        <v>43896</v>
      </c>
      <c r="B3662" t="s">
        <v>14</v>
      </c>
      <c r="C3662" t="s">
        <v>15</v>
      </c>
      <c r="D3662" s="2">
        <v>45.049999</v>
      </c>
    </row>
    <row r="3663" spans="1:4">
      <c r="A3663" s="1">
        <v>43896</v>
      </c>
      <c r="B3663" t="s">
        <v>16</v>
      </c>
      <c r="C3663" t="s">
        <v>17</v>
      </c>
      <c r="D3663" s="2">
        <v>56.5</v>
      </c>
    </row>
    <row r="3664" spans="1:4">
      <c r="A3664" s="1">
        <v>43896</v>
      </c>
      <c r="B3664" t="s">
        <v>18</v>
      </c>
      <c r="C3664" t="s">
        <v>19</v>
      </c>
      <c r="D3664" s="2">
        <v>44.492736999999998</v>
      </c>
    </row>
    <row r="3665" spans="1:4">
      <c r="A3665" s="1">
        <v>43896</v>
      </c>
      <c r="B3665" t="s">
        <v>20</v>
      </c>
      <c r="C3665" t="s">
        <v>21</v>
      </c>
      <c r="D3665" s="2">
        <v>15.493333</v>
      </c>
    </row>
    <row r="3666" spans="1:4">
      <c r="A3666" s="1">
        <v>43895</v>
      </c>
      <c r="B3666" t="s">
        <v>2</v>
      </c>
      <c r="C3666" t="s">
        <v>3</v>
      </c>
      <c r="D3666" s="2">
        <v>25.290001</v>
      </c>
    </row>
    <row r="3667" spans="1:4">
      <c r="A3667" s="1">
        <v>43895</v>
      </c>
      <c r="B3667" t="s">
        <v>4</v>
      </c>
      <c r="C3667" t="s">
        <v>5</v>
      </c>
      <c r="D3667" s="2">
        <v>25.881868000000001</v>
      </c>
    </row>
    <row r="3668" spans="1:4">
      <c r="A3668" s="1">
        <v>43895</v>
      </c>
      <c r="B3668" t="s">
        <v>6</v>
      </c>
      <c r="C3668" t="s">
        <v>7</v>
      </c>
      <c r="D3668" s="2">
        <v>46.849997999999999</v>
      </c>
    </row>
    <row r="3669" spans="1:4">
      <c r="A3669" s="1">
        <v>43895</v>
      </c>
      <c r="B3669" t="s">
        <v>8</v>
      </c>
      <c r="C3669" t="s">
        <v>9</v>
      </c>
      <c r="D3669" s="2">
        <v>21.280000999999999</v>
      </c>
    </row>
    <row r="3670" spans="1:4">
      <c r="A3670" s="1">
        <v>43895</v>
      </c>
      <c r="B3670" t="s">
        <v>10</v>
      </c>
      <c r="C3670" t="s">
        <v>11</v>
      </c>
      <c r="D3670" s="2">
        <v>30.219999000000001</v>
      </c>
    </row>
    <row r="3671" spans="1:4">
      <c r="A3671" s="1">
        <v>43895</v>
      </c>
      <c r="B3671" t="s">
        <v>12</v>
      </c>
      <c r="C3671" t="s">
        <v>13</v>
      </c>
      <c r="D3671" s="2">
        <v>21.719999000000001</v>
      </c>
    </row>
    <row r="3672" spans="1:4">
      <c r="A3672" s="1">
        <v>43895</v>
      </c>
      <c r="B3672" t="s">
        <v>14</v>
      </c>
      <c r="C3672" t="s">
        <v>15</v>
      </c>
      <c r="D3672" s="2">
        <v>48.25</v>
      </c>
    </row>
    <row r="3673" spans="1:4">
      <c r="A3673" s="1">
        <v>43895</v>
      </c>
      <c r="B3673" t="s">
        <v>16</v>
      </c>
      <c r="C3673" t="s">
        <v>17</v>
      </c>
      <c r="D3673" s="2">
        <v>56.799999</v>
      </c>
    </row>
    <row r="3674" spans="1:4">
      <c r="A3674" s="1">
        <v>43895</v>
      </c>
      <c r="B3674" t="s">
        <v>18</v>
      </c>
      <c r="C3674" t="s">
        <v>19</v>
      </c>
      <c r="D3674" s="2">
        <v>46.519764000000002</v>
      </c>
    </row>
    <row r="3675" spans="1:4">
      <c r="A3675" s="1">
        <v>43895</v>
      </c>
      <c r="B3675" t="s">
        <v>20</v>
      </c>
      <c r="C3675" t="s">
        <v>21</v>
      </c>
      <c r="D3675" s="2">
        <v>15.703333000000001</v>
      </c>
    </row>
    <row r="3676" spans="1:4">
      <c r="A3676" s="1">
        <v>43894</v>
      </c>
      <c r="B3676" t="s">
        <v>2</v>
      </c>
      <c r="C3676" t="s">
        <v>3</v>
      </c>
      <c r="D3676" s="2">
        <v>26.889999</v>
      </c>
    </row>
    <row r="3677" spans="1:4">
      <c r="A3677" s="1">
        <v>43894</v>
      </c>
      <c r="B3677" t="s">
        <v>4</v>
      </c>
      <c r="C3677" t="s">
        <v>5</v>
      </c>
      <c r="D3677" s="2">
        <v>27.637924000000002</v>
      </c>
    </row>
    <row r="3678" spans="1:4">
      <c r="A3678" s="1">
        <v>43894</v>
      </c>
      <c r="B3678" t="s">
        <v>6</v>
      </c>
      <c r="C3678" t="s">
        <v>7</v>
      </c>
      <c r="D3678" s="2">
        <v>48.57</v>
      </c>
    </row>
    <row r="3679" spans="1:4">
      <c r="A3679" s="1">
        <v>43894</v>
      </c>
      <c r="B3679" t="s">
        <v>8</v>
      </c>
      <c r="C3679" t="s">
        <v>9</v>
      </c>
      <c r="D3679" s="2">
        <v>22.299999</v>
      </c>
    </row>
    <row r="3680" spans="1:4">
      <c r="A3680" s="1">
        <v>43894</v>
      </c>
      <c r="B3680" t="s">
        <v>10</v>
      </c>
      <c r="C3680" t="s">
        <v>11</v>
      </c>
      <c r="D3680" s="2">
        <v>32.240001999999997</v>
      </c>
    </row>
    <row r="3681" spans="1:4">
      <c r="A3681" s="1">
        <v>43894</v>
      </c>
      <c r="B3681" t="s">
        <v>12</v>
      </c>
      <c r="C3681" t="s">
        <v>13</v>
      </c>
      <c r="D3681" s="2">
        <v>22.09</v>
      </c>
    </row>
    <row r="3682" spans="1:4">
      <c r="A3682" s="1">
        <v>43894</v>
      </c>
      <c r="B3682" t="s">
        <v>14</v>
      </c>
      <c r="C3682" t="s">
        <v>15</v>
      </c>
      <c r="D3682" s="2">
        <v>50.799999</v>
      </c>
    </row>
    <row r="3683" spans="1:4">
      <c r="A3683" s="1">
        <v>43894</v>
      </c>
      <c r="B3683" t="s">
        <v>16</v>
      </c>
      <c r="C3683" t="s">
        <v>17</v>
      </c>
      <c r="D3683" s="2">
        <v>58</v>
      </c>
    </row>
    <row r="3684" spans="1:4">
      <c r="A3684" s="1">
        <v>43894</v>
      </c>
      <c r="B3684" t="s">
        <v>18</v>
      </c>
      <c r="C3684" t="s">
        <v>19</v>
      </c>
      <c r="D3684" s="2">
        <v>48.528278</v>
      </c>
    </row>
    <row r="3685" spans="1:4">
      <c r="A3685" s="1">
        <v>43894</v>
      </c>
      <c r="B3685" t="s">
        <v>20</v>
      </c>
      <c r="C3685" t="s">
        <v>21</v>
      </c>
      <c r="D3685" s="2">
        <v>16.596665999999999</v>
      </c>
    </row>
    <row r="3686" spans="1:4">
      <c r="A3686" s="1">
        <v>43893</v>
      </c>
      <c r="B3686" t="s">
        <v>2</v>
      </c>
      <c r="C3686" t="s">
        <v>3</v>
      </c>
      <c r="D3686" s="2">
        <v>26.049999</v>
      </c>
    </row>
    <row r="3687" spans="1:4">
      <c r="A3687" s="1">
        <v>43893</v>
      </c>
      <c r="B3687" t="s">
        <v>4</v>
      </c>
      <c r="C3687" t="s">
        <v>5</v>
      </c>
      <c r="D3687" s="2">
        <v>27.029291000000001</v>
      </c>
    </row>
    <row r="3688" spans="1:4">
      <c r="A3688" s="1">
        <v>43893</v>
      </c>
      <c r="B3688" t="s">
        <v>6</v>
      </c>
      <c r="C3688" t="s">
        <v>7</v>
      </c>
      <c r="D3688" s="2">
        <v>46.349997999999999</v>
      </c>
    </row>
    <row r="3689" spans="1:4">
      <c r="A3689" s="1">
        <v>43893</v>
      </c>
      <c r="B3689" t="s">
        <v>8</v>
      </c>
      <c r="C3689" t="s">
        <v>9</v>
      </c>
      <c r="D3689" s="2">
        <v>21.9</v>
      </c>
    </row>
    <row r="3690" spans="1:4">
      <c r="A3690" s="1">
        <v>43893</v>
      </c>
      <c r="B3690" t="s">
        <v>10</v>
      </c>
      <c r="C3690" t="s">
        <v>11</v>
      </c>
      <c r="D3690" s="2">
        <v>31.219999000000001</v>
      </c>
    </row>
    <row r="3691" spans="1:4">
      <c r="A3691" s="1">
        <v>43893</v>
      </c>
      <c r="B3691" t="s">
        <v>12</v>
      </c>
      <c r="C3691" t="s">
        <v>13</v>
      </c>
      <c r="D3691" s="2">
        <v>20.75</v>
      </c>
    </row>
    <row r="3692" spans="1:4">
      <c r="A3692" s="1">
        <v>43893</v>
      </c>
      <c r="B3692" t="s">
        <v>14</v>
      </c>
      <c r="C3692" t="s">
        <v>15</v>
      </c>
      <c r="D3692" s="2">
        <v>49.66</v>
      </c>
    </row>
    <row r="3693" spans="1:4">
      <c r="A3693" s="1">
        <v>43893</v>
      </c>
      <c r="B3693" t="s">
        <v>16</v>
      </c>
      <c r="C3693" t="s">
        <v>17</v>
      </c>
      <c r="D3693" s="2">
        <v>58.560001</v>
      </c>
    </row>
    <row r="3694" spans="1:4">
      <c r="A3694" s="1">
        <v>43893</v>
      </c>
      <c r="B3694" t="s">
        <v>18</v>
      </c>
      <c r="C3694" t="s">
        <v>19</v>
      </c>
      <c r="D3694" s="2">
        <v>48.787441000000001</v>
      </c>
    </row>
    <row r="3695" spans="1:4">
      <c r="A3695" s="1">
        <v>43893</v>
      </c>
      <c r="B3695" t="s">
        <v>20</v>
      </c>
      <c r="C3695" t="s">
        <v>21</v>
      </c>
      <c r="D3695" s="2">
        <v>16.536667000000001</v>
      </c>
    </row>
    <row r="3696" spans="1:4">
      <c r="A3696" s="1">
        <v>43892</v>
      </c>
      <c r="B3696" t="s">
        <v>2</v>
      </c>
      <c r="C3696" t="s">
        <v>3</v>
      </c>
      <c r="D3696" s="2">
        <v>26.530000999999999</v>
      </c>
    </row>
    <row r="3697" spans="1:4">
      <c r="A3697" s="1">
        <v>43892</v>
      </c>
      <c r="B3697" t="s">
        <v>4</v>
      </c>
      <c r="C3697" t="s">
        <v>5</v>
      </c>
      <c r="D3697" s="2">
        <v>26.590278999999999</v>
      </c>
    </row>
    <row r="3698" spans="1:4">
      <c r="A3698" s="1">
        <v>43892</v>
      </c>
      <c r="B3698" t="s">
        <v>6</v>
      </c>
      <c r="C3698" t="s">
        <v>7</v>
      </c>
      <c r="D3698" s="2">
        <v>46.360000999999997</v>
      </c>
    </row>
    <row r="3699" spans="1:4">
      <c r="A3699" s="1">
        <v>43892</v>
      </c>
      <c r="B3699" t="s">
        <v>8</v>
      </c>
      <c r="C3699" t="s">
        <v>9</v>
      </c>
      <c r="D3699" s="2">
        <v>21.5</v>
      </c>
    </row>
    <row r="3700" spans="1:4">
      <c r="A3700" s="1">
        <v>43892</v>
      </c>
      <c r="B3700" t="s">
        <v>10</v>
      </c>
      <c r="C3700" t="s">
        <v>11</v>
      </c>
      <c r="D3700" s="2">
        <v>31.68</v>
      </c>
    </row>
    <row r="3701" spans="1:4">
      <c r="A3701" s="1">
        <v>43892</v>
      </c>
      <c r="B3701" t="s">
        <v>12</v>
      </c>
      <c r="C3701" t="s">
        <v>13</v>
      </c>
      <c r="D3701" s="2">
        <v>20.43</v>
      </c>
    </row>
    <row r="3702" spans="1:4">
      <c r="A3702" s="1">
        <v>43892</v>
      </c>
      <c r="B3702" t="s">
        <v>14</v>
      </c>
      <c r="C3702" t="s">
        <v>15</v>
      </c>
      <c r="D3702" s="2">
        <v>49.849997999999999</v>
      </c>
    </row>
    <row r="3703" spans="1:4">
      <c r="A3703" s="1">
        <v>43892</v>
      </c>
      <c r="B3703" t="s">
        <v>16</v>
      </c>
      <c r="C3703" t="s">
        <v>17</v>
      </c>
      <c r="D3703" s="2">
        <v>59.849997999999999</v>
      </c>
    </row>
    <row r="3704" spans="1:4">
      <c r="A3704" s="1">
        <v>43892</v>
      </c>
      <c r="B3704" t="s">
        <v>18</v>
      </c>
      <c r="C3704" t="s">
        <v>19</v>
      </c>
      <c r="D3704" s="2">
        <v>48.352417000000003</v>
      </c>
    </row>
    <row r="3705" spans="1:4">
      <c r="A3705" s="1">
        <v>43892</v>
      </c>
      <c r="B3705" t="s">
        <v>20</v>
      </c>
      <c r="C3705" t="s">
        <v>21</v>
      </c>
      <c r="D3705" s="2">
        <v>16.666665999999999</v>
      </c>
    </row>
    <row r="3706" spans="1:4">
      <c r="A3706" s="1">
        <v>43889</v>
      </c>
      <c r="B3706" t="s">
        <v>2</v>
      </c>
      <c r="C3706" t="s">
        <v>3</v>
      </c>
      <c r="D3706" s="2">
        <v>25.34</v>
      </c>
    </row>
    <row r="3707" spans="1:4">
      <c r="A3707" s="1">
        <v>43889</v>
      </c>
      <c r="B3707" t="s">
        <v>4</v>
      </c>
      <c r="C3707" t="s">
        <v>5</v>
      </c>
      <c r="D3707" s="2">
        <v>26.540389999999999</v>
      </c>
    </row>
    <row r="3708" spans="1:4">
      <c r="A3708" s="1">
        <v>43889</v>
      </c>
      <c r="B3708" t="s">
        <v>6</v>
      </c>
      <c r="C3708" t="s">
        <v>7</v>
      </c>
      <c r="D3708" s="2">
        <v>44.310001</v>
      </c>
    </row>
    <row r="3709" spans="1:4">
      <c r="A3709" s="1">
        <v>43889</v>
      </c>
      <c r="B3709" t="s">
        <v>8</v>
      </c>
      <c r="C3709" t="s">
        <v>9</v>
      </c>
      <c r="D3709" s="2">
        <v>20.690000999999999</v>
      </c>
    </row>
    <row r="3710" spans="1:4">
      <c r="A3710" s="1">
        <v>43889</v>
      </c>
      <c r="B3710" t="s">
        <v>10</v>
      </c>
      <c r="C3710" t="s">
        <v>11</v>
      </c>
      <c r="D3710" s="2">
        <v>30.52</v>
      </c>
    </row>
    <row r="3711" spans="1:4">
      <c r="A3711" s="1">
        <v>43889</v>
      </c>
      <c r="B3711" t="s">
        <v>12</v>
      </c>
      <c r="C3711" t="s">
        <v>13</v>
      </c>
      <c r="D3711" s="2">
        <v>19.329999999999998</v>
      </c>
    </row>
    <row r="3712" spans="1:4">
      <c r="A3712" s="1">
        <v>43889</v>
      </c>
      <c r="B3712" t="s">
        <v>14</v>
      </c>
      <c r="C3712" t="s">
        <v>15</v>
      </c>
      <c r="D3712" s="2">
        <v>49.540000999999997</v>
      </c>
    </row>
    <row r="3713" spans="1:4">
      <c r="A3713" s="1">
        <v>43889</v>
      </c>
      <c r="B3713" t="s">
        <v>16</v>
      </c>
      <c r="C3713" t="s">
        <v>17</v>
      </c>
      <c r="D3713" s="2">
        <v>60.099997999999999</v>
      </c>
    </row>
    <row r="3714" spans="1:4">
      <c r="A3714" s="1">
        <v>43889</v>
      </c>
      <c r="B3714" t="s">
        <v>18</v>
      </c>
      <c r="C3714" t="s">
        <v>19</v>
      </c>
      <c r="D3714" s="2">
        <v>48.852229999999999</v>
      </c>
    </row>
    <row r="3715" spans="1:4">
      <c r="A3715" s="1">
        <v>43889</v>
      </c>
      <c r="B3715" t="s">
        <v>20</v>
      </c>
      <c r="C3715" t="s">
        <v>21</v>
      </c>
      <c r="D3715" s="2">
        <v>16</v>
      </c>
    </row>
    <row r="3716" spans="1:4">
      <c r="A3716" s="1">
        <v>43888</v>
      </c>
      <c r="B3716" t="s">
        <v>2</v>
      </c>
      <c r="C3716" t="s">
        <v>3</v>
      </c>
      <c r="D3716" s="2">
        <v>25.299999</v>
      </c>
    </row>
    <row r="3717" spans="1:4">
      <c r="A3717" s="1">
        <v>43888</v>
      </c>
      <c r="B3717" t="s">
        <v>4</v>
      </c>
      <c r="C3717" t="s">
        <v>5</v>
      </c>
      <c r="D3717" s="2">
        <v>25.971665999999999</v>
      </c>
    </row>
    <row r="3718" spans="1:4">
      <c r="A3718" s="1">
        <v>43888</v>
      </c>
      <c r="B3718" t="s">
        <v>6</v>
      </c>
      <c r="C3718" t="s">
        <v>7</v>
      </c>
      <c r="D3718" s="2">
        <v>44.470001000000003</v>
      </c>
    </row>
    <row r="3719" spans="1:4">
      <c r="A3719" s="1">
        <v>43888</v>
      </c>
      <c r="B3719" t="s">
        <v>8</v>
      </c>
      <c r="C3719" t="s">
        <v>9</v>
      </c>
      <c r="D3719" s="2">
        <v>19.610001</v>
      </c>
    </row>
    <row r="3720" spans="1:4">
      <c r="A3720" s="1">
        <v>43888</v>
      </c>
      <c r="B3720" t="s">
        <v>10</v>
      </c>
      <c r="C3720" t="s">
        <v>11</v>
      </c>
      <c r="D3720" s="2">
        <v>30.690000999999999</v>
      </c>
    </row>
    <row r="3721" spans="1:4">
      <c r="A3721" s="1">
        <v>43888</v>
      </c>
      <c r="B3721" t="s">
        <v>12</v>
      </c>
      <c r="C3721" t="s">
        <v>13</v>
      </c>
      <c r="D3721" s="2">
        <v>19.899999999999999</v>
      </c>
    </row>
    <row r="3722" spans="1:4">
      <c r="A3722" s="1">
        <v>43888</v>
      </c>
      <c r="B3722" t="s">
        <v>14</v>
      </c>
      <c r="C3722" t="s">
        <v>15</v>
      </c>
      <c r="D3722" s="2">
        <v>49.349997999999999</v>
      </c>
    </row>
    <row r="3723" spans="1:4">
      <c r="A3723" s="1">
        <v>43888</v>
      </c>
      <c r="B3723" t="s">
        <v>16</v>
      </c>
      <c r="C3723" t="s">
        <v>17</v>
      </c>
      <c r="D3723" s="2">
        <v>59.880001</v>
      </c>
    </row>
    <row r="3724" spans="1:4">
      <c r="A3724" s="1">
        <v>43888</v>
      </c>
      <c r="B3724" t="s">
        <v>18</v>
      </c>
      <c r="C3724" t="s">
        <v>19</v>
      </c>
      <c r="D3724" s="2">
        <v>50.879257000000003</v>
      </c>
    </row>
    <row r="3725" spans="1:4">
      <c r="A3725" s="1">
        <v>43888</v>
      </c>
      <c r="B3725" t="s">
        <v>20</v>
      </c>
      <c r="C3725" t="s">
        <v>21</v>
      </c>
      <c r="D3725" s="2">
        <v>15.346666000000001</v>
      </c>
    </row>
    <row r="3726" spans="1:4">
      <c r="A3726" s="1">
        <v>43882</v>
      </c>
      <c r="B3726" t="s">
        <v>2</v>
      </c>
      <c r="C3726" t="s">
        <v>3</v>
      </c>
      <c r="D3726" s="2">
        <v>29.139999</v>
      </c>
    </row>
    <row r="3727" spans="1:4">
      <c r="A3727" s="1">
        <v>43882</v>
      </c>
      <c r="B3727" t="s">
        <v>4</v>
      </c>
      <c r="C3727" t="s">
        <v>5</v>
      </c>
      <c r="D3727" s="2">
        <v>28.835235999999998</v>
      </c>
    </row>
    <row r="3728" spans="1:4">
      <c r="A3728" s="1">
        <v>43882</v>
      </c>
      <c r="B3728" t="s">
        <v>6</v>
      </c>
      <c r="C3728" t="s">
        <v>7</v>
      </c>
      <c r="D3728" s="2">
        <v>50.130001</v>
      </c>
    </row>
    <row r="3729" spans="1:4">
      <c r="A3729" s="1">
        <v>43882</v>
      </c>
      <c r="B3729" t="s">
        <v>8</v>
      </c>
      <c r="C3729" t="s">
        <v>9</v>
      </c>
      <c r="D3729" s="2">
        <v>21.5</v>
      </c>
    </row>
    <row r="3730" spans="1:4">
      <c r="A3730" s="1">
        <v>43882</v>
      </c>
      <c r="B3730" t="s">
        <v>10</v>
      </c>
      <c r="C3730" t="s">
        <v>11</v>
      </c>
      <c r="D3730" s="2">
        <v>33.799999</v>
      </c>
    </row>
    <row r="3731" spans="1:4">
      <c r="A3731" s="1">
        <v>43882</v>
      </c>
      <c r="B3731" t="s">
        <v>12</v>
      </c>
      <c r="C3731" t="s">
        <v>13</v>
      </c>
      <c r="D3731" s="2">
        <v>22.02</v>
      </c>
    </row>
    <row r="3732" spans="1:4">
      <c r="A3732" s="1">
        <v>43882</v>
      </c>
      <c r="B3732" t="s">
        <v>14</v>
      </c>
      <c r="C3732" t="s">
        <v>15</v>
      </c>
      <c r="D3732" s="2">
        <v>54.400002000000001</v>
      </c>
    </row>
    <row r="3733" spans="1:4">
      <c r="A3733" s="1">
        <v>43882</v>
      </c>
      <c r="B3733" t="s">
        <v>16</v>
      </c>
      <c r="C3733" t="s">
        <v>17</v>
      </c>
      <c r="D3733" s="2">
        <v>64.209998999999996</v>
      </c>
    </row>
    <row r="3734" spans="1:4">
      <c r="A3734" s="1">
        <v>43882</v>
      </c>
      <c r="B3734" t="s">
        <v>18</v>
      </c>
      <c r="C3734" t="s">
        <v>19</v>
      </c>
      <c r="D3734" s="2">
        <v>55.340561000000001</v>
      </c>
    </row>
    <row r="3735" spans="1:4">
      <c r="A3735" s="1">
        <v>43882</v>
      </c>
      <c r="B3735" t="s">
        <v>20</v>
      </c>
      <c r="C3735" t="s">
        <v>21</v>
      </c>
      <c r="D3735" s="2">
        <v>17.350000000000001</v>
      </c>
    </row>
    <row r="3736" spans="1:4">
      <c r="A3736" s="1">
        <v>43881</v>
      </c>
      <c r="B3736" t="s">
        <v>2</v>
      </c>
      <c r="C3736" t="s">
        <v>3</v>
      </c>
      <c r="D3736" s="2">
        <v>29.92</v>
      </c>
    </row>
    <row r="3737" spans="1:4">
      <c r="A3737" s="1">
        <v>43881</v>
      </c>
      <c r="B3737" t="s">
        <v>4</v>
      </c>
      <c r="C3737" t="s">
        <v>5</v>
      </c>
      <c r="D3737" s="2">
        <v>26.779852000000002</v>
      </c>
    </row>
    <row r="3738" spans="1:4">
      <c r="A3738" s="1">
        <v>43881</v>
      </c>
      <c r="B3738" t="s">
        <v>6</v>
      </c>
      <c r="C3738" t="s">
        <v>7</v>
      </c>
      <c r="D3738" s="2">
        <v>52.200001</v>
      </c>
    </row>
    <row r="3739" spans="1:4">
      <c r="A3739" s="1">
        <v>43881</v>
      </c>
      <c r="B3739" t="s">
        <v>8</v>
      </c>
      <c r="C3739" t="s">
        <v>9</v>
      </c>
      <c r="D3739" s="2">
        <v>21.469999000000001</v>
      </c>
    </row>
    <row r="3740" spans="1:4">
      <c r="A3740" s="1">
        <v>43881</v>
      </c>
      <c r="B3740" t="s">
        <v>10</v>
      </c>
      <c r="C3740" t="s">
        <v>11</v>
      </c>
      <c r="D3740" s="2">
        <v>33.599997999999999</v>
      </c>
    </row>
    <row r="3741" spans="1:4">
      <c r="A3741" s="1">
        <v>43881</v>
      </c>
      <c r="B3741" t="s">
        <v>12</v>
      </c>
      <c r="C3741" t="s">
        <v>13</v>
      </c>
      <c r="D3741" s="2">
        <v>21.08</v>
      </c>
    </row>
    <row r="3742" spans="1:4">
      <c r="A3742" s="1">
        <v>43881</v>
      </c>
      <c r="B3742" t="s">
        <v>14</v>
      </c>
      <c r="C3742" t="s">
        <v>15</v>
      </c>
      <c r="D3742" s="2">
        <v>54.720001000000003</v>
      </c>
    </row>
    <row r="3743" spans="1:4">
      <c r="A3743" s="1">
        <v>43881</v>
      </c>
      <c r="B3743" t="s">
        <v>16</v>
      </c>
      <c r="C3743" t="s">
        <v>17</v>
      </c>
      <c r="D3743" s="2">
        <v>65.559997999999993</v>
      </c>
    </row>
    <row r="3744" spans="1:4">
      <c r="A3744" s="1">
        <v>43881</v>
      </c>
      <c r="B3744" t="s">
        <v>18</v>
      </c>
      <c r="C3744" t="s">
        <v>19</v>
      </c>
      <c r="D3744" s="2">
        <v>55.877398999999997</v>
      </c>
    </row>
    <row r="3745" spans="1:4">
      <c r="A3745" s="1">
        <v>43881</v>
      </c>
      <c r="B3745" t="s">
        <v>20</v>
      </c>
      <c r="C3745" t="s">
        <v>21</v>
      </c>
      <c r="D3745" s="2">
        <v>17.436665999999999</v>
      </c>
    </row>
    <row r="3746" spans="1:4">
      <c r="A3746" s="1">
        <v>43880</v>
      </c>
      <c r="B3746" t="s">
        <v>2</v>
      </c>
      <c r="C3746" t="s">
        <v>3</v>
      </c>
      <c r="D3746" s="2">
        <v>30.549999</v>
      </c>
    </row>
    <row r="3747" spans="1:4">
      <c r="A3747" s="1">
        <v>43880</v>
      </c>
      <c r="B3747" t="s">
        <v>4</v>
      </c>
      <c r="C3747" t="s">
        <v>5</v>
      </c>
      <c r="D3747" s="2">
        <v>27.158999999999999</v>
      </c>
    </row>
    <row r="3748" spans="1:4">
      <c r="A3748" s="1">
        <v>43880</v>
      </c>
      <c r="B3748" t="s">
        <v>6</v>
      </c>
      <c r="C3748" t="s">
        <v>7</v>
      </c>
      <c r="D3748" s="2">
        <v>52.810001</v>
      </c>
    </row>
    <row r="3749" spans="1:4">
      <c r="A3749" s="1">
        <v>43880</v>
      </c>
      <c r="B3749" t="s">
        <v>8</v>
      </c>
      <c r="C3749" t="s">
        <v>9</v>
      </c>
      <c r="D3749" s="2">
        <v>21.799999</v>
      </c>
    </row>
    <row r="3750" spans="1:4">
      <c r="A3750" s="1">
        <v>43880</v>
      </c>
      <c r="B3750" t="s">
        <v>10</v>
      </c>
      <c r="C3750" t="s">
        <v>11</v>
      </c>
      <c r="D3750" s="2">
        <v>34.07</v>
      </c>
    </row>
    <row r="3751" spans="1:4">
      <c r="A3751" s="1">
        <v>43880</v>
      </c>
      <c r="B3751" t="s">
        <v>12</v>
      </c>
      <c r="C3751" t="s">
        <v>13</v>
      </c>
      <c r="D3751" s="2">
        <v>21.219999000000001</v>
      </c>
    </row>
    <row r="3752" spans="1:4">
      <c r="A3752" s="1">
        <v>43880</v>
      </c>
      <c r="B3752" t="s">
        <v>14</v>
      </c>
      <c r="C3752" t="s">
        <v>15</v>
      </c>
      <c r="D3752" s="2">
        <v>55.049999</v>
      </c>
    </row>
    <row r="3753" spans="1:4">
      <c r="A3753" s="1">
        <v>43880</v>
      </c>
      <c r="B3753" t="s">
        <v>16</v>
      </c>
      <c r="C3753" t="s">
        <v>17</v>
      </c>
      <c r="D3753" s="2">
        <v>65.680000000000007</v>
      </c>
    </row>
    <row r="3754" spans="1:4">
      <c r="A3754" s="1">
        <v>43880</v>
      </c>
      <c r="B3754" t="s">
        <v>18</v>
      </c>
      <c r="C3754" t="s">
        <v>19</v>
      </c>
      <c r="D3754" s="2">
        <v>57.275027999999999</v>
      </c>
    </row>
    <row r="3755" spans="1:4">
      <c r="A3755" s="1">
        <v>43880</v>
      </c>
      <c r="B3755" t="s">
        <v>20</v>
      </c>
      <c r="C3755" t="s">
        <v>21</v>
      </c>
      <c r="D3755" s="2">
        <v>17.709999</v>
      </c>
    </row>
    <row r="3756" spans="1:4">
      <c r="A3756" s="1">
        <v>43879</v>
      </c>
      <c r="B3756" t="s">
        <v>2</v>
      </c>
      <c r="C3756" t="s">
        <v>3</v>
      </c>
      <c r="D3756" s="2">
        <v>29.75</v>
      </c>
    </row>
    <row r="3757" spans="1:4">
      <c r="A3757" s="1">
        <v>43879</v>
      </c>
      <c r="B3757" t="s">
        <v>4</v>
      </c>
      <c r="C3757" t="s">
        <v>5</v>
      </c>
      <c r="D3757" s="2">
        <v>27.238821000000002</v>
      </c>
    </row>
    <row r="3758" spans="1:4">
      <c r="A3758" s="1">
        <v>43879</v>
      </c>
      <c r="B3758" t="s">
        <v>6</v>
      </c>
      <c r="C3758" t="s">
        <v>7</v>
      </c>
      <c r="D3758" s="2">
        <v>52.799999</v>
      </c>
    </row>
    <row r="3759" spans="1:4">
      <c r="A3759" s="1">
        <v>43879</v>
      </c>
      <c r="B3759" t="s">
        <v>8</v>
      </c>
      <c r="C3759" t="s">
        <v>9</v>
      </c>
      <c r="D3759" s="2">
        <v>22.040001</v>
      </c>
    </row>
    <row r="3760" spans="1:4">
      <c r="A3760" s="1">
        <v>43879</v>
      </c>
      <c r="B3760" t="s">
        <v>10</v>
      </c>
      <c r="C3760" t="s">
        <v>11</v>
      </c>
      <c r="D3760" s="2">
        <v>33.82</v>
      </c>
    </row>
    <row r="3761" spans="1:4">
      <c r="A3761" s="1">
        <v>43879</v>
      </c>
      <c r="B3761" t="s">
        <v>12</v>
      </c>
      <c r="C3761" t="s">
        <v>13</v>
      </c>
      <c r="D3761" s="2">
        <v>20.99</v>
      </c>
    </row>
    <row r="3762" spans="1:4">
      <c r="A3762" s="1">
        <v>43879</v>
      </c>
      <c r="B3762" t="s">
        <v>14</v>
      </c>
      <c r="C3762" t="s">
        <v>15</v>
      </c>
      <c r="D3762" s="2">
        <v>55.299999</v>
      </c>
    </row>
    <row r="3763" spans="1:4">
      <c r="A3763" s="1">
        <v>43879</v>
      </c>
      <c r="B3763" t="s">
        <v>16</v>
      </c>
      <c r="C3763" t="s">
        <v>17</v>
      </c>
      <c r="D3763" s="2">
        <v>64.879997000000003</v>
      </c>
    </row>
    <row r="3764" spans="1:4">
      <c r="A3764" s="1">
        <v>43879</v>
      </c>
      <c r="B3764" t="s">
        <v>18</v>
      </c>
      <c r="C3764" t="s">
        <v>19</v>
      </c>
      <c r="D3764" s="2">
        <v>56.312424</v>
      </c>
    </row>
    <row r="3765" spans="1:4">
      <c r="A3765" s="1">
        <v>43879</v>
      </c>
      <c r="B3765" t="s">
        <v>20</v>
      </c>
      <c r="C3765" t="s">
        <v>21</v>
      </c>
      <c r="D3765" s="2">
        <v>17.043333000000001</v>
      </c>
    </row>
    <row r="3766" spans="1:4">
      <c r="A3766" s="1">
        <v>43878</v>
      </c>
      <c r="B3766" t="s">
        <v>2</v>
      </c>
      <c r="C3766" t="s">
        <v>3</v>
      </c>
      <c r="D3766" s="2">
        <v>29.360001</v>
      </c>
    </row>
    <row r="3767" spans="1:4">
      <c r="A3767" s="1">
        <v>43878</v>
      </c>
      <c r="B3767" t="s">
        <v>4</v>
      </c>
      <c r="C3767" t="s">
        <v>5</v>
      </c>
      <c r="D3767" s="2">
        <v>27.43</v>
      </c>
    </row>
    <row r="3768" spans="1:4">
      <c r="A3768" s="1">
        <v>43878</v>
      </c>
      <c r="B3768" t="s">
        <v>6</v>
      </c>
      <c r="C3768" t="s">
        <v>7</v>
      </c>
      <c r="D3768" s="2">
        <v>53.41</v>
      </c>
    </row>
    <row r="3769" spans="1:4">
      <c r="A3769" s="1">
        <v>43878</v>
      </c>
      <c r="B3769" t="s">
        <v>8</v>
      </c>
      <c r="C3769" t="s">
        <v>9</v>
      </c>
      <c r="D3769" s="2">
        <v>22.4</v>
      </c>
    </row>
    <row r="3770" spans="1:4">
      <c r="A3770" s="1">
        <v>43878</v>
      </c>
      <c r="B3770" t="s">
        <v>10</v>
      </c>
      <c r="C3770" t="s">
        <v>11</v>
      </c>
      <c r="D3770" s="2">
        <v>33.200001</v>
      </c>
    </row>
    <row r="3771" spans="1:4">
      <c r="A3771" s="1">
        <v>43878</v>
      </c>
      <c r="B3771" t="s">
        <v>12</v>
      </c>
      <c r="C3771" t="s">
        <v>13</v>
      </c>
      <c r="D3771" s="2">
        <v>21.08</v>
      </c>
    </row>
    <row r="3772" spans="1:4">
      <c r="A3772" s="1">
        <v>43878</v>
      </c>
      <c r="B3772" t="s">
        <v>14</v>
      </c>
      <c r="C3772" t="s">
        <v>15</v>
      </c>
      <c r="D3772" s="2">
        <v>55.23</v>
      </c>
    </row>
    <row r="3773" spans="1:4">
      <c r="A3773" s="1">
        <v>43878</v>
      </c>
      <c r="B3773" t="s">
        <v>16</v>
      </c>
      <c r="C3773" t="s">
        <v>17</v>
      </c>
      <c r="D3773" s="2">
        <v>63.82</v>
      </c>
    </row>
    <row r="3774" spans="1:4">
      <c r="A3774" s="1">
        <v>43878</v>
      </c>
      <c r="B3774" t="s">
        <v>18</v>
      </c>
      <c r="C3774" t="s">
        <v>19</v>
      </c>
      <c r="D3774" s="2">
        <v>56.247635000000002</v>
      </c>
    </row>
    <row r="3775" spans="1:4">
      <c r="A3775" s="1">
        <v>43878</v>
      </c>
      <c r="B3775" t="s">
        <v>20</v>
      </c>
      <c r="C3775" t="s">
        <v>21</v>
      </c>
      <c r="D3775" s="2">
        <v>17.23</v>
      </c>
    </row>
    <row r="3776" spans="1:4">
      <c r="A3776" s="1">
        <v>43875</v>
      </c>
      <c r="B3776" t="s">
        <v>2</v>
      </c>
      <c r="C3776" t="s">
        <v>3</v>
      </c>
      <c r="D3776" s="2">
        <v>29.42</v>
      </c>
    </row>
    <row r="3777" spans="1:4">
      <c r="A3777" s="1">
        <v>43875</v>
      </c>
      <c r="B3777" t="s">
        <v>4</v>
      </c>
      <c r="C3777" t="s">
        <v>5</v>
      </c>
      <c r="D3777" s="2">
        <v>27.120000999999998</v>
      </c>
    </row>
    <row r="3778" spans="1:4">
      <c r="A3778" s="1">
        <v>43875</v>
      </c>
      <c r="B3778" t="s">
        <v>6</v>
      </c>
      <c r="C3778" t="s">
        <v>7</v>
      </c>
      <c r="D3778" s="2">
        <v>51</v>
      </c>
    </row>
    <row r="3779" spans="1:4">
      <c r="A3779" s="1">
        <v>43875</v>
      </c>
      <c r="B3779" t="s">
        <v>8</v>
      </c>
      <c r="C3779" t="s">
        <v>9</v>
      </c>
      <c r="D3779" s="2">
        <v>21.65</v>
      </c>
    </row>
    <row r="3780" spans="1:4">
      <c r="A3780" s="1">
        <v>43875</v>
      </c>
      <c r="B3780" t="s">
        <v>10</v>
      </c>
      <c r="C3780" t="s">
        <v>11</v>
      </c>
      <c r="D3780" s="2">
        <v>33.540000999999997</v>
      </c>
    </row>
    <row r="3781" spans="1:4">
      <c r="A3781" s="1">
        <v>43875</v>
      </c>
      <c r="B3781" t="s">
        <v>12</v>
      </c>
      <c r="C3781" t="s">
        <v>13</v>
      </c>
      <c r="D3781" s="2">
        <v>21.26</v>
      </c>
    </row>
    <row r="3782" spans="1:4">
      <c r="A3782" s="1">
        <v>43875</v>
      </c>
      <c r="B3782" t="s">
        <v>14</v>
      </c>
      <c r="C3782" t="s">
        <v>15</v>
      </c>
      <c r="D3782" s="2">
        <v>55</v>
      </c>
    </row>
    <row r="3783" spans="1:4">
      <c r="A3783" s="1">
        <v>43875</v>
      </c>
      <c r="B3783" t="s">
        <v>16</v>
      </c>
      <c r="C3783" t="s">
        <v>17</v>
      </c>
      <c r="D3783" s="2">
        <v>62.5</v>
      </c>
    </row>
    <row r="3784" spans="1:4">
      <c r="A3784" s="1">
        <v>43875</v>
      </c>
      <c r="B3784" t="s">
        <v>18</v>
      </c>
      <c r="C3784" t="s">
        <v>19</v>
      </c>
      <c r="D3784" s="2">
        <v>56.673400999999998</v>
      </c>
    </row>
    <row r="3785" spans="1:4">
      <c r="A3785" s="1">
        <v>43875</v>
      </c>
      <c r="B3785" t="s">
        <v>20</v>
      </c>
      <c r="C3785" t="s">
        <v>21</v>
      </c>
      <c r="D3785" s="2">
        <v>16.733333999999999</v>
      </c>
    </row>
    <row r="3786" spans="1:4">
      <c r="A3786" s="1">
        <v>43874</v>
      </c>
      <c r="B3786" t="s">
        <v>2</v>
      </c>
      <c r="C3786" t="s">
        <v>3</v>
      </c>
      <c r="D3786" s="2">
        <v>29.719999000000001</v>
      </c>
    </row>
    <row r="3787" spans="1:4">
      <c r="A3787" s="1">
        <v>43874</v>
      </c>
      <c r="B3787" t="s">
        <v>4</v>
      </c>
      <c r="C3787" t="s">
        <v>5</v>
      </c>
      <c r="D3787" s="2">
        <v>27.59</v>
      </c>
    </row>
    <row r="3788" spans="1:4">
      <c r="A3788" s="1">
        <v>43874</v>
      </c>
      <c r="B3788" t="s">
        <v>6</v>
      </c>
      <c r="C3788" t="s">
        <v>7</v>
      </c>
      <c r="D3788" s="2">
        <v>52.139999000000003</v>
      </c>
    </row>
    <row r="3789" spans="1:4">
      <c r="A3789" s="1">
        <v>43874</v>
      </c>
      <c r="B3789" t="s">
        <v>8</v>
      </c>
      <c r="C3789" t="s">
        <v>9</v>
      </c>
      <c r="D3789" s="2">
        <v>22.02</v>
      </c>
    </row>
    <row r="3790" spans="1:4">
      <c r="A3790" s="1">
        <v>43874</v>
      </c>
      <c r="B3790" t="s">
        <v>10</v>
      </c>
      <c r="C3790" t="s">
        <v>11</v>
      </c>
      <c r="D3790" s="2">
        <v>33.439999</v>
      </c>
    </row>
    <row r="3791" spans="1:4">
      <c r="A3791" s="1">
        <v>43874</v>
      </c>
      <c r="B3791" t="s">
        <v>12</v>
      </c>
      <c r="C3791" t="s">
        <v>13</v>
      </c>
      <c r="D3791" s="2">
        <v>21.75</v>
      </c>
    </row>
    <row r="3792" spans="1:4">
      <c r="A3792" s="1">
        <v>43874</v>
      </c>
      <c r="B3792" t="s">
        <v>14</v>
      </c>
      <c r="C3792" t="s">
        <v>15</v>
      </c>
      <c r="D3792" s="2">
        <v>55.02</v>
      </c>
    </row>
    <row r="3793" spans="1:4">
      <c r="A3793" s="1">
        <v>43874</v>
      </c>
      <c r="B3793" t="s">
        <v>16</v>
      </c>
      <c r="C3793" t="s">
        <v>17</v>
      </c>
      <c r="D3793" s="2">
        <v>63.630001</v>
      </c>
    </row>
    <row r="3794" spans="1:4">
      <c r="A3794" s="1">
        <v>43874</v>
      </c>
      <c r="B3794" t="s">
        <v>18</v>
      </c>
      <c r="C3794" t="s">
        <v>19</v>
      </c>
      <c r="D3794" s="2">
        <v>56.867770999999998</v>
      </c>
    </row>
    <row r="3795" spans="1:4">
      <c r="A3795" s="1">
        <v>43874</v>
      </c>
      <c r="B3795" t="s">
        <v>20</v>
      </c>
      <c r="C3795" t="s">
        <v>21</v>
      </c>
      <c r="D3795" s="2">
        <v>16.526667</v>
      </c>
    </row>
    <row r="3796" spans="1:4">
      <c r="A3796" s="1">
        <v>43873</v>
      </c>
      <c r="B3796" t="s">
        <v>2</v>
      </c>
      <c r="C3796" t="s">
        <v>3</v>
      </c>
      <c r="D3796" s="2">
        <v>30.129999000000002</v>
      </c>
    </row>
    <row r="3797" spans="1:4">
      <c r="A3797" s="1">
        <v>43873</v>
      </c>
      <c r="B3797" t="s">
        <v>4</v>
      </c>
      <c r="C3797" t="s">
        <v>5</v>
      </c>
      <c r="D3797" s="2">
        <v>27.290001</v>
      </c>
    </row>
    <row r="3798" spans="1:4">
      <c r="A3798" s="1">
        <v>43873</v>
      </c>
      <c r="B3798" t="s">
        <v>6</v>
      </c>
      <c r="C3798" t="s">
        <v>7</v>
      </c>
      <c r="D3798" s="2">
        <v>53.07</v>
      </c>
    </row>
    <row r="3799" spans="1:4">
      <c r="A3799" s="1">
        <v>43873</v>
      </c>
      <c r="B3799" t="s">
        <v>8</v>
      </c>
      <c r="C3799" t="s">
        <v>9</v>
      </c>
      <c r="D3799" s="2">
        <v>22.139999</v>
      </c>
    </row>
    <row r="3800" spans="1:4">
      <c r="A3800" s="1">
        <v>43873</v>
      </c>
      <c r="B3800" t="s">
        <v>10</v>
      </c>
      <c r="C3800" t="s">
        <v>11</v>
      </c>
      <c r="D3800" s="2">
        <v>34</v>
      </c>
    </row>
    <row r="3801" spans="1:4">
      <c r="A3801" s="1">
        <v>43873</v>
      </c>
      <c r="B3801" t="s">
        <v>12</v>
      </c>
      <c r="C3801" t="s">
        <v>13</v>
      </c>
      <c r="D3801" s="2">
        <v>21.940000999999999</v>
      </c>
    </row>
    <row r="3802" spans="1:4">
      <c r="A3802" s="1">
        <v>43873</v>
      </c>
      <c r="B3802" t="s">
        <v>14</v>
      </c>
      <c r="C3802" t="s">
        <v>15</v>
      </c>
      <c r="D3802" s="2">
        <v>55.48</v>
      </c>
    </row>
    <row r="3803" spans="1:4">
      <c r="A3803" s="1">
        <v>43873</v>
      </c>
      <c r="B3803" t="s">
        <v>16</v>
      </c>
      <c r="C3803" t="s">
        <v>17</v>
      </c>
      <c r="D3803" s="2">
        <v>61.799999</v>
      </c>
    </row>
    <row r="3804" spans="1:4">
      <c r="A3804" s="1">
        <v>43873</v>
      </c>
      <c r="B3804" t="s">
        <v>18</v>
      </c>
      <c r="C3804" t="s">
        <v>19</v>
      </c>
      <c r="D3804" s="2">
        <v>57.219493999999997</v>
      </c>
    </row>
    <row r="3805" spans="1:4">
      <c r="A3805" s="1">
        <v>43873</v>
      </c>
      <c r="B3805" t="s">
        <v>20</v>
      </c>
      <c r="C3805" t="s">
        <v>21</v>
      </c>
      <c r="D3805" s="2">
        <v>16.626664999999999</v>
      </c>
    </row>
    <row r="3806" spans="1:4">
      <c r="A3806" s="1">
        <v>43872</v>
      </c>
      <c r="B3806" t="s">
        <v>2</v>
      </c>
      <c r="C3806" t="s">
        <v>3</v>
      </c>
      <c r="D3806" s="2">
        <v>29.48</v>
      </c>
    </row>
    <row r="3807" spans="1:4">
      <c r="A3807" s="1">
        <v>43872</v>
      </c>
      <c r="B3807" t="s">
        <v>4</v>
      </c>
      <c r="C3807" t="s">
        <v>5</v>
      </c>
      <c r="D3807" s="2">
        <v>27.110001</v>
      </c>
    </row>
    <row r="3808" spans="1:4">
      <c r="A3808" s="1">
        <v>43872</v>
      </c>
      <c r="B3808" t="s">
        <v>6</v>
      </c>
      <c r="C3808" t="s">
        <v>7</v>
      </c>
      <c r="D3808" s="2">
        <v>52.049999</v>
      </c>
    </row>
    <row r="3809" spans="1:4">
      <c r="A3809" s="1">
        <v>43872</v>
      </c>
      <c r="B3809" t="s">
        <v>8</v>
      </c>
      <c r="C3809" t="s">
        <v>9</v>
      </c>
      <c r="D3809" s="2">
        <v>22.049999</v>
      </c>
    </row>
    <row r="3810" spans="1:4">
      <c r="A3810" s="1">
        <v>43872</v>
      </c>
      <c r="B3810" t="s">
        <v>10</v>
      </c>
      <c r="C3810" t="s">
        <v>11</v>
      </c>
      <c r="D3810" s="2">
        <v>33.659999999999997</v>
      </c>
    </row>
    <row r="3811" spans="1:4">
      <c r="A3811" s="1">
        <v>43872</v>
      </c>
      <c r="B3811" t="s">
        <v>12</v>
      </c>
      <c r="C3811" t="s">
        <v>13</v>
      </c>
      <c r="D3811" s="2">
        <v>20.82</v>
      </c>
    </row>
    <row r="3812" spans="1:4">
      <c r="A3812" s="1">
        <v>43872</v>
      </c>
      <c r="B3812" t="s">
        <v>14</v>
      </c>
      <c r="C3812" t="s">
        <v>15</v>
      </c>
      <c r="D3812" s="2">
        <v>54.099997999999999</v>
      </c>
    </row>
    <row r="3813" spans="1:4">
      <c r="A3813" s="1">
        <v>43872</v>
      </c>
      <c r="B3813" t="s">
        <v>16</v>
      </c>
      <c r="C3813" t="s">
        <v>17</v>
      </c>
      <c r="D3813" s="2">
        <v>59.689999</v>
      </c>
    </row>
    <row r="3814" spans="1:4">
      <c r="A3814" s="1">
        <v>43872</v>
      </c>
      <c r="B3814" t="s">
        <v>18</v>
      </c>
      <c r="C3814" t="s">
        <v>19</v>
      </c>
      <c r="D3814" s="2">
        <v>56.192096999999997</v>
      </c>
    </row>
    <row r="3815" spans="1:4">
      <c r="A3815" s="1">
        <v>43872</v>
      </c>
      <c r="B3815" t="s">
        <v>20</v>
      </c>
      <c r="C3815" t="s">
        <v>21</v>
      </c>
      <c r="D3815" s="2">
        <v>16.299999</v>
      </c>
    </row>
    <row r="3816" spans="1:4">
      <c r="A3816" s="1">
        <v>43871</v>
      </c>
      <c r="B3816" t="s">
        <v>2</v>
      </c>
      <c r="C3816" t="s">
        <v>3</v>
      </c>
      <c r="D3816" s="2">
        <v>29.129999000000002</v>
      </c>
    </row>
    <row r="3817" spans="1:4">
      <c r="A3817" s="1">
        <v>43871</v>
      </c>
      <c r="B3817" t="s">
        <v>4</v>
      </c>
      <c r="C3817" t="s">
        <v>5</v>
      </c>
      <c r="D3817" s="2">
        <v>25.99</v>
      </c>
    </row>
    <row r="3818" spans="1:4">
      <c r="A3818" s="1">
        <v>43871</v>
      </c>
      <c r="B3818" t="s">
        <v>6</v>
      </c>
      <c r="C3818" t="s">
        <v>7</v>
      </c>
      <c r="D3818" s="2">
        <v>50.189999</v>
      </c>
    </row>
    <row r="3819" spans="1:4">
      <c r="A3819" s="1">
        <v>43871</v>
      </c>
      <c r="B3819" t="s">
        <v>8</v>
      </c>
      <c r="C3819" t="s">
        <v>9</v>
      </c>
      <c r="D3819" s="2">
        <v>22.15</v>
      </c>
    </row>
    <row r="3820" spans="1:4">
      <c r="A3820" s="1">
        <v>43871</v>
      </c>
      <c r="B3820" t="s">
        <v>10</v>
      </c>
      <c r="C3820" t="s">
        <v>11</v>
      </c>
      <c r="D3820" s="2">
        <v>32.700001</v>
      </c>
    </row>
    <row r="3821" spans="1:4">
      <c r="A3821" s="1">
        <v>43871</v>
      </c>
      <c r="B3821" t="s">
        <v>12</v>
      </c>
      <c r="C3821" t="s">
        <v>13</v>
      </c>
      <c r="D3821" s="2">
        <v>20.530000999999999</v>
      </c>
    </row>
    <row r="3822" spans="1:4">
      <c r="A3822" s="1">
        <v>43871</v>
      </c>
      <c r="B3822" t="s">
        <v>14</v>
      </c>
      <c r="C3822" t="s">
        <v>15</v>
      </c>
      <c r="D3822" s="2">
        <v>52.32</v>
      </c>
    </row>
    <row r="3823" spans="1:4">
      <c r="A3823" s="1">
        <v>43871</v>
      </c>
      <c r="B3823" t="s">
        <v>16</v>
      </c>
      <c r="C3823" t="s">
        <v>17</v>
      </c>
      <c r="D3823" s="2">
        <v>58.48</v>
      </c>
    </row>
    <row r="3824" spans="1:4">
      <c r="A3824" s="1">
        <v>43871</v>
      </c>
      <c r="B3824" t="s">
        <v>18</v>
      </c>
      <c r="C3824" t="s">
        <v>19</v>
      </c>
      <c r="D3824" s="2">
        <v>53.720795000000003</v>
      </c>
    </row>
    <row r="3825" spans="1:4">
      <c r="A3825" s="1">
        <v>43871</v>
      </c>
      <c r="B3825" t="s">
        <v>20</v>
      </c>
      <c r="C3825" t="s">
        <v>21</v>
      </c>
      <c r="D3825" s="2">
        <v>16.209999</v>
      </c>
    </row>
    <row r="3826" spans="1:4">
      <c r="A3826" s="1">
        <v>43868</v>
      </c>
      <c r="B3826" t="s">
        <v>2</v>
      </c>
      <c r="C3826" t="s">
        <v>3</v>
      </c>
      <c r="D3826" s="2">
        <v>28.93</v>
      </c>
    </row>
    <row r="3827" spans="1:4">
      <c r="A3827" s="1">
        <v>43868</v>
      </c>
      <c r="B3827" t="s">
        <v>4</v>
      </c>
      <c r="C3827" t="s">
        <v>5</v>
      </c>
      <c r="D3827" s="2">
        <v>26.200001</v>
      </c>
    </row>
    <row r="3828" spans="1:4">
      <c r="A3828" s="1">
        <v>43868</v>
      </c>
      <c r="B3828" t="s">
        <v>6</v>
      </c>
      <c r="C3828" t="s">
        <v>7</v>
      </c>
      <c r="D3828" s="2">
        <v>52.099997999999999</v>
      </c>
    </row>
    <row r="3829" spans="1:4">
      <c r="A3829" s="1">
        <v>43868</v>
      </c>
      <c r="B3829" t="s">
        <v>8</v>
      </c>
      <c r="C3829" t="s">
        <v>9</v>
      </c>
      <c r="D3829" s="2">
        <v>22.540001</v>
      </c>
    </row>
    <row r="3830" spans="1:4">
      <c r="A3830" s="1">
        <v>43868</v>
      </c>
      <c r="B3830" t="s">
        <v>10</v>
      </c>
      <c r="C3830" t="s">
        <v>11</v>
      </c>
      <c r="D3830" s="2">
        <v>33.240001999999997</v>
      </c>
    </row>
    <row r="3831" spans="1:4">
      <c r="A3831" s="1">
        <v>43868</v>
      </c>
      <c r="B3831" t="s">
        <v>12</v>
      </c>
      <c r="C3831" t="s">
        <v>13</v>
      </c>
      <c r="D3831" s="2">
        <v>20.6</v>
      </c>
    </row>
    <row r="3832" spans="1:4">
      <c r="A3832" s="1">
        <v>43868</v>
      </c>
      <c r="B3832" t="s">
        <v>14</v>
      </c>
      <c r="C3832" t="s">
        <v>15</v>
      </c>
      <c r="D3832" s="2">
        <v>52.93</v>
      </c>
    </row>
    <row r="3833" spans="1:4">
      <c r="A3833" s="1">
        <v>43868</v>
      </c>
      <c r="B3833" t="s">
        <v>16</v>
      </c>
      <c r="C3833" t="s">
        <v>17</v>
      </c>
      <c r="D3833" s="2">
        <v>60.68</v>
      </c>
    </row>
    <row r="3834" spans="1:4">
      <c r="A3834" s="1">
        <v>43868</v>
      </c>
      <c r="B3834" t="s">
        <v>18</v>
      </c>
      <c r="C3834" t="s">
        <v>19</v>
      </c>
      <c r="D3834" s="2">
        <v>55.497909999999997</v>
      </c>
    </row>
    <row r="3835" spans="1:4">
      <c r="A3835" s="1">
        <v>43868</v>
      </c>
      <c r="B3835" t="s">
        <v>20</v>
      </c>
      <c r="C3835" t="s">
        <v>21</v>
      </c>
      <c r="D3835" s="2">
        <v>16.100000000000001</v>
      </c>
    </row>
    <row r="3836" spans="1:4">
      <c r="A3836" s="1">
        <v>43867</v>
      </c>
      <c r="B3836" t="s">
        <v>2</v>
      </c>
      <c r="C3836" t="s">
        <v>3</v>
      </c>
      <c r="D3836" s="2">
        <v>29.18</v>
      </c>
    </row>
    <row r="3837" spans="1:4">
      <c r="A3837" s="1">
        <v>43867</v>
      </c>
      <c r="B3837" t="s">
        <v>4</v>
      </c>
      <c r="C3837" t="s">
        <v>5</v>
      </c>
      <c r="D3837" s="2">
        <v>26.690000999999999</v>
      </c>
    </row>
    <row r="3838" spans="1:4">
      <c r="A3838" s="1">
        <v>43867</v>
      </c>
      <c r="B3838" t="s">
        <v>6</v>
      </c>
      <c r="C3838" t="s">
        <v>7</v>
      </c>
      <c r="D3838" s="2">
        <v>53.279998999999997</v>
      </c>
    </row>
    <row r="3839" spans="1:4">
      <c r="A3839" s="1">
        <v>43867</v>
      </c>
      <c r="B3839" t="s">
        <v>8</v>
      </c>
      <c r="C3839" t="s">
        <v>9</v>
      </c>
      <c r="D3839" s="2">
        <v>22.620000999999998</v>
      </c>
    </row>
    <row r="3840" spans="1:4">
      <c r="A3840" s="1">
        <v>43867</v>
      </c>
      <c r="B3840" t="s">
        <v>10</v>
      </c>
      <c r="C3840" t="s">
        <v>11</v>
      </c>
      <c r="D3840" s="2">
        <v>33.779998999999997</v>
      </c>
    </row>
    <row r="3841" spans="1:4">
      <c r="A3841" s="1">
        <v>43867</v>
      </c>
      <c r="B3841" t="s">
        <v>12</v>
      </c>
      <c r="C3841" t="s">
        <v>13</v>
      </c>
      <c r="D3841" s="2">
        <v>21.26</v>
      </c>
    </row>
    <row r="3842" spans="1:4">
      <c r="A3842" s="1">
        <v>43867</v>
      </c>
      <c r="B3842" t="s">
        <v>14</v>
      </c>
      <c r="C3842" t="s">
        <v>15</v>
      </c>
      <c r="D3842" s="2">
        <v>53.84</v>
      </c>
    </row>
    <row r="3843" spans="1:4">
      <c r="A3843" s="1">
        <v>43867</v>
      </c>
      <c r="B3843" t="s">
        <v>16</v>
      </c>
      <c r="C3843" t="s">
        <v>17</v>
      </c>
      <c r="D3843" s="2">
        <v>61</v>
      </c>
    </row>
    <row r="3844" spans="1:4">
      <c r="A3844" s="1">
        <v>43867</v>
      </c>
      <c r="B3844" t="s">
        <v>18</v>
      </c>
      <c r="C3844" t="s">
        <v>19</v>
      </c>
      <c r="D3844" s="2">
        <v>57.182471999999997</v>
      </c>
    </row>
    <row r="3845" spans="1:4">
      <c r="A3845" s="1">
        <v>43867</v>
      </c>
      <c r="B3845" t="s">
        <v>20</v>
      </c>
      <c r="C3845" t="s">
        <v>21</v>
      </c>
      <c r="D3845" s="2">
        <v>16.23</v>
      </c>
    </row>
    <row r="3846" spans="1:4">
      <c r="A3846" s="1">
        <v>43866</v>
      </c>
      <c r="B3846" t="s">
        <v>2</v>
      </c>
      <c r="C3846" t="s">
        <v>3</v>
      </c>
      <c r="D3846" s="2">
        <v>28.389999</v>
      </c>
    </row>
    <row r="3847" spans="1:4">
      <c r="A3847" s="1">
        <v>43866</v>
      </c>
      <c r="B3847" t="s">
        <v>4</v>
      </c>
      <c r="C3847" t="s">
        <v>5</v>
      </c>
      <c r="D3847" s="2">
        <v>27.450001</v>
      </c>
    </row>
    <row r="3848" spans="1:4">
      <c r="A3848" s="1">
        <v>43866</v>
      </c>
      <c r="B3848" t="s">
        <v>6</v>
      </c>
      <c r="C3848" t="s">
        <v>7</v>
      </c>
      <c r="D3848" s="2">
        <v>52.990001999999997</v>
      </c>
    </row>
    <row r="3849" spans="1:4">
      <c r="A3849" s="1">
        <v>43866</v>
      </c>
      <c r="B3849" t="s">
        <v>8</v>
      </c>
      <c r="C3849" t="s">
        <v>9</v>
      </c>
      <c r="D3849" s="2">
        <v>22.940000999999999</v>
      </c>
    </row>
    <row r="3850" spans="1:4">
      <c r="A3850" s="1">
        <v>43866</v>
      </c>
      <c r="B3850" t="s">
        <v>10</v>
      </c>
      <c r="C3850" t="s">
        <v>11</v>
      </c>
      <c r="D3850" s="2">
        <v>34.770000000000003</v>
      </c>
    </row>
    <row r="3851" spans="1:4">
      <c r="A3851" s="1">
        <v>43866</v>
      </c>
      <c r="B3851" t="s">
        <v>12</v>
      </c>
      <c r="C3851" t="s">
        <v>13</v>
      </c>
      <c r="D3851" s="2">
        <v>21.059999000000001</v>
      </c>
    </row>
    <row r="3852" spans="1:4">
      <c r="A3852" s="1">
        <v>43866</v>
      </c>
      <c r="B3852" t="s">
        <v>14</v>
      </c>
      <c r="C3852" t="s">
        <v>15</v>
      </c>
      <c r="D3852" s="2">
        <v>55.52</v>
      </c>
    </row>
    <row r="3853" spans="1:4">
      <c r="A3853" s="1">
        <v>43866</v>
      </c>
      <c r="B3853" t="s">
        <v>16</v>
      </c>
      <c r="C3853" t="s">
        <v>17</v>
      </c>
      <c r="D3853" s="2">
        <v>62.740001999999997</v>
      </c>
    </row>
    <row r="3854" spans="1:4">
      <c r="A3854" s="1">
        <v>43866</v>
      </c>
      <c r="B3854" t="s">
        <v>18</v>
      </c>
      <c r="C3854" t="s">
        <v>19</v>
      </c>
      <c r="D3854" s="2">
        <v>57.756332</v>
      </c>
    </row>
    <row r="3855" spans="1:4">
      <c r="A3855" s="1">
        <v>43866</v>
      </c>
      <c r="B3855" t="s">
        <v>20</v>
      </c>
      <c r="C3855" t="s">
        <v>21</v>
      </c>
      <c r="D3855" s="2">
        <v>16.450001</v>
      </c>
    </row>
    <row r="3856" spans="1:4">
      <c r="A3856" s="1">
        <v>43865</v>
      </c>
      <c r="B3856" t="s">
        <v>2</v>
      </c>
      <c r="C3856" t="s">
        <v>3</v>
      </c>
      <c r="D3856" s="2">
        <v>28.629999000000002</v>
      </c>
    </row>
    <row r="3857" spans="1:4">
      <c r="A3857" s="1">
        <v>43865</v>
      </c>
      <c r="B3857" t="s">
        <v>4</v>
      </c>
      <c r="C3857" t="s">
        <v>5</v>
      </c>
      <c r="D3857" s="2">
        <v>27.799999</v>
      </c>
    </row>
    <row r="3858" spans="1:4">
      <c r="A3858" s="1">
        <v>43865</v>
      </c>
      <c r="B3858" t="s">
        <v>6</v>
      </c>
      <c r="C3858" t="s">
        <v>7</v>
      </c>
      <c r="D3858" s="2">
        <v>52.27</v>
      </c>
    </row>
    <row r="3859" spans="1:4">
      <c r="A3859" s="1">
        <v>43865</v>
      </c>
      <c r="B3859" t="s">
        <v>8</v>
      </c>
      <c r="C3859" t="s">
        <v>9</v>
      </c>
      <c r="D3859" s="2">
        <v>23.08</v>
      </c>
    </row>
    <row r="3860" spans="1:4">
      <c r="A3860" s="1">
        <v>43865</v>
      </c>
      <c r="B3860" t="s">
        <v>10</v>
      </c>
      <c r="C3860" t="s">
        <v>11</v>
      </c>
      <c r="D3860" s="2">
        <v>35.18</v>
      </c>
    </row>
    <row r="3861" spans="1:4">
      <c r="A3861" s="1">
        <v>43865</v>
      </c>
      <c r="B3861" t="s">
        <v>12</v>
      </c>
      <c r="C3861" t="s">
        <v>13</v>
      </c>
      <c r="D3861" s="2">
        <v>20.959999</v>
      </c>
    </row>
    <row r="3862" spans="1:4">
      <c r="A3862" s="1">
        <v>43865</v>
      </c>
      <c r="B3862" t="s">
        <v>14</v>
      </c>
      <c r="C3862" t="s">
        <v>15</v>
      </c>
      <c r="D3862" s="2">
        <v>55</v>
      </c>
    </row>
    <row r="3863" spans="1:4">
      <c r="A3863" s="1">
        <v>43865</v>
      </c>
      <c r="B3863" t="s">
        <v>16</v>
      </c>
      <c r="C3863" t="s">
        <v>17</v>
      </c>
      <c r="D3863" s="2">
        <v>62</v>
      </c>
    </row>
    <row r="3864" spans="1:4">
      <c r="A3864" s="1">
        <v>43865</v>
      </c>
      <c r="B3864" t="s">
        <v>18</v>
      </c>
      <c r="C3864" t="s">
        <v>19</v>
      </c>
      <c r="D3864" s="2">
        <v>57.136192000000001</v>
      </c>
    </row>
    <row r="3865" spans="1:4">
      <c r="A3865" s="1">
        <v>43865</v>
      </c>
      <c r="B3865" t="s">
        <v>20</v>
      </c>
      <c r="C3865" t="s">
        <v>21</v>
      </c>
      <c r="D3865" s="2">
        <v>16.653334000000001</v>
      </c>
    </row>
    <row r="3866" spans="1:4">
      <c r="A3866" s="1">
        <v>43864</v>
      </c>
      <c r="B3866" t="s">
        <v>2</v>
      </c>
      <c r="C3866" t="s">
        <v>3</v>
      </c>
      <c r="D3866" s="2">
        <v>28.18</v>
      </c>
    </row>
    <row r="3867" spans="1:4">
      <c r="A3867" s="1">
        <v>43864</v>
      </c>
      <c r="B3867" t="s">
        <v>4</v>
      </c>
      <c r="C3867" t="s">
        <v>5</v>
      </c>
      <c r="D3867" s="2">
        <v>27.299999</v>
      </c>
    </row>
    <row r="3868" spans="1:4">
      <c r="A3868" s="1">
        <v>43864</v>
      </c>
      <c r="B3868" t="s">
        <v>6</v>
      </c>
      <c r="C3868" t="s">
        <v>7</v>
      </c>
      <c r="D3868" s="2">
        <v>50.91</v>
      </c>
    </row>
    <row r="3869" spans="1:4">
      <c r="A3869" s="1">
        <v>43864</v>
      </c>
      <c r="B3869" t="s">
        <v>8</v>
      </c>
      <c r="C3869" t="s">
        <v>9</v>
      </c>
      <c r="D3869" s="2">
        <v>22.549999</v>
      </c>
    </row>
    <row r="3870" spans="1:4">
      <c r="A3870" s="1">
        <v>43864</v>
      </c>
      <c r="B3870" t="s">
        <v>10</v>
      </c>
      <c r="C3870" t="s">
        <v>11</v>
      </c>
      <c r="D3870" s="2">
        <v>35.220001000000003</v>
      </c>
    </row>
    <row r="3871" spans="1:4">
      <c r="A3871" s="1">
        <v>43864</v>
      </c>
      <c r="B3871" t="s">
        <v>12</v>
      </c>
      <c r="C3871" t="s">
        <v>13</v>
      </c>
      <c r="D3871" s="2">
        <v>20.549999</v>
      </c>
    </row>
    <row r="3872" spans="1:4">
      <c r="A3872" s="1">
        <v>43864</v>
      </c>
      <c r="B3872" t="s">
        <v>14</v>
      </c>
      <c r="C3872" t="s">
        <v>15</v>
      </c>
      <c r="D3872" s="2">
        <v>54.459999000000003</v>
      </c>
    </row>
    <row r="3873" spans="1:4">
      <c r="A3873" s="1">
        <v>43864</v>
      </c>
      <c r="B3873" t="s">
        <v>16</v>
      </c>
      <c r="C3873" t="s">
        <v>17</v>
      </c>
      <c r="D3873" s="2">
        <v>61.389999000000003</v>
      </c>
    </row>
    <row r="3874" spans="1:4">
      <c r="A3874" s="1">
        <v>43864</v>
      </c>
      <c r="B3874" t="s">
        <v>18</v>
      </c>
      <c r="C3874" t="s">
        <v>19</v>
      </c>
      <c r="D3874" s="2">
        <v>58.487541</v>
      </c>
    </row>
    <row r="3875" spans="1:4">
      <c r="A3875" s="1">
        <v>43864</v>
      </c>
      <c r="B3875" t="s">
        <v>20</v>
      </c>
      <c r="C3875" t="s">
        <v>21</v>
      </c>
      <c r="D3875" s="2">
        <v>16.696667000000001</v>
      </c>
    </row>
    <row r="3876" spans="1:4">
      <c r="A3876" s="1">
        <v>43861</v>
      </c>
      <c r="B3876" t="s">
        <v>2</v>
      </c>
      <c r="C3876" t="s">
        <v>3</v>
      </c>
      <c r="D3876" s="2">
        <v>28.450001</v>
      </c>
    </row>
    <row r="3877" spans="1:4">
      <c r="A3877" s="1">
        <v>43861</v>
      </c>
      <c r="B3877" t="s">
        <v>4</v>
      </c>
      <c r="C3877" t="s">
        <v>5</v>
      </c>
      <c r="D3877" s="2">
        <v>27.549999</v>
      </c>
    </row>
    <row r="3878" spans="1:4">
      <c r="A3878" s="1">
        <v>43861</v>
      </c>
      <c r="B3878" t="s">
        <v>6</v>
      </c>
      <c r="C3878" t="s">
        <v>7</v>
      </c>
      <c r="D3878" s="2">
        <v>50.27</v>
      </c>
    </row>
    <row r="3879" spans="1:4">
      <c r="A3879" s="1">
        <v>43861</v>
      </c>
      <c r="B3879" t="s">
        <v>8</v>
      </c>
      <c r="C3879" t="s">
        <v>9</v>
      </c>
      <c r="D3879" s="2">
        <v>22.59</v>
      </c>
    </row>
    <row r="3880" spans="1:4">
      <c r="A3880" s="1">
        <v>43861</v>
      </c>
      <c r="B3880" t="s">
        <v>10</v>
      </c>
      <c r="C3880" t="s">
        <v>11</v>
      </c>
      <c r="D3880" s="2">
        <v>34.68</v>
      </c>
    </row>
    <row r="3881" spans="1:4">
      <c r="A3881" s="1">
        <v>43861</v>
      </c>
      <c r="B3881" t="s">
        <v>12</v>
      </c>
      <c r="C3881" t="s">
        <v>13</v>
      </c>
      <c r="D3881" s="2">
        <v>20.92</v>
      </c>
    </row>
    <row r="3882" spans="1:4">
      <c r="A3882" s="1">
        <v>43861</v>
      </c>
      <c r="B3882" t="s">
        <v>14</v>
      </c>
      <c r="C3882" t="s">
        <v>15</v>
      </c>
      <c r="D3882" s="2">
        <v>53.630001</v>
      </c>
    </row>
    <row r="3883" spans="1:4">
      <c r="A3883" s="1">
        <v>43861</v>
      </c>
      <c r="B3883" t="s">
        <v>16</v>
      </c>
      <c r="C3883" t="s">
        <v>17</v>
      </c>
      <c r="D3883" s="2">
        <v>60.299999</v>
      </c>
    </row>
    <row r="3884" spans="1:4">
      <c r="A3884" s="1">
        <v>43861</v>
      </c>
      <c r="B3884" t="s">
        <v>18</v>
      </c>
      <c r="C3884" t="s">
        <v>19</v>
      </c>
      <c r="D3884" s="2">
        <v>58.598613999999998</v>
      </c>
    </row>
    <row r="3885" spans="1:4">
      <c r="A3885" s="1">
        <v>43861</v>
      </c>
      <c r="B3885" t="s">
        <v>20</v>
      </c>
      <c r="C3885" t="s">
        <v>21</v>
      </c>
      <c r="D3885" s="2">
        <v>16.066666000000001</v>
      </c>
    </row>
    <row r="3886" spans="1:4">
      <c r="A3886" s="1">
        <v>43860</v>
      </c>
      <c r="B3886" t="s">
        <v>2</v>
      </c>
      <c r="C3886" t="s">
        <v>3</v>
      </c>
      <c r="D3886" s="2">
        <v>28.940000999999999</v>
      </c>
    </row>
    <row r="3887" spans="1:4">
      <c r="A3887" s="1">
        <v>43860</v>
      </c>
      <c r="B3887" t="s">
        <v>4</v>
      </c>
      <c r="C3887" t="s">
        <v>5</v>
      </c>
      <c r="D3887" s="2">
        <v>27.709999</v>
      </c>
    </row>
    <row r="3888" spans="1:4">
      <c r="A3888" s="1">
        <v>43860</v>
      </c>
      <c r="B3888" t="s">
        <v>6</v>
      </c>
      <c r="C3888" t="s">
        <v>7</v>
      </c>
      <c r="D3888" s="2">
        <v>51.5</v>
      </c>
    </row>
    <row r="3889" spans="1:4">
      <c r="A3889" s="1">
        <v>43860</v>
      </c>
      <c r="B3889" t="s">
        <v>8</v>
      </c>
      <c r="C3889" t="s">
        <v>9</v>
      </c>
      <c r="D3889" s="2">
        <v>23.120000999999998</v>
      </c>
    </row>
    <row r="3890" spans="1:4">
      <c r="A3890" s="1">
        <v>43860</v>
      </c>
      <c r="B3890" t="s">
        <v>10</v>
      </c>
      <c r="C3890" t="s">
        <v>11</v>
      </c>
      <c r="D3890" s="2">
        <v>35.009998000000003</v>
      </c>
    </row>
    <row r="3891" spans="1:4">
      <c r="A3891" s="1">
        <v>43860</v>
      </c>
      <c r="B3891" t="s">
        <v>12</v>
      </c>
      <c r="C3891" t="s">
        <v>13</v>
      </c>
      <c r="D3891" s="2">
        <v>20.65</v>
      </c>
    </row>
    <row r="3892" spans="1:4">
      <c r="A3892" s="1">
        <v>43860</v>
      </c>
      <c r="B3892" t="s">
        <v>14</v>
      </c>
      <c r="C3892" t="s">
        <v>15</v>
      </c>
      <c r="D3892" s="2">
        <v>53.830002</v>
      </c>
    </row>
    <row r="3893" spans="1:4">
      <c r="A3893" s="1">
        <v>43860</v>
      </c>
      <c r="B3893" t="s">
        <v>16</v>
      </c>
      <c r="C3893" t="s">
        <v>17</v>
      </c>
      <c r="D3893" s="2">
        <v>62.84</v>
      </c>
    </row>
    <row r="3894" spans="1:4">
      <c r="A3894" s="1">
        <v>43860</v>
      </c>
      <c r="B3894" t="s">
        <v>18</v>
      </c>
      <c r="C3894" t="s">
        <v>19</v>
      </c>
      <c r="D3894" s="2">
        <v>57.395355000000002</v>
      </c>
    </row>
    <row r="3895" spans="1:4">
      <c r="A3895" s="1">
        <v>43860</v>
      </c>
      <c r="B3895" t="s">
        <v>20</v>
      </c>
      <c r="C3895" t="s">
        <v>21</v>
      </c>
      <c r="D3895" s="2">
        <v>16.266666000000001</v>
      </c>
    </row>
    <row r="3896" spans="1:4">
      <c r="A3896" s="1">
        <v>43859</v>
      </c>
      <c r="B3896" t="s">
        <v>2</v>
      </c>
      <c r="C3896" t="s">
        <v>3</v>
      </c>
      <c r="D3896" s="2">
        <v>28.85</v>
      </c>
    </row>
    <row r="3897" spans="1:4">
      <c r="A3897" s="1">
        <v>43859</v>
      </c>
      <c r="B3897" t="s">
        <v>4</v>
      </c>
      <c r="C3897" t="s">
        <v>5</v>
      </c>
      <c r="D3897" s="2">
        <v>28.4</v>
      </c>
    </row>
    <row r="3898" spans="1:4">
      <c r="A3898" s="1">
        <v>43859</v>
      </c>
      <c r="B3898" t="s">
        <v>6</v>
      </c>
      <c r="C3898" t="s">
        <v>7</v>
      </c>
      <c r="D3898" s="2">
        <v>50.75</v>
      </c>
    </row>
    <row r="3899" spans="1:4">
      <c r="A3899" s="1">
        <v>43859</v>
      </c>
      <c r="B3899" t="s">
        <v>8</v>
      </c>
      <c r="C3899" t="s">
        <v>9</v>
      </c>
      <c r="D3899" s="2">
        <v>23.6</v>
      </c>
    </row>
    <row r="3900" spans="1:4">
      <c r="A3900" s="1">
        <v>43859</v>
      </c>
      <c r="B3900" t="s">
        <v>10</v>
      </c>
      <c r="C3900" t="s">
        <v>11</v>
      </c>
      <c r="D3900" s="2">
        <v>35.029998999999997</v>
      </c>
    </row>
    <row r="3901" spans="1:4">
      <c r="A3901" s="1">
        <v>43859</v>
      </c>
      <c r="B3901" t="s">
        <v>12</v>
      </c>
      <c r="C3901" t="s">
        <v>13</v>
      </c>
      <c r="D3901" s="2">
        <v>21.059999000000001</v>
      </c>
    </row>
    <row r="3902" spans="1:4">
      <c r="A3902" s="1">
        <v>43859</v>
      </c>
      <c r="B3902" t="s">
        <v>14</v>
      </c>
      <c r="C3902" t="s">
        <v>15</v>
      </c>
      <c r="D3902" s="2">
        <v>54.25</v>
      </c>
    </row>
    <row r="3903" spans="1:4">
      <c r="A3903" s="1">
        <v>43859</v>
      </c>
      <c r="B3903" t="s">
        <v>16</v>
      </c>
      <c r="C3903" t="s">
        <v>17</v>
      </c>
      <c r="D3903" s="2">
        <v>64.239998</v>
      </c>
    </row>
    <row r="3904" spans="1:4">
      <c r="A3904" s="1">
        <v>43859</v>
      </c>
      <c r="B3904" t="s">
        <v>18</v>
      </c>
      <c r="C3904" t="s">
        <v>19</v>
      </c>
      <c r="D3904" s="2">
        <v>59.237262999999999</v>
      </c>
    </row>
    <row r="3905" spans="1:4">
      <c r="A3905" s="1">
        <v>43859</v>
      </c>
      <c r="B3905" t="s">
        <v>20</v>
      </c>
      <c r="C3905" t="s">
        <v>21</v>
      </c>
      <c r="D3905" s="2">
        <v>16.200001</v>
      </c>
    </row>
    <row r="3906" spans="1:4">
      <c r="A3906" s="1">
        <v>43858</v>
      </c>
      <c r="B3906" t="s">
        <v>2</v>
      </c>
      <c r="C3906" t="s">
        <v>3</v>
      </c>
      <c r="D3906" s="2">
        <v>28.799999</v>
      </c>
    </row>
    <row r="3907" spans="1:4">
      <c r="A3907" s="1">
        <v>43858</v>
      </c>
      <c r="B3907" t="s">
        <v>4</v>
      </c>
      <c r="C3907" t="s">
        <v>5</v>
      </c>
      <c r="D3907" s="2">
        <v>28.469999000000001</v>
      </c>
    </row>
    <row r="3908" spans="1:4">
      <c r="A3908" s="1">
        <v>43858</v>
      </c>
      <c r="B3908" t="s">
        <v>6</v>
      </c>
      <c r="C3908" t="s">
        <v>7</v>
      </c>
      <c r="D3908" s="2">
        <v>51.200001</v>
      </c>
    </row>
    <row r="3909" spans="1:4">
      <c r="A3909" s="1">
        <v>43858</v>
      </c>
      <c r="B3909" t="s">
        <v>8</v>
      </c>
      <c r="C3909" t="s">
        <v>9</v>
      </c>
      <c r="D3909" s="2">
        <v>23.389999</v>
      </c>
    </row>
    <row r="3910" spans="1:4">
      <c r="A3910" s="1">
        <v>43858</v>
      </c>
      <c r="B3910" t="s">
        <v>10</v>
      </c>
      <c r="C3910" t="s">
        <v>11</v>
      </c>
      <c r="D3910" s="2">
        <v>34.650002000000001</v>
      </c>
    </row>
    <row r="3911" spans="1:4">
      <c r="A3911" s="1">
        <v>43858</v>
      </c>
      <c r="B3911" t="s">
        <v>12</v>
      </c>
      <c r="C3911" t="s">
        <v>13</v>
      </c>
      <c r="D3911" s="2">
        <v>20.860001</v>
      </c>
    </row>
    <row r="3912" spans="1:4">
      <c r="A3912" s="1">
        <v>43858</v>
      </c>
      <c r="B3912" t="s">
        <v>14</v>
      </c>
      <c r="C3912" t="s">
        <v>15</v>
      </c>
      <c r="D3912" s="2">
        <v>52.900002000000001</v>
      </c>
    </row>
    <row r="3913" spans="1:4">
      <c r="A3913" s="1">
        <v>43858</v>
      </c>
      <c r="B3913" t="s">
        <v>16</v>
      </c>
      <c r="C3913" t="s">
        <v>17</v>
      </c>
      <c r="D3913" s="2">
        <v>63.639999000000003</v>
      </c>
    </row>
    <row r="3914" spans="1:4">
      <c r="A3914" s="1">
        <v>43858</v>
      </c>
      <c r="B3914" t="s">
        <v>18</v>
      </c>
      <c r="C3914" t="s">
        <v>19</v>
      </c>
      <c r="D3914" s="2">
        <v>59.709308999999998</v>
      </c>
    </row>
    <row r="3915" spans="1:4">
      <c r="A3915" s="1">
        <v>43858</v>
      </c>
      <c r="B3915" t="s">
        <v>20</v>
      </c>
      <c r="C3915" t="s">
        <v>21</v>
      </c>
      <c r="D3915" s="2">
        <v>16.360001</v>
      </c>
    </row>
    <row r="3916" spans="1:4">
      <c r="A3916" s="1">
        <v>43857</v>
      </c>
      <c r="B3916" t="s">
        <v>2</v>
      </c>
      <c r="C3916" t="s">
        <v>3</v>
      </c>
      <c r="D3916" s="2">
        <v>28.030000999999999</v>
      </c>
    </row>
    <row r="3917" spans="1:4">
      <c r="A3917" s="1">
        <v>43857</v>
      </c>
      <c r="B3917" t="s">
        <v>4</v>
      </c>
      <c r="C3917" t="s">
        <v>5</v>
      </c>
      <c r="D3917" s="2">
        <v>28.219999000000001</v>
      </c>
    </row>
    <row r="3918" spans="1:4">
      <c r="A3918" s="1">
        <v>43857</v>
      </c>
      <c r="B3918" t="s">
        <v>6</v>
      </c>
      <c r="C3918" t="s">
        <v>7</v>
      </c>
      <c r="D3918" s="2">
        <v>50.509998000000003</v>
      </c>
    </row>
    <row r="3919" spans="1:4">
      <c r="A3919" s="1">
        <v>43857</v>
      </c>
      <c r="B3919" t="s">
        <v>8</v>
      </c>
      <c r="C3919" t="s">
        <v>9</v>
      </c>
      <c r="D3919" s="2">
        <v>22.66</v>
      </c>
    </row>
    <row r="3920" spans="1:4">
      <c r="A3920" s="1">
        <v>43857</v>
      </c>
      <c r="B3920" t="s">
        <v>10</v>
      </c>
      <c r="C3920" t="s">
        <v>11</v>
      </c>
      <c r="D3920" s="2">
        <v>34.080002</v>
      </c>
    </row>
    <row r="3921" spans="1:4">
      <c r="A3921" s="1">
        <v>43857</v>
      </c>
      <c r="B3921" t="s">
        <v>12</v>
      </c>
      <c r="C3921" t="s">
        <v>13</v>
      </c>
      <c r="D3921" s="2">
        <v>20.98</v>
      </c>
    </row>
    <row r="3922" spans="1:4">
      <c r="A3922" s="1">
        <v>43857</v>
      </c>
      <c r="B3922" t="s">
        <v>14</v>
      </c>
      <c r="C3922" t="s">
        <v>15</v>
      </c>
      <c r="D3922" s="2">
        <v>51.439999</v>
      </c>
    </row>
    <row r="3923" spans="1:4">
      <c r="A3923" s="1">
        <v>43857</v>
      </c>
      <c r="B3923" t="s">
        <v>16</v>
      </c>
      <c r="C3923" t="s">
        <v>17</v>
      </c>
      <c r="D3923" s="2">
        <v>62.689999</v>
      </c>
    </row>
    <row r="3924" spans="1:4">
      <c r="A3924" s="1">
        <v>43857</v>
      </c>
      <c r="B3924" t="s">
        <v>18</v>
      </c>
      <c r="C3924" t="s">
        <v>19</v>
      </c>
      <c r="D3924" s="2">
        <v>59.218753999999997</v>
      </c>
    </row>
    <row r="3925" spans="1:4">
      <c r="A3925" s="1">
        <v>43857</v>
      </c>
      <c r="B3925" t="s">
        <v>20</v>
      </c>
      <c r="C3925" t="s">
        <v>21</v>
      </c>
      <c r="D3925" s="2">
        <v>15.883333</v>
      </c>
    </row>
    <row r="3926" spans="1:4">
      <c r="A3926" s="1">
        <v>43854</v>
      </c>
      <c r="B3926" t="s">
        <v>2</v>
      </c>
      <c r="C3926" t="s">
        <v>3</v>
      </c>
      <c r="D3926" s="2">
        <v>29.299999</v>
      </c>
    </row>
    <row r="3927" spans="1:4">
      <c r="A3927" s="1">
        <v>43854</v>
      </c>
      <c r="B3927" t="s">
        <v>4</v>
      </c>
      <c r="C3927" t="s">
        <v>5</v>
      </c>
      <c r="D3927" s="2">
        <v>28.950001</v>
      </c>
    </row>
    <row r="3928" spans="1:4">
      <c r="A3928" s="1">
        <v>43854</v>
      </c>
      <c r="B3928" t="s">
        <v>6</v>
      </c>
      <c r="C3928" t="s">
        <v>7</v>
      </c>
      <c r="D3928" s="2">
        <v>53.799999</v>
      </c>
    </row>
    <row r="3929" spans="1:4">
      <c r="A3929" s="1">
        <v>43854</v>
      </c>
      <c r="B3929" t="s">
        <v>8</v>
      </c>
      <c r="C3929" t="s">
        <v>9</v>
      </c>
      <c r="D3929" s="2">
        <v>23.66</v>
      </c>
    </row>
    <row r="3930" spans="1:4">
      <c r="A3930" s="1">
        <v>43854</v>
      </c>
      <c r="B3930" t="s">
        <v>10</v>
      </c>
      <c r="C3930" t="s">
        <v>11</v>
      </c>
      <c r="D3930" s="2">
        <v>35.130001</v>
      </c>
    </row>
    <row r="3931" spans="1:4">
      <c r="A3931" s="1">
        <v>43854</v>
      </c>
      <c r="B3931" t="s">
        <v>12</v>
      </c>
      <c r="C3931" t="s">
        <v>13</v>
      </c>
      <c r="D3931" s="2">
        <v>21.67</v>
      </c>
    </row>
    <row r="3932" spans="1:4">
      <c r="A3932" s="1">
        <v>43854</v>
      </c>
      <c r="B3932" t="s">
        <v>14</v>
      </c>
      <c r="C3932" t="s">
        <v>15</v>
      </c>
      <c r="D3932" s="2">
        <v>51.41</v>
      </c>
    </row>
    <row r="3933" spans="1:4">
      <c r="A3933" s="1">
        <v>43854</v>
      </c>
      <c r="B3933" t="s">
        <v>16</v>
      </c>
      <c r="C3933" t="s">
        <v>17</v>
      </c>
      <c r="D3933" s="2">
        <v>63.790000999999997</v>
      </c>
    </row>
    <row r="3934" spans="1:4">
      <c r="A3934" s="1">
        <v>43854</v>
      </c>
      <c r="B3934" t="s">
        <v>18</v>
      </c>
      <c r="C3934" t="s">
        <v>19</v>
      </c>
      <c r="D3934" s="2">
        <v>61.449406000000003</v>
      </c>
    </row>
    <row r="3935" spans="1:4">
      <c r="A3935" s="1">
        <v>43854</v>
      </c>
      <c r="B3935" t="s">
        <v>20</v>
      </c>
      <c r="C3935" t="s">
        <v>21</v>
      </c>
      <c r="D3935" s="2">
        <v>16.329999999999998</v>
      </c>
    </row>
    <row r="3936" spans="1:4">
      <c r="A3936" s="1">
        <v>43853</v>
      </c>
      <c r="B3936" t="s">
        <v>2</v>
      </c>
      <c r="C3936" t="s">
        <v>3</v>
      </c>
      <c r="D3936" s="2">
        <v>29.65</v>
      </c>
    </row>
    <row r="3937" spans="1:4">
      <c r="A3937" s="1">
        <v>43853</v>
      </c>
      <c r="B3937" t="s">
        <v>4</v>
      </c>
      <c r="C3937" t="s">
        <v>5</v>
      </c>
      <c r="D3937" s="2">
        <v>29.059999000000001</v>
      </c>
    </row>
    <row r="3938" spans="1:4">
      <c r="A3938" s="1">
        <v>43853</v>
      </c>
      <c r="B3938" t="s">
        <v>6</v>
      </c>
      <c r="C3938" t="s">
        <v>7</v>
      </c>
      <c r="D3938" s="2">
        <v>55.5</v>
      </c>
    </row>
    <row r="3939" spans="1:4">
      <c r="A3939" s="1">
        <v>43853</v>
      </c>
      <c r="B3939" t="s">
        <v>8</v>
      </c>
      <c r="C3939" t="s">
        <v>9</v>
      </c>
      <c r="D3939" s="2">
        <v>23.75</v>
      </c>
    </row>
    <row r="3940" spans="1:4">
      <c r="A3940" s="1">
        <v>43853</v>
      </c>
      <c r="B3940" t="s">
        <v>10</v>
      </c>
      <c r="C3940" t="s">
        <v>11</v>
      </c>
      <c r="D3940" s="2">
        <v>35.520000000000003</v>
      </c>
    </row>
    <row r="3941" spans="1:4">
      <c r="A3941" s="1">
        <v>43853</v>
      </c>
      <c r="B3941" t="s">
        <v>12</v>
      </c>
      <c r="C3941" t="s">
        <v>13</v>
      </c>
      <c r="D3941" s="2">
        <v>21.83</v>
      </c>
    </row>
    <row r="3942" spans="1:4">
      <c r="A3942" s="1">
        <v>43853</v>
      </c>
      <c r="B3942" t="s">
        <v>14</v>
      </c>
      <c r="C3942" t="s">
        <v>15</v>
      </c>
      <c r="D3942" s="2">
        <v>51.740001999999997</v>
      </c>
    </row>
    <row r="3943" spans="1:4">
      <c r="A3943" s="1">
        <v>43853</v>
      </c>
      <c r="B3943" t="s">
        <v>16</v>
      </c>
      <c r="C3943" t="s">
        <v>17</v>
      </c>
      <c r="D3943" s="2">
        <v>63.700001</v>
      </c>
    </row>
    <row r="3944" spans="1:4">
      <c r="A3944" s="1">
        <v>43853</v>
      </c>
      <c r="B3944" t="s">
        <v>18</v>
      </c>
      <c r="C3944" t="s">
        <v>19</v>
      </c>
      <c r="D3944" s="2">
        <v>62.032519999999998</v>
      </c>
    </row>
    <row r="3945" spans="1:4">
      <c r="A3945" s="1">
        <v>43853</v>
      </c>
      <c r="B3945" t="s">
        <v>20</v>
      </c>
      <c r="C3945" t="s">
        <v>21</v>
      </c>
      <c r="D3945" s="2">
        <v>16.233333999999999</v>
      </c>
    </row>
    <row r="3946" spans="1:4">
      <c r="A3946" s="1">
        <v>43852</v>
      </c>
      <c r="B3946" t="s">
        <v>2</v>
      </c>
      <c r="C3946" t="s">
        <v>3</v>
      </c>
      <c r="D3946" s="2">
        <v>29.290001</v>
      </c>
    </row>
    <row r="3947" spans="1:4">
      <c r="A3947" s="1">
        <v>43852</v>
      </c>
      <c r="B3947" t="s">
        <v>4</v>
      </c>
      <c r="C3947" t="s">
        <v>5</v>
      </c>
      <c r="D3947" s="2">
        <v>28.52</v>
      </c>
    </row>
    <row r="3948" spans="1:4">
      <c r="A3948" s="1">
        <v>43852</v>
      </c>
      <c r="B3948" t="s">
        <v>6</v>
      </c>
      <c r="C3948" t="s">
        <v>7</v>
      </c>
      <c r="D3948" s="2">
        <v>56.299999</v>
      </c>
    </row>
    <row r="3949" spans="1:4">
      <c r="A3949" s="1">
        <v>43852</v>
      </c>
      <c r="B3949" t="s">
        <v>8</v>
      </c>
      <c r="C3949" t="s">
        <v>9</v>
      </c>
      <c r="D3949" s="2">
        <v>23.280000999999999</v>
      </c>
    </row>
    <row r="3950" spans="1:4">
      <c r="A3950" s="1">
        <v>43852</v>
      </c>
      <c r="B3950" t="s">
        <v>10</v>
      </c>
      <c r="C3950" t="s">
        <v>11</v>
      </c>
      <c r="D3950" s="2">
        <v>34.729999999999997</v>
      </c>
    </row>
    <row r="3951" spans="1:4">
      <c r="A3951" s="1">
        <v>43852</v>
      </c>
      <c r="B3951" t="s">
        <v>12</v>
      </c>
      <c r="C3951" t="s">
        <v>13</v>
      </c>
      <c r="D3951" s="2">
        <v>21.43</v>
      </c>
    </row>
    <row r="3952" spans="1:4">
      <c r="A3952" s="1">
        <v>43852</v>
      </c>
      <c r="B3952" t="s">
        <v>14</v>
      </c>
      <c r="C3952" t="s">
        <v>15</v>
      </c>
      <c r="D3952" s="2">
        <v>49.830002</v>
      </c>
    </row>
    <row r="3953" spans="1:4">
      <c r="A3953" s="1">
        <v>43852</v>
      </c>
      <c r="B3953" t="s">
        <v>16</v>
      </c>
      <c r="C3953" t="s">
        <v>17</v>
      </c>
      <c r="D3953" s="2">
        <v>64.709998999999996</v>
      </c>
    </row>
    <row r="3954" spans="1:4">
      <c r="A3954" s="1">
        <v>43852</v>
      </c>
      <c r="B3954" t="s">
        <v>18</v>
      </c>
      <c r="C3954" t="s">
        <v>19</v>
      </c>
      <c r="D3954" s="2">
        <v>61.902939000000003</v>
      </c>
    </row>
    <row r="3955" spans="1:4">
      <c r="A3955" s="1">
        <v>43852</v>
      </c>
      <c r="B3955" t="s">
        <v>20</v>
      </c>
      <c r="C3955" t="s">
        <v>21</v>
      </c>
      <c r="D3955" s="2">
        <v>15.833333</v>
      </c>
    </row>
    <row r="3956" spans="1:4">
      <c r="A3956" s="1">
        <v>43851</v>
      </c>
      <c r="B3956" t="s">
        <v>2</v>
      </c>
      <c r="C3956" t="s">
        <v>3</v>
      </c>
      <c r="D3956" s="2">
        <v>29.620000999999998</v>
      </c>
    </row>
    <row r="3957" spans="1:4">
      <c r="A3957" s="1">
        <v>43851</v>
      </c>
      <c r="B3957" t="s">
        <v>4</v>
      </c>
      <c r="C3957" t="s">
        <v>5</v>
      </c>
      <c r="D3957" s="2">
        <v>29.01</v>
      </c>
    </row>
    <row r="3958" spans="1:4">
      <c r="A3958" s="1">
        <v>43851</v>
      </c>
      <c r="B3958" t="s">
        <v>6</v>
      </c>
      <c r="C3958" t="s">
        <v>7</v>
      </c>
      <c r="D3958" s="2">
        <v>56.029998999999997</v>
      </c>
    </row>
    <row r="3959" spans="1:4">
      <c r="A3959" s="1">
        <v>43851</v>
      </c>
      <c r="B3959" t="s">
        <v>8</v>
      </c>
      <c r="C3959" t="s">
        <v>9</v>
      </c>
      <c r="D3959" s="2">
        <v>22.969999000000001</v>
      </c>
    </row>
    <row r="3960" spans="1:4">
      <c r="A3960" s="1">
        <v>43851</v>
      </c>
      <c r="B3960" t="s">
        <v>10</v>
      </c>
      <c r="C3960" t="s">
        <v>11</v>
      </c>
      <c r="D3960" s="2">
        <v>34.25</v>
      </c>
    </row>
    <row r="3961" spans="1:4">
      <c r="A3961" s="1">
        <v>43851</v>
      </c>
      <c r="B3961" t="s">
        <v>12</v>
      </c>
      <c r="C3961" t="s">
        <v>13</v>
      </c>
      <c r="D3961" s="2">
        <v>20.860001</v>
      </c>
    </row>
    <row r="3962" spans="1:4">
      <c r="A3962" s="1">
        <v>43851</v>
      </c>
      <c r="B3962" t="s">
        <v>14</v>
      </c>
      <c r="C3962" t="s">
        <v>15</v>
      </c>
      <c r="D3962" s="2">
        <v>49.200001</v>
      </c>
    </row>
    <row r="3963" spans="1:4">
      <c r="A3963" s="1">
        <v>43851</v>
      </c>
      <c r="B3963" t="s">
        <v>16</v>
      </c>
      <c r="C3963" t="s">
        <v>17</v>
      </c>
      <c r="D3963" s="2">
        <v>66.029999000000004</v>
      </c>
    </row>
    <row r="3964" spans="1:4">
      <c r="A3964" s="1">
        <v>43851</v>
      </c>
      <c r="B3964" t="s">
        <v>18</v>
      </c>
      <c r="C3964" t="s">
        <v>19</v>
      </c>
      <c r="D3964" s="2">
        <v>61.227263999999998</v>
      </c>
    </row>
    <row r="3965" spans="1:4">
      <c r="A3965" s="1">
        <v>43851</v>
      </c>
      <c r="B3965" t="s">
        <v>20</v>
      </c>
      <c r="C3965" t="s">
        <v>21</v>
      </c>
      <c r="D3965" s="2">
        <v>14.9</v>
      </c>
    </row>
    <row r="3966" spans="1:4">
      <c r="A3966" s="1">
        <v>43850</v>
      </c>
      <c r="B3966" t="s">
        <v>2</v>
      </c>
      <c r="C3966" t="s">
        <v>3</v>
      </c>
      <c r="D3966" s="2">
        <v>30</v>
      </c>
    </row>
    <row r="3967" spans="1:4">
      <c r="A3967" s="1">
        <v>43850</v>
      </c>
      <c r="B3967" t="s">
        <v>4</v>
      </c>
      <c r="C3967" t="s">
        <v>5</v>
      </c>
      <c r="D3967" s="2">
        <v>29.01</v>
      </c>
    </row>
    <row r="3968" spans="1:4">
      <c r="A3968" s="1">
        <v>43850</v>
      </c>
      <c r="B3968" t="s">
        <v>6</v>
      </c>
      <c r="C3968" t="s">
        <v>7</v>
      </c>
      <c r="D3968" s="2">
        <v>57.360000999999997</v>
      </c>
    </row>
    <row r="3969" spans="1:4">
      <c r="A3969" s="1">
        <v>43850</v>
      </c>
      <c r="B3969" t="s">
        <v>8</v>
      </c>
      <c r="C3969" t="s">
        <v>9</v>
      </c>
      <c r="D3969" s="2">
        <v>23.540001</v>
      </c>
    </row>
    <row r="3970" spans="1:4">
      <c r="A3970" s="1">
        <v>43850</v>
      </c>
      <c r="B3970" t="s">
        <v>10</v>
      </c>
      <c r="C3970" t="s">
        <v>11</v>
      </c>
      <c r="D3970" s="2">
        <v>34.479999999999997</v>
      </c>
    </row>
    <row r="3971" spans="1:4">
      <c r="A3971" s="1">
        <v>43850</v>
      </c>
      <c r="B3971" t="s">
        <v>12</v>
      </c>
      <c r="C3971" t="s">
        <v>13</v>
      </c>
      <c r="D3971" s="2">
        <v>20.870000999999998</v>
      </c>
    </row>
    <row r="3972" spans="1:4">
      <c r="A3972" s="1">
        <v>43850</v>
      </c>
      <c r="B3972" t="s">
        <v>14</v>
      </c>
      <c r="C3972" t="s">
        <v>15</v>
      </c>
      <c r="D3972" s="2">
        <v>49.599997999999999</v>
      </c>
    </row>
    <row r="3973" spans="1:4">
      <c r="A3973" s="1">
        <v>43850</v>
      </c>
      <c r="B3973" t="s">
        <v>16</v>
      </c>
      <c r="C3973" t="s">
        <v>17</v>
      </c>
      <c r="D3973" s="2">
        <v>63.189999</v>
      </c>
    </row>
    <row r="3974" spans="1:4">
      <c r="A3974" s="1">
        <v>43850</v>
      </c>
      <c r="B3974" t="s">
        <v>18</v>
      </c>
      <c r="C3974" t="s">
        <v>19</v>
      </c>
      <c r="D3974" s="2">
        <v>61.162475999999998</v>
      </c>
    </row>
    <row r="3975" spans="1:4">
      <c r="A3975" s="1">
        <v>43850</v>
      </c>
      <c r="B3975" t="s">
        <v>20</v>
      </c>
      <c r="C3975" t="s">
        <v>21</v>
      </c>
      <c r="D3975" s="2">
        <v>15.166665999999999</v>
      </c>
    </row>
    <row r="3976" spans="1:4">
      <c r="A3976" s="1">
        <v>43847</v>
      </c>
      <c r="B3976" t="s">
        <v>2</v>
      </c>
      <c r="C3976" t="s">
        <v>3</v>
      </c>
      <c r="D3976" s="2">
        <v>29.85</v>
      </c>
    </row>
    <row r="3977" spans="1:4">
      <c r="A3977" s="1">
        <v>43847</v>
      </c>
      <c r="B3977" t="s">
        <v>4</v>
      </c>
      <c r="C3977" t="s">
        <v>5</v>
      </c>
      <c r="D3977" s="2">
        <v>28.33</v>
      </c>
    </row>
    <row r="3978" spans="1:4">
      <c r="A3978" s="1">
        <v>43847</v>
      </c>
      <c r="B3978" t="s">
        <v>6</v>
      </c>
      <c r="C3978" t="s">
        <v>7</v>
      </c>
      <c r="D3978" s="2">
        <v>57</v>
      </c>
    </row>
    <row r="3979" spans="1:4">
      <c r="A3979" s="1">
        <v>43847</v>
      </c>
      <c r="B3979" t="s">
        <v>8</v>
      </c>
      <c r="C3979" t="s">
        <v>9</v>
      </c>
      <c r="D3979" s="2">
        <v>23.389999</v>
      </c>
    </row>
    <row r="3980" spans="1:4">
      <c r="A3980" s="1">
        <v>43847</v>
      </c>
      <c r="B3980" t="s">
        <v>10</v>
      </c>
      <c r="C3980" t="s">
        <v>11</v>
      </c>
      <c r="D3980" s="2">
        <v>34.560001</v>
      </c>
    </row>
    <row r="3981" spans="1:4">
      <c r="A3981" s="1">
        <v>43847</v>
      </c>
      <c r="B3981" t="s">
        <v>12</v>
      </c>
      <c r="C3981" t="s">
        <v>13</v>
      </c>
      <c r="D3981" s="2">
        <v>20.74</v>
      </c>
    </row>
    <row r="3982" spans="1:4">
      <c r="A3982" s="1">
        <v>43847</v>
      </c>
      <c r="B3982" t="s">
        <v>14</v>
      </c>
      <c r="C3982" t="s">
        <v>15</v>
      </c>
      <c r="D3982" s="2">
        <v>49.490001999999997</v>
      </c>
    </row>
    <row r="3983" spans="1:4">
      <c r="A3983" s="1">
        <v>43847</v>
      </c>
      <c r="B3983" t="s">
        <v>16</v>
      </c>
      <c r="C3983" t="s">
        <v>17</v>
      </c>
      <c r="D3983" s="2">
        <v>62.82</v>
      </c>
    </row>
    <row r="3984" spans="1:4">
      <c r="A3984" s="1">
        <v>43847</v>
      </c>
      <c r="B3984" t="s">
        <v>18</v>
      </c>
      <c r="C3984" t="s">
        <v>19</v>
      </c>
      <c r="D3984" s="2">
        <v>59.774101000000002</v>
      </c>
    </row>
    <row r="3985" spans="1:4">
      <c r="A3985" s="1">
        <v>43847</v>
      </c>
      <c r="B3985" t="s">
        <v>20</v>
      </c>
      <c r="C3985" t="s">
        <v>21</v>
      </c>
      <c r="D3985" s="2">
        <v>15.113333000000001</v>
      </c>
    </row>
    <row r="3986" spans="1:4">
      <c r="A3986" s="1">
        <v>43846</v>
      </c>
      <c r="B3986" t="s">
        <v>2</v>
      </c>
      <c r="C3986" t="s">
        <v>3</v>
      </c>
      <c r="D3986" s="2">
        <v>29.52</v>
      </c>
    </row>
    <row r="3987" spans="1:4">
      <c r="A3987" s="1">
        <v>43846</v>
      </c>
      <c r="B3987" t="s">
        <v>4</v>
      </c>
      <c r="C3987" t="s">
        <v>5</v>
      </c>
      <c r="D3987" s="2">
        <v>27.85</v>
      </c>
    </row>
    <row r="3988" spans="1:4">
      <c r="A3988" s="1">
        <v>43846</v>
      </c>
      <c r="B3988" t="s">
        <v>6</v>
      </c>
      <c r="C3988" t="s">
        <v>7</v>
      </c>
      <c r="D3988" s="2">
        <v>55.169998</v>
      </c>
    </row>
    <row r="3989" spans="1:4">
      <c r="A3989" s="1">
        <v>43846</v>
      </c>
      <c r="B3989" t="s">
        <v>8</v>
      </c>
      <c r="C3989" t="s">
        <v>9</v>
      </c>
      <c r="D3989" s="2">
        <v>23.440000999999999</v>
      </c>
    </row>
    <row r="3990" spans="1:4">
      <c r="A3990" s="1">
        <v>43846</v>
      </c>
      <c r="B3990" t="s">
        <v>10</v>
      </c>
      <c r="C3990" t="s">
        <v>11</v>
      </c>
      <c r="D3990" s="2">
        <v>34.150002000000001</v>
      </c>
    </row>
    <row r="3991" spans="1:4">
      <c r="A3991" s="1">
        <v>43846</v>
      </c>
      <c r="B3991" t="s">
        <v>12</v>
      </c>
      <c r="C3991" t="s">
        <v>13</v>
      </c>
      <c r="D3991" s="2">
        <v>20.639999</v>
      </c>
    </row>
    <row r="3992" spans="1:4">
      <c r="A3992" s="1">
        <v>43846</v>
      </c>
      <c r="B3992" t="s">
        <v>14</v>
      </c>
      <c r="C3992" t="s">
        <v>15</v>
      </c>
      <c r="D3992" s="2">
        <v>49.150002000000001</v>
      </c>
    </row>
    <row r="3993" spans="1:4">
      <c r="A3993" s="1">
        <v>43846</v>
      </c>
      <c r="B3993" t="s">
        <v>16</v>
      </c>
      <c r="C3993" t="s">
        <v>17</v>
      </c>
      <c r="D3993" s="2">
        <v>62.5</v>
      </c>
    </row>
    <row r="3994" spans="1:4">
      <c r="A3994" s="1">
        <v>43846</v>
      </c>
      <c r="B3994" t="s">
        <v>18</v>
      </c>
      <c r="C3994" t="s">
        <v>19</v>
      </c>
      <c r="D3994" s="2">
        <v>58.654147999999999</v>
      </c>
    </row>
    <row r="3995" spans="1:4">
      <c r="A3995" s="1">
        <v>43846</v>
      </c>
      <c r="B3995" t="s">
        <v>20</v>
      </c>
      <c r="C3995" t="s">
        <v>21</v>
      </c>
      <c r="D3995" s="2">
        <v>14.65</v>
      </c>
    </row>
    <row r="3996" spans="1:4">
      <c r="A3996" s="1">
        <v>43845</v>
      </c>
      <c r="B3996" t="s">
        <v>2</v>
      </c>
      <c r="C3996" t="s">
        <v>3</v>
      </c>
      <c r="D3996" s="2">
        <v>29.549999</v>
      </c>
    </row>
    <row r="3997" spans="1:4">
      <c r="A3997" s="1">
        <v>43845</v>
      </c>
      <c r="B3997" t="s">
        <v>4</v>
      </c>
      <c r="C3997" t="s">
        <v>5</v>
      </c>
      <c r="D3997" s="2">
        <v>27.5</v>
      </c>
    </row>
    <row r="3998" spans="1:4">
      <c r="A3998" s="1">
        <v>43845</v>
      </c>
      <c r="B3998" t="s">
        <v>6</v>
      </c>
      <c r="C3998" t="s">
        <v>7</v>
      </c>
      <c r="D3998" s="2">
        <v>55.459999000000003</v>
      </c>
    </row>
    <row r="3999" spans="1:4">
      <c r="A3999" s="1">
        <v>43845</v>
      </c>
      <c r="B3999" t="s">
        <v>8</v>
      </c>
      <c r="C3999" t="s">
        <v>9</v>
      </c>
      <c r="D3999" s="2">
        <v>22.85</v>
      </c>
    </row>
    <row r="4000" spans="1:4">
      <c r="A4000" s="1">
        <v>43845</v>
      </c>
      <c r="B4000" t="s">
        <v>10</v>
      </c>
      <c r="C4000" t="s">
        <v>11</v>
      </c>
      <c r="D4000" s="2">
        <v>33.970001000000003</v>
      </c>
    </row>
    <row r="4001" spans="1:4">
      <c r="A4001" s="1">
        <v>43845</v>
      </c>
      <c r="B4001" t="s">
        <v>12</v>
      </c>
      <c r="C4001" t="s">
        <v>13</v>
      </c>
      <c r="D4001" s="2">
        <v>20.67</v>
      </c>
    </row>
    <row r="4002" spans="1:4">
      <c r="A4002" s="1">
        <v>43845</v>
      </c>
      <c r="B4002" t="s">
        <v>14</v>
      </c>
      <c r="C4002" t="s">
        <v>15</v>
      </c>
      <c r="D4002" s="2">
        <v>48.209999000000003</v>
      </c>
    </row>
    <row r="4003" spans="1:4">
      <c r="A4003" s="1">
        <v>43845</v>
      </c>
      <c r="B4003" t="s">
        <v>16</v>
      </c>
      <c r="C4003" t="s">
        <v>17</v>
      </c>
      <c r="D4003" s="2">
        <v>62.68</v>
      </c>
    </row>
    <row r="4004" spans="1:4">
      <c r="A4004" s="1">
        <v>43845</v>
      </c>
      <c r="B4004" t="s">
        <v>18</v>
      </c>
      <c r="C4004" t="s">
        <v>19</v>
      </c>
      <c r="D4004" s="2">
        <v>59.237262999999999</v>
      </c>
    </row>
    <row r="4005" spans="1:4">
      <c r="A4005" s="1">
        <v>43845</v>
      </c>
      <c r="B4005" t="s">
        <v>20</v>
      </c>
      <c r="C4005" t="s">
        <v>21</v>
      </c>
      <c r="D4005" s="2">
        <v>14.483333</v>
      </c>
    </row>
    <row r="4006" spans="1:4">
      <c r="A4006" s="1">
        <v>43844</v>
      </c>
      <c r="B4006" t="s">
        <v>2</v>
      </c>
      <c r="C4006" t="s">
        <v>3</v>
      </c>
      <c r="D4006" s="2">
        <v>30</v>
      </c>
    </row>
    <row r="4007" spans="1:4">
      <c r="A4007" s="1">
        <v>43844</v>
      </c>
      <c r="B4007" t="s">
        <v>4</v>
      </c>
      <c r="C4007" t="s">
        <v>5</v>
      </c>
      <c r="D4007" s="2">
        <v>27.870000999999998</v>
      </c>
    </row>
    <row r="4008" spans="1:4">
      <c r="A4008" s="1">
        <v>43844</v>
      </c>
      <c r="B4008" t="s">
        <v>6</v>
      </c>
      <c r="C4008" t="s">
        <v>7</v>
      </c>
      <c r="D4008" s="2">
        <v>55.639999000000003</v>
      </c>
    </row>
    <row r="4009" spans="1:4">
      <c r="A4009" s="1">
        <v>43844</v>
      </c>
      <c r="B4009" t="s">
        <v>8</v>
      </c>
      <c r="C4009" t="s">
        <v>9</v>
      </c>
      <c r="D4009" s="2">
        <v>23.4</v>
      </c>
    </row>
    <row r="4010" spans="1:4">
      <c r="A4010" s="1">
        <v>43844</v>
      </c>
      <c r="B4010" t="s">
        <v>10</v>
      </c>
      <c r="C4010" t="s">
        <v>11</v>
      </c>
      <c r="D4010" s="2">
        <v>34</v>
      </c>
    </row>
    <row r="4011" spans="1:4">
      <c r="A4011" s="1">
        <v>43844</v>
      </c>
      <c r="B4011" t="s">
        <v>12</v>
      </c>
      <c r="C4011" t="s">
        <v>13</v>
      </c>
      <c r="D4011" s="2">
        <v>20.92</v>
      </c>
    </row>
    <row r="4012" spans="1:4">
      <c r="A4012" s="1">
        <v>43844</v>
      </c>
      <c r="B4012" t="s">
        <v>14</v>
      </c>
      <c r="C4012" t="s">
        <v>15</v>
      </c>
      <c r="D4012" s="2">
        <v>48.200001</v>
      </c>
    </row>
    <row r="4013" spans="1:4">
      <c r="A4013" s="1">
        <v>43844</v>
      </c>
      <c r="B4013" t="s">
        <v>16</v>
      </c>
      <c r="C4013" t="s">
        <v>17</v>
      </c>
      <c r="D4013" s="2">
        <v>63</v>
      </c>
    </row>
    <row r="4014" spans="1:4">
      <c r="A4014" s="1">
        <v>43844</v>
      </c>
      <c r="B4014" t="s">
        <v>18</v>
      </c>
      <c r="C4014" t="s">
        <v>19</v>
      </c>
      <c r="D4014" s="2">
        <v>58.681914999999996</v>
      </c>
    </row>
    <row r="4015" spans="1:4">
      <c r="A4015" s="1">
        <v>43844</v>
      </c>
      <c r="B4015" t="s">
        <v>20</v>
      </c>
      <c r="C4015" t="s">
        <v>21</v>
      </c>
      <c r="D4015" s="2">
        <v>14.883333</v>
      </c>
    </row>
    <row r="4016" spans="1:4">
      <c r="A4016" s="1">
        <v>43843</v>
      </c>
      <c r="B4016" t="s">
        <v>2</v>
      </c>
      <c r="C4016" t="s">
        <v>3</v>
      </c>
      <c r="D4016" s="2">
        <v>30.33</v>
      </c>
    </row>
    <row r="4017" spans="1:4">
      <c r="A4017" s="1">
        <v>43843</v>
      </c>
      <c r="B4017" t="s">
        <v>4</v>
      </c>
      <c r="C4017" t="s">
        <v>5</v>
      </c>
      <c r="D4017" s="2">
        <v>26.99</v>
      </c>
    </row>
    <row r="4018" spans="1:4">
      <c r="A4018" s="1">
        <v>43843</v>
      </c>
      <c r="B4018" t="s">
        <v>6</v>
      </c>
      <c r="C4018" t="s">
        <v>7</v>
      </c>
      <c r="D4018" s="2">
        <v>55.299999</v>
      </c>
    </row>
    <row r="4019" spans="1:4">
      <c r="A4019" s="1">
        <v>43843</v>
      </c>
      <c r="B4019" t="s">
        <v>8</v>
      </c>
      <c r="C4019" t="s">
        <v>9</v>
      </c>
      <c r="D4019" s="2">
        <v>23.43</v>
      </c>
    </row>
    <row r="4020" spans="1:4">
      <c r="A4020" s="1">
        <v>43843</v>
      </c>
      <c r="B4020" t="s">
        <v>10</v>
      </c>
      <c r="C4020" t="s">
        <v>11</v>
      </c>
      <c r="D4020" s="2">
        <v>33.5</v>
      </c>
    </row>
    <row r="4021" spans="1:4">
      <c r="A4021" s="1">
        <v>43843</v>
      </c>
      <c r="B4021" t="s">
        <v>12</v>
      </c>
      <c r="C4021" t="s">
        <v>13</v>
      </c>
      <c r="D4021" s="2">
        <v>20.239999999999998</v>
      </c>
    </row>
    <row r="4022" spans="1:4">
      <c r="A4022" s="1">
        <v>43843</v>
      </c>
      <c r="B4022" t="s">
        <v>14</v>
      </c>
      <c r="C4022" t="s">
        <v>15</v>
      </c>
      <c r="D4022" s="2">
        <v>48</v>
      </c>
    </row>
    <row r="4023" spans="1:4">
      <c r="A4023" s="1">
        <v>43843</v>
      </c>
      <c r="B4023" t="s">
        <v>16</v>
      </c>
      <c r="C4023" t="s">
        <v>17</v>
      </c>
      <c r="D4023" s="2">
        <v>62.799999</v>
      </c>
    </row>
    <row r="4024" spans="1:4">
      <c r="A4024" s="1">
        <v>43843</v>
      </c>
      <c r="B4024" t="s">
        <v>18</v>
      </c>
      <c r="C4024" t="s">
        <v>19</v>
      </c>
      <c r="D4024" s="2">
        <v>58.163589000000002</v>
      </c>
    </row>
    <row r="4025" spans="1:4">
      <c r="A4025" s="1">
        <v>43843</v>
      </c>
      <c r="B4025" t="s">
        <v>20</v>
      </c>
      <c r="C4025" t="s">
        <v>21</v>
      </c>
      <c r="D4025" s="2">
        <v>14.783333000000001</v>
      </c>
    </row>
    <row r="4026" spans="1:4">
      <c r="A4026" s="1">
        <v>43840</v>
      </c>
      <c r="B4026" t="s">
        <v>2</v>
      </c>
      <c r="C4026" t="s">
        <v>3</v>
      </c>
      <c r="D4026" s="2">
        <v>30.27</v>
      </c>
    </row>
    <row r="4027" spans="1:4">
      <c r="A4027" s="1">
        <v>43840</v>
      </c>
      <c r="B4027" t="s">
        <v>4</v>
      </c>
      <c r="C4027" t="s">
        <v>5</v>
      </c>
      <c r="D4027" s="2">
        <v>26.469999000000001</v>
      </c>
    </row>
    <row r="4028" spans="1:4">
      <c r="A4028" s="1">
        <v>43840</v>
      </c>
      <c r="B4028" t="s">
        <v>6</v>
      </c>
      <c r="C4028" t="s">
        <v>7</v>
      </c>
      <c r="D4028" s="2">
        <v>53.360000999999997</v>
      </c>
    </row>
    <row r="4029" spans="1:4">
      <c r="A4029" s="1">
        <v>43840</v>
      </c>
      <c r="B4029" t="s">
        <v>8</v>
      </c>
      <c r="C4029" t="s">
        <v>9</v>
      </c>
      <c r="D4029" s="2">
        <v>23.639999</v>
      </c>
    </row>
    <row r="4030" spans="1:4">
      <c r="A4030" s="1">
        <v>43840</v>
      </c>
      <c r="B4030" t="s">
        <v>10</v>
      </c>
      <c r="C4030" t="s">
        <v>11</v>
      </c>
      <c r="D4030" s="2">
        <v>33.150002000000001</v>
      </c>
    </row>
    <row r="4031" spans="1:4">
      <c r="A4031" s="1">
        <v>43840</v>
      </c>
      <c r="B4031" t="s">
        <v>12</v>
      </c>
      <c r="C4031" t="s">
        <v>13</v>
      </c>
      <c r="D4031" s="2">
        <v>19.760000000000002</v>
      </c>
    </row>
    <row r="4032" spans="1:4">
      <c r="A4032" s="1">
        <v>43840</v>
      </c>
      <c r="B4032" t="s">
        <v>14</v>
      </c>
      <c r="C4032" t="s">
        <v>15</v>
      </c>
      <c r="D4032" s="2">
        <v>47.849997999999999</v>
      </c>
    </row>
    <row r="4033" spans="1:4">
      <c r="A4033" s="1">
        <v>43840</v>
      </c>
      <c r="B4033" t="s">
        <v>16</v>
      </c>
      <c r="C4033" t="s">
        <v>17</v>
      </c>
      <c r="D4033" s="2">
        <v>60.860000999999997</v>
      </c>
    </row>
    <row r="4034" spans="1:4">
      <c r="A4034" s="1">
        <v>43840</v>
      </c>
      <c r="B4034" t="s">
        <v>18</v>
      </c>
      <c r="C4034" t="s">
        <v>19</v>
      </c>
      <c r="D4034" s="2">
        <v>59.820380999999998</v>
      </c>
    </row>
    <row r="4035" spans="1:4">
      <c r="A4035" s="1">
        <v>43840</v>
      </c>
      <c r="B4035" t="s">
        <v>20</v>
      </c>
      <c r="C4035" t="s">
        <v>21</v>
      </c>
      <c r="D4035" s="2">
        <v>14.766666000000001</v>
      </c>
    </row>
    <row r="4036" spans="1:4">
      <c r="A4036" s="1">
        <v>43839</v>
      </c>
      <c r="B4036" t="s">
        <v>2</v>
      </c>
      <c r="C4036" t="s">
        <v>3</v>
      </c>
      <c r="D4036" s="2">
        <v>30.4</v>
      </c>
    </row>
    <row r="4037" spans="1:4">
      <c r="A4037" s="1">
        <v>43839</v>
      </c>
      <c r="B4037" t="s">
        <v>4</v>
      </c>
      <c r="C4037" t="s">
        <v>5</v>
      </c>
      <c r="D4037" s="2">
        <v>26.52</v>
      </c>
    </row>
    <row r="4038" spans="1:4">
      <c r="A4038" s="1">
        <v>43839</v>
      </c>
      <c r="B4038" t="s">
        <v>6</v>
      </c>
      <c r="C4038" t="s">
        <v>7</v>
      </c>
      <c r="D4038" s="2">
        <v>53.299999</v>
      </c>
    </row>
    <row r="4039" spans="1:4">
      <c r="A4039" s="1">
        <v>43839</v>
      </c>
      <c r="B4039" t="s">
        <v>8</v>
      </c>
      <c r="C4039" t="s">
        <v>9</v>
      </c>
      <c r="D4039" s="2">
        <v>23.4</v>
      </c>
    </row>
    <row r="4040" spans="1:4">
      <c r="A4040" s="1">
        <v>43839</v>
      </c>
      <c r="B4040" t="s">
        <v>10</v>
      </c>
      <c r="C4040" t="s">
        <v>11</v>
      </c>
      <c r="D4040" s="2">
        <v>33.5</v>
      </c>
    </row>
    <row r="4041" spans="1:4">
      <c r="A4041" s="1">
        <v>43839</v>
      </c>
      <c r="B4041" t="s">
        <v>12</v>
      </c>
      <c r="C4041" t="s">
        <v>13</v>
      </c>
      <c r="D4041" s="2">
        <v>19.260000000000002</v>
      </c>
    </row>
    <row r="4042" spans="1:4">
      <c r="A4042" s="1">
        <v>43839</v>
      </c>
      <c r="B4042" t="s">
        <v>14</v>
      </c>
      <c r="C4042" t="s">
        <v>15</v>
      </c>
      <c r="D4042" s="2">
        <v>48.82</v>
      </c>
    </row>
    <row r="4043" spans="1:4">
      <c r="A4043" s="1">
        <v>43839</v>
      </c>
      <c r="B4043" t="s">
        <v>16</v>
      </c>
      <c r="C4043" t="s">
        <v>17</v>
      </c>
      <c r="D4043" s="2">
        <v>61.299999</v>
      </c>
    </row>
    <row r="4044" spans="1:4">
      <c r="A4044" s="1">
        <v>43839</v>
      </c>
      <c r="B4044" t="s">
        <v>18</v>
      </c>
      <c r="C4044" t="s">
        <v>19</v>
      </c>
      <c r="D4044" s="2">
        <v>59.857402999999998</v>
      </c>
    </row>
    <row r="4045" spans="1:4">
      <c r="A4045" s="1">
        <v>43839</v>
      </c>
      <c r="B4045" t="s">
        <v>20</v>
      </c>
      <c r="C4045" t="s">
        <v>21</v>
      </c>
      <c r="D4045" s="2">
        <v>14.883333</v>
      </c>
    </row>
    <row r="4046" spans="1:4">
      <c r="A4046" s="1">
        <v>43838</v>
      </c>
      <c r="B4046" t="s">
        <v>2</v>
      </c>
      <c r="C4046" t="s">
        <v>3</v>
      </c>
      <c r="D4046" s="2">
        <v>30.5</v>
      </c>
    </row>
    <row r="4047" spans="1:4">
      <c r="A4047" s="1">
        <v>43838</v>
      </c>
      <c r="B4047" t="s">
        <v>4</v>
      </c>
      <c r="C4047" t="s">
        <v>5</v>
      </c>
      <c r="D4047" s="2">
        <v>25.82</v>
      </c>
    </row>
    <row r="4048" spans="1:4">
      <c r="A4048" s="1">
        <v>43838</v>
      </c>
      <c r="B4048" t="s">
        <v>6</v>
      </c>
      <c r="C4048" t="s">
        <v>7</v>
      </c>
      <c r="D4048" s="2">
        <v>54.009998000000003</v>
      </c>
    </row>
    <row r="4049" spans="1:4">
      <c r="A4049" s="1">
        <v>43838</v>
      </c>
      <c r="B4049" t="s">
        <v>8</v>
      </c>
      <c r="C4049" t="s">
        <v>9</v>
      </c>
      <c r="D4049" s="2">
        <v>22.9</v>
      </c>
    </row>
    <row r="4050" spans="1:4">
      <c r="A4050" s="1">
        <v>43838</v>
      </c>
      <c r="B4050" t="s">
        <v>10</v>
      </c>
      <c r="C4050" t="s">
        <v>11</v>
      </c>
      <c r="D4050" s="2">
        <v>33.709999000000003</v>
      </c>
    </row>
    <row r="4051" spans="1:4">
      <c r="A4051" s="1">
        <v>43838</v>
      </c>
      <c r="B4051" t="s">
        <v>12</v>
      </c>
      <c r="C4051" t="s">
        <v>13</v>
      </c>
      <c r="D4051" s="2">
        <v>19.379999000000002</v>
      </c>
    </row>
    <row r="4052" spans="1:4">
      <c r="A4052" s="1">
        <v>43838</v>
      </c>
      <c r="B4052" t="s">
        <v>14</v>
      </c>
      <c r="C4052" t="s">
        <v>15</v>
      </c>
      <c r="D4052" s="2">
        <v>48.560001</v>
      </c>
    </row>
    <row r="4053" spans="1:4">
      <c r="A4053" s="1">
        <v>43838</v>
      </c>
      <c r="B4053" t="s">
        <v>16</v>
      </c>
      <c r="C4053" t="s">
        <v>17</v>
      </c>
      <c r="D4053" s="2">
        <v>62</v>
      </c>
    </row>
    <row r="4054" spans="1:4">
      <c r="A4054" s="1">
        <v>43838</v>
      </c>
      <c r="B4054" t="s">
        <v>18</v>
      </c>
      <c r="C4054" t="s">
        <v>19</v>
      </c>
      <c r="D4054" s="2">
        <v>57.904426999999998</v>
      </c>
    </row>
    <row r="4055" spans="1:4">
      <c r="A4055" s="1">
        <v>43838</v>
      </c>
      <c r="B4055" t="s">
        <v>20</v>
      </c>
      <c r="C4055" t="s">
        <v>21</v>
      </c>
      <c r="D4055" s="2">
        <v>14.89</v>
      </c>
    </row>
    <row r="4056" spans="1:4">
      <c r="A4056" s="1">
        <v>43837</v>
      </c>
      <c r="B4056" t="s">
        <v>2</v>
      </c>
      <c r="C4056" t="s">
        <v>3</v>
      </c>
      <c r="D4056" s="2">
        <v>30.690000999999999</v>
      </c>
    </row>
    <row r="4057" spans="1:4">
      <c r="A4057" s="1">
        <v>43837</v>
      </c>
      <c r="B4057" t="s">
        <v>4</v>
      </c>
      <c r="C4057" t="s">
        <v>5</v>
      </c>
      <c r="D4057" s="2">
        <v>26.01</v>
      </c>
    </row>
    <row r="4058" spans="1:4">
      <c r="A4058" s="1">
        <v>43837</v>
      </c>
      <c r="B4058" t="s">
        <v>6</v>
      </c>
      <c r="C4058" t="s">
        <v>7</v>
      </c>
      <c r="D4058" s="2">
        <v>54</v>
      </c>
    </row>
    <row r="4059" spans="1:4">
      <c r="A4059" s="1">
        <v>43837</v>
      </c>
      <c r="B4059" t="s">
        <v>8</v>
      </c>
      <c r="C4059" t="s">
        <v>9</v>
      </c>
      <c r="D4059" s="2">
        <v>23.34</v>
      </c>
    </row>
    <row r="4060" spans="1:4">
      <c r="A4060" s="1">
        <v>43837</v>
      </c>
      <c r="B4060" t="s">
        <v>10</v>
      </c>
      <c r="C4060" t="s">
        <v>11</v>
      </c>
      <c r="D4060" s="2">
        <v>33.580002</v>
      </c>
    </row>
    <row r="4061" spans="1:4">
      <c r="A4061" s="1">
        <v>43837</v>
      </c>
      <c r="B4061" t="s">
        <v>12</v>
      </c>
      <c r="C4061" t="s">
        <v>13</v>
      </c>
      <c r="D4061" s="2">
        <v>19.170000000000002</v>
      </c>
    </row>
    <row r="4062" spans="1:4">
      <c r="A4062" s="1">
        <v>43837</v>
      </c>
      <c r="B4062" t="s">
        <v>14</v>
      </c>
      <c r="C4062" t="s">
        <v>15</v>
      </c>
      <c r="D4062" s="2">
        <v>48.799999</v>
      </c>
    </row>
    <row r="4063" spans="1:4">
      <c r="A4063" s="1">
        <v>43837</v>
      </c>
      <c r="B4063" t="s">
        <v>16</v>
      </c>
      <c r="C4063" t="s">
        <v>17</v>
      </c>
      <c r="D4063" s="2">
        <v>62.900002000000001</v>
      </c>
    </row>
    <row r="4064" spans="1:4">
      <c r="A4064" s="1">
        <v>43837</v>
      </c>
      <c r="B4064" t="s">
        <v>18</v>
      </c>
      <c r="C4064" t="s">
        <v>19</v>
      </c>
      <c r="D4064" s="2">
        <v>58.320937999999998</v>
      </c>
    </row>
    <row r="4065" spans="1:4">
      <c r="A4065" s="1">
        <v>43837</v>
      </c>
      <c r="B4065" t="s">
        <v>20</v>
      </c>
      <c r="C4065" t="s">
        <v>21</v>
      </c>
      <c r="D4065" s="2">
        <v>14.93</v>
      </c>
    </row>
    <row r="4066" spans="1:4">
      <c r="A4066" s="1">
        <v>43836</v>
      </c>
      <c r="B4066" t="s">
        <v>2</v>
      </c>
      <c r="C4066" t="s">
        <v>3</v>
      </c>
      <c r="D4066" s="2">
        <v>30.809999000000001</v>
      </c>
    </row>
    <row r="4067" spans="1:4">
      <c r="A4067" s="1">
        <v>43836</v>
      </c>
      <c r="B4067" t="s">
        <v>4</v>
      </c>
      <c r="C4067" t="s">
        <v>5</v>
      </c>
      <c r="D4067" s="2">
        <v>26.540001</v>
      </c>
    </row>
    <row r="4068" spans="1:4">
      <c r="A4068" s="1">
        <v>43836</v>
      </c>
      <c r="B4068" t="s">
        <v>6</v>
      </c>
      <c r="C4068" t="s">
        <v>7</v>
      </c>
      <c r="D4068" s="2">
        <v>53.610000999999997</v>
      </c>
    </row>
    <row r="4069" spans="1:4">
      <c r="A4069" s="1">
        <v>43836</v>
      </c>
      <c r="B4069" t="s">
        <v>8</v>
      </c>
      <c r="C4069" t="s">
        <v>9</v>
      </c>
      <c r="D4069" s="2">
        <v>23.48</v>
      </c>
    </row>
    <row r="4070" spans="1:4">
      <c r="A4070" s="1">
        <v>43836</v>
      </c>
      <c r="B4070" t="s">
        <v>10</v>
      </c>
      <c r="C4070" t="s">
        <v>11</v>
      </c>
      <c r="D4070" s="2">
        <v>33.490001999999997</v>
      </c>
    </row>
    <row r="4071" spans="1:4">
      <c r="A4071" s="1">
        <v>43836</v>
      </c>
      <c r="B4071" t="s">
        <v>12</v>
      </c>
      <c r="C4071" t="s">
        <v>13</v>
      </c>
      <c r="D4071" s="2">
        <v>19.110001</v>
      </c>
    </row>
    <row r="4072" spans="1:4">
      <c r="A4072" s="1">
        <v>43836</v>
      </c>
      <c r="B4072" t="s">
        <v>14</v>
      </c>
      <c r="C4072" t="s">
        <v>15</v>
      </c>
      <c r="D4072" s="2">
        <v>48.330002</v>
      </c>
    </row>
    <row r="4073" spans="1:4">
      <c r="A4073" s="1">
        <v>43836</v>
      </c>
      <c r="B4073" t="s">
        <v>16</v>
      </c>
      <c r="C4073" t="s">
        <v>17</v>
      </c>
      <c r="D4073" s="2">
        <v>62.610000999999997</v>
      </c>
    </row>
    <row r="4074" spans="1:4">
      <c r="A4074" s="1">
        <v>43836</v>
      </c>
      <c r="B4074" t="s">
        <v>18</v>
      </c>
      <c r="C4074" t="s">
        <v>19</v>
      </c>
      <c r="D4074" s="2">
        <v>59.487170999999996</v>
      </c>
    </row>
    <row r="4075" spans="1:4">
      <c r="A4075" s="1">
        <v>43836</v>
      </c>
      <c r="B4075" t="s">
        <v>20</v>
      </c>
      <c r="C4075" t="s">
        <v>21</v>
      </c>
      <c r="D4075" s="2">
        <v>14.463333</v>
      </c>
    </row>
    <row r="4076" spans="1:4">
      <c r="A4076" s="1">
        <v>43833</v>
      </c>
      <c r="B4076" t="s">
        <v>2</v>
      </c>
      <c r="C4076" t="s">
        <v>3</v>
      </c>
      <c r="D4076" s="2">
        <v>30.450001</v>
      </c>
    </row>
    <row r="4077" spans="1:4">
      <c r="A4077" s="1">
        <v>43833</v>
      </c>
      <c r="B4077" t="s">
        <v>4</v>
      </c>
      <c r="C4077" t="s">
        <v>5</v>
      </c>
      <c r="D4077" s="2">
        <v>26.85</v>
      </c>
    </row>
    <row r="4078" spans="1:4">
      <c r="A4078" s="1">
        <v>43833</v>
      </c>
      <c r="B4078" t="s">
        <v>6</v>
      </c>
      <c r="C4078" t="s">
        <v>7</v>
      </c>
      <c r="D4078" s="2">
        <v>53.93</v>
      </c>
    </row>
    <row r="4079" spans="1:4">
      <c r="A4079" s="1">
        <v>43833</v>
      </c>
      <c r="B4079" t="s">
        <v>8</v>
      </c>
      <c r="C4079" t="s">
        <v>9</v>
      </c>
      <c r="D4079" s="2">
        <v>24.549999</v>
      </c>
    </row>
    <row r="4080" spans="1:4">
      <c r="A4080" s="1">
        <v>43833</v>
      </c>
      <c r="B4080" t="s">
        <v>10</v>
      </c>
      <c r="C4080" t="s">
        <v>11</v>
      </c>
      <c r="D4080" s="2">
        <v>33.549999</v>
      </c>
    </row>
    <row r="4081" spans="1:4">
      <c r="A4081" s="1">
        <v>43833</v>
      </c>
      <c r="B4081" t="s">
        <v>12</v>
      </c>
      <c r="C4081" t="s">
        <v>13</v>
      </c>
      <c r="D4081" s="2">
        <v>18.940000999999999</v>
      </c>
    </row>
    <row r="4082" spans="1:4">
      <c r="A4082" s="1">
        <v>43833</v>
      </c>
      <c r="B4082" t="s">
        <v>14</v>
      </c>
      <c r="C4082" t="s">
        <v>15</v>
      </c>
      <c r="D4082" s="2">
        <v>48.900002000000001</v>
      </c>
    </row>
    <row r="4083" spans="1:4">
      <c r="A4083" s="1">
        <v>43833</v>
      </c>
      <c r="B4083" t="s">
        <v>16</v>
      </c>
      <c r="C4083" t="s">
        <v>17</v>
      </c>
      <c r="D4083" s="2">
        <v>63</v>
      </c>
    </row>
    <row r="4084" spans="1:4">
      <c r="A4084" s="1">
        <v>43833</v>
      </c>
      <c r="B4084" t="s">
        <v>18</v>
      </c>
      <c r="C4084" t="s">
        <v>19</v>
      </c>
      <c r="D4084" s="2">
        <v>59.246516999999997</v>
      </c>
    </row>
    <row r="4085" spans="1:4">
      <c r="A4085" s="1">
        <v>43833</v>
      </c>
      <c r="B4085" t="s">
        <v>20</v>
      </c>
      <c r="C4085" t="s">
        <v>21</v>
      </c>
      <c r="D4085" s="2">
        <v>14.603332999999999</v>
      </c>
    </row>
    <row r="4086" spans="1:4">
      <c r="A4086" s="1">
        <v>43832</v>
      </c>
      <c r="B4086" t="s">
        <v>2</v>
      </c>
      <c r="C4086" t="s">
        <v>3</v>
      </c>
      <c r="D4086" s="2">
        <v>30.700001</v>
      </c>
    </row>
    <row r="4087" spans="1:4">
      <c r="A4087" s="1">
        <v>43832</v>
      </c>
      <c r="B4087" t="s">
        <v>4</v>
      </c>
      <c r="C4087" t="s">
        <v>5</v>
      </c>
      <c r="D4087" s="2">
        <v>26.799999</v>
      </c>
    </row>
    <row r="4088" spans="1:4">
      <c r="A4088" s="1">
        <v>43832</v>
      </c>
      <c r="B4088" t="s">
        <v>6</v>
      </c>
      <c r="C4088" t="s">
        <v>7</v>
      </c>
      <c r="D4088" s="2">
        <v>54.330002</v>
      </c>
    </row>
    <row r="4089" spans="1:4">
      <c r="A4089" s="1">
        <v>43832</v>
      </c>
      <c r="B4089" t="s">
        <v>8</v>
      </c>
      <c r="C4089" t="s">
        <v>9</v>
      </c>
      <c r="D4089" s="2">
        <v>23.93</v>
      </c>
    </row>
    <row r="4090" spans="1:4">
      <c r="A4090" s="1">
        <v>43832</v>
      </c>
      <c r="B4090" t="s">
        <v>10</v>
      </c>
      <c r="C4090" t="s">
        <v>11</v>
      </c>
      <c r="D4090" s="2">
        <v>33.549999</v>
      </c>
    </row>
    <row r="4091" spans="1:4">
      <c r="A4091" s="1">
        <v>43832</v>
      </c>
      <c r="B4091" t="s">
        <v>12</v>
      </c>
      <c r="C4091" t="s">
        <v>13</v>
      </c>
      <c r="D4091" s="2">
        <v>18.489999999999998</v>
      </c>
    </row>
    <row r="4092" spans="1:4">
      <c r="A4092" s="1">
        <v>43832</v>
      </c>
      <c r="B4092" t="s">
        <v>14</v>
      </c>
      <c r="C4092" t="s">
        <v>15</v>
      </c>
      <c r="D4092" s="2">
        <v>49.619999</v>
      </c>
    </row>
    <row r="4093" spans="1:4">
      <c r="A4093" s="1">
        <v>43832</v>
      </c>
      <c r="B4093" t="s">
        <v>16</v>
      </c>
      <c r="C4093" t="s">
        <v>17</v>
      </c>
      <c r="D4093" s="2">
        <v>63.91</v>
      </c>
    </row>
    <row r="4094" spans="1:4">
      <c r="A4094" s="1">
        <v>43832</v>
      </c>
      <c r="B4094" t="s">
        <v>18</v>
      </c>
      <c r="C4094" t="s">
        <v>19</v>
      </c>
      <c r="D4094" s="2">
        <v>57.126938000000003</v>
      </c>
    </row>
    <row r="4095" spans="1:4">
      <c r="A4095" s="1">
        <v>43832</v>
      </c>
      <c r="B4095" t="s">
        <v>20</v>
      </c>
      <c r="C4095" t="s">
        <v>21</v>
      </c>
      <c r="D4095" s="2">
        <v>15.036666</v>
      </c>
    </row>
    <row r="4096" spans="1:4">
      <c r="A4096" s="1">
        <v>43829</v>
      </c>
      <c r="B4096" t="s">
        <v>2</v>
      </c>
      <c r="C4096" t="s">
        <v>3</v>
      </c>
      <c r="D4096" s="2">
        <v>30.18</v>
      </c>
    </row>
    <row r="4097" spans="1:4">
      <c r="A4097" s="1">
        <v>43829</v>
      </c>
      <c r="B4097" t="s">
        <v>4</v>
      </c>
      <c r="C4097" t="s">
        <v>5</v>
      </c>
      <c r="D4097" s="2">
        <v>25.91</v>
      </c>
    </row>
    <row r="4098" spans="1:4">
      <c r="A4098" s="1">
        <v>43829</v>
      </c>
      <c r="B4098" t="s">
        <v>6</v>
      </c>
      <c r="C4098" t="s">
        <v>7</v>
      </c>
      <c r="D4098" s="2">
        <v>53.299999</v>
      </c>
    </row>
    <row r="4099" spans="1:4">
      <c r="A4099" s="1">
        <v>43829</v>
      </c>
      <c r="B4099" t="s">
        <v>8</v>
      </c>
      <c r="C4099" t="s">
        <v>9</v>
      </c>
      <c r="D4099" s="2">
        <v>23.35</v>
      </c>
    </row>
    <row r="4100" spans="1:4">
      <c r="A4100" s="1">
        <v>43829</v>
      </c>
      <c r="B4100" t="s">
        <v>10</v>
      </c>
      <c r="C4100" t="s">
        <v>11</v>
      </c>
      <c r="D4100" s="2">
        <v>33.099997999999999</v>
      </c>
    </row>
    <row r="4101" spans="1:4">
      <c r="A4101" s="1">
        <v>43829</v>
      </c>
      <c r="B4101" t="s">
        <v>12</v>
      </c>
      <c r="C4101" t="s">
        <v>13</v>
      </c>
      <c r="D4101" s="2">
        <v>18.489999999999998</v>
      </c>
    </row>
    <row r="4102" spans="1:4">
      <c r="A4102" s="1">
        <v>43829</v>
      </c>
      <c r="B4102" t="s">
        <v>14</v>
      </c>
      <c r="C4102" t="s">
        <v>15</v>
      </c>
      <c r="D4102" s="2">
        <v>47.41</v>
      </c>
    </row>
    <row r="4103" spans="1:4">
      <c r="A4103" s="1">
        <v>43829</v>
      </c>
      <c r="B4103" t="s">
        <v>16</v>
      </c>
      <c r="C4103" t="s">
        <v>17</v>
      </c>
      <c r="D4103" s="2">
        <v>64</v>
      </c>
    </row>
    <row r="4104" spans="1:4">
      <c r="A4104" s="1">
        <v>43829</v>
      </c>
      <c r="B4104" t="s">
        <v>18</v>
      </c>
      <c r="C4104" t="s">
        <v>19</v>
      </c>
      <c r="D4104" s="2">
        <v>55.849632</v>
      </c>
    </row>
    <row r="4105" spans="1:4">
      <c r="A4105" s="1">
        <v>43829</v>
      </c>
      <c r="B4105" t="s">
        <v>20</v>
      </c>
      <c r="C4105" t="s">
        <v>21</v>
      </c>
      <c r="D4105" s="2">
        <v>14.323333</v>
      </c>
    </row>
    <row r="4106" spans="1:4">
      <c r="A4106" s="1">
        <v>43826</v>
      </c>
      <c r="B4106" t="s">
        <v>2</v>
      </c>
      <c r="C4106" t="s">
        <v>3</v>
      </c>
      <c r="D4106" s="2">
        <v>30.52</v>
      </c>
    </row>
    <row r="4107" spans="1:4">
      <c r="A4107" s="1">
        <v>43826</v>
      </c>
      <c r="B4107" t="s">
        <v>4</v>
      </c>
      <c r="C4107" t="s">
        <v>5</v>
      </c>
      <c r="D4107" s="2">
        <v>26.09</v>
      </c>
    </row>
    <row r="4108" spans="1:4">
      <c r="A4108" s="1">
        <v>43826</v>
      </c>
      <c r="B4108" t="s">
        <v>6</v>
      </c>
      <c r="C4108" t="s">
        <v>7</v>
      </c>
      <c r="D4108" s="2">
        <v>53.599997999999999</v>
      </c>
    </row>
    <row r="4109" spans="1:4">
      <c r="A4109" s="1">
        <v>43826</v>
      </c>
      <c r="B4109" t="s">
        <v>8</v>
      </c>
      <c r="C4109" t="s">
        <v>9</v>
      </c>
      <c r="D4109" s="2">
        <v>23.299999</v>
      </c>
    </row>
    <row r="4110" spans="1:4">
      <c r="A4110" s="1">
        <v>43826</v>
      </c>
      <c r="B4110" t="s">
        <v>10</v>
      </c>
      <c r="C4110" t="s">
        <v>11</v>
      </c>
      <c r="D4110" s="2">
        <v>33.040000999999997</v>
      </c>
    </row>
    <row r="4111" spans="1:4">
      <c r="A4111" s="1">
        <v>43826</v>
      </c>
      <c r="B4111" t="s">
        <v>12</v>
      </c>
      <c r="C4111" t="s">
        <v>13</v>
      </c>
      <c r="D4111" s="2">
        <v>18.280000999999999</v>
      </c>
    </row>
    <row r="4112" spans="1:4">
      <c r="A4112" s="1">
        <v>43826</v>
      </c>
      <c r="B4112" t="s">
        <v>14</v>
      </c>
      <c r="C4112" t="s">
        <v>15</v>
      </c>
      <c r="D4112" s="2">
        <v>47.959999000000003</v>
      </c>
    </row>
    <row r="4113" spans="1:4">
      <c r="A4113" s="1">
        <v>43826</v>
      </c>
      <c r="B4113" t="s">
        <v>16</v>
      </c>
      <c r="C4113" t="s">
        <v>17</v>
      </c>
      <c r="D4113" s="2">
        <v>63.98</v>
      </c>
    </row>
    <row r="4114" spans="1:4">
      <c r="A4114" s="1">
        <v>43826</v>
      </c>
      <c r="B4114" t="s">
        <v>18</v>
      </c>
      <c r="C4114" t="s">
        <v>19</v>
      </c>
      <c r="D4114" s="2">
        <v>53.878143000000001</v>
      </c>
    </row>
    <row r="4115" spans="1:4">
      <c r="A4115" s="1">
        <v>43826</v>
      </c>
      <c r="B4115" t="s">
        <v>20</v>
      </c>
      <c r="C4115" t="s">
        <v>21</v>
      </c>
      <c r="D4115" s="2">
        <v>14.736666</v>
      </c>
    </row>
    <row r="4116" spans="1:4">
      <c r="A4116" s="1">
        <v>43825</v>
      </c>
      <c r="B4116" t="s">
        <v>2</v>
      </c>
      <c r="C4116" t="s">
        <v>3</v>
      </c>
      <c r="D4116" s="2">
        <v>30.91</v>
      </c>
    </row>
    <row r="4117" spans="1:4">
      <c r="A4117" s="1">
        <v>43825</v>
      </c>
      <c r="B4117" t="s">
        <v>4</v>
      </c>
      <c r="C4117" t="s">
        <v>5</v>
      </c>
      <c r="D4117" s="2">
        <v>26.65</v>
      </c>
    </row>
    <row r="4118" spans="1:4">
      <c r="A4118" s="1">
        <v>43825</v>
      </c>
      <c r="B4118" t="s">
        <v>6</v>
      </c>
      <c r="C4118" t="s">
        <v>7</v>
      </c>
      <c r="D4118" s="2">
        <v>54.790000999999997</v>
      </c>
    </row>
    <row r="4119" spans="1:4">
      <c r="A4119" s="1">
        <v>43825</v>
      </c>
      <c r="B4119" t="s">
        <v>8</v>
      </c>
      <c r="C4119" t="s">
        <v>9</v>
      </c>
      <c r="D4119" s="2">
        <v>23.35</v>
      </c>
    </row>
    <row r="4120" spans="1:4">
      <c r="A4120" s="1">
        <v>43825</v>
      </c>
      <c r="B4120" t="s">
        <v>10</v>
      </c>
      <c r="C4120" t="s">
        <v>11</v>
      </c>
      <c r="D4120" s="2">
        <v>33.270000000000003</v>
      </c>
    </row>
    <row r="4121" spans="1:4">
      <c r="A4121" s="1">
        <v>43825</v>
      </c>
      <c r="B4121" t="s">
        <v>12</v>
      </c>
      <c r="C4121" t="s">
        <v>13</v>
      </c>
      <c r="D4121" s="2">
        <v>18.52</v>
      </c>
    </row>
    <row r="4122" spans="1:4">
      <c r="A4122" s="1">
        <v>43825</v>
      </c>
      <c r="B4122" t="s">
        <v>14</v>
      </c>
      <c r="C4122" t="s">
        <v>15</v>
      </c>
      <c r="D4122" s="2">
        <v>48.259998000000003</v>
      </c>
    </row>
    <row r="4123" spans="1:4">
      <c r="A4123" s="1">
        <v>43825</v>
      </c>
      <c r="B4123" t="s">
        <v>16</v>
      </c>
      <c r="C4123" t="s">
        <v>17</v>
      </c>
      <c r="D4123" s="2">
        <v>64.769997000000004</v>
      </c>
    </row>
    <row r="4124" spans="1:4">
      <c r="A4124" s="1">
        <v>43825</v>
      </c>
      <c r="B4124" t="s">
        <v>18</v>
      </c>
      <c r="C4124" t="s">
        <v>19</v>
      </c>
      <c r="D4124" s="2">
        <v>53.683768999999998</v>
      </c>
    </row>
    <row r="4125" spans="1:4">
      <c r="A4125" s="1">
        <v>43825</v>
      </c>
      <c r="B4125" t="s">
        <v>20</v>
      </c>
      <c r="C4125" t="s">
        <v>21</v>
      </c>
      <c r="D4125" s="2">
        <v>15.55</v>
      </c>
    </row>
    <row r="4126" spans="1:4">
      <c r="A4126" s="1">
        <v>43822</v>
      </c>
      <c r="B4126" t="s">
        <v>2</v>
      </c>
      <c r="C4126" t="s">
        <v>3</v>
      </c>
      <c r="D4126" s="2">
        <v>30.5</v>
      </c>
    </row>
    <row r="4127" spans="1:4">
      <c r="A4127" s="1">
        <v>43822</v>
      </c>
      <c r="B4127" t="s">
        <v>4</v>
      </c>
      <c r="C4127" t="s">
        <v>5</v>
      </c>
      <c r="D4127" s="2">
        <v>26.4</v>
      </c>
    </row>
    <row r="4128" spans="1:4">
      <c r="A4128" s="1">
        <v>43822</v>
      </c>
      <c r="B4128" t="s">
        <v>6</v>
      </c>
      <c r="C4128" t="s">
        <v>7</v>
      </c>
      <c r="D4128" s="2">
        <v>54.580002</v>
      </c>
    </row>
    <row r="4129" spans="1:4">
      <c r="A4129" s="1">
        <v>43822</v>
      </c>
      <c r="B4129" t="s">
        <v>8</v>
      </c>
      <c r="C4129" t="s">
        <v>9</v>
      </c>
      <c r="D4129" s="2">
        <v>23.23</v>
      </c>
    </row>
    <row r="4130" spans="1:4">
      <c r="A4130" s="1">
        <v>43822</v>
      </c>
      <c r="B4130" t="s">
        <v>10</v>
      </c>
      <c r="C4130" t="s">
        <v>11</v>
      </c>
      <c r="D4130" s="2">
        <v>32.169998</v>
      </c>
    </row>
    <row r="4131" spans="1:4">
      <c r="A4131" s="1">
        <v>43822</v>
      </c>
      <c r="B4131" t="s">
        <v>12</v>
      </c>
      <c r="C4131" t="s">
        <v>13</v>
      </c>
      <c r="D4131" s="2">
        <v>18.399999999999999</v>
      </c>
    </row>
    <row r="4132" spans="1:4">
      <c r="A4132" s="1">
        <v>43822</v>
      </c>
      <c r="B4132" t="s">
        <v>14</v>
      </c>
      <c r="C4132" t="s">
        <v>15</v>
      </c>
      <c r="D4132" s="2">
        <v>46.799999</v>
      </c>
    </row>
    <row r="4133" spans="1:4">
      <c r="A4133" s="1">
        <v>43822</v>
      </c>
      <c r="B4133" t="s">
        <v>16</v>
      </c>
      <c r="C4133" t="s">
        <v>17</v>
      </c>
      <c r="D4133" s="2">
        <v>65.800003000000004</v>
      </c>
    </row>
    <row r="4134" spans="1:4">
      <c r="A4134" s="1">
        <v>43822</v>
      </c>
      <c r="B4134" t="s">
        <v>18</v>
      </c>
      <c r="C4134" t="s">
        <v>19</v>
      </c>
      <c r="D4134" s="2">
        <v>52.822978999999997</v>
      </c>
    </row>
    <row r="4135" spans="1:4">
      <c r="A4135" s="1">
        <v>43822</v>
      </c>
      <c r="B4135" t="s">
        <v>20</v>
      </c>
      <c r="C4135" t="s">
        <v>21</v>
      </c>
      <c r="D4135" s="2">
        <v>15.623333000000001</v>
      </c>
    </row>
    <row r="4136" spans="1:4">
      <c r="A4136" s="1">
        <v>43819</v>
      </c>
      <c r="B4136" t="s">
        <v>2</v>
      </c>
      <c r="C4136" t="s">
        <v>3</v>
      </c>
      <c r="D4136" s="2">
        <v>30.26</v>
      </c>
    </row>
    <row r="4137" spans="1:4">
      <c r="A4137" s="1">
        <v>43819</v>
      </c>
      <c r="B4137" t="s">
        <v>4</v>
      </c>
      <c r="C4137" t="s">
        <v>5</v>
      </c>
      <c r="D4137" s="2">
        <v>26.139999</v>
      </c>
    </row>
    <row r="4138" spans="1:4">
      <c r="A4138" s="1">
        <v>43819</v>
      </c>
      <c r="B4138" t="s">
        <v>6</v>
      </c>
      <c r="C4138" t="s">
        <v>7</v>
      </c>
      <c r="D4138" s="2">
        <v>54.790000999999997</v>
      </c>
    </row>
    <row r="4139" spans="1:4">
      <c r="A4139" s="1">
        <v>43819</v>
      </c>
      <c r="B4139" t="s">
        <v>8</v>
      </c>
      <c r="C4139" t="s">
        <v>9</v>
      </c>
      <c r="D4139" s="2">
        <v>23</v>
      </c>
    </row>
    <row r="4140" spans="1:4">
      <c r="A4140" s="1">
        <v>43819</v>
      </c>
      <c r="B4140" t="s">
        <v>10</v>
      </c>
      <c r="C4140" t="s">
        <v>11</v>
      </c>
      <c r="D4140" s="2">
        <v>32.009998000000003</v>
      </c>
    </row>
    <row r="4141" spans="1:4">
      <c r="A4141" s="1">
        <v>43819</v>
      </c>
      <c r="B4141" t="s">
        <v>12</v>
      </c>
      <c r="C4141" t="s">
        <v>13</v>
      </c>
      <c r="D4141" s="2">
        <v>18.739999999999998</v>
      </c>
    </row>
    <row r="4142" spans="1:4">
      <c r="A4142" s="1">
        <v>43819</v>
      </c>
      <c r="B4142" t="s">
        <v>14</v>
      </c>
      <c r="C4142" t="s">
        <v>15</v>
      </c>
      <c r="D4142" s="2">
        <v>45.542858000000003</v>
      </c>
    </row>
    <row r="4143" spans="1:4">
      <c r="A4143" s="1">
        <v>43819</v>
      </c>
      <c r="B4143" t="s">
        <v>16</v>
      </c>
      <c r="C4143" t="s">
        <v>17</v>
      </c>
      <c r="D4143" s="2">
        <v>64.739998</v>
      </c>
    </row>
    <row r="4144" spans="1:4">
      <c r="A4144" s="1">
        <v>43819</v>
      </c>
      <c r="B4144" t="s">
        <v>18</v>
      </c>
      <c r="C4144" t="s">
        <v>19</v>
      </c>
      <c r="D4144" s="2">
        <v>52.258372999999999</v>
      </c>
    </row>
    <row r="4145" spans="1:4">
      <c r="A4145" s="1">
        <v>43819</v>
      </c>
      <c r="B4145" t="s">
        <v>20</v>
      </c>
      <c r="C4145" t="s">
        <v>21</v>
      </c>
      <c r="D4145" s="2">
        <v>16.366667</v>
      </c>
    </row>
    <row r="4146" spans="1:4">
      <c r="A4146" s="1">
        <v>43818</v>
      </c>
      <c r="B4146" t="s">
        <v>2</v>
      </c>
      <c r="C4146" t="s">
        <v>3</v>
      </c>
      <c r="D4146" s="2">
        <v>30.610001</v>
      </c>
    </row>
    <row r="4147" spans="1:4">
      <c r="A4147" s="1">
        <v>43818</v>
      </c>
      <c r="B4147" t="s">
        <v>4</v>
      </c>
      <c r="C4147" t="s">
        <v>5</v>
      </c>
      <c r="D4147" s="2">
        <v>25.85</v>
      </c>
    </row>
    <row r="4148" spans="1:4">
      <c r="A4148" s="1">
        <v>43818</v>
      </c>
      <c r="B4148" t="s">
        <v>6</v>
      </c>
      <c r="C4148" t="s">
        <v>7</v>
      </c>
      <c r="D4148" s="2">
        <v>54</v>
      </c>
    </row>
    <row r="4149" spans="1:4">
      <c r="A4149" s="1">
        <v>43818</v>
      </c>
      <c r="B4149" t="s">
        <v>8</v>
      </c>
      <c r="C4149" t="s">
        <v>9</v>
      </c>
      <c r="D4149" s="2">
        <v>22.33</v>
      </c>
    </row>
    <row r="4150" spans="1:4">
      <c r="A4150" s="1">
        <v>43818</v>
      </c>
      <c r="B4150" t="s">
        <v>10</v>
      </c>
      <c r="C4150" t="s">
        <v>11</v>
      </c>
      <c r="D4150" s="2">
        <v>31.66</v>
      </c>
    </row>
    <row r="4151" spans="1:4">
      <c r="A4151" s="1">
        <v>43818</v>
      </c>
      <c r="B4151" t="s">
        <v>12</v>
      </c>
      <c r="C4151" t="s">
        <v>13</v>
      </c>
      <c r="D4151" s="2">
        <v>19.010000000000002</v>
      </c>
    </row>
    <row r="4152" spans="1:4">
      <c r="A4152" s="1">
        <v>43818</v>
      </c>
      <c r="B4152" t="s">
        <v>14</v>
      </c>
      <c r="C4152" t="s">
        <v>15</v>
      </c>
      <c r="D4152" s="2">
        <v>46.571426000000002</v>
      </c>
    </row>
    <row r="4153" spans="1:4">
      <c r="A4153" s="1">
        <v>43818</v>
      </c>
      <c r="B4153" t="s">
        <v>16</v>
      </c>
      <c r="C4153" t="s">
        <v>17</v>
      </c>
      <c r="D4153" s="2">
        <v>64.739998</v>
      </c>
    </row>
    <row r="4154" spans="1:4">
      <c r="A4154" s="1">
        <v>43818</v>
      </c>
      <c r="B4154" t="s">
        <v>18</v>
      </c>
      <c r="C4154" t="s">
        <v>19</v>
      </c>
      <c r="D4154" s="2">
        <v>52.036231999999998</v>
      </c>
    </row>
    <row r="4155" spans="1:4">
      <c r="A4155" s="1">
        <v>43818</v>
      </c>
      <c r="B4155" t="s">
        <v>20</v>
      </c>
      <c r="C4155" t="s">
        <v>21</v>
      </c>
      <c r="D4155" s="2">
        <v>16.186665999999999</v>
      </c>
    </row>
    <row r="4156" spans="1:4">
      <c r="A4156" s="1">
        <v>43817</v>
      </c>
      <c r="B4156" t="s">
        <v>2</v>
      </c>
      <c r="C4156" t="s">
        <v>3</v>
      </c>
      <c r="D4156" s="2">
        <v>30.540001</v>
      </c>
    </row>
    <row r="4157" spans="1:4">
      <c r="A4157" s="1">
        <v>43817</v>
      </c>
      <c r="B4157" t="s">
        <v>4</v>
      </c>
      <c r="C4157" t="s">
        <v>5</v>
      </c>
      <c r="D4157" s="2">
        <v>25.700001</v>
      </c>
    </row>
    <row r="4158" spans="1:4">
      <c r="A4158" s="1">
        <v>43817</v>
      </c>
      <c r="B4158" t="s">
        <v>6</v>
      </c>
      <c r="C4158" t="s">
        <v>7</v>
      </c>
      <c r="D4158" s="2">
        <v>53.470001000000003</v>
      </c>
    </row>
    <row r="4159" spans="1:4">
      <c r="A4159" s="1">
        <v>43817</v>
      </c>
      <c r="B4159" t="s">
        <v>8</v>
      </c>
      <c r="C4159" t="s">
        <v>9</v>
      </c>
      <c r="D4159" s="2">
        <v>22.309999000000001</v>
      </c>
    </row>
    <row r="4160" spans="1:4">
      <c r="A4160" s="1">
        <v>43817</v>
      </c>
      <c r="B4160" t="s">
        <v>10</v>
      </c>
      <c r="C4160" t="s">
        <v>11</v>
      </c>
      <c r="D4160" s="2">
        <v>31.1</v>
      </c>
    </row>
    <row r="4161" spans="1:4">
      <c r="A4161" s="1">
        <v>43817</v>
      </c>
      <c r="B4161" t="s">
        <v>12</v>
      </c>
      <c r="C4161" t="s">
        <v>13</v>
      </c>
      <c r="D4161" s="2">
        <v>18.790001</v>
      </c>
    </row>
    <row r="4162" spans="1:4">
      <c r="A4162" s="1">
        <v>43817</v>
      </c>
      <c r="B4162" t="s">
        <v>14</v>
      </c>
      <c r="C4162" t="s">
        <v>15</v>
      </c>
      <c r="D4162" s="2">
        <v>46.028571999999997</v>
      </c>
    </row>
    <row r="4163" spans="1:4">
      <c r="A4163" s="1">
        <v>43817</v>
      </c>
      <c r="B4163" t="s">
        <v>16</v>
      </c>
      <c r="C4163" t="s">
        <v>17</v>
      </c>
      <c r="D4163" s="2">
        <v>64</v>
      </c>
    </row>
    <row r="4164" spans="1:4">
      <c r="A4164" s="1">
        <v>43817</v>
      </c>
      <c r="B4164" t="s">
        <v>18</v>
      </c>
      <c r="C4164" t="s">
        <v>19</v>
      </c>
      <c r="D4164" s="2">
        <v>50.712649999999996</v>
      </c>
    </row>
    <row r="4165" spans="1:4">
      <c r="A4165" s="1">
        <v>43817</v>
      </c>
      <c r="B4165" t="s">
        <v>20</v>
      </c>
      <c r="C4165" t="s">
        <v>21</v>
      </c>
      <c r="D4165" s="2">
        <v>16.186665999999999</v>
      </c>
    </row>
    <row r="4166" spans="1:4">
      <c r="A4166" s="1">
        <v>43816</v>
      </c>
      <c r="B4166" t="s">
        <v>2</v>
      </c>
      <c r="C4166" t="s">
        <v>3</v>
      </c>
      <c r="D4166" s="2">
        <v>29.85</v>
      </c>
    </row>
    <row r="4167" spans="1:4">
      <c r="A4167" s="1">
        <v>43816</v>
      </c>
      <c r="B4167" t="s">
        <v>4</v>
      </c>
      <c r="C4167" t="s">
        <v>5</v>
      </c>
      <c r="D4167" s="2">
        <v>25.870000999999998</v>
      </c>
    </row>
    <row r="4168" spans="1:4">
      <c r="A4168" s="1">
        <v>43816</v>
      </c>
      <c r="B4168" t="s">
        <v>6</v>
      </c>
      <c r="C4168" t="s">
        <v>7</v>
      </c>
      <c r="D4168" s="2">
        <v>53.419998</v>
      </c>
    </row>
    <row r="4169" spans="1:4">
      <c r="A4169" s="1">
        <v>43816</v>
      </c>
      <c r="B4169" t="s">
        <v>8</v>
      </c>
      <c r="C4169" t="s">
        <v>9</v>
      </c>
      <c r="D4169" s="2">
        <v>21.469999000000001</v>
      </c>
    </row>
    <row r="4170" spans="1:4">
      <c r="A4170" s="1">
        <v>43816</v>
      </c>
      <c r="B4170" t="s">
        <v>10</v>
      </c>
      <c r="C4170" t="s">
        <v>11</v>
      </c>
      <c r="D4170" s="2">
        <v>30.73</v>
      </c>
    </row>
    <row r="4171" spans="1:4">
      <c r="A4171" s="1">
        <v>43816</v>
      </c>
      <c r="B4171" t="s">
        <v>12</v>
      </c>
      <c r="C4171" t="s">
        <v>13</v>
      </c>
      <c r="D4171" s="2">
        <v>18.809999000000001</v>
      </c>
    </row>
    <row r="4172" spans="1:4">
      <c r="A4172" s="1">
        <v>43816</v>
      </c>
      <c r="B4172" t="s">
        <v>14</v>
      </c>
      <c r="C4172" t="s">
        <v>15</v>
      </c>
      <c r="D4172" s="2">
        <v>45.047618999999997</v>
      </c>
    </row>
    <row r="4173" spans="1:4">
      <c r="A4173" s="1">
        <v>43816</v>
      </c>
      <c r="B4173" t="s">
        <v>16</v>
      </c>
      <c r="C4173" t="s">
        <v>17</v>
      </c>
      <c r="D4173" s="2">
        <v>64.5</v>
      </c>
    </row>
    <row r="4174" spans="1:4">
      <c r="A4174" s="1">
        <v>43816</v>
      </c>
      <c r="B4174" t="s">
        <v>18</v>
      </c>
      <c r="C4174" t="s">
        <v>19</v>
      </c>
      <c r="D4174" s="2">
        <v>50.499766999999999</v>
      </c>
    </row>
    <row r="4175" spans="1:4">
      <c r="A4175" s="1">
        <v>43816</v>
      </c>
      <c r="B4175" t="s">
        <v>20</v>
      </c>
      <c r="C4175" t="s">
        <v>21</v>
      </c>
      <c r="D4175" s="2">
        <v>15.93</v>
      </c>
    </row>
    <row r="4176" spans="1:4">
      <c r="A4176" s="1">
        <v>43815</v>
      </c>
      <c r="B4176" t="s">
        <v>2</v>
      </c>
      <c r="C4176" t="s">
        <v>3</v>
      </c>
      <c r="D4176" s="2">
        <v>29.41</v>
      </c>
    </row>
    <row r="4177" spans="1:4">
      <c r="A4177" s="1">
        <v>43815</v>
      </c>
      <c r="B4177" t="s">
        <v>4</v>
      </c>
      <c r="C4177" t="s">
        <v>5</v>
      </c>
      <c r="D4177" s="2">
        <v>26.5</v>
      </c>
    </row>
    <row r="4178" spans="1:4">
      <c r="A4178" s="1">
        <v>43815</v>
      </c>
      <c r="B4178" t="s">
        <v>6</v>
      </c>
      <c r="C4178" t="s">
        <v>7</v>
      </c>
      <c r="D4178" s="2">
        <v>53.34</v>
      </c>
    </row>
    <row r="4179" spans="1:4">
      <c r="A4179" s="1">
        <v>43815</v>
      </c>
      <c r="B4179" t="s">
        <v>8</v>
      </c>
      <c r="C4179" t="s">
        <v>9</v>
      </c>
      <c r="D4179" s="2">
        <v>21.02</v>
      </c>
    </row>
    <row r="4180" spans="1:4">
      <c r="A4180" s="1">
        <v>43815</v>
      </c>
      <c r="B4180" t="s">
        <v>10</v>
      </c>
      <c r="C4180" t="s">
        <v>11</v>
      </c>
      <c r="D4180" s="2">
        <v>31.08</v>
      </c>
    </row>
    <row r="4181" spans="1:4">
      <c r="A4181" s="1">
        <v>43815</v>
      </c>
      <c r="B4181" t="s">
        <v>12</v>
      </c>
      <c r="C4181" t="s">
        <v>13</v>
      </c>
      <c r="D4181" s="2">
        <v>18.66</v>
      </c>
    </row>
    <row r="4182" spans="1:4">
      <c r="A4182" s="1">
        <v>43815</v>
      </c>
      <c r="B4182" t="s">
        <v>14</v>
      </c>
      <c r="C4182" t="s">
        <v>15</v>
      </c>
      <c r="D4182" s="2">
        <v>45.238093999999997</v>
      </c>
    </row>
    <row r="4183" spans="1:4">
      <c r="A4183" s="1">
        <v>43815</v>
      </c>
      <c r="B4183" t="s">
        <v>16</v>
      </c>
      <c r="C4183" t="s">
        <v>17</v>
      </c>
      <c r="D4183" s="2">
        <v>64.699996999999996</v>
      </c>
    </row>
    <row r="4184" spans="1:4">
      <c r="A4184" s="1">
        <v>43815</v>
      </c>
      <c r="B4184" t="s">
        <v>18</v>
      </c>
      <c r="C4184" t="s">
        <v>19</v>
      </c>
      <c r="D4184" s="2">
        <v>50.351672999999998</v>
      </c>
    </row>
    <row r="4185" spans="1:4">
      <c r="A4185" s="1">
        <v>43815</v>
      </c>
      <c r="B4185" t="s">
        <v>20</v>
      </c>
      <c r="C4185" t="s">
        <v>21</v>
      </c>
      <c r="D4185" s="2">
        <v>15.406666</v>
      </c>
    </row>
    <row r="4186" spans="1:4">
      <c r="A4186" s="1">
        <v>43812</v>
      </c>
      <c r="B4186" t="s">
        <v>2</v>
      </c>
      <c r="C4186" t="s">
        <v>3</v>
      </c>
      <c r="D4186" s="2">
        <v>29.98</v>
      </c>
    </row>
    <row r="4187" spans="1:4">
      <c r="A4187" s="1">
        <v>43812</v>
      </c>
      <c r="B4187" t="s">
        <v>4</v>
      </c>
      <c r="C4187" t="s">
        <v>5</v>
      </c>
      <c r="D4187" s="2">
        <v>26.74</v>
      </c>
    </row>
    <row r="4188" spans="1:4">
      <c r="A4188" s="1">
        <v>43812</v>
      </c>
      <c r="B4188" t="s">
        <v>6</v>
      </c>
      <c r="C4188" t="s">
        <v>7</v>
      </c>
      <c r="D4188" s="2">
        <v>53.759998000000003</v>
      </c>
    </row>
    <row r="4189" spans="1:4">
      <c r="A4189" s="1">
        <v>43812</v>
      </c>
      <c r="B4189" t="s">
        <v>8</v>
      </c>
      <c r="C4189" t="s">
        <v>9</v>
      </c>
      <c r="D4189" s="2">
        <v>20.799999</v>
      </c>
    </row>
    <row r="4190" spans="1:4">
      <c r="A4190" s="1">
        <v>43812</v>
      </c>
      <c r="B4190" t="s">
        <v>10</v>
      </c>
      <c r="C4190" t="s">
        <v>11</v>
      </c>
      <c r="D4190" s="2">
        <v>30.85</v>
      </c>
    </row>
    <row r="4191" spans="1:4">
      <c r="A4191" s="1">
        <v>43812</v>
      </c>
      <c r="B4191" t="s">
        <v>12</v>
      </c>
      <c r="C4191" t="s">
        <v>13</v>
      </c>
      <c r="D4191" s="2">
        <v>18.84</v>
      </c>
    </row>
    <row r="4192" spans="1:4">
      <c r="A4192" s="1">
        <v>43812</v>
      </c>
      <c r="B4192" t="s">
        <v>14</v>
      </c>
      <c r="C4192" t="s">
        <v>15</v>
      </c>
      <c r="D4192" s="2">
        <v>44.599997999999999</v>
      </c>
    </row>
    <row r="4193" spans="1:4">
      <c r="A4193" s="1">
        <v>43812</v>
      </c>
      <c r="B4193" t="s">
        <v>16</v>
      </c>
      <c r="C4193" t="s">
        <v>17</v>
      </c>
      <c r="D4193" s="2">
        <v>65.599997999999999</v>
      </c>
    </row>
    <row r="4194" spans="1:4">
      <c r="A4194" s="1">
        <v>43812</v>
      </c>
      <c r="B4194" t="s">
        <v>18</v>
      </c>
      <c r="C4194" t="s">
        <v>19</v>
      </c>
      <c r="D4194" s="2">
        <v>49.546416999999998</v>
      </c>
    </row>
    <row r="4195" spans="1:4">
      <c r="A4195" s="1">
        <v>43812</v>
      </c>
      <c r="B4195" t="s">
        <v>20</v>
      </c>
      <c r="C4195" t="s">
        <v>21</v>
      </c>
      <c r="D4195" s="2">
        <v>15.466666</v>
      </c>
    </row>
    <row r="4196" spans="1:4">
      <c r="A4196" s="1">
        <v>43811</v>
      </c>
      <c r="B4196" t="s">
        <v>2</v>
      </c>
      <c r="C4196" t="s">
        <v>3</v>
      </c>
      <c r="D4196" s="2">
        <v>30.969999000000001</v>
      </c>
    </row>
    <row r="4197" spans="1:4">
      <c r="A4197" s="1">
        <v>43811</v>
      </c>
      <c r="B4197" t="s">
        <v>4</v>
      </c>
      <c r="C4197" t="s">
        <v>5</v>
      </c>
      <c r="D4197" s="2">
        <v>26.190000999999999</v>
      </c>
    </row>
    <row r="4198" spans="1:4">
      <c r="A4198" s="1">
        <v>43811</v>
      </c>
      <c r="B4198" t="s">
        <v>6</v>
      </c>
      <c r="C4198" t="s">
        <v>7</v>
      </c>
      <c r="D4198" s="2">
        <v>52.950001</v>
      </c>
    </row>
    <row r="4199" spans="1:4">
      <c r="A4199" s="1">
        <v>43811</v>
      </c>
      <c r="B4199" t="s">
        <v>8</v>
      </c>
      <c r="C4199" t="s">
        <v>9</v>
      </c>
      <c r="D4199" s="2">
        <v>20.98</v>
      </c>
    </row>
    <row r="4200" spans="1:4">
      <c r="A4200" s="1">
        <v>43811</v>
      </c>
      <c r="B4200" t="s">
        <v>10</v>
      </c>
      <c r="C4200" t="s">
        <v>11</v>
      </c>
      <c r="D4200" s="2">
        <v>30.799999</v>
      </c>
    </row>
    <row r="4201" spans="1:4">
      <c r="A4201" s="1">
        <v>43811</v>
      </c>
      <c r="B4201" t="s">
        <v>12</v>
      </c>
      <c r="C4201" t="s">
        <v>13</v>
      </c>
      <c r="D4201" s="2">
        <v>18.75</v>
      </c>
    </row>
    <row r="4202" spans="1:4">
      <c r="A4202" s="1">
        <v>43811</v>
      </c>
      <c r="B4202" t="s">
        <v>14</v>
      </c>
      <c r="C4202" t="s">
        <v>15</v>
      </c>
      <c r="D4202" s="2">
        <v>44.552379999999999</v>
      </c>
    </row>
    <row r="4203" spans="1:4">
      <c r="A4203" s="1">
        <v>43811</v>
      </c>
      <c r="B4203" t="s">
        <v>16</v>
      </c>
      <c r="C4203" t="s">
        <v>17</v>
      </c>
      <c r="D4203" s="2">
        <v>65.629997000000003</v>
      </c>
    </row>
    <row r="4204" spans="1:4">
      <c r="A4204" s="1">
        <v>43811</v>
      </c>
      <c r="B4204" t="s">
        <v>18</v>
      </c>
      <c r="C4204" t="s">
        <v>19</v>
      </c>
      <c r="D4204" s="2">
        <v>49.518650000000001</v>
      </c>
    </row>
    <row r="4205" spans="1:4">
      <c r="A4205" s="1">
        <v>43811</v>
      </c>
      <c r="B4205" t="s">
        <v>20</v>
      </c>
      <c r="C4205" t="s">
        <v>21</v>
      </c>
      <c r="D4205" s="2">
        <v>15.563333</v>
      </c>
    </row>
    <row r="4206" spans="1:4">
      <c r="A4206" s="1">
        <v>43810</v>
      </c>
      <c r="B4206" t="s">
        <v>2</v>
      </c>
      <c r="C4206" t="s">
        <v>3</v>
      </c>
      <c r="D4206" s="2">
        <v>30.4</v>
      </c>
    </row>
    <row r="4207" spans="1:4">
      <c r="A4207" s="1">
        <v>43810</v>
      </c>
      <c r="B4207" t="s">
        <v>4</v>
      </c>
      <c r="C4207" t="s">
        <v>5</v>
      </c>
      <c r="D4207" s="2">
        <v>24.700001</v>
      </c>
    </row>
    <row r="4208" spans="1:4">
      <c r="A4208" s="1">
        <v>43810</v>
      </c>
      <c r="B4208" t="s">
        <v>6</v>
      </c>
      <c r="C4208" t="s">
        <v>7</v>
      </c>
      <c r="D4208" s="2">
        <v>51.830002</v>
      </c>
    </row>
    <row r="4209" spans="1:4">
      <c r="A4209" s="1">
        <v>43810</v>
      </c>
      <c r="B4209" t="s">
        <v>8</v>
      </c>
      <c r="C4209" t="s">
        <v>9</v>
      </c>
      <c r="D4209" s="2">
        <v>20.07</v>
      </c>
    </row>
    <row r="4210" spans="1:4">
      <c r="A4210" s="1">
        <v>43810</v>
      </c>
      <c r="B4210" t="s">
        <v>10</v>
      </c>
      <c r="C4210" t="s">
        <v>11</v>
      </c>
      <c r="D4210" s="2">
        <v>30.450001</v>
      </c>
    </row>
    <row r="4211" spans="1:4">
      <c r="A4211" s="1">
        <v>43810</v>
      </c>
      <c r="B4211" t="s">
        <v>12</v>
      </c>
      <c r="C4211" t="s">
        <v>13</v>
      </c>
      <c r="D4211" s="2">
        <v>18.559999000000001</v>
      </c>
    </row>
    <row r="4212" spans="1:4">
      <c r="A4212" s="1">
        <v>43810</v>
      </c>
      <c r="B4212" t="s">
        <v>14</v>
      </c>
      <c r="C4212" t="s">
        <v>15</v>
      </c>
      <c r="D4212" s="2">
        <v>43.438094999999997</v>
      </c>
    </row>
    <row r="4213" spans="1:4">
      <c r="A4213" s="1">
        <v>43810</v>
      </c>
      <c r="B4213" t="s">
        <v>16</v>
      </c>
      <c r="C4213" t="s">
        <v>17</v>
      </c>
      <c r="D4213" s="2">
        <v>66</v>
      </c>
    </row>
    <row r="4214" spans="1:4">
      <c r="A4214" s="1">
        <v>43810</v>
      </c>
      <c r="B4214" t="s">
        <v>18</v>
      </c>
      <c r="C4214" t="s">
        <v>19</v>
      </c>
      <c r="D4214" s="2">
        <v>48.389439000000003</v>
      </c>
    </row>
    <row r="4215" spans="1:4">
      <c r="A4215" s="1">
        <v>43810</v>
      </c>
      <c r="B4215" t="s">
        <v>20</v>
      </c>
      <c r="C4215" t="s">
        <v>21</v>
      </c>
      <c r="D4215" s="2">
        <v>15.4</v>
      </c>
    </row>
    <row r="4216" spans="1:4">
      <c r="A4216" s="1">
        <v>43809</v>
      </c>
      <c r="B4216" t="s">
        <v>2</v>
      </c>
      <c r="C4216" t="s">
        <v>3</v>
      </c>
      <c r="D4216" s="2">
        <v>30.440000999999999</v>
      </c>
    </row>
    <row r="4217" spans="1:4">
      <c r="A4217" s="1">
        <v>43809</v>
      </c>
      <c r="B4217" t="s">
        <v>4</v>
      </c>
      <c r="C4217" t="s">
        <v>5</v>
      </c>
      <c r="D4217" s="2">
        <v>24.85</v>
      </c>
    </row>
    <row r="4218" spans="1:4">
      <c r="A4218" s="1">
        <v>43809</v>
      </c>
      <c r="B4218" t="s">
        <v>6</v>
      </c>
      <c r="C4218" t="s">
        <v>7</v>
      </c>
      <c r="D4218" s="2">
        <v>51.200001</v>
      </c>
    </row>
    <row r="4219" spans="1:4">
      <c r="A4219" s="1">
        <v>43809</v>
      </c>
      <c r="B4219" t="s">
        <v>8</v>
      </c>
      <c r="C4219" t="s">
        <v>9</v>
      </c>
      <c r="D4219" s="2">
        <v>19.530000999999999</v>
      </c>
    </row>
    <row r="4220" spans="1:4">
      <c r="A4220" s="1">
        <v>43809</v>
      </c>
      <c r="B4220" t="s">
        <v>10</v>
      </c>
      <c r="C4220" t="s">
        <v>11</v>
      </c>
      <c r="D4220" s="2">
        <v>30.549999</v>
      </c>
    </row>
    <row r="4221" spans="1:4">
      <c r="A4221" s="1">
        <v>43809</v>
      </c>
      <c r="B4221" t="s">
        <v>12</v>
      </c>
      <c r="C4221" t="s">
        <v>13</v>
      </c>
      <c r="D4221" s="2">
        <v>18.280000999999999</v>
      </c>
    </row>
    <row r="4222" spans="1:4">
      <c r="A4222" s="1">
        <v>43809</v>
      </c>
      <c r="B4222" t="s">
        <v>14</v>
      </c>
      <c r="C4222" t="s">
        <v>15</v>
      </c>
      <c r="D4222" s="2">
        <v>42.333331999999999</v>
      </c>
    </row>
    <row r="4223" spans="1:4">
      <c r="A4223" s="1">
        <v>43809</v>
      </c>
      <c r="B4223" t="s">
        <v>16</v>
      </c>
      <c r="C4223" t="s">
        <v>17</v>
      </c>
      <c r="D4223" s="2">
        <v>66.599997999999999</v>
      </c>
    </row>
    <row r="4224" spans="1:4">
      <c r="A4224" s="1">
        <v>43809</v>
      </c>
      <c r="B4224" t="s">
        <v>18</v>
      </c>
      <c r="C4224" t="s">
        <v>19</v>
      </c>
      <c r="D4224" s="2">
        <v>47.426833999999999</v>
      </c>
    </row>
    <row r="4225" spans="1:4">
      <c r="A4225" s="1">
        <v>43809</v>
      </c>
      <c r="B4225" t="s">
        <v>20</v>
      </c>
      <c r="C4225" t="s">
        <v>21</v>
      </c>
      <c r="D4225" s="2">
        <v>15.596666000000001</v>
      </c>
    </row>
    <row r="4226" spans="1:4">
      <c r="A4226" s="1">
        <v>43808</v>
      </c>
      <c r="B4226" t="s">
        <v>2</v>
      </c>
      <c r="C4226" t="s">
        <v>3</v>
      </c>
      <c r="D4226" s="2">
        <v>30.209999</v>
      </c>
    </row>
    <row r="4227" spans="1:4">
      <c r="A4227" s="1">
        <v>43808</v>
      </c>
      <c r="B4227" t="s">
        <v>4</v>
      </c>
      <c r="C4227" t="s">
        <v>5</v>
      </c>
      <c r="D4227" s="2">
        <v>24.984452999999998</v>
      </c>
    </row>
    <row r="4228" spans="1:4">
      <c r="A4228" s="1">
        <v>43808</v>
      </c>
      <c r="B4228" t="s">
        <v>6</v>
      </c>
      <c r="C4228" t="s">
        <v>7</v>
      </c>
      <c r="D4228" s="2">
        <v>51.439999</v>
      </c>
    </row>
    <row r="4229" spans="1:4">
      <c r="A4229" s="1">
        <v>43808</v>
      </c>
      <c r="B4229" t="s">
        <v>8</v>
      </c>
      <c r="C4229" t="s">
        <v>9</v>
      </c>
      <c r="D4229" s="2">
        <v>19.639999</v>
      </c>
    </row>
    <row r="4230" spans="1:4">
      <c r="A4230" s="1">
        <v>43808</v>
      </c>
      <c r="B4230" t="s">
        <v>10</v>
      </c>
      <c r="C4230" t="s">
        <v>11</v>
      </c>
      <c r="D4230" s="2">
        <v>30.49</v>
      </c>
    </row>
    <row r="4231" spans="1:4">
      <c r="A4231" s="1">
        <v>43808</v>
      </c>
      <c r="B4231" t="s">
        <v>12</v>
      </c>
      <c r="C4231" t="s">
        <v>13</v>
      </c>
      <c r="D4231" s="2">
        <v>18.079999999999998</v>
      </c>
    </row>
    <row r="4232" spans="1:4">
      <c r="A4232" s="1">
        <v>43808</v>
      </c>
      <c r="B4232" t="s">
        <v>14</v>
      </c>
      <c r="C4232" t="s">
        <v>15</v>
      </c>
      <c r="D4232" s="2">
        <v>42.990475000000004</v>
      </c>
    </row>
    <row r="4233" spans="1:4">
      <c r="A4233" s="1">
        <v>43808</v>
      </c>
      <c r="B4233" t="s">
        <v>16</v>
      </c>
      <c r="C4233" t="s">
        <v>17</v>
      </c>
      <c r="D4233" s="2">
        <v>68.5</v>
      </c>
    </row>
    <row r="4234" spans="1:4">
      <c r="A4234" s="1">
        <v>43808</v>
      </c>
      <c r="B4234" t="s">
        <v>18</v>
      </c>
      <c r="C4234" t="s">
        <v>19</v>
      </c>
      <c r="D4234" s="2">
        <v>48.648601999999997</v>
      </c>
    </row>
    <row r="4235" spans="1:4">
      <c r="A4235" s="1">
        <v>43808</v>
      </c>
      <c r="B4235" t="s">
        <v>20</v>
      </c>
      <c r="C4235" t="s">
        <v>21</v>
      </c>
      <c r="D4235" s="2">
        <v>15.883333</v>
      </c>
    </row>
    <row r="4236" spans="1:4">
      <c r="A4236" s="1">
        <v>43805</v>
      </c>
      <c r="B4236" t="s">
        <v>2</v>
      </c>
      <c r="C4236" t="s">
        <v>3</v>
      </c>
      <c r="D4236" s="2">
        <v>30.35</v>
      </c>
    </row>
    <row r="4237" spans="1:4">
      <c r="A4237" s="1">
        <v>43805</v>
      </c>
      <c r="B4237" t="s">
        <v>4</v>
      </c>
      <c r="C4237" t="s">
        <v>5</v>
      </c>
      <c r="D4237" s="2">
        <v>24.585816999999999</v>
      </c>
    </row>
    <row r="4238" spans="1:4">
      <c r="A4238" s="1">
        <v>43805</v>
      </c>
      <c r="B4238" t="s">
        <v>6</v>
      </c>
      <c r="C4238" t="s">
        <v>7</v>
      </c>
      <c r="D4238" s="2">
        <v>51.349997999999999</v>
      </c>
    </row>
    <row r="4239" spans="1:4">
      <c r="A4239" s="1">
        <v>43805</v>
      </c>
      <c r="B4239" t="s">
        <v>8</v>
      </c>
      <c r="C4239" t="s">
        <v>9</v>
      </c>
      <c r="D4239" s="2">
        <v>19.73</v>
      </c>
    </row>
    <row r="4240" spans="1:4">
      <c r="A4240" s="1">
        <v>43805</v>
      </c>
      <c r="B4240" t="s">
        <v>10</v>
      </c>
      <c r="C4240" t="s">
        <v>11</v>
      </c>
      <c r="D4240" s="2">
        <v>30.530000999999999</v>
      </c>
    </row>
    <row r="4241" spans="1:4">
      <c r="A4241" s="1">
        <v>43805</v>
      </c>
      <c r="B4241" t="s">
        <v>12</v>
      </c>
      <c r="C4241" t="s">
        <v>13</v>
      </c>
      <c r="D4241" s="2">
        <v>18.389999</v>
      </c>
    </row>
    <row r="4242" spans="1:4">
      <c r="A4242" s="1">
        <v>43805</v>
      </c>
      <c r="B4242" t="s">
        <v>14</v>
      </c>
      <c r="C4242" t="s">
        <v>15</v>
      </c>
      <c r="D4242" s="2">
        <v>43.523808000000002</v>
      </c>
    </row>
    <row r="4243" spans="1:4">
      <c r="A4243" s="1">
        <v>43805</v>
      </c>
      <c r="B4243" t="s">
        <v>16</v>
      </c>
      <c r="C4243" t="s">
        <v>17</v>
      </c>
      <c r="D4243" s="2">
        <v>68.099997999999999</v>
      </c>
    </row>
    <row r="4244" spans="1:4">
      <c r="A4244" s="1">
        <v>43805</v>
      </c>
      <c r="B4244" t="s">
        <v>18</v>
      </c>
      <c r="C4244" t="s">
        <v>19</v>
      </c>
      <c r="D4244" s="2">
        <v>49.583443000000003</v>
      </c>
    </row>
    <row r="4245" spans="1:4">
      <c r="A4245" s="1">
        <v>43805</v>
      </c>
      <c r="B4245" t="s">
        <v>20</v>
      </c>
      <c r="C4245" t="s">
        <v>21</v>
      </c>
      <c r="D4245" s="2">
        <v>16.366667</v>
      </c>
    </row>
    <row r="4246" spans="1:4">
      <c r="A4246" s="1">
        <v>43804</v>
      </c>
      <c r="B4246" t="s">
        <v>2</v>
      </c>
      <c r="C4246" t="s">
        <v>3</v>
      </c>
      <c r="D4246" s="2">
        <v>30.049999</v>
      </c>
    </row>
    <row r="4247" spans="1:4">
      <c r="A4247" s="1">
        <v>43804</v>
      </c>
      <c r="B4247" t="s">
        <v>4</v>
      </c>
      <c r="C4247" t="s">
        <v>5</v>
      </c>
      <c r="D4247" s="2">
        <v>22.961379999999998</v>
      </c>
    </row>
    <row r="4248" spans="1:4">
      <c r="A4248" s="1">
        <v>43804</v>
      </c>
      <c r="B4248" t="s">
        <v>6</v>
      </c>
      <c r="C4248" t="s">
        <v>7</v>
      </c>
      <c r="D4248" s="2">
        <v>50.950001</v>
      </c>
    </row>
    <row r="4249" spans="1:4">
      <c r="A4249" s="1">
        <v>43804</v>
      </c>
      <c r="B4249" t="s">
        <v>8</v>
      </c>
      <c r="C4249" t="s">
        <v>9</v>
      </c>
      <c r="D4249" s="2">
        <v>19.09</v>
      </c>
    </row>
    <row r="4250" spans="1:4">
      <c r="A4250" s="1">
        <v>43804</v>
      </c>
      <c r="B4250" t="s">
        <v>10</v>
      </c>
      <c r="C4250" t="s">
        <v>11</v>
      </c>
      <c r="D4250" s="2">
        <v>30.209999</v>
      </c>
    </row>
    <row r="4251" spans="1:4">
      <c r="A4251" s="1">
        <v>43804</v>
      </c>
      <c r="B4251" t="s">
        <v>12</v>
      </c>
      <c r="C4251" t="s">
        <v>13</v>
      </c>
      <c r="D4251" s="2">
        <v>18.200001</v>
      </c>
    </row>
    <row r="4252" spans="1:4">
      <c r="A4252" s="1">
        <v>43804</v>
      </c>
      <c r="B4252" t="s">
        <v>14</v>
      </c>
      <c r="C4252" t="s">
        <v>15</v>
      </c>
      <c r="D4252" s="2">
        <v>42.895237000000002</v>
      </c>
    </row>
    <row r="4253" spans="1:4">
      <c r="A4253" s="1">
        <v>43804</v>
      </c>
      <c r="B4253" t="s">
        <v>16</v>
      </c>
      <c r="C4253" t="s">
        <v>17</v>
      </c>
      <c r="D4253" s="2">
        <v>65.400002000000001</v>
      </c>
    </row>
    <row r="4254" spans="1:4">
      <c r="A4254" s="1">
        <v>43804</v>
      </c>
      <c r="B4254" t="s">
        <v>18</v>
      </c>
      <c r="C4254" t="s">
        <v>19</v>
      </c>
      <c r="D4254" s="2">
        <v>48.741160999999998</v>
      </c>
    </row>
    <row r="4255" spans="1:4">
      <c r="A4255" s="1">
        <v>43804</v>
      </c>
      <c r="B4255" t="s">
        <v>20</v>
      </c>
      <c r="C4255" t="s">
        <v>21</v>
      </c>
      <c r="D4255" s="2">
        <v>16.416665999999999</v>
      </c>
    </row>
    <row r="4256" spans="1:4">
      <c r="A4256" s="1">
        <v>43803</v>
      </c>
      <c r="B4256" t="s">
        <v>2</v>
      </c>
      <c r="C4256" t="s">
        <v>3</v>
      </c>
      <c r="D4256" s="2">
        <v>29.66</v>
      </c>
    </row>
    <row r="4257" spans="1:4">
      <c r="A4257" s="1">
        <v>43803</v>
      </c>
      <c r="B4257" t="s">
        <v>4</v>
      </c>
      <c r="C4257" t="s">
        <v>5</v>
      </c>
      <c r="D4257" s="2">
        <v>23.041107</v>
      </c>
    </row>
    <row r="4258" spans="1:4">
      <c r="A4258" s="1">
        <v>43803</v>
      </c>
      <c r="B4258" t="s">
        <v>6</v>
      </c>
      <c r="C4258" t="s">
        <v>7</v>
      </c>
      <c r="D4258" s="2">
        <v>50.919998</v>
      </c>
    </row>
    <row r="4259" spans="1:4">
      <c r="A4259" s="1">
        <v>43803</v>
      </c>
      <c r="B4259" t="s">
        <v>8</v>
      </c>
      <c r="C4259" t="s">
        <v>9</v>
      </c>
      <c r="D4259" s="2">
        <v>18.969999000000001</v>
      </c>
    </row>
    <row r="4260" spans="1:4">
      <c r="A4260" s="1">
        <v>43803</v>
      </c>
      <c r="B4260" t="s">
        <v>10</v>
      </c>
      <c r="C4260" t="s">
        <v>11</v>
      </c>
      <c r="D4260" s="2">
        <v>29.780000999999999</v>
      </c>
    </row>
    <row r="4261" spans="1:4">
      <c r="A4261" s="1">
        <v>43803</v>
      </c>
      <c r="B4261" t="s">
        <v>12</v>
      </c>
      <c r="C4261" t="s">
        <v>13</v>
      </c>
      <c r="D4261" s="2">
        <v>17.969999000000001</v>
      </c>
    </row>
    <row r="4262" spans="1:4">
      <c r="A4262" s="1">
        <v>43803</v>
      </c>
      <c r="B4262" t="s">
        <v>14</v>
      </c>
      <c r="C4262" t="s">
        <v>15</v>
      </c>
      <c r="D4262" s="2">
        <v>42.285713000000001</v>
      </c>
    </row>
    <row r="4263" spans="1:4">
      <c r="A4263" s="1">
        <v>43803</v>
      </c>
      <c r="B4263" t="s">
        <v>16</v>
      </c>
      <c r="C4263" t="s">
        <v>17</v>
      </c>
      <c r="D4263" s="2">
        <v>64.599997999999999</v>
      </c>
    </row>
    <row r="4264" spans="1:4">
      <c r="A4264" s="1">
        <v>43803</v>
      </c>
      <c r="B4264" t="s">
        <v>18</v>
      </c>
      <c r="C4264" t="s">
        <v>19</v>
      </c>
      <c r="D4264" s="2">
        <v>49.583443000000003</v>
      </c>
    </row>
    <row r="4265" spans="1:4">
      <c r="A4265" s="1">
        <v>43803</v>
      </c>
      <c r="B4265" t="s">
        <v>20</v>
      </c>
      <c r="C4265" t="s">
        <v>21</v>
      </c>
      <c r="D4265" s="2">
        <v>16.459999</v>
      </c>
    </row>
    <row r="4266" spans="1:4">
      <c r="A4266" s="1">
        <v>43802</v>
      </c>
      <c r="B4266" t="s">
        <v>2</v>
      </c>
      <c r="C4266" t="s">
        <v>3</v>
      </c>
      <c r="D4266" s="2">
        <v>28.98</v>
      </c>
    </row>
    <row r="4267" spans="1:4">
      <c r="A4267" s="1">
        <v>43802</v>
      </c>
      <c r="B4267" t="s">
        <v>4</v>
      </c>
      <c r="C4267" t="s">
        <v>5</v>
      </c>
      <c r="D4267" s="2">
        <v>22.921516</v>
      </c>
    </row>
    <row r="4268" spans="1:4">
      <c r="A4268" s="1">
        <v>43802</v>
      </c>
      <c r="B4268" t="s">
        <v>6</v>
      </c>
      <c r="C4268" t="s">
        <v>7</v>
      </c>
      <c r="D4268" s="2">
        <v>50.419998</v>
      </c>
    </row>
    <row r="4269" spans="1:4">
      <c r="A4269" s="1">
        <v>43802</v>
      </c>
      <c r="B4269" t="s">
        <v>8</v>
      </c>
      <c r="C4269" t="s">
        <v>9</v>
      </c>
      <c r="D4269" s="2">
        <v>18.989999999999998</v>
      </c>
    </row>
    <row r="4270" spans="1:4">
      <c r="A4270" s="1">
        <v>43802</v>
      </c>
      <c r="B4270" t="s">
        <v>10</v>
      </c>
      <c r="C4270" t="s">
        <v>11</v>
      </c>
      <c r="D4270" s="2">
        <v>29.219999000000001</v>
      </c>
    </row>
    <row r="4271" spans="1:4">
      <c r="A4271" s="1">
        <v>43802</v>
      </c>
      <c r="B4271" t="s">
        <v>12</v>
      </c>
      <c r="C4271" t="s">
        <v>13</v>
      </c>
      <c r="D4271" s="2">
        <v>18.07</v>
      </c>
    </row>
    <row r="4272" spans="1:4">
      <c r="A4272" s="1">
        <v>43802</v>
      </c>
      <c r="B4272" t="s">
        <v>14</v>
      </c>
      <c r="C4272" t="s">
        <v>15</v>
      </c>
      <c r="D4272" s="2">
        <v>42.704762000000002</v>
      </c>
    </row>
    <row r="4273" spans="1:4">
      <c r="A4273" s="1">
        <v>43802</v>
      </c>
      <c r="B4273" t="s">
        <v>16</v>
      </c>
      <c r="C4273" t="s">
        <v>17</v>
      </c>
      <c r="D4273" s="2">
        <v>64.430000000000007</v>
      </c>
    </row>
    <row r="4274" spans="1:4">
      <c r="A4274" s="1">
        <v>43802</v>
      </c>
      <c r="B4274" t="s">
        <v>18</v>
      </c>
      <c r="C4274" t="s">
        <v>19</v>
      </c>
      <c r="D4274" s="2">
        <v>50.194324000000002</v>
      </c>
    </row>
    <row r="4275" spans="1:4">
      <c r="A4275" s="1">
        <v>43802</v>
      </c>
      <c r="B4275" t="s">
        <v>20</v>
      </c>
      <c r="C4275" t="s">
        <v>21</v>
      </c>
      <c r="D4275" s="2">
        <v>16.036667000000001</v>
      </c>
    </row>
    <row r="4276" spans="1:4">
      <c r="A4276" s="1">
        <v>43801</v>
      </c>
      <c r="B4276" t="s">
        <v>2</v>
      </c>
      <c r="C4276" t="s">
        <v>3</v>
      </c>
      <c r="D4276" s="2">
        <v>29.07</v>
      </c>
    </row>
    <row r="4277" spans="1:4">
      <c r="A4277" s="1">
        <v>43801</v>
      </c>
      <c r="B4277" t="s">
        <v>4</v>
      </c>
      <c r="C4277" t="s">
        <v>5</v>
      </c>
      <c r="D4277" s="2">
        <v>22.652436999999999</v>
      </c>
    </row>
    <row r="4278" spans="1:4">
      <c r="A4278" s="1">
        <v>43801</v>
      </c>
      <c r="B4278" t="s">
        <v>6</v>
      </c>
      <c r="C4278" t="s">
        <v>7</v>
      </c>
      <c r="D4278" s="2">
        <v>51.34</v>
      </c>
    </row>
    <row r="4279" spans="1:4">
      <c r="A4279" s="1">
        <v>43801</v>
      </c>
      <c r="B4279" t="s">
        <v>8</v>
      </c>
      <c r="C4279" t="s">
        <v>9</v>
      </c>
      <c r="D4279" s="2">
        <v>18.799999</v>
      </c>
    </row>
    <row r="4280" spans="1:4">
      <c r="A4280" s="1">
        <v>43801</v>
      </c>
      <c r="B4280" t="s">
        <v>10</v>
      </c>
      <c r="C4280" t="s">
        <v>11</v>
      </c>
      <c r="D4280" s="2">
        <v>29.34</v>
      </c>
    </row>
    <row r="4281" spans="1:4">
      <c r="A4281" s="1">
        <v>43801</v>
      </c>
      <c r="B4281" t="s">
        <v>12</v>
      </c>
      <c r="C4281" t="s">
        <v>13</v>
      </c>
      <c r="D4281" s="2">
        <v>17.989999999999998</v>
      </c>
    </row>
    <row r="4282" spans="1:4">
      <c r="A4282" s="1">
        <v>43801</v>
      </c>
      <c r="B4282" t="s">
        <v>14</v>
      </c>
      <c r="C4282" t="s">
        <v>15</v>
      </c>
      <c r="D4282" s="2">
        <v>42.438094999999997</v>
      </c>
    </row>
    <row r="4283" spans="1:4">
      <c r="A4283" s="1">
        <v>43801</v>
      </c>
      <c r="B4283" t="s">
        <v>16</v>
      </c>
      <c r="C4283" t="s">
        <v>17</v>
      </c>
      <c r="D4283" s="2">
        <v>62.599997999999999</v>
      </c>
    </row>
    <row r="4284" spans="1:4">
      <c r="A4284" s="1">
        <v>43801</v>
      </c>
      <c r="B4284" t="s">
        <v>18</v>
      </c>
      <c r="C4284" t="s">
        <v>19</v>
      </c>
      <c r="D4284" s="2">
        <v>49.962929000000003</v>
      </c>
    </row>
    <row r="4285" spans="1:4">
      <c r="A4285" s="1">
        <v>43801</v>
      </c>
      <c r="B4285" t="s">
        <v>20</v>
      </c>
      <c r="C4285" t="s">
        <v>21</v>
      </c>
      <c r="D4285" s="2">
        <v>15.866666</v>
      </c>
    </row>
    <row r="4286" spans="1:4">
      <c r="A4286" s="1">
        <v>43798</v>
      </c>
      <c r="B4286" t="s">
        <v>2</v>
      </c>
      <c r="C4286" t="s">
        <v>3</v>
      </c>
      <c r="D4286" s="2">
        <v>29.15</v>
      </c>
    </row>
    <row r="4287" spans="1:4">
      <c r="A4287" s="1">
        <v>43798</v>
      </c>
      <c r="B4287" t="s">
        <v>4</v>
      </c>
      <c r="C4287" t="s">
        <v>5</v>
      </c>
      <c r="D4287" s="2">
        <v>22.203973999999999</v>
      </c>
    </row>
    <row r="4288" spans="1:4">
      <c r="A4288" s="1">
        <v>43798</v>
      </c>
      <c r="B4288" t="s">
        <v>6</v>
      </c>
      <c r="C4288" t="s">
        <v>7</v>
      </c>
      <c r="D4288" s="2">
        <v>49.98</v>
      </c>
    </row>
    <row r="4289" spans="1:4">
      <c r="A4289" s="1">
        <v>43798</v>
      </c>
      <c r="B4289" t="s">
        <v>8</v>
      </c>
      <c r="C4289" t="s">
        <v>9</v>
      </c>
      <c r="D4289" s="2">
        <v>18.809999000000001</v>
      </c>
    </row>
    <row r="4290" spans="1:4">
      <c r="A4290" s="1">
        <v>43798</v>
      </c>
      <c r="B4290" t="s">
        <v>10</v>
      </c>
      <c r="C4290" t="s">
        <v>11</v>
      </c>
      <c r="D4290" s="2">
        <v>28.92</v>
      </c>
    </row>
    <row r="4291" spans="1:4">
      <c r="A4291" s="1">
        <v>43798</v>
      </c>
      <c r="B4291" t="s">
        <v>12</v>
      </c>
      <c r="C4291" t="s">
        <v>13</v>
      </c>
      <c r="D4291" s="2">
        <v>17.540001</v>
      </c>
    </row>
    <row r="4292" spans="1:4">
      <c r="A4292" s="1">
        <v>43798</v>
      </c>
      <c r="B4292" t="s">
        <v>14</v>
      </c>
      <c r="C4292" t="s">
        <v>15</v>
      </c>
      <c r="D4292" s="2">
        <v>42.895237000000002</v>
      </c>
    </row>
    <row r="4293" spans="1:4">
      <c r="A4293" s="1">
        <v>43798</v>
      </c>
      <c r="B4293" t="s">
        <v>16</v>
      </c>
      <c r="C4293" t="s">
        <v>17</v>
      </c>
      <c r="D4293" s="2">
        <v>62.5</v>
      </c>
    </row>
    <row r="4294" spans="1:4">
      <c r="A4294" s="1">
        <v>43798</v>
      </c>
      <c r="B4294" t="s">
        <v>18</v>
      </c>
      <c r="C4294" t="s">
        <v>19</v>
      </c>
      <c r="D4294" s="2">
        <v>48.852229999999999</v>
      </c>
    </row>
    <row r="4295" spans="1:4">
      <c r="A4295" s="1">
        <v>43798</v>
      </c>
      <c r="B4295" t="s">
        <v>20</v>
      </c>
      <c r="C4295" t="s">
        <v>21</v>
      </c>
      <c r="D4295" s="2">
        <v>15.906666</v>
      </c>
    </row>
    <row r="4296" spans="1:4">
      <c r="A4296" s="1">
        <v>43797</v>
      </c>
      <c r="B4296" t="s">
        <v>2</v>
      </c>
      <c r="C4296" t="s">
        <v>3</v>
      </c>
      <c r="D4296" s="2">
        <v>29.530000999999999</v>
      </c>
    </row>
    <row r="4297" spans="1:4">
      <c r="A4297" s="1">
        <v>43797</v>
      </c>
      <c r="B4297" t="s">
        <v>4</v>
      </c>
      <c r="C4297" t="s">
        <v>5</v>
      </c>
      <c r="D4297" s="2">
        <v>21.904997000000002</v>
      </c>
    </row>
    <row r="4298" spans="1:4">
      <c r="A4298" s="1">
        <v>43797</v>
      </c>
      <c r="B4298" t="s">
        <v>6</v>
      </c>
      <c r="C4298" t="s">
        <v>7</v>
      </c>
      <c r="D4298" s="2">
        <v>50.369999</v>
      </c>
    </row>
    <row r="4299" spans="1:4">
      <c r="A4299" s="1">
        <v>43797</v>
      </c>
      <c r="B4299" t="s">
        <v>8</v>
      </c>
      <c r="C4299" t="s">
        <v>9</v>
      </c>
      <c r="D4299" s="2">
        <v>18.709999</v>
      </c>
    </row>
    <row r="4300" spans="1:4">
      <c r="A4300" s="1">
        <v>43797</v>
      </c>
      <c r="B4300" t="s">
        <v>10</v>
      </c>
      <c r="C4300" t="s">
        <v>11</v>
      </c>
      <c r="D4300" s="2">
        <v>29.040001</v>
      </c>
    </row>
    <row r="4301" spans="1:4">
      <c r="A4301" s="1">
        <v>43797</v>
      </c>
      <c r="B4301" t="s">
        <v>12</v>
      </c>
      <c r="C4301" t="s">
        <v>13</v>
      </c>
      <c r="D4301" s="2">
        <v>17.649999999999999</v>
      </c>
    </row>
    <row r="4302" spans="1:4">
      <c r="A4302" s="1">
        <v>43797</v>
      </c>
      <c r="B4302" t="s">
        <v>14</v>
      </c>
      <c r="C4302" t="s">
        <v>15</v>
      </c>
      <c r="D4302" s="2">
        <v>42.619045</v>
      </c>
    </row>
    <row r="4303" spans="1:4">
      <c r="A4303" s="1">
        <v>43797</v>
      </c>
      <c r="B4303" t="s">
        <v>16</v>
      </c>
      <c r="C4303" t="s">
        <v>17</v>
      </c>
      <c r="D4303" s="2">
        <v>62.279998999999997</v>
      </c>
    </row>
    <row r="4304" spans="1:4">
      <c r="A4304" s="1">
        <v>43797</v>
      </c>
      <c r="B4304" t="s">
        <v>18</v>
      </c>
      <c r="C4304" t="s">
        <v>19</v>
      </c>
      <c r="D4304" s="2">
        <v>49.277999999999999</v>
      </c>
    </row>
    <row r="4305" spans="1:4">
      <c r="A4305" s="1">
        <v>43797</v>
      </c>
      <c r="B4305" t="s">
        <v>20</v>
      </c>
      <c r="C4305" t="s">
        <v>21</v>
      </c>
      <c r="D4305" s="2">
        <v>16.049999</v>
      </c>
    </row>
    <row r="4306" spans="1:4">
      <c r="A4306" s="1">
        <v>43796</v>
      </c>
      <c r="B4306" t="s">
        <v>2</v>
      </c>
      <c r="C4306" t="s">
        <v>3</v>
      </c>
      <c r="D4306" s="2">
        <v>29.33</v>
      </c>
    </row>
    <row r="4307" spans="1:4">
      <c r="A4307" s="1">
        <v>43796</v>
      </c>
      <c r="B4307" t="s">
        <v>4</v>
      </c>
      <c r="C4307" t="s">
        <v>5</v>
      </c>
      <c r="D4307" s="2">
        <v>21.237283999999999</v>
      </c>
    </row>
    <row r="4308" spans="1:4">
      <c r="A4308" s="1">
        <v>43796</v>
      </c>
      <c r="B4308" t="s">
        <v>6</v>
      </c>
      <c r="C4308" t="s">
        <v>7</v>
      </c>
      <c r="D4308" s="2">
        <v>50.580002</v>
      </c>
    </row>
    <row r="4309" spans="1:4">
      <c r="A4309" s="1">
        <v>43796</v>
      </c>
      <c r="B4309" t="s">
        <v>8</v>
      </c>
      <c r="C4309" t="s">
        <v>9</v>
      </c>
      <c r="D4309" s="2">
        <v>18.43</v>
      </c>
    </row>
    <row r="4310" spans="1:4">
      <c r="A4310" s="1">
        <v>43796</v>
      </c>
      <c r="B4310" t="s">
        <v>10</v>
      </c>
      <c r="C4310" t="s">
        <v>11</v>
      </c>
      <c r="D4310" s="2">
        <v>28.5</v>
      </c>
    </row>
    <row r="4311" spans="1:4">
      <c r="A4311" s="1">
        <v>43796</v>
      </c>
      <c r="B4311" t="s">
        <v>12</v>
      </c>
      <c r="C4311" t="s">
        <v>13</v>
      </c>
      <c r="D4311" s="2">
        <v>17.879999000000002</v>
      </c>
    </row>
    <row r="4312" spans="1:4">
      <c r="A4312" s="1">
        <v>43796</v>
      </c>
      <c r="B4312" t="s">
        <v>14</v>
      </c>
      <c r="C4312" t="s">
        <v>15</v>
      </c>
      <c r="D4312" s="2">
        <v>41.209522</v>
      </c>
    </row>
    <row r="4313" spans="1:4">
      <c r="A4313" s="1">
        <v>43796</v>
      </c>
      <c r="B4313" t="s">
        <v>16</v>
      </c>
      <c r="C4313" t="s">
        <v>17</v>
      </c>
      <c r="D4313" s="2">
        <v>62.200001</v>
      </c>
    </row>
    <row r="4314" spans="1:4">
      <c r="A4314" s="1">
        <v>43796</v>
      </c>
      <c r="B4314" t="s">
        <v>18</v>
      </c>
      <c r="C4314" t="s">
        <v>19</v>
      </c>
      <c r="D4314" s="2">
        <v>48.491253</v>
      </c>
    </row>
    <row r="4315" spans="1:4">
      <c r="A4315" s="1">
        <v>43796</v>
      </c>
      <c r="B4315" t="s">
        <v>20</v>
      </c>
      <c r="C4315" t="s">
        <v>21</v>
      </c>
      <c r="D4315" s="2">
        <v>15.816666</v>
      </c>
    </row>
    <row r="4316" spans="1:4">
      <c r="A4316" s="1">
        <v>43795</v>
      </c>
      <c r="B4316" t="s">
        <v>2</v>
      </c>
      <c r="C4316" t="s">
        <v>3</v>
      </c>
      <c r="D4316" s="2">
        <v>29.190000999999999</v>
      </c>
    </row>
    <row r="4317" spans="1:4">
      <c r="A4317" s="1">
        <v>43795</v>
      </c>
      <c r="B4317" t="s">
        <v>4</v>
      </c>
      <c r="C4317" t="s">
        <v>5</v>
      </c>
      <c r="D4317" s="2">
        <v>20.400148000000002</v>
      </c>
    </row>
    <row r="4318" spans="1:4">
      <c r="A4318" s="1">
        <v>43795</v>
      </c>
      <c r="B4318" t="s">
        <v>6</v>
      </c>
      <c r="C4318" t="s">
        <v>7</v>
      </c>
      <c r="D4318" s="2">
        <v>51.220001000000003</v>
      </c>
    </row>
    <row r="4319" spans="1:4">
      <c r="A4319" s="1">
        <v>43795</v>
      </c>
      <c r="B4319" t="s">
        <v>8</v>
      </c>
      <c r="C4319" t="s">
        <v>9</v>
      </c>
      <c r="D4319" s="2">
        <v>18.510000000000002</v>
      </c>
    </row>
    <row r="4320" spans="1:4">
      <c r="A4320" s="1">
        <v>43795</v>
      </c>
      <c r="B4320" t="s">
        <v>10</v>
      </c>
      <c r="C4320" t="s">
        <v>11</v>
      </c>
      <c r="D4320" s="2">
        <v>28.5</v>
      </c>
    </row>
    <row r="4321" spans="1:4">
      <c r="A4321" s="1">
        <v>43795</v>
      </c>
      <c r="B4321" t="s">
        <v>12</v>
      </c>
      <c r="C4321" t="s">
        <v>13</v>
      </c>
      <c r="D4321" s="2">
        <v>17.43</v>
      </c>
    </row>
    <row r="4322" spans="1:4">
      <c r="A4322" s="1">
        <v>43795</v>
      </c>
      <c r="B4322" t="s">
        <v>14</v>
      </c>
      <c r="C4322" t="s">
        <v>15</v>
      </c>
      <c r="D4322" s="2">
        <v>41.447620000000001</v>
      </c>
    </row>
    <row r="4323" spans="1:4">
      <c r="A4323" s="1">
        <v>43795</v>
      </c>
      <c r="B4323" t="s">
        <v>16</v>
      </c>
      <c r="C4323" t="s">
        <v>17</v>
      </c>
      <c r="D4323" s="2">
        <v>62.700001</v>
      </c>
    </row>
    <row r="4324" spans="1:4">
      <c r="A4324" s="1">
        <v>43795</v>
      </c>
      <c r="B4324" t="s">
        <v>18</v>
      </c>
      <c r="C4324" t="s">
        <v>19</v>
      </c>
      <c r="D4324" s="2">
        <v>48.250602999999998</v>
      </c>
    </row>
    <row r="4325" spans="1:4">
      <c r="A4325" s="1">
        <v>43795</v>
      </c>
      <c r="B4325" t="s">
        <v>20</v>
      </c>
      <c r="C4325" t="s">
        <v>21</v>
      </c>
      <c r="D4325" s="2">
        <v>15.5</v>
      </c>
    </row>
    <row r="4326" spans="1:4">
      <c r="A4326" s="1">
        <v>43794</v>
      </c>
      <c r="B4326" t="s">
        <v>2</v>
      </c>
      <c r="C4326" t="s">
        <v>3</v>
      </c>
      <c r="D4326" s="2">
        <v>29.73</v>
      </c>
    </row>
    <row r="4327" spans="1:4">
      <c r="A4327" s="1">
        <v>43794</v>
      </c>
      <c r="B4327" t="s">
        <v>4</v>
      </c>
      <c r="C4327" t="s">
        <v>5</v>
      </c>
      <c r="D4327" s="2">
        <v>20.529705</v>
      </c>
    </row>
    <row r="4328" spans="1:4">
      <c r="A4328" s="1">
        <v>43794</v>
      </c>
      <c r="B4328" t="s">
        <v>6</v>
      </c>
      <c r="C4328" t="s">
        <v>7</v>
      </c>
      <c r="D4328" s="2">
        <v>50.860000999999997</v>
      </c>
    </row>
    <row r="4329" spans="1:4">
      <c r="A4329" s="1">
        <v>43794</v>
      </c>
      <c r="B4329" t="s">
        <v>8</v>
      </c>
      <c r="C4329" t="s">
        <v>9</v>
      </c>
      <c r="D4329" s="2">
        <v>18.889999</v>
      </c>
    </row>
    <row r="4330" spans="1:4">
      <c r="A4330" s="1">
        <v>43794</v>
      </c>
      <c r="B4330" t="s">
        <v>10</v>
      </c>
      <c r="C4330" t="s">
        <v>11</v>
      </c>
      <c r="D4330" s="2">
        <v>29.24</v>
      </c>
    </row>
    <row r="4331" spans="1:4">
      <c r="A4331" s="1">
        <v>43794</v>
      </c>
      <c r="B4331" t="s">
        <v>12</v>
      </c>
      <c r="C4331" t="s">
        <v>13</v>
      </c>
      <c r="D4331" s="2">
        <v>17.610001</v>
      </c>
    </row>
    <row r="4332" spans="1:4">
      <c r="A4332" s="1">
        <v>43794</v>
      </c>
      <c r="B4332" t="s">
        <v>14</v>
      </c>
      <c r="C4332" t="s">
        <v>15</v>
      </c>
      <c r="D4332" s="2">
        <v>41.961903</v>
      </c>
    </row>
    <row r="4333" spans="1:4">
      <c r="A4333" s="1">
        <v>43794</v>
      </c>
      <c r="B4333" t="s">
        <v>16</v>
      </c>
      <c r="C4333" t="s">
        <v>17</v>
      </c>
      <c r="D4333" s="2">
        <v>63</v>
      </c>
    </row>
    <row r="4334" spans="1:4">
      <c r="A4334" s="1">
        <v>43794</v>
      </c>
      <c r="B4334" t="s">
        <v>18</v>
      </c>
      <c r="C4334" t="s">
        <v>19</v>
      </c>
      <c r="D4334" s="2">
        <v>48.657859999999999</v>
      </c>
    </row>
    <row r="4335" spans="1:4">
      <c r="A4335" s="1">
        <v>43794</v>
      </c>
      <c r="B4335" t="s">
        <v>20</v>
      </c>
      <c r="C4335" t="s">
        <v>21</v>
      </c>
      <c r="D4335" s="2">
        <v>15.923333</v>
      </c>
    </row>
    <row r="4336" spans="1:4">
      <c r="A4336" s="1">
        <v>43791</v>
      </c>
      <c r="B4336" t="s">
        <v>2</v>
      </c>
      <c r="C4336" t="s">
        <v>3</v>
      </c>
      <c r="D4336" s="2">
        <v>29.98</v>
      </c>
    </row>
    <row r="4337" spans="1:4">
      <c r="A4337" s="1">
        <v>43791</v>
      </c>
      <c r="B4337" t="s">
        <v>4</v>
      </c>
      <c r="C4337" t="s">
        <v>5</v>
      </c>
      <c r="D4337" s="2">
        <v>20.270593999999999</v>
      </c>
    </row>
    <row r="4338" spans="1:4">
      <c r="A4338" s="1">
        <v>43791</v>
      </c>
      <c r="B4338" t="s">
        <v>6</v>
      </c>
      <c r="C4338" t="s">
        <v>7</v>
      </c>
      <c r="D4338" s="2">
        <v>50.029998999999997</v>
      </c>
    </row>
    <row r="4339" spans="1:4">
      <c r="A4339" s="1">
        <v>43791</v>
      </c>
      <c r="B4339" t="s">
        <v>8</v>
      </c>
      <c r="C4339" t="s">
        <v>9</v>
      </c>
      <c r="D4339" s="2">
        <v>18.709999</v>
      </c>
    </row>
    <row r="4340" spans="1:4">
      <c r="A4340" s="1">
        <v>43791</v>
      </c>
      <c r="B4340" t="s">
        <v>10</v>
      </c>
      <c r="C4340" t="s">
        <v>11</v>
      </c>
      <c r="D4340" s="2">
        <v>29.5</v>
      </c>
    </row>
    <row r="4341" spans="1:4">
      <c r="A4341" s="1">
        <v>43791</v>
      </c>
      <c r="B4341" t="s">
        <v>12</v>
      </c>
      <c r="C4341" t="s">
        <v>13</v>
      </c>
      <c r="D4341" s="2">
        <v>17.57</v>
      </c>
    </row>
    <row r="4342" spans="1:4">
      <c r="A4342" s="1">
        <v>43791</v>
      </c>
      <c r="B4342" t="s">
        <v>14</v>
      </c>
      <c r="C4342" t="s">
        <v>15</v>
      </c>
      <c r="D4342" s="2">
        <v>42.161903000000002</v>
      </c>
    </row>
    <row r="4343" spans="1:4">
      <c r="A4343" s="1">
        <v>43791</v>
      </c>
      <c r="B4343" t="s">
        <v>16</v>
      </c>
      <c r="C4343" t="s">
        <v>17</v>
      </c>
      <c r="D4343" s="2">
        <v>64.699996999999996</v>
      </c>
    </row>
    <row r="4344" spans="1:4">
      <c r="A4344" s="1">
        <v>43791</v>
      </c>
      <c r="B4344" t="s">
        <v>18</v>
      </c>
      <c r="C4344" t="s">
        <v>19</v>
      </c>
      <c r="D4344" s="2">
        <v>47.676743000000002</v>
      </c>
    </row>
    <row r="4345" spans="1:4">
      <c r="A4345" s="1">
        <v>43791</v>
      </c>
      <c r="B4345" t="s">
        <v>20</v>
      </c>
      <c r="C4345" t="s">
        <v>21</v>
      </c>
      <c r="D4345" s="2">
        <v>16.496666000000001</v>
      </c>
    </row>
    <row r="4346" spans="1:4">
      <c r="A4346" s="1">
        <v>43790</v>
      </c>
      <c r="B4346" t="s">
        <v>2</v>
      </c>
      <c r="C4346" t="s">
        <v>3</v>
      </c>
      <c r="D4346" s="2">
        <v>29.85</v>
      </c>
    </row>
    <row r="4347" spans="1:4">
      <c r="A4347" s="1">
        <v>43790</v>
      </c>
      <c r="B4347" t="s">
        <v>4</v>
      </c>
      <c r="C4347" t="s">
        <v>5</v>
      </c>
      <c r="D4347" s="2">
        <v>20.330387000000002</v>
      </c>
    </row>
    <row r="4348" spans="1:4">
      <c r="A4348" s="1">
        <v>43790</v>
      </c>
      <c r="B4348" t="s">
        <v>6</v>
      </c>
      <c r="C4348" t="s">
        <v>7</v>
      </c>
      <c r="D4348" s="2">
        <v>48.419998</v>
      </c>
    </row>
    <row r="4349" spans="1:4">
      <c r="A4349" s="1">
        <v>43790</v>
      </c>
      <c r="B4349" t="s">
        <v>8</v>
      </c>
      <c r="C4349" t="s">
        <v>9</v>
      </c>
      <c r="D4349" s="2">
        <v>18.860001</v>
      </c>
    </row>
    <row r="4350" spans="1:4">
      <c r="A4350" s="1">
        <v>43790</v>
      </c>
      <c r="B4350" t="s">
        <v>10</v>
      </c>
      <c r="C4350" t="s">
        <v>11</v>
      </c>
      <c r="D4350" s="2">
        <v>29.549999</v>
      </c>
    </row>
    <row r="4351" spans="1:4">
      <c r="A4351" s="1">
        <v>43790</v>
      </c>
      <c r="B4351" t="s">
        <v>12</v>
      </c>
      <c r="C4351" t="s">
        <v>13</v>
      </c>
      <c r="D4351" s="2">
        <v>17.600000000000001</v>
      </c>
    </row>
    <row r="4352" spans="1:4">
      <c r="A4352" s="1">
        <v>43790</v>
      </c>
      <c r="B4352" t="s">
        <v>14</v>
      </c>
      <c r="C4352" t="s">
        <v>15</v>
      </c>
      <c r="D4352" s="2">
        <v>41.257140999999997</v>
      </c>
    </row>
    <row r="4353" spans="1:4">
      <c r="A4353" s="1">
        <v>43790</v>
      </c>
      <c r="B4353" t="s">
        <v>16</v>
      </c>
      <c r="C4353" t="s">
        <v>17</v>
      </c>
      <c r="D4353" s="2">
        <v>63.139999000000003</v>
      </c>
    </row>
    <row r="4354" spans="1:4">
      <c r="A4354" s="1">
        <v>43790</v>
      </c>
      <c r="B4354" t="s">
        <v>18</v>
      </c>
      <c r="C4354" t="s">
        <v>19</v>
      </c>
      <c r="D4354" s="2">
        <v>47.065857000000001</v>
      </c>
    </row>
    <row r="4355" spans="1:4">
      <c r="A4355" s="1">
        <v>43790</v>
      </c>
      <c r="B4355" t="s">
        <v>20</v>
      </c>
      <c r="C4355" t="s">
        <v>21</v>
      </c>
      <c r="D4355" s="2">
        <v>16.293333000000001</v>
      </c>
    </row>
    <row r="4356" spans="1:4">
      <c r="A4356" s="1">
        <v>43788</v>
      </c>
      <c r="B4356" t="s">
        <v>2</v>
      </c>
      <c r="C4356" t="s">
        <v>3</v>
      </c>
      <c r="D4356" s="2">
        <v>28.780000999999999</v>
      </c>
    </row>
    <row r="4357" spans="1:4">
      <c r="A4357" s="1">
        <v>43788</v>
      </c>
      <c r="B4357" t="s">
        <v>4</v>
      </c>
      <c r="C4357" t="s">
        <v>5</v>
      </c>
      <c r="D4357" s="2">
        <v>19.901855000000001</v>
      </c>
    </row>
    <row r="4358" spans="1:4">
      <c r="A4358" s="1">
        <v>43788</v>
      </c>
      <c r="B4358" t="s">
        <v>6</v>
      </c>
      <c r="C4358" t="s">
        <v>7</v>
      </c>
      <c r="D4358" s="2">
        <v>48.169998</v>
      </c>
    </row>
    <row r="4359" spans="1:4">
      <c r="A4359" s="1">
        <v>43788</v>
      </c>
      <c r="B4359" t="s">
        <v>8</v>
      </c>
      <c r="C4359" t="s">
        <v>9</v>
      </c>
      <c r="D4359" s="2">
        <v>18.420000000000002</v>
      </c>
    </row>
    <row r="4360" spans="1:4">
      <c r="A4360" s="1">
        <v>43788</v>
      </c>
      <c r="B4360" t="s">
        <v>10</v>
      </c>
      <c r="C4360" t="s">
        <v>11</v>
      </c>
      <c r="D4360" s="2">
        <v>28.709999</v>
      </c>
    </row>
    <row r="4361" spans="1:4">
      <c r="A4361" s="1">
        <v>43788</v>
      </c>
      <c r="B4361" t="s">
        <v>12</v>
      </c>
      <c r="C4361" t="s">
        <v>13</v>
      </c>
      <c r="D4361" s="2">
        <v>17.530000999999999</v>
      </c>
    </row>
    <row r="4362" spans="1:4">
      <c r="A4362" s="1">
        <v>43788</v>
      </c>
      <c r="B4362" t="s">
        <v>14</v>
      </c>
      <c r="C4362" t="s">
        <v>15</v>
      </c>
      <c r="D4362" s="2">
        <v>39.066665999999998</v>
      </c>
    </row>
    <row r="4363" spans="1:4">
      <c r="A4363" s="1">
        <v>43788</v>
      </c>
      <c r="B4363" t="s">
        <v>16</v>
      </c>
      <c r="C4363" t="s">
        <v>17</v>
      </c>
      <c r="D4363" s="2">
        <v>60.009998000000003</v>
      </c>
    </row>
    <row r="4364" spans="1:4">
      <c r="A4364" s="1">
        <v>43788</v>
      </c>
      <c r="B4364" t="s">
        <v>18</v>
      </c>
      <c r="C4364" t="s">
        <v>19</v>
      </c>
      <c r="D4364" s="2">
        <v>47.648975</v>
      </c>
    </row>
    <row r="4365" spans="1:4">
      <c r="A4365" s="1">
        <v>43788</v>
      </c>
      <c r="B4365" t="s">
        <v>20</v>
      </c>
      <c r="C4365" t="s">
        <v>21</v>
      </c>
      <c r="D4365" s="2">
        <v>15.98</v>
      </c>
    </row>
    <row r="4366" spans="1:4">
      <c r="A4366" s="1">
        <v>43787</v>
      </c>
      <c r="B4366" t="s">
        <v>2</v>
      </c>
      <c r="C4366" t="s">
        <v>3</v>
      </c>
      <c r="D4366" s="2">
        <v>29.08</v>
      </c>
    </row>
    <row r="4367" spans="1:4">
      <c r="A4367" s="1">
        <v>43787</v>
      </c>
      <c r="B4367" t="s">
        <v>4</v>
      </c>
      <c r="C4367" t="s">
        <v>5</v>
      </c>
      <c r="D4367" s="2">
        <v>19.612843999999999</v>
      </c>
    </row>
    <row r="4368" spans="1:4">
      <c r="A4368" s="1">
        <v>43787</v>
      </c>
      <c r="B4368" t="s">
        <v>6</v>
      </c>
      <c r="C4368" t="s">
        <v>7</v>
      </c>
      <c r="D4368" s="2">
        <v>47.610000999999997</v>
      </c>
    </row>
    <row r="4369" spans="1:4">
      <c r="A4369" s="1">
        <v>43787</v>
      </c>
      <c r="B4369" t="s">
        <v>8</v>
      </c>
      <c r="C4369" t="s">
        <v>9</v>
      </c>
      <c r="D4369" s="2">
        <v>18.790001</v>
      </c>
    </row>
    <row r="4370" spans="1:4">
      <c r="A4370" s="1">
        <v>43787</v>
      </c>
      <c r="B4370" t="s">
        <v>10</v>
      </c>
      <c r="C4370" t="s">
        <v>11</v>
      </c>
      <c r="D4370" s="2">
        <v>29.309999000000001</v>
      </c>
    </row>
    <row r="4371" spans="1:4">
      <c r="A4371" s="1">
        <v>43787</v>
      </c>
      <c r="B4371" t="s">
        <v>12</v>
      </c>
      <c r="C4371" t="s">
        <v>13</v>
      </c>
      <c r="D4371" s="2">
        <v>17.719999000000001</v>
      </c>
    </row>
    <row r="4372" spans="1:4">
      <c r="A4372" s="1">
        <v>43787</v>
      </c>
      <c r="B4372" t="s">
        <v>14</v>
      </c>
      <c r="C4372" t="s">
        <v>15</v>
      </c>
      <c r="D4372" s="2">
        <v>39.190474999999999</v>
      </c>
    </row>
    <row r="4373" spans="1:4">
      <c r="A4373" s="1">
        <v>43787</v>
      </c>
      <c r="B4373" t="s">
        <v>16</v>
      </c>
      <c r="C4373" t="s">
        <v>17</v>
      </c>
      <c r="D4373" s="2">
        <v>60.279998999999997</v>
      </c>
    </row>
    <row r="4374" spans="1:4">
      <c r="A4374" s="1">
        <v>43787</v>
      </c>
      <c r="B4374" t="s">
        <v>18</v>
      </c>
      <c r="C4374" t="s">
        <v>19</v>
      </c>
      <c r="D4374" s="2">
        <v>46.908507999999998</v>
      </c>
    </row>
    <row r="4375" spans="1:4">
      <c r="A4375" s="1">
        <v>43787</v>
      </c>
      <c r="B4375" t="s">
        <v>20</v>
      </c>
      <c r="C4375" t="s">
        <v>21</v>
      </c>
      <c r="D4375" s="2">
        <v>16.346665999999999</v>
      </c>
    </row>
    <row r="4376" spans="1:4">
      <c r="A4376" s="1">
        <v>43783</v>
      </c>
      <c r="B4376" t="s">
        <v>2</v>
      </c>
      <c r="C4376" t="s">
        <v>3</v>
      </c>
      <c r="D4376" s="2">
        <v>29.299999</v>
      </c>
    </row>
    <row r="4377" spans="1:4">
      <c r="A4377" s="1">
        <v>43783</v>
      </c>
      <c r="B4377" t="s">
        <v>4</v>
      </c>
      <c r="C4377" t="s">
        <v>5</v>
      </c>
      <c r="D4377" s="2">
        <v>19.921786999999998</v>
      </c>
    </row>
    <row r="4378" spans="1:4">
      <c r="A4378" s="1">
        <v>43783</v>
      </c>
      <c r="B4378" t="s">
        <v>6</v>
      </c>
      <c r="C4378" t="s">
        <v>7</v>
      </c>
      <c r="D4378" s="2">
        <v>47</v>
      </c>
    </row>
    <row r="4379" spans="1:4">
      <c r="A4379" s="1">
        <v>43783</v>
      </c>
      <c r="B4379" t="s">
        <v>8</v>
      </c>
      <c r="C4379" t="s">
        <v>9</v>
      </c>
      <c r="D4379" s="2">
        <v>18.170000000000002</v>
      </c>
    </row>
    <row r="4380" spans="1:4">
      <c r="A4380" s="1">
        <v>43783</v>
      </c>
      <c r="B4380" t="s">
        <v>10</v>
      </c>
      <c r="C4380" t="s">
        <v>11</v>
      </c>
      <c r="D4380" s="2">
        <v>29.360001</v>
      </c>
    </row>
    <row r="4381" spans="1:4">
      <c r="A4381" s="1">
        <v>43783</v>
      </c>
      <c r="B4381" t="s">
        <v>12</v>
      </c>
      <c r="C4381" t="s">
        <v>13</v>
      </c>
      <c r="D4381" s="2">
        <v>17.559999000000001</v>
      </c>
    </row>
    <row r="4382" spans="1:4">
      <c r="A4382" s="1">
        <v>43783</v>
      </c>
      <c r="B4382" t="s">
        <v>14</v>
      </c>
      <c r="C4382" t="s">
        <v>15</v>
      </c>
      <c r="D4382" s="2">
        <v>39.761906000000003</v>
      </c>
    </row>
    <row r="4383" spans="1:4">
      <c r="A4383" s="1">
        <v>43783</v>
      </c>
      <c r="B4383" t="s">
        <v>16</v>
      </c>
      <c r="C4383" t="s">
        <v>17</v>
      </c>
      <c r="D4383" s="2">
        <v>60.669998</v>
      </c>
    </row>
    <row r="4384" spans="1:4">
      <c r="A4384" s="1">
        <v>43783</v>
      </c>
      <c r="B4384" t="s">
        <v>18</v>
      </c>
      <c r="C4384" t="s">
        <v>19</v>
      </c>
      <c r="D4384" s="2">
        <v>47.260227</v>
      </c>
    </row>
    <row r="4385" spans="1:4">
      <c r="A4385" s="1">
        <v>43783</v>
      </c>
      <c r="B4385" t="s">
        <v>20</v>
      </c>
      <c r="C4385" t="s">
        <v>21</v>
      </c>
      <c r="D4385" s="2">
        <v>16.600000000000001</v>
      </c>
    </row>
    <row r="4386" spans="1:4">
      <c r="A4386" s="1">
        <v>43782</v>
      </c>
      <c r="B4386" t="s">
        <v>2</v>
      </c>
      <c r="C4386" t="s">
        <v>3</v>
      </c>
      <c r="D4386" s="2">
        <v>29.9</v>
      </c>
    </row>
    <row r="4387" spans="1:4">
      <c r="A4387" s="1">
        <v>43782</v>
      </c>
      <c r="B4387" t="s">
        <v>4</v>
      </c>
      <c r="C4387" t="s">
        <v>5</v>
      </c>
      <c r="D4387" s="2">
        <v>19.493255999999999</v>
      </c>
    </row>
    <row r="4388" spans="1:4">
      <c r="A4388" s="1">
        <v>43782</v>
      </c>
      <c r="B4388" t="s">
        <v>6</v>
      </c>
      <c r="C4388" t="s">
        <v>7</v>
      </c>
      <c r="D4388" s="2">
        <v>47.119999</v>
      </c>
    </row>
    <row r="4389" spans="1:4">
      <c r="A4389" s="1">
        <v>43782</v>
      </c>
      <c r="B4389" t="s">
        <v>8</v>
      </c>
      <c r="C4389" t="s">
        <v>9</v>
      </c>
      <c r="D4389" s="2">
        <v>18.02</v>
      </c>
    </row>
    <row r="4390" spans="1:4">
      <c r="A4390" s="1">
        <v>43782</v>
      </c>
      <c r="B4390" t="s">
        <v>10</v>
      </c>
      <c r="C4390" t="s">
        <v>11</v>
      </c>
      <c r="D4390" s="2">
        <v>28.57</v>
      </c>
    </row>
    <row r="4391" spans="1:4">
      <c r="A4391" s="1">
        <v>43782</v>
      </c>
      <c r="B4391" t="s">
        <v>12</v>
      </c>
      <c r="C4391" t="s">
        <v>13</v>
      </c>
      <c r="D4391" s="2">
        <v>17.5</v>
      </c>
    </row>
    <row r="4392" spans="1:4">
      <c r="A4392" s="1">
        <v>43782</v>
      </c>
      <c r="B4392" t="s">
        <v>14</v>
      </c>
      <c r="C4392" t="s">
        <v>15</v>
      </c>
      <c r="D4392" s="2">
        <v>39.200001</v>
      </c>
    </row>
    <row r="4393" spans="1:4">
      <c r="A4393" s="1">
        <v>43782</v>
      </c>
      <c r="B4393" t="s">
        <v>16</v>
      </c>
      <c r="C4393" t="s">
        <v>17</v>
      </c>
      <c r="D4393" s="2">
        <v>59.400002000000001</v>
      </c>
    </row>
    <row r="4394" spans="1:4">
      <c r="A4394" s="1">
        <v>43782</v>
      </c>
      <c r="B4394" t="s">
        <v>18</v>
      </c>
      <c r="C4394" t="s">
        <v>19</v>
      </c>
      <c r="D4394" s="2">
        <v>46.621578</v>
      </c>
    </row>
    <row r="4395" spans="1:4">
      <c r="A4395" s="1">
        <v>43782</v>
      </c>
      <c r="B4395" t="s">
        <v>20</v>
      </c>
      <c r="C4395" t="s">
        <v>21</v>
      </c>
      <c r="D4395" s="2">
        <v>16.510000000000002</v>
      </c>
    </row>
    <row r="4396" spans="1:4">
      <c r="A4396" s="1">
        <v>43781</v>
      </c>
      <c r="B4396" t="s">
        <v>2</v>
      </c>
      <c r="C4396" t="s">
        <v>3</v>
      </c>
      <c r="D4396" s="2">
        <v>30.02</v>
      </c>
    </row>
    <row r="4397" spans="1:4">
      <c r="A4397" s="1">
        <v>43781</v>
      </c>
      <c r="B4397" t="s">
        <v>4</v>
      </c>
      <c r="C4397" t="s">
        <v>5</v>
      </c>
      <c r="D4397" s="2">
        <v>19.433458000000002</v>
      </c>
    </row>
    <row r="4398" spans="1:4">
      <c r="A4398" s="1">
        <v>43781</v>
      </c>
      <c r="B4398" t="s">
        <v>6</v>
      </c>
      <c r="C4398" t="s">
        <v>7</v>
      </c>
      <c r="D4398" s="2">
        <v>47.900002000000001</v>
      </c>
    </row>
    <row r="4399" spans="1:4">
      <c r="A4399" s="1">
        <v>43781</v>
      </c>
      <c r="B4399" t="s">
        <v>8</v>
      </c>
      <c r="C4399" t="s">
        <v>9</v>
      </c>
      <c r="D4399" s="2">
        <v>18.399999999999999</v>
      </c>
    </row>
    <row r="4400" spans="1:4">
      <c r="A4400" s="1">
        <v>43781</v>
      </c>
      <c r="B4400" t="s">
        <v>10</v>
      </c>
      <c r="C4400" t="s">
        <v>11</v>
      </c>
      <c r="D4400" s="2">
        <v>28.790001</v>
      </c>
    </row>
    <row r="4401" spans="1:4">
      <c r="A4401" s="1">
        <v>43781</v>
      </c>
      <c r="B4401" t="s">
        <v>12</v>
      </c>
      <c r="C4401" t="s">
        <v>13</v>
      </c>
      <c r="D4401" s="2">
        <v>17.850000000000001</v>
      </c>
    </row>
    <row r="4402" spans="1:4">
      <c r="A4402" s="1">
        <v>43781</v>
      </c>
      <c r="B4402" t="s">
        <v>14</v>
      </c>
      <c r="C4402" t="s">
        <v>15</v>
      </c>
      <c r="D4402" s="2">
        <v>39.323810999999999</v>
      </c>
    </row>
    <row r="4403" spans="1:4">
      <c r="A4403" s="1">
        <v>43781</v>
      </c>
      <c r="B4403" t="s">
        <v>16</v>
      </c>
      <c r="C4403" t="s">
        <v>17</v>
      </c>
      <c r="D4403" s="2">
        <v>58.950001</v>
      </c>
    </row>
    <row r="4404" spans="1:4">
      <c r="A4404" s="1">
        <v>43781</v>
      </c>
      <c r="B4404" t="s">
        <v>18</v>
      </c>
      <c r="C4404" t="s">
        <v>19</v>
      </c>
      <c r="D4404" s="2">
        <v>47.121391000000003</v>
      </c>
    </row>
    <row r="4405" spans="1:4">
      <c r="A4405" s="1">
        <v>43781</v>
      </c>
      <c r="B4405" t="s">
        <v>20</v>
      </c>
      <c r="C4405" t="s">
        <v>21</v>
      </c>
      <c r="D4405" s="2">
        <v>16.399999999999999</v>
      </c>
    </row>
    <row r="4406" spans="1:4">
      <c r="A4406" s="1">
        <v>43780</v>
      </c>
      <c r="B4406" t="s">
        <v>2</v>
      </c>
      <c r="C4406" t="s">
        <v>3</v>
      </c>
      <c r="D4406" s="2">
        <v>30.450001</v>
      </c>
    </row>
    <row r="4407" spans="1:4">
      <c r="A4407" s="1">
        <v>43780</v>
      </c>
      <c r="B4407" t="s">
        <v>4</v>
      </c>
      <c r="C4407" t="s">
        <v>5</v>
      </c>
      <c r="D4407" s="2">
        <v>19.802197</v>
      </c>
    </row>
    <row r="4408" spans="1:4">
      <c r="A4408" s="1">
        <v>43780</v>
      </c>
      <c r="B4408" t="s">
        <v>6</v>
      </c>
      <c r="C4408" t="s">
        <v>7</v>
      </c>
      <c r="D4408" s="2">
        <v>48.130001</v>
      </c>
    </row>
    <row r="4409" spans="1:4">
      <c r="A4409" s="1">
        <v>43780</v>
      </c>
      <c r="B4409" t="s">
        <v>8</v>
      </c>
      <c r="C4409" t="s">
        <v>9</v>
      </c>
      <c r="D4409" s="2">
        <v>18.799999</v>
      </c>
    </row>
    <row r="4410" spans="1:4">
      <c r="A4410" s="1">
        <v>43780</v>
      </c>
      <c r="B4410" t="s">
        <v>10</v>
      </c>
      <c r="C4410" t="s">
        <v>11</v>
      </c>
      <c r="D4410" s="2">
        <v>29.120000999999998</v>
      </c>
    </row>
    <row r="4411" spans="1:4">
      <c r="A4411" s="1">
        <v>43780</v>
      </c>
      <c r="B4411" t="s">
        <v>12</v>
      </c>
      <c r="C4411" t="s">
        <v>13</v>
      </c>
      <c r="D4411" s="2">
        <v>18.010000000000002</v>
      </c>
    </row>
    <row r="4412" spans="1:4">
      <c r="A4412" s="1">
        <v>43780</v>
      </c>
      <c r="B4412" t="s">
        <v>14</v>
      </c>
      <c r="C4412" t="s">
        <v>15</v>
      </c>
      <c r="D4412" s="2">
        <v>40.123809999999999</v>
      </c>
    </row>
    <row r="4413" spans="1:4">
      <c r="A4413" s="1">
        <v>43780</v>
      </c>
      <c r="B4413" t="s">
        <v>16</v>
      </c>
      <c r="C4413" t="s">
        <v>17</v>
      </c>
      <c r="D4413" s="2">
        <v>59.900002000000001</v>
      </c>
    </row>
    <row r="4414" spans="1:4">
      <c r="A4414" s="1">
        <v>43780</v>
      </c>
      <c r="B4414" t="s">
        <v>18</v>
      </c>
      <c r="C4414" t="s">
        <v>19</v>
      </c>
      <c r="D4414" s="2">
        <v>47.61195</v>
      </c>
    </row>
    <row r="4415" spans="1:4">
      <c r="A4415" s="1">
        <v>43780</v>
      </c>
      <c r="B4415" t="s">
        <v>20</v>
      </c>
      <c r="C4415" t="s">
        <v>21</v>
      </c>
      <c r="D4415" s="2">
        <v>16.700001</v>
      </c>
    </row>
    <row r="4416" spans="1:4">
      <c r="A4416" s="1">
        <v>43777</v>
      </c>
      <c r="B4416" t="s">
        <v>2</v>
      </c>
      <c r="C4416" t="s">
        <v>3</v>
      </c>
      <c r="D4416" s="2">
        <v>30.02</v>
      </c>
    </row>
    <row r="4417" spans="1:4">
      <c r="A4417" s="1">
        <v>43777</v>
      </c>
      <c r="B4417" t="s">
        <v>4</v>
      </c>
      <c r="C4417" t="s">
        <v>5</v>
      </c>
      <c r="D4417" s="2">
        <v>19.363696999999998</v>
      </c>
    </row>
    <row r="4418" spans="1:4">
      <c r="A4418" s="1">
        <v>43777</v>
      </c>
      <c r="B4418" t="s">
        <v>6</v>
      </c>
      <c r="C4418" t="s">
        <v>7</v>
      </c>
      <c r="D4418" s="2">
        <v>49.18</v>
      </c>
    </row>
    <row r="4419" spans="1:4">
      <c r="A4419" s="1">
        <v>43777</v>
      </c>
      <c r="B4419" t="s">
        <v>8</v>
      </c>
      <c r="C4419" t="s">
        <v>9</v>
      </c>
      <c r="D4419" s="2">
        <v>18.870000999999998</v>
      </c>
    </row>
    <row r="4420" spans="1:4">
      <c r="A4420" s="1">
        <v>43777</v>
      </c>
      <c r="B4420" t="s">
        <v>10</v>
      </c>
      <c r="C4420" t="s">
        <v>11</v>
      </c>
      <c r="D4420" s="2">
        <v>28.76</v>
      </c>
    </row>
    <row r="4421" spans="1:4">
      <c r="A4421" s="1">
        <v>43777</v>
      </c>
      <c r="B4421" t="s">
        <v>12</v>
      </c>
      <c r="C4421" t="s">
        <v>13</v>
      </c>
      <c r="D4421" s="2">
        <v>17.579999999999998</v>
      </c>
    </row>
    <row r="4422" spans="1:4">
      <c r="A4422" s="1">
        <v>43777</v>
      </c>
      <c r="B4422" t="s">
        <v>14</v>
      </c>
      <c r="C4422" t="s">
        <v>15</v>
      </c>
      <c r="D4422" s="2">
        <v>39.571426000000002</v>
      </c>
    </row>
    <row r="4423" spans="1:4">
      <c r="A4423" s="1">
        <v>43777</v>
      </c>
      <c r="B4423" t="s">
        <v>16</v>
      </c>
      <c r="C4423" t="s">
        <v>17</v>
      </c>
      <c r="D4423" s="2">
        <v>59.5</v>
      </c>
    </row>
    <row r="4424" spans="1:4">
      <c r="A4424" s="1">
        <v>43777</v>
      </c>
      <c r="B4424" t="s">
        <v>18</v>
      </c>
      <c r="C4424" t="s">
        <v>19</v>
      </c>
      <c r="D4424" s="2">
        <v>47.010323</v>
      </c>
    </row>
    <row r="4425" spans="1:4">
      <c r="A4425" s="1">
        <v>43777</v>
      </c>
      <c r="B4425" t="s">
        <v>20</v>
      </c>
      <c r="C4425" t="s">
        <v>21</v>
      </c>
      <c r="D4425" s="2">
        <v>16.233333999999999</v>
      </c>
    </row>
    <row r="4426" spans="1:4">
      <c r="A4426" s="1">
        <v>43776</v>
      </c>
      <c r="B4426" t="s">
        <v>2</v>
      </c>
      <c r="C4426" t="s">
        <v>3</v>
      </c>
      <c r="D4426" s="2">
        <v>30.9</v>
      </c>
    </row>
    <row r="4427" spans="1:4">
      <c r="A4427" s="1">
        <v>43776</v>
      </c>
      <c r="B4427" t="s">
        <v>4</v>
      </c>
      <c r="C4427" t="s">
        <v>5</v>
      </c>
      <c r="D4427" s="2">
        <v>20.260628000000001</v>
      </c>
    </row>
    <row r="4428" spans="1:4">
      <c r="A4428" s="1">
        <v>43776</v>
      </c>
      <c r="B4428" t="s">
        <v>6</v>
      </c>
      <c r="C4428" t="s">
        <v>7</v>
      </c>
      <c r="D4428" s="2">
        <v>50.110000999999997</v>
      </c>
    </row>
    <row r="4429" spans="1:4">
      <c r="A4429" s="1">
        <v>43776</v>
      </c>
      <c r="B4429" t="s">
        <v>8</v>
      </c>
      <c r="C4429" t="s">
        <v>9</v>
      </c>
      <c r="D4429" s="2">
        <v>19.170000000000002</v>
      </c>
    </row>
    <row r="4430" spans="1:4">
      <c r="A4430" s="1">
        <v>43776</v>
      </c>
      <c r="B4430" t="s">
        <v>10</v>
      </c>
      <c r="C4430" t="s">
        <v>11</v>
      </c>
      <c r="D4430" s="2">
        <v>29.469999000000001</v>
      </c>
    </row>
    <row r="4431" spans="1:4">
      <c r="A4431" s="1">
        <v>43776</v>
      </c>
      <c r="B4431" t="s">
        <v>12</v>
      </c>
      <c r="C4431" t="s">
        <v>13</v>
      </c>
      <c r="D4431" s="2">
        <v>17.82</v>
      </c>
    </row>
    <row r="4432" spans="1:4">
      <c r="A4432" s="1">
        <v>43776</v>
      </c>
      <c r="B4432" t="s">
        <v>14</v>
      </c>
      <c r="C4432" t="s">
        <v>15</v>
      </c>
      <c r="D4432" s="2">
        <v>40.333331999999999</v>
      </c>
    </row>
    <row r="4433" spans="1:4">
      <c r="A4433" s="1">
        <v>43776</v>
      </c>
      <c r="B4433" t="s">
        <v>16</v>
      </c>
      <c r="C4433" t="s">
        <v>17</v>
      </c>
      <c r="D4433" s="2">
        <v>59.950001</v>
      </c>
    </row>
    <row r="4434" spans="1:4">
      <c r="A4434" s="1">
        <v>43776</v>
      </c>
      <c r="B4434" t="s">
        <v>18</v>
      </c>
      <c r="C4434" t="s">
        <v>19</v>
      </c>
      <c r="D4434" s="2">
        <v>46.177298999999998</v>
      </c>
    </row>
    <row r="4435" spans="1:4">
      <c r="A4435" s="1">
        <v>43776</v>
      </c>
      <c r="B4435" t="s">
        <v>20</v>
      </c>
      <c r="C4435" t="s">
        <v>21</v>
      </c>
      <c r="D4435" s="2">
        <v>16.466664999999999</v>
      </c>
    </row>
    <row r="4436" spans="1:4">
      <c r="A4436" s="1">
        <v>43775</v>
      </c>
      <c r="B4436" t="s">
        <v>2</v>
      </c>
      <c r="C4436" t="s">
        <v>3</v>
      </c>
      <c r="D4436" s="2">
        <v>29.709999</v>
      </c>
    </row>
    <row r="4437" spans="1:4">
      <c r="A4437" s="1">
        <v>43775</v>
      </c>
      <c r="B4437" t="s">
        <v>4</v>
      </c>
      <c r="C4437" t="s">
        <v>5</v>
      </c>
      <c r="D4437" s="2">
        <v>20.420079999999999</v>
      </c>
    </row>
    <row r="4438" spans="1:4">
      <c r="A4438" s="1">
        <v>43775</v>
      </c>
      <c r="B4438" t="s">
        <v>6</v>
      </c>
      <c r="C4438" t="s">
        <v>7</v>
      </c>
      <c r="D4438" s="2">
        <v>49.689999</v>
      </c>
    </row>
    <row r="4439" spans="1:4">
      <c r="A4439" s="1">
        <v>43775</v>
      </c>
      <c r="B4439" t="s">
        <v>8</v>
      </c>
      <c r="C4439" t="s">
        <v>9</v>
      </c>
      <c r="D4439" s="2">
        <v>19.079999999999998</v>
      </c>
    </row>
    <row r="4440" spans="1:4">
      <c r="A4440" s="1">
        <v>43775</v>
      </c>
      <c r="B4440" t="s">
        <v>10</v>
      </c>
      <c r="C4440" t="s">
        <v>11</v>
      </c>
      <c r="D4440" s="2">
        <v>29.18</v>
      </c>
    </row>
    <row r="4441" spans="1:4">
      <c r="A4441" s="1">
        <v>43775</v>
      </c>
      <c r="B4441" t="s">
        <v>12</v>
      </c>
      <c r="C4441" t="s">
        <v>13</v>
      </c>
      <c r="D4441" s="2">
        <v>17.100000000000001</v>
      </c>
    </row>
    <row r="4442" spans="1:4">
      <c r="A4442" s="1">
        <v>43775</v>
      </c>
      <c r="B4442" t="s">
        <v>14</v>
      </c>
      <c r="C4442" t="s">
        <v>15</v>
      </c>
      <c r="D4442" s="2">
        <v>40.180950000000003</v>
      </c>
    </row>
    <row r="4443" spans="1:4">
      <c r="A4443" s="1">
        <v>43775</v>
      </c>
      <c r="B4443" t="s">
        <v>16</v>
      </c>
      <c r="C4443" t="s">
        <v>17</v>
      </c>
      <c r="D4443" s="2">
        <v>60.68</v>
      </c>
    </row>
    <row r="4444" spans="1:4">
      <c r="A4444" s="1">
        <v>43775</v>
      </c>
      <c r="B4444" t="s">
        <v>18</v>
      </c>
      <c r="C4444" t="s">
        <v>19</v>
      </c>
      <c r="D4444" s="2">
        <v>45.436832000000003</v>
      </c>
    </row>
    <row r="4445" spans="1:4">
      <c r="A4445" s="1">
        <v>43775</v>
      </c>
      <c r="B4445" t="s">
        <v>20</v>
      </c>
      <c r="C4445" t="s">
        <v>21</v>
      </c>
      <c r="D4445" s="2">
        <v>16.299999</v>
      </c>
    </row>
    <row r="4446" spans="1:4">
      <c r="A4446" s="1">
        <v>43774</v>
      </c>
      <c r="B4446" t="s">
        <v>2</v>
      </c>
      <c r="C4446" t="s">
        <v>3</v>
      </c>
      <c r="D4446" s="2">
        <v>29.65</v>
      </c>
    </row>
    <row r="4447" spans="1:4">
      <c r="A4447" s="1">
        <v>43774</v>
      </c>
      <c r="B4447" t="s">
        <v>4</v>
      </c>
      <c r="C4447" t="s">
        <v>5</v>
      </c>
      <c r="D4447" s="2">
        <v>19.961651</v>
      </c>
    </row>
    <row r="4448" spans="1:4">
      <c r="A4448" s="1">
        <v>43774</v>
      </c>
      <c r="B4448" t="s">
        <v>6</v>
      </c>
      <c r="C4448" t="s">
        <v>7</v>
      </c>
      <c r="D4448" s="2">
        <v>49.869999</v>
      </c>
    </row>
    <row r="4449" spans="1:4">
      <c r="A4449" s="1">
        <v>43774</v>
      </c>
      <c r="B4449" t="s">
        <v>8</v>
      </c>
      <c r="C4449" t="s">
        <v>9</v>
      </c>
      <c r="D4449" s="2">
        <v>19.260000000000002</v>
      </c>
    </row>
    <row r="4450" spans="1:4">
      <c r="A4450" s="1">
        <v>43774</v>
      </c>
      <c r="B4450" t="s">
        <v>10</v>
      </c>
      <c r="C4450" t="s">
        <v>11</v>
      </c>
      <c r="D4450" s="2">
        <v>28.540001</v>
      </c>
    </row>
    <row r="4451" spans="1:4">
      <c r="A4451" s="1">
        <v>43774</v>
      </c>
      <c r="B4451" t="s">
        <v>12</v>
      </c>
      <c r="C4451" t="s">
        <v>13</v>
      </c>
      <c r="D4451" s="2">
        <v>17.219999000000001</v>
      </c>
    </row>
    <row r="4452" spans="1:4">
      <c r="A4452" s="1">
        <v>43774</v>
      </c>
      <c r="B4452" t="s">
        <v>14</v>
      </c>
      <c r="C4452" t="s">
        <v>15</v>
      </c>
      <c r="D4452" s="2">
        <v>40.171429000000003</v>
      </c>
    </row>
    <row r="4453" spans="1:4">
      <c r="A4453" s="1">
        <v>43774</v>
      </c>
      <c r="B4453" t="s">
        <v>16</v>
      </c>
      <c r="C4453" t="s">
        <v>17</v>
      </c>
      <c r="D4453" s="2">
        <v>60.299999</v>
      </c>
    </row>
    <row r="4454" spans="1:4">
      <c r="A4454" s="1">
        <v>43774</v>
      </c>
      <c r="B4454" t="s">
        <v>18</v>
      </c>
      <c r="C4454" t="s">
        <v>19</v>
      </c>
      <c r="D4454" s="2">
        <v>44.705624</v>
      </c>
    </row>
    <row r="4455" spans="1:4">
      <c r="A4455" s="1">
        <v>43774</v>
      </c>
      <c r="B4455" t="s">
        <v>20</v>
      </c>
      <c r="C4455" t="s">
        <v>21</v>
      </c>
      <c r="D4455" s="2">
        <v>16.433332</v>
      </c>
    </row>
    <row r="4456" spans="1:4">
      <c r="A4456" s="1">
        <v>43773</v>
      </c>
      <c r="B4456" t="s">
        <v>2</v>
      </c>
      <c r="C4456" t="s">
        <v>3</v>
      </c>
      <c r="D4456" s="2">
        <v>30.360001</v>
      </c>
    </row>
    <row r="4457" spans="1:4">
      <c r="A4457" s="1">
        <v>43773</v>
      </c>
      <c r="B4457" t="s">
        <v>4</v>
      </c>
      <c r="C4457" t="s">
        <v>5</v>
      </c>
      <c r="D4457" s="2">
        <v>20.131070999999999</v>
      </c>
    </row>
    <row r="4458" spans="1:4">
      <c r="A4458" s="1">
        <v>43773</v>
      </c>
      <c r="B4458" t="s">
        <v>6</v>
      </c>
      <c r="C4458" t="s">
        <v>7</v>
      </c>
      <c r="D4458" s="2">
        <v>49.82</v>
      </c>
    </row>
    <row r="4459" spans="1:4">
      <c r="A4459" s="1">
        <v>43773</v>
      </c>
      <c r="B4459" t="s">
        <v>8</v>
      </c>
      <c r="C4459" t="s">
        <v>9</v>
      </c>
      <c r="D4459" s="2">
        <v>19.489999999999998</v>
      </c>
    </row>
    <row r="4460" spans="1:4">
      <c r="A4460" s="1">
        <v>43773</v>
      </c>
      <c r="B4460" t="s">
        <v>10</v>
      </c>
      <c r="C4460" t="s">
        <v>11</v>
      </c>
      <c r="D4460" s="2">
        <v>29.32</v>
      </c>
    </row>
    <row r="4461" spans="1:4">
      <c r="A4461" s="1">
        <v>43773</v>
      </c>
      <c r="B4461" t="s">
        <v>12</v>
      </c>
      <c r="C4461" t="s">
        <v>13</v>
      </c>
      <c r="D4461" s="2">
        <v>16.68</v>
      </c>
    </row>
    <row r="4462" spans="1:4">
      <c r="A4462" s="1">
        <v>43773</v>
      </c>
      <c r="B4462" t="s">
        <v>14</v>
      </c>
      <c r="C4462" t="s">
        <v>15</v>
      </c>
      <c r="D4462" s="2">
        <v>40.238093999999997</v>
      </c>
    </row>
    <row r="4463" spans="1:4">
      <c r="A4463" s="1">
        <v>43773</v>
      </c>
      <c r="B4463" t="s">
        <v>16</v>
      </c>
      <c r="C4463" t="s">
        <v>17</v>
      </c>
      <c r="D4463" s="2">
        <v>60.950001</v>
      </c>
    </row>
    <row r="4464" spans="1:4">
      <c r="A4464" s="1">
        <v>43773</v>
      </c>
      <c r="B4464" t="s">
        <v>18</v>
      </c>
      <c r="C4464" t="s">
        <v>19</v>
      </c>
      <c r="D4464" s="2">
        <v>45.214691000000002</v>
      </c>
    </row>
    <row r="4465" spans="1:4">
      <c r="A4465" s="1">
        <v>43773</v>
      </c>
      <c r="B4465" t="s">
        <v>20</v>
      </c>
      <c r="C4465" t="s">
        <v>21</v>
      </c>
      <c r="D4465" s="2">
        <v>16.423331999999998</v>
      </c>
    </row>
    <row r="4466" spans="1:4">
      <c r="A4466" s="1">
        <v>43770</v>
      </c>
      <c r="B4466" t="s">
        <v>2</v>
      </c>
      <c r="C4466" t="s">
        <v>3</v>
      </c>
      <c r="D4466" s="2">
        <v>30.43</v>
      </c>
    </row>
    <row r="4467" spans="1:4">
      <c r="A4467" s="1">
        <v>43770</v>
      </c>
      <c r="B4467" t="s">
        <v>4</v>
      </c>
      <c r="C4467" t="s">
        <v>5</v>
      </c>
      <c r="D4467" s="2">
        <v>20.320421</v>
      </c>
    </row>
    <row r="4468" spans="1:4">
      <c r="A4468" s="1">
        <v>43770</v>
      </c>
      <c r="B4468" t="s">
        <v>6</v>
      </c>
      <c r="C4468" t="s">
        <v>7</v>
      </c>
      <c r="D4468" s="2">
        <v>48.439999</v>
      </c>
    </row>
    <row r="4469" spans="1:4">
      <c r="A4469" s="1">
        <v>43770</v>
      </c>
      <c r="B4469" t="s">
        <v>8</v>
      </c>
      <c r="C4469" t="s">
        <v>9</v>
      </c>
      <c r="D4469" s="2">
        <v>19.52</v>
      </c>
    </row>
    <row r="4470" spans="1:4">
      <c r="A4470" s="1">
        <v>43770</v>
      </c>
      <c r="B4470" t="s">
        <v>10</v>
      </c>
      <c r="C4470" t="s">
        <v>11</v>
      </c>
      <c r="D4470" s="2">
        <v>29.040001</v>
      </c>
    </row>
    <row r="4471" spans="1:4">
      <c r="A4471" s="1">
        <v>43770</v>
      </c>
      <c r="B4471" t="s">
        <v>12</v>
      </c>
      <c r="C4471" t="s">
        <v>13</v>
      </c>
      <c r="D4471" s="2">
        <v>16.149999999999999</v>
      </c>
    </row>
    <row r="4472" spans="1:4">
      <c r="A4472" s="1">
        <v>43770</v>
      </c>
      <c r="B4472" t="s">
        <v>14</v>
      </c>
      <c r="C4472" t="s">
        <v>15</v>
      </c>
      <c r="D4472" s="2">
        <v>41.238093999999997</v>
      </c>
    </row>
    <row r="4473" spans="1:4">
      <c r="A4473" s="1">
        <v>43770</v>
      </c>
      <c r="B4473" t="s">
        <v>16</v>
      </c>
      <c r="C4473" t="s">
        <v>17</v>
      </c>
      <c r="D4473" s="2">
        <v>62.119999</v>
      </c>
    </row>
    <row r="4474" spans="1:4">
      <c r="A4474" s="1">
        <v>43770</v>
      </c>
      <c r="B4474" t="s">
        <v>18</v>
      </c>
      <c r="C4474" t="s">
        <v>19</v>
      </c>
      <c r="D4474" s="2">
        <v>45.325763999999999</v>
      </c>
    </row>
    <row r="4475" spans="1:4">
      <c r="A4475" s="1">
        <v>43770</v>
      </c>
      <c r="B4475" t="s">
        <v>20</v>
      </c>
      <c r="C4475" t="s">
        <v>21</v>
      </c>
      <c r="D4475" s="2">
        <v>16.399999999999999</v>
      </c>
    </row>
    <row r="4476" spans="1:4">
      <c r="A4476" s="1">
        <v>43769</v>
      </c>
      <c r="B4476" t="s">
        <v>2</v>
      </c>
      <c r="C4476" t="s">
        <v>3</v>
      </c>
      <c r="D4476" s="2">
        <v>30.389999</v>
      </c>
    </row>
    <row r="4477" spans="1:4">
      <c r="A4477" s="1">
        <v>43769</v>
      </c>
      <c r="B4477" t="s">
        <v>4</v>
      </c>
      <c r="C4477" t="s">
        <v>5</v>
      </c>
      <c r="D4477" s="2">
        <v>19.921786999999998</v>
      </c>
    </row>
    <row r="4478" spans="1:4">
      <c r="A4478" s="1">
        <v>43769</v>
      </c>
      <c r="B4478" t="s">
        <v>6</v>
      </c>
      <c r="C4478" t="s">
        <v>7</v>
      </c>
      <c r="D4478" s="2">
        <v>47.200001</v>
      </c>
    </row>
    <row r="4479" spans="1:4">
      <c r="A4479" s="1">
        <v>43769</v>
      </c>
      <c r="B4479" t="s">
        <v>8</v>
      </c>
      <c r="C4479" t="s">
        <v>9</v>
      </c>
      <c r="D4479" s="2">
        <v>19.110001</v>
      </c>
    </row>
    <row r="4480" spans="1:4">
      <c r="A4480" s="1">
        <v>43769</v>
      </c>
      <c r="B4480" t="s">
        <v>10</v>
      </c>
      <c r="C4480" t="s">
        <v>11</v>
      </c>
      <c r="D4480" s="2">
        <v>29.209999</v>
      </c>
    </row>
    <row r="4481" spans="1:4">
      <c r="A4481" s="1">
        <v>43769</v>
      </c>
      <c r="B4481" t="s">
        <v>12</v>
      </c>
      <c r="C4481" t="s">
        <v>13</v>
      </c>
      <c r="D4481" s="2">
        <v>15.93</v>
      </c>
    </row>
    <row r="4482" spans="1:4">
      <c r="A4482" s="1">
        <v>43769</v>
      </c>
      <c r="B4482" t="s">
        <v>14</v>
      </c>
      <c r="C4482" t="s">
        <v>15</v>
      </c>
      <c r="D4482" s="2">
        <v>41.123809999999999</v>
      </c>
    </row>
    <row r="4483" spans="1:4">
      <c r="A4483" s="1">
        <v>43769</v>
      </c>
      <c r="B4483" t="s">
        <v>16</v>
      </c>
      <c r="C4483" t="s">
        <v>17</v>
      </c>
      <c r="D4483" s="2">
        <v>59.099997999999999</v>
      </c>
    </row>
    <row r="4484" spans="1:4">
      <c r="A4484" s="1">
        <v>43769</v>
      </c>
      <c r="B4484" t="s">
        <v>18</v>
      </c>
      <c r="C4484" t="s">
        <v>19</v>
      </c>
      <c r="D4484" s="2">
        <v>45.186923999999998</v>
      </c>
    </row>
    <row r="4485" spans="1:4">
      <c r="A4485" s="1">
        <v>43769</v>
      </c>
      <c r="B4485" t="s">
        <v>20</v>
      </c>
      <c r="C4485" t="s">
        <v>21</v>
      </c>
      <c r="D4485" s="2">
        <v>16.126664999999999</v>
      </c>
    </row>
    <row r="4486" spans="1:4">
      <c r="A4486" s="1">
        <v>43768</v>
      </c>
      <c r="B4486" t="s">
        <v>2</v>
      </c>
      <c r="C4486" t="s">
        <v>3</v>
      </c>
      <c r="D4486" s="2">
        <v>30.08</v>
      </c>
    </row>
    <row r="4487" spans="1:4">
      <c r="A4487" s="1">
        <v>43768</v>
      </c>
      <c r="B4487" t="s">
        <v>4</v>
      </c>
      <c r="C4487" t="s">
        <v>5</v>
      </c>
      <c r="D4487" s="2">
        <v>20.579535</v>
      </c>
    </row>
    <row r="4488" spans="1:4">
      <c r="A4488" s="1">
        <v>43768</v>
      </c>
      <c r="B4488" t="s">
        <v>6</v>
      </c>
      <c r="C4488" t="s">
        <v>7</v>
      </c>
      <c r="D4488" s="2">
        <v>48.59</v>
      </c>
    </row>
    <row r="4489" spans="1:4">
      <c r="A4489" s="1">
        <v>43768</v>
      </c>
      <c r="B4489" t="s">
        <v>8</v>
      </c>
      <c r="C4489" t="s">
        <v>9</v>
      </c>
      <c r="D4489" s="2">
        <v>19.200001</v>
      </c>
    </row>
    <row r="4490" spans="1:4">
      <c r="A4490" s="1">
        <v>43768</v>
      </c>
      <c r="B4490" t="s">
        <v>10</v>
      </c>
      <c r="C4490" t="s">
        <v>11</v>
      </c>
      <c r="D4490" s="2">
        <v>29.23</v>
      </c>
    </row>
    <row r="4491" spans="1:4">
      <c r="A4491" s="1">
        <v>43768</v>
      </c>
      <c r="B4491" t="s">
        <v>12</v>
      </c>
      <c r="C4491" t="s">
        <v>13</v>
      </c>
      <c r="D4491" s="2">
        <v>15.63</v>
      </c>
    </row>
    <row r="4492" spans="1:4">
      <c r="A4492" s="1">
        <v>43768</v>
      </c>
      <c r="B4492" t="s">
        <v>14</v>
      </c>
      <c r="C4492" t="s">
        <v>15</v>
      </c>
      <c r="D4492" s="2">
        <v>40.885714999999998</v>
      </c>
    </row>
    <row r="4493" spans="1:4">
      <c r="A4493" s="1">
        <v>43768</v>
      </c>
      <c r="B4493" t="s">
        <v>16</v>
      </c>
      <c r="C4493" t="s">
        <v>17</v>
      </c>
      <c r="D4493" s="2">
        <v>58.5</v>
      </c>
    </row>
    <row r="4494" spans="1:4">
      <c r="A4494" s="1">
        <v>43768</v>
      </c>
      <c r="B4494" t="s">
        <v>18</v>
      </c>
      <c r="C4494" t="s">
        <v>19</v>
      </c>
      <c r="D4494" s="2">
        <v>45.492367000000002</v>
      </c>
    </row>
    <row r="4495" spans="1:4">
      <c r="A4495" s="1">
        <v>43768</v>
      </c>
      <c r="B4495" t="s">
        <v>20</v>
      </c>
      <c r="C4495" t="s">
        <v>21</v>
      </c>
      <c r="D4495" s="2">
        <v>16.166665999999999</v>
      </c>
    </row>
    <row r="4496" spans="1:4">
      <c r="A4496" s="1">
        <v>43767</v>
      </c>
      <c r="B4496" t="s">
        <v>2</v>
      </c>
      <c r="C4496" t="s">
        <v>3</v>
      </c>
      <c r="D4496" s="2">
        <v>29.82</v>
      </c>
    </row>
    <row r="4497" spans="1:4">
      <c r="A4497" s="1">
        <v>43767</v>
      </c>
      <c r="B4497" t="s">
        <v>4</v>
      </c>
      <c r="C4497" t="s">
        <v>5</v>
      </c>
      <c r="D4497" s="2">
        <v>20.300491000000001</v>
      </c>
    </row>
    <row r="4498" spans="1:4">
      <c r="A4498" s="1">
        <v>43767</v>
      </c>
      <c r="B4498" t="s">
        <v>6</v>
      </c>
      <c r="C4498" t="s">
        <v>7</v>
      </c>
      <c r="D4498" s="2">
        <v>48.650002000000001</v>
      </c>
    </row>
    <row r="4499" spans="1:4">
      <c r="A4499" s="1">
        <v>43767</v>
      </c>
      <c r="B4499" t="s">
        <v>8</v>
      </c>
      <c r="C4499" t="s">
        <v>9</v>
      </c>
      <c r="D4499" s="2">
        <v>19.16</v>
      </c>
    </row>
    <row r="4500" spans="1:4">
      <c r="A4500" s="1">
        <v>43767</v>
      </c>
      <c r="B4500" t="s">
        <v>10</v>
      </c>
      <c r="C4500" t="s">
        <v>11</v>
      </c>
      <c r="D4500" s="2">
        <v>28.18</v>
      </c>
    </row>
    <row r="4501" spans="1:4">
      <c r="A4501" s="1">
        <v>43767</v>
      </c>
      <c r="B4501" t="s">
        <v>12</v>
      </c>
      <c r="C4501" t="s">
        <v>13</v>
      </c>
      <c r="D4501" s="2">
        <v>15.46</v>
      </c>
    </row>
    <row r="4502" spans="1:4">
      <c r="A4502" s="1">
        <v>43767</v>
      </c>
      <c r="B4502" t="s">
        <v>14</v>
      </c>
      <c r="C4502" t="s">
        <v>15</v>
      </c>
      <c r="D4502" s="2">
        <v>39.457141999999997</v>
      </c>
    </row>
    <row r="4503" spans="1:4">
      <c r="A4503" s="1">
        <v>43767</v>
      </c>
      <c r="B4503" t="s">
        <v>16</v>
      </c>
      <c r="C4503" t="s">
        <v>17</v>
      </c>
      <c r="D4503" s="2">
        <v>57.799999</v>
      </c>
    </row>
    <row r="4504" spans="1:4">
      <c r="A4504" s="1">
        <v>43767</v>
      </c>
      <c r="B4504" t="s">
        <v>18</v>
      </c>
      <c r="C4504" t="s">
        <v>19</v>
      </c>
      <c r="D4504" s="2">
        <v>45.566414000000002</v>
      </c>
    </row>
    <row r="4505" spans="1:4">
      <c r="A4505" s="1">
        <v>43767</v>
      </c>
      <c r="B4505" t="s">
        <v>20</v>
      </c>
      <c r="C4505" t="s">
        <v>21</v>
      </c>
      <c r="D4505" s="2">
        <v>15.966666</v>
      </c>
    </row>
    <row r="4506" spans="1:4">
      <c r="A4506" s="1">
        <v>43766</v>
      </c>
      <c r="B4506" t="s">
        <v>2</v>
      </c>
      <c r="C4506" t="s">
        <v>3</v>
      </c>
      <c r="D4506" s="2">
        <v>29.6</v>
      </c>
    </row>
    <row r="4507" spans="1:4">
      <c r="A4507" s="1">
        <v>43766</v>
      </c>
      <c r="B4507" t="s">
        <v>4</v>
      </c>
      <c r="C4507" t="s">
        <v>5</v>
      </c>
      <c r="D4507" s="2">
        <v>20.400148000000002</v>
      </c>
    </row>
    <row r="4508" spans="1:4">
      <c r="A4508" s="1">
        <v>43766</v>
      </c>
      <c r="B4508" t="s">
        <v>6</v>
      </c>
      <c r="C4508" t="s">
        <v>7</v>
      </c>
      <c r="D4508" s="2">
        <v>48.700001</v>
      </c>
    </row>
    <row r="4509" spans="1:4">
      <c r="A4509" s="1">
        <v>43766</v>
      </c>
      <c r="B4509" t="s">
        <v>8</v>
      </c>
      <c r="C4509" t="s">
        <v>9</v>
      </c>
      <c r="D4509" s="2">
        <v>19.489999999999998</v>
      </c>
    </row>
    <row r="4510" spans="1:4">
      <c r="A4510" s="1">
        <v>43766</v>
      </c>
      <c r="B4510" t="s">
        <v>10</v>
      </c>
      <c r="C4510" t="s">
        <v>11</v>
      </c>
      <c r="D4510" s="2">
        <v>28.9</v>
      </c>
    </row>
    <row r="4511" spans="1:4">
      <c r="A4511" s="1">
        <v>43766</v>
      </c>
      <c r="B4511" t="s">
        <v>12</v>
      </c>
      <c r="C4511" t="s">
        <v>13</v>
      </c>
      <c r="D4511" s="2">
        <v>15.57</v>
      </c>
    </row>
    <row r="4512" spans="1:4">
      <c r="A4512" s="1">
        <v>43766</v>
      </c>
      <c r="B4512" t="s">
        <v>14</v>
      </c>
      <c r="C4512" t="s">
        <v>15</v>
      </c>
      <c r="D4512" s="2">
        <v>39.457141999999997</v>
      </c>
    </row>
    <row r="4513" spans="1:4">
      <c r="A4513" s="1">
        <v>43766</v>
      </c>
      <c r="B4513" t="s">
        <v>16</v>
      </c>
      <c r="C4513" t="s">
        <v>17</v>
      </c>
      <c r="D4513" s="2">
        <v>57.400002000000001</v>
      </c>
    </row>
    <row r="4514" spans="1:4">
      <c r="A4514" s="1">
        <v>43766</v>
      </c>
      <c r="B4514" t="s">
        <v>18</v>
      </c>
      <c r="C4514" t="s">
        <v>19</v>
      </c>
      <c r="D4514" s="2">
        <v>45.992179999999998</v>
      </c>
    </row>
    <row r="4515" spans="1:4">
      <c r="A4515" s="1">
        <v>43766</v>
      </c>
      <c r="B4515" t="s">
        <v>20</v>
      </c>
      <c r="C4515" t="s">
        <v>21</v>
      </c>
      <c r="D4515" s="2">
        <v>16.25</v>
      </c>
    </row>
    <row r="4516" spans="1:4">
      <c r="A4516" s="1">
        <v>43763</v>
      </c>
      <c r="B4516" t="s">
        <v>2</v>
      </c>
      <c r="C4516" t="s">
        <v>3</v>
      </c>
      <c r="D4516" s="2">
        <v>29.25</v>
      </c>
    </row>
    <row r="4517" spans="1:4">
      <c r="A4517" s="1">
        <v>43763</v>
      </c>
      <c r="B4517" t="s">
        <v>4</v>
      </c>
      <c r="C4517" t="s">
        <v>5</v>
      </c>
      <c r="D4517" s="2">
        <v>20.390184000000001</v>
      </c>
    </row>
    <row r="4518" spans="1:4">
      <c r="A4518" s="1">
        <v>43763</v>
      </c>
      <c r="B4518" t="s">
        <v>6</v>
      </c>
      <c r="C4518" t="s">
        <v>7</v>
      </c>
      <c r="D4518" s="2">
        <v>48.560001</v>
      </c>
    </row>
    <row r="4519" spans="1:4">
      <c r="A4519" s="1">
        <v>43763</v>
      </c>
      <c r="B4519" t="s">
        <v>8</v>
      </c>
      <c r="C4519" t="s">
        <v>9</v>
      </c>
      <c r="D4519" s="2">
        <v>19.700001</v>
      </c>
    </row>
    <row r="4520" spans="1:4">
      <c r="A4520" s="1">
        <v>43763</v>
      </c>
      <c r="B4520" t="s">
        <v>10</v>
      </c>
      <c r="C4520" t="s">
        <v>11</v>
      </c>
      <c r="D4520" s="2">
        <v>28.559999000000001</v>
      </c>
    </row>
    <row r="4521" spans="1:4">
      <c r="A4521" s="1">
        <v>43763</v>
      </c>
      <c r="B4521" t="s">
        <v>12</v>
      </c>
      <c r="C4521" t="s">
        <v>13</v>
      </c>
      <c r="D4521" s="2">
        <v>15.84</v>
      </c>
    </row>
    <row r="4522" spans="1:4">
      <c r="A4522" s="1">
        <v>43763</v>
      </c>
      <c r="B4522" t="s">
        <v>14</v>
      </c>
      <c r="C4522" t="s">
        <v>15</v>
      </c>
      <c r="D4522" s="2">
        <v>39.780951999999999</v>
      </c>
    </row>
    <row r="4523" spans="1:4">
      <c r="A4523" s="1">
        <v>43763</v>
      </c>
      <c r="B4523" t="s">
        <v>16</v>
      </c>
      <c r="C4523" t="s">
        <v>17</v>
      </c>
      <c r="D4523" s="2">
        <v>57.52</v>
      </c>
    </row>
    <row r="4524" spans="1:4">
      <c r="A4524" s="1">
        <v>43763</v>
      </c>
      <c r="B4524" t="s">
        <v>18</v>
      </c>
      <c r="C4524" t="s">
        <v>19</v>
      </c>
      <c r="D4524" s="2">
        <v>46.649344999999997</v>
      </c>
    </row>
    <row r="4525" spans="1:4">
      <c r="A4525" s="1">
        <v>43763</v>
      </c>
      <c r="B4525" t="s">
        <v>20</v>
      </c>
      <c r="C4525" t="s">
        <v>21</v>
      </c>
      <c r="D4525" s="2">
        <v>16.136665000000001</v>
      </c>
    </row>
    <row r="4526" spans="1:4">
      <c r="A4526" s="1">
        <v>43762</v>
      </c>
      <c r="B4526" t="s">
        <v>2</v>
      </c>
      <c r="C4526" t="s">
        <v>3</v>
      </c>
      <c r="D4526" s="2">
        <v>28.32</v>
      </c>
    </row>
    <row r="4527" spans="1:4">
      <c r="A4527" s="1">
        <v>43762</v>
      </c>
      <c r="B4527" t="s">
        <v>4</v>
      </c>
      <c r="C4527" t="s">
        <v>5</v>
      </c>
      <c r="D4527" s="2">
        <v>20.729023000000002</v>
      </c>
    </row>
    <row r="4528" spans="1:4">
      <c r="A4528" s="1">
        <v>43762</v>
      </c>
      <c r="B4528" t="s">
        <v>6</v>
      </c>
      <c r="C4528" t="s">
        <v>7</v>
      </c>
      <c r="D4528" s="2">
        <v>46.75</v>
      </c>
    </row>
    <row r="4529" spans="1:4">
      <c r="A4529" s="1">
        <v>43762</v>
      </c>
      <c r="B4529" t="s">
        <v>8</v>
      </c>
      <c r="C4529" t="s">
        <v>9</v>
      </c>
      <c r="D4529" s="2">
        <v>19.559999000000001</v>
      </c>
    </row>
    <row r="4530" spans="1:4">
      <c r="A4530" s="1">
        <v>43762</v>
      </c>
      <c r="B4530" t="s">
        <v>10</v>
      </c>
      <c r="C4530" t="s">
        <v>11</v>
      </c>
      <c r="D4530" s="2">
        <v>28.629999000000002</v>
      </c>
    </row>
    <row r="4531" spans="1:4">
      <c r="A4531" s="1">
        <v>43762</v>
      </c>
      <c r="B4531" t="s">
        <v>12</v>
      </c>
      <c r="C4531" t="s">
        <v>13</v>
      </c>
      <c r="D4531" s="2">
        <v>16.049999</v>
      </c>
    </row>
    <row r="4532" spans="1:4">
      <c r="A4532" s="1">
        <v>43762</v>
      </c>
      <c r="B4532" t="s">
        <v>14</v>
      </c>
      <c r="C4532" t="s">
        <v>15</v>
      </c>
      <c r="D4532" s="2">
        <v>39.657142999999998</v>
      </c>
    </row>
    <row r="4533" spans="1:4">
      <c r="A4533" s="1">
        <v>43762</v>
      </c>
      <c r="B4533" t="s">
        <v>16</v>
      </c>
      <c r="C4533" t="s">
        <v>17</v>
      </c>
      <c r="D4533" s="2">
        <v>56.799999</v>
      </c>
    </row>
    <row r="4534" spans="1:4">
      <c r="A4534" s="1">
        <v>43762</v>
      </c>
      <c r="B4534" t="s">
        <v>18</v>
      </c>
      <c r="C4534" t="s">
        <v>19</v>
      </c>
      <c r="D4534" s="2">
        <v>46.575297999999997</v>
      </c>
    </row>
    <row r="4535" spans="1:4">
      <c r="A4535" s="1">
        <v>43762</v>
      </c>
      <c r="B4535" t="s">
        <v>20</v>
      </c>
      <c r="C4535" t="s">
        <v>21</v>
      </c>
      <c r="D4535" s="2">
        <v>16.206666999999999</v>
      </c>
    </row>
    <row r="4536" spans="1:4">
      <c r="A4536" s="1">
        <v>43761</v>
      </c>
      <c r="B4536" t="s">
        <v>2</v>
      </c>
      <c r="C4536" t="s">
        <v>3</v>
      </c>
      <c r="D4536" s="2">
        <v>28.950001</v>
      </c>
    </row>
    <row r="4537" spans="1:4">
      <c r="A4537" s="1">
        <v>43761</v>
      </c>
      <c r="B4537" t="s">
        <v>4</v>
      </c>
      <c r="C4537" t="s">
        <v>5</v>
      </c>
      <c r="D4537" s="2">
        <v>20.868545999999998</v>
      </c>
    </row>
    <row r="4538" spans="1:4">
      <c r="A4538" s="1">
        <v>43761</v>
      </c>
      <c r="B4538" t="s">
        <v>6</v>
      </c>
      <c r="C4538" t="s">
        <v>7</v>
      </c>
      <c r="D4538" s="2">
        <v>47.110000999999997</v>
      </c>
    </row>
    <row r="4539" spans="1:4">
      <c r="A4539" s="1">
        <v>43761</v>
      </c>
      <c r="B4539" t="s">
        <v>8</v>
      </c>
      <c r="C4539" t="s">
        <v>9</v>
      </c>
      <c r="D4539" s="2">
        <v>19.219999000000001</v>
      </c>
    </row>
    <row r="4540" spans="1:4">
      <c r="A4540" s="1">
        <v>43761</v>
      </c>
      <c r="B4540" t="s">
        <v>10</v>
      </c>
      <c r="C4540" t="s">
        <v>11</v>
      </c>
      <c r="D4540" s="2">
        <v>28.68</v>
      </c>
    </row>
    <row r="4541" spans="1:4">
      <c r="A4541" s="1">
        <v>43761</v>
      </c>
      <c r="B4541" t="s">
        <v>12</v>
      </c>
      <c r="C4541" t="s">
        <v>13</v>
      </c>
      <c r="D4541" s="2">
        <v>16.059999000000001</v>
      </c>
    </row>
    <row r="4542" spans="1:4">
      <c r="A4542" s="1">
        <v>43761</v>
      </c>
      <c r="B4542" t="s">
        <v>14</v>
      </c>
      <c r="C4542" t="s">
        <v>15</v>
      </c>
      <c r="D4542" s="2">
        <v>42.266666000000001</v>
      </c>
    </row>
    <row r="4543" spans="1:4">
      <c r="A4543" s="1">
        <v>43761</v>
      </c>
      <c r="B4543" t="s">
        <v>16</v>
      </c>
      <c r="C4543" t="s">
        <v>17</v>
      </c>
      <c r="D4543" s="2">
        <v>57.049999</v>
      </c>
    </row>
    <row r="4544" spans="1:4">
      <c r="A4544" s="1">
        <v>43761</v>
      </c>
      <c r="B4544" t="s">
        <v>18</v>
      </c>
      <c r="C4544" t="s">
        <v>19</v>
      </c>
      <c r="D4544" s="2">
        <v>46.741900999999999</v>
      </c>
    </row>
    <row r="4545" spans="1:4">
      <c r="A4545" s="1">
        <v>43761</v>
      </c>
      <c r="B4545" t="s">
        <v>20</v>
      </c>
      <c r="C4545" t="s">
        <v>21</v>
      </c>
      <c r="D4545" s="2">
        <v>16.079999999999998</v>
      </c>
    </row>
    <row r="4546" spans="1:4">
      <c r="A4546" s="1">
        <v>43760</v>
      </c>
      <c r="B4546" t="s">
        <v>2</v>
      </c>
      <c r="C4546" t="s">
        <v>3</v>
      </c>
      <c r="D4546" s="2">
        <v>28.57</v>
      </c>
    </row>
    <row r="4547" spans="1:4">
      <c r="A4547" s="1">
        <v>43760</v>
      </c>
      <c r="B4547" t="s">
        <v>4</v>
      </c>
      <c r="C4547" t="s">
        <v>5</v>
      </c>
      <c r="D4547" s="2">
        <v>20.818715999999998</v>
      </c>
    </row>
    <row r="4548" spans="1:4">
      <c r="A4548" s="1">
        <v>43760</v>
      </c>
      <c r="B4548" t="s">
        <v>6</v>
      </c>
      <c r="C4548" t="s">
        <v>7</v>
      </c>
      <c r="D4548" s="2">
        <v>47.299999</v>
      </c>
    </row>
    <row r="4549" spans="1:4">
      <c r="A4549" s="1">
        <v>43760</v>
      </c>
      <c r="B4549" t="s">
        <v>8</v>
      </c>
      <c r="C4549" t="s">
        <v>9</v>
      </c>
      <c r="D4549" s="2">
        <v>19.579999999999998</v>
      </c>
    </row>
    <row r="4550" spans="1:4">
      <c r="A4550" s="1">
        <v>43760</v>
      </c>
      <c r="B4550" t="s">
        <v>10</v>
      </c>
      <c r="C4550" t="s">
        <v>11</v>
      </c>
      <c r="D4550" s="2">
        <v>28.93</v>
      </c>
    </row>
    <row r="4551" spans="1:4">
      <c r="A4551" s="1">
        <v>43760</v>
      </c>
      <c r="B4551" t="s">
        <v>12</v>
      </c>
      <c r="C4551" t="s">
        <v>13</v>
      </c>
      <c r="D4551" s="2">
        <v>15.94</v>
      </c>
    </row>
    <row r="4552" spans="1:4">
      <c r="A4552" s="1">
        <v>43760</v>
      </c>
      <c r="B4552" t="s">
        <v>14</v>
      </c>
      <c r="C4552" t="s">
        <v>15</v>
      </c>
      <c r="D4552" s="2">
        <v>42.561905000000003</v>
      </c>
    </row>
    <row r="4553" spans="1:4">
      <c r="A4553" s="1">
        <v>43760</v>
      </c>
      <c r="B4553" t="s">
        <v>16</v>
      </c>
      <c r="C4553" t="s">
        <v>17</v>
      </c>
      <c r="D4553" s="2">
        <v>57.799999</v>
      </c>
    </row>
    <row r="4554" spans="1:4">
      <c r="A4554" s="1">
        <v>43760</v>
      </c>
      <c r="B4554" t="s">
        <v>18</v>
      </c>
      <c r="C4554" t="s">
        <v>19</v>
      </c>
      <c r="D4554" s="2">
        <v>46.908507999999998</v>
      </c>
    </row>
    <row r="4555" spans="1:4">
      <c r="A4555" s="1">
        <v>43760</v>
      </c>
      <c r="B4555" t="s">
        <v>20</v>
      </c>
      <c r="C4555" t="s">
        <v>21</v>
      </c>
      <c r="D4555" s="2">
        <v>15.843332999999999</v>
      </c>
    </row>
    <row r="4556" spans="1:4">
      <c r="A4556" s="1">
        <v>43759</v>
      </c>
      <c r="B4556" t="s">
        <v>2</v>
      </c>
      <c r="C4556" t="s">
        <v>3</v>
      </c>
      <c r="D4556" s="2">
        <v>27.77</v>
      </c>
    </row>
    <row r="4557" spans="1:4">
      <c r="A4557" s="1">
        <v>43759</v>
      </c>
      <c r="B4557" t="s">
        <v>4</v>
      </c>
      <c r="C4557" t="s">
        <v>5</v>
      </c>
      <c r="D4557" s="2">
        <v>21.018034</v>
      </c>
    </row>
    <row r="4558" spans="1:4">
      <c r="A4558" s="1">
        <v>43759</v>
      </c>
      <c r="B4558" t="s">
        <v>6</v>
      </c>
      <c r="C4558" t="s">
        <v>7</v>
      </c>
      <c r="D4558" s="2">
        <v>47.209999000000003</v>
      </c>
    </row>
    <row r="4559" spans="1:4">
      <c r="A4559" s="1">
        <v>43759</v>
      </c>
      <c r="B4559" t="s">
        <v>8</v>
      </c>
      <c r="C4559" t="s">
        <v>9</v>
      </c>
      <c r="D4559" s="2">
        <v>19.91</v>
      </c>
    </row>
    <row r="4560" spans="1:4">
      <c r="A4560" s="1">
        <v>43759</v>
      </c>
      <c r="B4560" t="s">
        <v>10</v>
      </c>
      <c r="C4560" t="s">
        <v>11</v>
      </c>
      <c r="D4560" s="2">
        <v>29.200001</v>
      </c>
    </row>
    <row r="4561" spans="1:4">
      <c r="A4561" s="1">
        <v>43759</v>
      </c>
      <c r="B4561" t="s">
        <v>12</v>
      </c>
      <c r="C4561" t="s">
        <v>13</v>
      </c>
      <c r="D4561" s="2">
        <v>15.73</v>
      </c>
    </row>
    <row r="4562" spans="1:4">
      <c r="A4562" s="1">
        <v>43759</v>
      </c>
      <c r="B4562" t="s">
        <v>14</v>
      </c>
      <c r="C4562" t="s">
        <v>15</v>
      </c>
      <c r="D4562" s="2">
        <v>42.476188999999998</v>
      </c>
    </row>
    <row r="4563" spans="1:4">
      <c r="A4563" s="1">
        <v>43759</v>
      </c>
      <c r="B4563" t="s">
        <v>16</v>
      </c>
      <c r="C4563" t="s">
        <v>17</v>
      </c>
      <c r="D4563" s="2">
        <v>56.91</v>
      </c>
    </row>
    <row r="4564" spans="1:4">
      <c r="A4564" s="1">
        <v>43759</v>
      </c>
      <c r="B4564" t="s">
        <v>18</v>
      </c>
      <c r="C4564" t="s">
        <v>19</v>
      </c>
      <c r="D4564" s="2">
        <v>47.149158</v>
      </c>
    </row>
    <row r="4565" spans="1:4">
      <c r="A4565" s="1">
        <v>43759</v>
      </c>
      <c r="B4565" t="s">
        <v>20</v>
      </c>
      <c r="C4565" t="s">
        <v>21</v>
      </c>
      <c r="D4565" s="2">
        <v>15.63</v>
      </c>
    </row>
    <row r="4566" spans="1:4">
      <c r="A4566" s="1">
        <v>43756</v>
      </c>
      <c r="B4566" t="s">
        <v>2</v>
      </c>
      <c r="C4566" t="s">
        <v>3</v>
      </c>
      <c r="D4566" s="2">
        <v>27.6</v>
      </c>
    </row>
    <row r="4567" spans="1:4">
      <c r="A4567" s="1">
        <v>43756</v>
      </c>
      <c r="B4567" t="s">
        <v>4</v>
      </c>
      <c r="C4567" t="s">
        <v>5</v>
      </c>
      <c r="D4567" s="2">
        <v>21.057898000000002</v>
      </c>
    </row>
    <row r="4568" spans="1:4">
      <c r="A4568" s="1">
        <v>43756</v>
      </c>
      <c r="B4568" t="s">
        <v>6</v>
      </c>
      <c r="C4568" t="s">
        <v>7</v>
      </c>
      <c r="D4568" s="2">
        <v>46.029998999999997</v>
      </c>
    </row>
    <row r="4569" spans="1:4">
      <c r="A4569" s="1">
        <v>43756</v>
      </c>
      <c r="B4569" t="s">
        <v>8</v>
      </c>
      <c r="C4569" t="s">
        <v>9</v>
      </c>
      <c r="D4569" s="2">
        <v>19.690000999999999</v>
      </c>
    </row>
    <row r="4570" spans="1:4">
      <c r="A4570" s="1">
        <v>43756</v>
      </c>
      <c r="B4570" t="s">
        <v>10</v>
      </c>
      <c r="C4570" t="s">
        <v>11</v>
      </c>
      <c r="D4570" s="2">
        <v>29.299999</v>
      </c>
    </row>
    <row r="4571" spans="1:4">
      <c r="A4571" s="1">
        <v>43756</v>
      </c>
      <c r="B4571" t="s">
        <v>12</v>
      </c>
      <c r="C4571" t="s">
        <v>13</v>
      </c>
      <c r="D4571" s="2">
        <v>15.77</v>
      </c>
    </row>
    <row r="4572" spans="1:4">
      <c r="A4572" s="1">
        <v>43756</v>
      </c>
      <c r="B4572" t="s">
        <v>14</v>
      </c>
      <c r="C4572" t="s">
        <v>15</v>
      </c>
      <c r="D4572" s="2">
        <v>42.790478</v>
      </c>
    </row>
    <row r="4573" spans="1:4">
      <c r="A4573" s="1">
        <v>43756</v>
      </c>
      <c r="B4573" t="s">
        <v>16</v>
      </c>
      <c r="C4573" t="s">
        <v>17</v>
      </c>
      <c r="D4573" s="2">
        <v>57.189999</v>
      </c>
    </row>
    <row r="4574" spans="1:4">
      <c r="A4574" s="1">
        <v>43756</v>
      </c>
      <c r="B4574" t="s">
        <v>18</v>
      </c>
      <c r="C4574" t="s">
        <v>19</v>
      </c>
      <c r="D4574" s="2">
        <v>46.751159999999999</v>
      </c>
    </row>
    <row r="4575" spans="1:4">
      <c r="A4575" s="1">
        <v>43756</v>
      </c>
      <c r="B4575" t="s">
        <v>20</v>
      </c>
      <c r="C4575" t="s">
        <v>21</v>
      </c>
      <c r="D4575" s="2">
        <v>15.48</v>
      </c>
    </row>
    <row r="4576" spans="1:4">
      <c r="A4576" s="1">
        <v>43755</v>
      </c>
      <c r="B4576" t="s">
        <v>2</v>
      </c>
      <c r="C4576" t="s">
        <v>3</v>
      </c>
      <c r="D4576" s="2">
        <v>27.66</v>
      </c>
    </row>
    <row r="4577" spans="1:4">
      <c r="A4577" s="1">
        <v>43755</v>
      </c>
      <c r="B4577" t="s">
        <v>4</v>
      </c>
      <c r="C4577" t="s">
        <v>5</v>
      </c>
      <c r="D4577" s="2">
        <v>21.037966000000001</v>
      </c>
    </row>
    <row r="4578" spans="1:4">
      <c r="A4578" s="1">
        <v>43755</v>
      </c>
      <c r="B4578" t="s">
        <v>6</v>
      </c>
      <c r="C4578" t="s">
        <v>7</v>
      </c>
      <c r="D4578" s="2">
        <v>46.709999000000003</v>
      </c>
    </row>
    <row r="4579" spans="1:4">
      <c r="A4579" s="1">
        <v>43755</v>
      </c>
      <c r="B4579" t="s">
        <v>8</v>
      </c>
      <c r="C4579" t="s">
        <v>9</v>
      </c>
      <c r="D4579" s="2">
        <v>19.540001</v>
      </c>
    </row>
    <row r="4580" spans="1:4">
      <c r="A4580" s="1">
        <v>43755</v>
      </c>
      <c r="B4580" t="s">
        <v>10</v>
      </c>
      <c r="C4580" t="s">
        <v>11</v>
      </c>
      <c r="D4580" s="2">
        <v>29.190000999999999</v>
      </c>
    </row>
    <row r="4581" spans="1:4">
      <c r="A4581" s="1">
        <v>43755</v>
      </c>
      <c r="B4581" t="s">
        <v>12</v>
      </c>
      <c r="C4581" t="s">
        <v>13</v>
      </c>
      <c r="D4581" s="2">
        <v>15.85</v>
      </c>
    </row>
    <row r="4582" spans="1:4">
      <c r="A4582" s="1">
        <v>43755</v>
      </c>
      <c r="B4582" t="s">
        <v>14</v>
      </c>
      <c r="C4582" t="s">
        <v>15</v>
      </c>
      <c r="D4582" s="2">
        <v>42.133330999999998</v>
      </c>
    </row>
    <row r="4583" spans="1:4">
      <c r="A4583" s="1">
        <v>43755</v>
      </c>
      <c r="B4583" t="s">
        <v>16</v>
      </c>
      <c r="C4583" t="s">
        <v>17</v>
      </c>
      <c r="D4583" s="2">
        <v>56.650002000000001</v>
      </c>
    </row>
    <row r="4584" spans="1:4">
      <c r="A4584" s="1">
        <v>43755</v>
      </c>
      <c r="B4584" t="s">
        <v>18</v>
      </c>
      <c r="C4584" t="s">
        <v>19</v>
      </c>
      <c r="D4584" s="2">
        <v>44.585296999999997</v>
      </c>
    </row>
    <row r="4585" spans="1:4">
      <c r="A4585" s="1">
        <v>43755</v>
      </c>
      <c r="B4585" t="s">
        <v>20</v>
      </c>
      <c r="C4585" t="s">
        <v>21</v>
      </c>
      <c r="D4585" s="2">
        <v>15.383333</v>
      </c>
    </row>
    <row r="4586" spans="1:4">
      <c r="A4586" s="1">
        <v>43754</v>
      </c>
      <c r="B4586" t="s">
        <v>2</v>
      </c>
      <c r="C4586" t="s">
        <v>3</v>
      </c>
      <c r="D4586" s="2">
        <v>27.93</v>
      </c>
    </row>
    <row r="4587" spans="1:4">
      <c r="A4587" s="1">
        <v>43754</v>
      </c>
      <c r="B4587" t="s">
        <v>4</v>
      </c>
      <c r="C4587" t="s">
        <v>5</v>
      </c>
      <c r="D4587" s="2">
        <v>21.237283999999999</v>
      </c>
    </row>
    <row r="4588" spans="1:4">
      <c r="A4588" s="1">
        <v>43754</v>
      </c>
      <c r="B4588" t="s">
        <v>6</v>
      </c>
      <c r="C4588" t="s">
        <v>7</v>
      </c>
      <c r="D4588" s="2">
        <v>46.799999</v>
      </c>
    </row>
    <row r="4589" spans="1:4">
      <c r="A4589" s="1">
        <v>43754</v>
      </c>
      <c r="B4589" t="s">
        <v>8</v>
      </c>
      <c r="C4589" t="s">
        <v>9</v>
      </c>
      <c r="D4589" s="2">
        <v>19.469999000000001</v>
      </c>
    </row>
    <row r="4590" spans="1:4">
      <c r="A4590" s="1">
        <v>43754</v>
      </c>
      <c r="B4590" t="s">
        <v>10</v>
      </c>
      <c r="C4590" t="s">
        <v>11</v>
      </c>
      <c r="D4590" s="2">
        <v>29.440000999999999</v>
      </c>
    </row>
    <row r="4591" spans="1:4">
      <c r="A4591" s="1">
        <v>43754</v>
      </c>
      <c r="B4591" t="s">
        <v>12</v>
      </c>
      <c r="C4591" t="s">
        <v>13</v>
      </c>
      <c r="D4591" s="2">
        <v>15.94</v>
      </c>
    </row>
    <row r="4592" spans="1:4">
      <c r="A4592" s="1">
        <v>43754</v>
      </c>
      <c r="B4592" t="s">
        <v>14</v>
      </c>
      <c r="C4592" t="s">
        <v>15</v>
      </c>
      <c r="D4592" s="2">
        <v>42.180950000000003</v>
      </c>
    </row>
    <row r="4593" spans="1:4">
      <c r="A4593" s="1">
        <v>43754</v>
      </c>
      <c r="B4593" t="s">
        <v>16</v>
      </c>
      <c r="C4593" t="s">
        <v>17</v>
      </c>
      <c r="D4593" s="2">
        <v>55.130001</v>
      </c>
    </row>
    <row r="4594" spans="1:4">
      <c r="A4594" s="1">
        <v>43754</v>
      </c>
      <c r="B4594" t="s">
        <v>18</v>
      </c>
      <c r="C4594" t="s">
        <v>19</v>
      </c>
      <c r="D4594" s="2">
        <v>44.344645999999997</v>
      </c>
    </row>
    <row r="4595" spans="1:4">
      <c r="A4595" s="1">
        <v>43754</v>
      </c>
      <c r="B4595" t="s">
        <v>20</v>
      </c>
      <c r="C4595" t="s">
        <v>21</v>
      </c>
      <c r="D4595" s="2">
        <v>15.066666</v>
      </c>
    </row>
    <row r="4596" spans="1:4">
      <c r="A4596" s="1">
        <v>43753</v>
      </c>
      <c r="B4596" t="s">
        <v>2</v>
      </c>
      <c r="C4596" t="s">
        <v>3</v>
      </c>
      <c r="D4596" s="2">
        <v>27.6</v>
      </c>
    </row>
    <row r="4597" spans="1:4">
      <c r="A4597" s="1">
        <v>43753</v>
      </c>
      <c r="B4597" t="s">
        <v>4</v>
      </c>
      <c r="C4597" t="s">
        <v>5</v>
      </c>
      <c r="D4597" s="2">
        <v>21.117692999999999</v>
      </c>
    </row>
    <row r="4598" spans="1:4">
      <c r="A4598" s="1">
        <v>43753</v>
      </c>
      <c r="B4598" t="s">
        <v>6</v>
      </c>
      <c r="C4598" t="s">
        <v>7</v>
      </c>
      <c r="D4598" s="2">
        <v>47.91</v>
      </c>
    </row>
    <row r="4599" spans="1:4">
      <c r="A4599" s="1">
        <v>43753</v>
      </c>
      <c r="B4599" t="s">
        <v>8</v>
      </c>
      <c r="C4599" t="s">
        <v>9</v>
      </c>
      <c r="D4599" s="2">
        <v>19.399999999999999</v>
      </c>
    </row>
    <row r="4600" spans="1:4">
      <c r="A4600" s="1">
        <v>43753</v>
      </c>
      <c r="B4600" t="s">
        <v>10</v>
      </c>
      <c r="C4600" t="s">
        <v>11</v>
      </c>
      <c r="D4600" s="2">
        <v>28.83</v>
      </c>
    </row>
    <row r="4601" spans="1:4">
      <c r="A4601" s="1">
        <v>43753</v>
      </c>
      <c r="B4601" t="s">
        <v>12</v>
      </c>
      <c r="C4601" t="s">
        <v>13</v>
      </c>
      <c r="D4601" s="2">
        <v>15.67</v>
      </c>
    </row>
    <row r="4602" spans="1:4">
      <c r="A4602" s="1">
        <v>43753</v>
      </c>
      <c r="B4602" t="s">
        <v>14</v>
      </c>
      <c r="C4602" t="s">
        <v>15</v>
      </c>
      <c r="D4602" s="2">
        <v>42.771427000000003</v>
      </c>
    </row>
    <row r="4603" spans="1:4">
      <c r="A4603" s="1">
        <v>43753</v>
      </c>
      <c r="B4603" t="s">
        <v>16</v>
      </c>
      <c r="C4603" t="s">
        <v>17</v>
      </c>
      <c r="D4603" s="2">
        <v>54.639999000000003</v>
      </c>
    </row>
    <row r="4604" spans="1:4">
      <c r="A4604" s="1">
        <v>43753</v>
      </c>
      <c r="B4604" t="s">
        <v>18</v>
      </c>
      <c r="C4604" t="s">
        <v>19</v>
      </c>
      <c r="D4604" s="2">
        <v>44.761158000000002</v>
      </c>
    </row>
    <row r="4605" spans="1:4">
      <c r="A4605" s="1">
        <v>43753</v>
      </c>
      <c r="B4605" t="s">
        <v>20</v>
      </c>
      <c r="C4605" t="s">
        <v>21</v>
      </c>
      <c r="D4605" s="2">
        <v>14.836665999999999</v>
      </c>
    </row>
    <row r="4606" spans="1:4">
      <c r="A4606" s="1">
        <v>43752</v>
      </c>
      <c r="B4606" t="s">
        <v>2</v>
      </c>
      <c r="C4606" t="s">
        <v>3</v>
      </c>
      <c r="D4606" s="2">
        <v>27.309999000000001</v>
      </c>
    </row>
    <row r="4607" spans="1:4">
      <c r="A4607" s="1">
        <v>43752</v>
      </c>
      <c r="B4607" t="s">
        <v>4</v>
      </c>
      <c r="C4607" t="s">
        <v>5</v>
      </c>
      <c r="D4607" s="2">
        <v>20.828682000000001</v>
      </c>
    </row>
    <row r="4608" spans="1:4">
      <c r="A4608" s="1">
        <v>43752</v>
      </c>
      <c r="B4608" t="s">
        <v>6</v>
      </c>
      <c r="C4608" t="s">
        <v>7</v>
      </c>
      <c r="D4608" s="2">
        <v>47.990001999999997</v>
      </c>
    </row>
    <row r="4609" spans="1:4">
      <c r="A4609" s="1">
        <v>43752</v>
      </c>
      <c r="B4609" t="s">
        <v>8</v>
      </c>
      <c r="C4609" t="s">
        <v>9</v>
      </c>
      <c r="D4609" s="2">
        <v>19.32</v>
      </c>
    </row>
    <row r="4610" spans="1:4">
      <c r="A4610" s="1">
        <v>43752</v>
      </c>
      <c r="B4610" t="s">
        <v>10</v>
      </c>
      <c r="C4610" t="s">
        <v>11</v>
      </c>
      <c r="D4610" s="2">
        <v>28.389999</v>
      </c>
    </row>
    <row r="4611" spans="1:4">
      <c r="A4611" s="1">
        <v>43752</v>
      </c>
      <c r="B4611" t="s">
        <v>12</v>
      </c>
      <c r="C4611" t="s">
        <v>13</v>
      </c>
      <c r="D4611" s="2">
        <v>15.43</v>
      </c>
    </row>
    <row r="4612" spans="1:4">
      <c r="A4612" s="1">
        <v>43752</v>
      </c>
      <c r="B4612" t="s">
        <v>14</v>
      </c>
      <c r="C4612" t="s">
        <v>15</v>
      </c>
      <c r="D4612" s="2">
        <v>41.961903</v>
      </c>
    </row>
    <row r="4613" spans="1:4">
      <c r="A4613" s="1">
        <v>43752</v>
      </c>
      <c r="B4613" t="s">
        <v>16</v>
      </c>
      <c r="C4613" t="s">
        <v>17</v>
      </c>
      <c r="D4613" s="2">
        <v>55.169998</v>
      </c>
    </row>
    <row r="4614" spans="1:4">
      <c r="A4614" s="1">
        <v>43752</v>
      </c>
      <c r="B4614" t="s">
        <v>18</v>
      </c>
      <c r="C4614" t="s">
        <v>19</v>
      </c>
      <c r="D4614" s="2">
        <v>45.260970999999998</v>
      </c>
    </row>
    <row r="4615" spans="1:4">
      <c r="A4615" s="1">
        <v>43752</v>
      </c>
      <c r="B4615" t="s">
        <v>20</v>
      </c>
      <c r="C4615" t="s">
        <v>21</v>
      </c>
      <c r="D4615" s="2">
        <v>15.053333</v>
      </c>
    </row>
    <row r="4616" spans="1:4">
      <c r="A4616" s="1">
        <v>43749</v>
      </c>
      <c r="B4616" t="s">
        <v>2</v>
      </c>
      <c r="C4616" t="s">
        <v>3</v>
      </c>
      <c r="D4616" s="2">
        <v>27.26</v>
      </c>
    </row>
    <row r="4617" spans="1:4">
      <c r="A4617" s="1">
        <v>43749</v>
      </c>
      <c r="B4617" t="s">
        <v>4</v>
      </c>
      <c r="C4617" t="s">
        <v>5</v>
      </c>
      <c r="D4617" s="2">
        <v>20.519739000000001</v>
      </c>
    </row>
    <row r="4618" spans="1:4">
      <c r="A4618" s="1">
        <v>43749</v>
      </c>
      <c r="B4618" t="s">
        <v>6</v>
      </c>
      <c r="C4618" t="s">
        <v>7</v>
      </c>
      <c r="D4618" s="2">
        <v>48.639999000000003</v>
      </c>
    </row>
    <row r="4619" spans="1:4">
      <c r="A4619" s="1">
        <v>43749</v>
      </c>
      <c r="B4619" t="s">
        <v>8</v>
      </c>
      <c r="C4619" t="s">
        <v>9</v>
      </c>
      <c r="D4619" s="2">
        <v>19.370000999999998</v>
      </c>
    </row>
    <row r="4620" spans="1:4">
      <c r="A4620" s="1">
        <v>43749</v>
      </c>
      <c r="B4620" t="s">
        <v>10</v>
      </c>
      <c r="C4620" t="s">
        <v>11</v>
      </c>
      <c r="D4620" s="2">
        <v>27.950001</v>
      </c>
    </row>
    <row r="4621" spans="1:4">
      <c r="A4621" s="1">
        <v>43749</v>
      </c>
      <c r="B4621" t="s">
        <v>12</v>
      </c>
      <c r="C4621" t="s">
        <v>13</v>
      </c>
      <c r="D4621" s="2">
        <v>15.29</v>
      </c>
    </row>
    <row r="4622" spans="1:4">
      <c r="A4622" s="1">
        <v>43749</v>
      </c>
      <c r="B4622" t="s">
        <v>14</v>
      </c>
      <c r="C4622" t="s">
        <v>15</v>
      </c>
      <c r="D4622" s="2">
        <v>41.238093999999997</v>
      </c>
    </row>
    <row r="4623" spans="1:4">
      <c r="A4623" s="1">
        <v>43749</v>
      </c>
      <c r="B4623" t="s">
        <v>16</v>
      </c>
      <c r="C4623" t="s">
        <v>17</v>
      </c>
      <c r="D4623" s="2">
        <v>55.580002</v>
      </c>
    </row>
    <row r="4624" spans="1:4">
      <c r="A4624" s="1">
        <v>43749</v>
      </c>
      <c r="B4624" t="s">
        <v>18</v>
      </c>
      <c r="C4624" t="s">
        <v>19</v>
      </c>
      <c r="D4624" s="2">
        <v>44.520508</v>
      </c>
    </row>
    <row r="4625" spans="1:4">
      <c r="A4625" s="1">
        <v>43749</v>
      </c>
      <c r="B4625" t="s">
        <v>20</v>
      </c>
      <c r="C4625" t="s">
        <v>21</v>
      </c>
      <c r="D4625" s="2">
        <v>15.016666000000001</v>
      </c>
    </row>
    <row r="4626" spans="1:4">
      <c r="A4626" s="1">
        <v>43748</v>
      </c>
      <c r="B4626" t="s">
        <v>2</v>
      </c>
      <c r="C4626" t="s">
        <v>3</v>
      </c>
      <c r="D4626" s="2">
        <v>26.74</v>
      </c>
    </row>
    <row r="4627" spans="1:4">
      <c r="A4627" s="1">
        <v>43748</v>
      </c>
      <c r="B4627" t="s">
        <v>4</v>
      </c>
      <c r="C4627" t="s">
        <v>5</v>
      </c>
      <c r="D4627" s="2">
        <v>19.622810000000001</v>
      </c>
    </row>
    <row r="4628" spans="1:4">
      <c r="A4628" s="1">
        <v>43748</v>
      </c>
      <c r="B4628" t="s">
        <v>6</v>
      </c>
      <c r="C4628" t="s">
        <v>7</v>
      </c>
      <c r="D4628" s="2">
        <v>47.240001999999997</v>
      </c>
    </row>
    <row r="4629" spans="1:4">
      <c r="A4629" s="1">
        <v>43748</v>
      </c>
      <c r="B4629" t="s">
        <v>8</v>
      </c>
      <c r="C4629" t="s">
        <v>9</v>
      </c>
      <c r="D4629" s="2">
        <v>18.899999999999999</v>
      </c>
    </row>
    <row r="4630" spans="1:4">
      <c r="A4630" s="1">
        <v>43748</v>
      </c>
      <c r="B4630" t="s">
        <v>10</v>
      </c>
      <c r="C4630" t="s">
        <v>11</v>
      </c>
      <c r="D4630" s="2">
        <v>27.5</v>
      </c>
    </row>
    <row r="4631" spans="1:4">
      <c r="A4631" s="1">
        <v>43748</v>
      </c>
      <c r="B4631" t="s">
        <v>12</v>
      </c>
      <c r="C4631" t="s">
        <v>13</v>
      </c>
      <c r="D4631" s="2">
        <v>14.65</v>
      </c>
    </row>
    <row r="4632" spans="1:4">
      <c r="A4632" s="1">
        <v>43748</v>
      </c>
      <c r="B4632" t="s">
        <v>14</v>
      </c>
      <c r="C4632" t="s">
        <v>15</v>
      </c>
      <c r="D4632" s="2">
        <v>40.066665999999998</v>
      </c>
    </row>
    <row r="4633" spans="1:4">
      <c r="A4633" s="1">
        <v>43748</v>
      </c>
      <c r="B4633" t="s">
        <v>16</v>
      </c>
      <c r="C4633" t="s">
        <v>17</v>
      </c>
      <c r="D4633" s="2">
        <v>54.98</v>
      </c>
    </row>
    <row r="4634" spans="1:4">
      <c r="A4634" s="1">
        <v>43748</v>
      </c>
      <c r="B4634" t="s">
        <v>18</v>
      </c>
      <c r="C4634" t="s">
        <v>19</v>
      </c>
      <c r="D4634" s="2">
        <v>43.983668999999999</v>
      </c>
    </row>
    <row r="4635" spans="1:4">
      <c r="A4635" s="1">
        <v>43748</v>
      </c>
      <c r="B4635" t="s">
        <v>20</v>
      </c>
      <c r="C4635" t="s">
        <v>21</v>
      </c>
      <c r="D4635" s="2">
        <v>14.686666000000001</v>
      </c>
    </row>
    <row r="4636" spans="1:4">
      <c r="A4636" s="1">
        <v>43747</v>
      </c>
      <c r="B4636" t="s">
        <v>2</v>
      </c>
      <c r="C4636" t="s">
        <v>3</v>
      </c>
      <c r="D4636" s="2">
        <v>26.52</v>
      </c>
    </row>
    <row r="4637" spans="1:4">
      <c r="A4637" s="1">
        <v>43747</v>
      </c>
      <c r="B4637" t="s">
        <v>4</v>
      </c>
      <c r="C4637" t="s">
        <v>5</v>
      </c>
      <c r="D4637" s="2">
        <v>19.692571999999998</v>
      </c>
    </row>
    <row r="4638" spans="1:4">
      <c r="A4638" s="1">
        <v>43747</v>
      </c>
      <c r="B4638" t="s">
        <v>6</v>
      </c>
      <c r="C4638" t="s">
        <v>7</v>
      </c>
      <c r="D4638" s="2">
        <v>45.669998</v>
      </c>
    </row>
    <row r="4639" spans="1:4">
      <c r="A4639" s="1">
        <v>43747</v>
      </c>
      <c r="B4639" t="s">
        <v>8</v>
      </c>
      <c r="C4639" t="s">
        <v>9</v>
      </c>
      <c r="D4639" s="2">
        <v>19.209999</v>
      </c>
    </row>
    <row r="4640" spans="1:4">
      <c r="A4640" s="1">
        <v>43747</v>
      </c>
      <c r="B4640" t="s">
        <v>10</v>
      </c>
      <c r="C4640" t="s">
        <v>11</v>
      </c>
      <c r="D4640" s="2">
        <v>27.530000999999999</v>
      </c>
    </row>
    <row r="4641" spans="1:4">
      <c r="A4641" s="1">
        <v>43747</v>
      </c>
      <c r="B4641" t="s">
        <v>12</v>
      </c>
      <c r="C4641" t="s">
        <v>13</v>
      </c>
      <c r="D4641" s="2">
        <v>14.55</v>
      </c>
    </row>
    <row r="4642" spans="1:4">
      <c r="A4642" s="1">
        <v>43747</v>
      </c>
      <c r="B4642" t="s">
        <v>14</v>
      </c>
      <c r="C4642" t="s">
        <v>15</v>
      </c>
      <c r="D4642" s="2">
        <v>41.028571999999997</v>
      </c>
    </row>
    <row r="4643" spans="1:4">
      <c r="A4643" s="1">
        <v>43747</v>
      </c>
      <c r="B4643" t="s">
        <v>16</v>
      </c>
      <c r="C4643" t="s">
        <v>17</v>
      </c>
      <c r="D4643" s="2">
        <v>54.799999</v>
      </c>
    </row>
    <row r="4644" spans="1:4">
      <c r="A4644" s="1">
        <v>43747</v>
      </c>
      <c r="B4644" t="s">
        <v>18</v>
      </c>
      <c r="C4644" t="s">
        <v>19</v>
      </c>
      <c r="D4644" s="2">
        <v>43.872596999999999</v>
      </c>
    </row>
    <row r="4645" spans="1:4">
      <c r="A4645" s="1">
        <v>43747</v>
      </c>
      <c r="B4645" t="s">
        <v>20</v>
      </c>
      <c r="C4645" t="s">
        <v>21</v>
      </c>
      <c r="D4645" s="2">
        <v>14.633333</v>
      </c>
    </row>
    <row r="4646" spans="1:4">
      <c r="A4646" s="1">
        <v>43746</v>
      </c>
      <c r="B4646" t="s">
        <v>2</v>
      </c>
      <c r="C4646" t="s">
        <v>3</v>
      </c>
      <c r="D4646" s="2">
        <v>26.02</v>
      </c>
    </row>
    <row r="4647" spans="1:4">
      <c r="A4647" s="1">
        <v>43746</v>
      </c>
      <c r="B4647" t="s">
        <v>4</v>
      </c>
      <c r="C4647" t="s">
        <v>5</v>
      </c>
      <c r="D4647" s="2">
        <v>19.184313</v>
      </c>
    </row>
    <row r="4648" spans="1:4">
      <c r="A4648" s="1">
        <v>43746</v>
      </c>
      <c r="B4648" t="s">
        <v>6</v>
      </c>
      <c r="C4648" t="s">
        <v>7</v>
      </c>
      <c r="D4648" s="2">
        <v>45.32</v>
      </c>
    </row>
    <row r="4649" spans="1:4">
      <c r="A4649" s="1">
        <v>43746</v>
      </c>
      <c r="B4649" t="s">
        <v>8</v>
      </c>
      <c r="C4649" t="s">
        <v>9</v>
      </c>
      <c r="D4649" s="2">
        <v>19.190000999999999</v>
      </c>
    </row>
    <row r="4650" spans="1:4">
      <c r="A4650" s="1">
        <v>43746</v>
      </c>
      <c r="B4650" t="s">
        <v>10</v>
      </c>
      <c r="C4650" t="s">
        <v>11</v>
      </c>
      <c r="D4650" s="2">
        <v>27.049999</v>
      </c>
    </row>
    <row r="4651" spans="1:4">
      <c r="A4651" s="1">
        <v>43746</v>
      </c>
      <c r="B4651" t="s">
        <v>12</v>
      </c>
      <c r="C4651" t="s">
        <v>13</v>
      </c>
      <c r="D4651" s="2">
        <v>14.43</v>
      </c>
    </row>
    <row r="4652" spans="1:4">
      <c r="A4652" s="1">
        <v>43746</v>
      </c>
      <c r="B4652" t="s">
        <v>14</v>
      </c>
      <c r="C4652" t="s">
        <v>15</v>
      </c>
      <c r="D4652" s="2">
        <v>40.904761999999998</v>
      </c>
    </row>
    <row r="4653" spans="1:4">
      <c r="A4653" s="1">
        <v>43746</v>
      </c>
      <c r="B4653" t="s">
        <v>16</v>
      </c>
      <c r="C4653" t="s">
        <v>17</v>
      </c>
      <c r="D4653" s="2">
        <v>55.200001</v>
      </c>
    </row>
    <row r="4654" spans="1:4">
      <c r="A4654" s="1">
        <v>43746</v>
      </c>
      <c r="B4654" t="s">
        <v>18</v>
      </c>
      <c r="C4654" t="s">
        <v>19</v>
      </c>
      <c r="D4654" s="2">
        <v>43.039574000000002</v>
      </c>
    </row>
    <row r="4655" spans="1:4">
      <c r="A4655" s="1">
        <v>43746</v>
      </c>
      <c r="B4655" t="s">
        <v>20</v>
      </c>
      <c r="C4655" t="s">
        <v>21</v>
      </c>
      <c r="D4655" s="2">
        <v>14.433332999999999</v>
      </c>
    </row>
    <row r="4656" spans="1:4">
      <c r="A4656" s="1">
        <v>43745</v>
      </c>
      <c r="B4656" t="s">
        <v>2</v>
      </c>
      <c r="C4656" t="s">
        <v>3</v>
      </c>
      <c r="D4656" s="2">
        <v>26.17</v>
      </c>
    </row>
    <row r="4657" spans="1:4">
      <c r="A4657" s="1">
        <v>43745</v>
      </c>
      <c r="B4657" t="s">
        <v>4</v>
      </c>
      <c r="C4657" t="s">
        <v>5</v>
      </c>
      <c r="D4657" s="2">
        <v>19.493255999999999</v>
      </c>
    </row>
    <row r="4658" spans="1:4">
      <c r="A4658" s="1">
        <v>43745</v>
      </c>
      <c r="B4658" t="s">
        <v>6</v>
      </c>
      <c r="C4658" t="s">
        <v>7</v>
      </c>
      <c r="D4658" s="2">
        <v>46.040000999999997</v>
      </c>
    </row>
    <row r="4659" spans="1:4">
      <c r="A4659" s="1">
        <v>43745</v>
      </c>
      <c r="B4659" t="s">
        <v>8</v>
      </c>
      <c r="C4659" t="s">
        <v>9</v>
      </c>
      <c r="D4659" s="2">
        <v>19.98</v>
      </c>
    </row>
    <row r="4660" spans="1:4">
      <c r="A4660" s="1">
        <v>43745</v>
      </c>
      <c r="B4660" t="s">
        <v>10</v>
      </c>
      <c r="C4660" t="s">
        <v>11</v>
      </c>
      <c r="D4660" s="2">
        <v>27.059999000000001</v>
      </c>
    </row>
    <row r="4661" spans="1:4">
      <c r="A4661" s="1">
        <v>43745</v>
      </c>
      <c r="B4661" t="s">
        <v>12</v>
      </c>
      <c r="C4661" t="s">
        <v>13</v>
      </c>
      <c r="D4661" s="2">
        <v>14.72</v>
      </c>
    </row>
    <row r="4662" spans="1:4">
      <c r="A4662" s="1">
        <v>43745</v>
      </c>
      <c r="B4662" t="s">
        <v>14</v>
      </c>
      <c r="C4662" t="s">
        <v>15</v>
      </c>
      <c r="D4662" s="2">
        <v>41.142856999999999</v>
      </c>
    </row>
    <row r="4663" spans="1:4">
      <c r="A4663" s="1">
        <v>43745</v>
      </c>
      <c r="B4663" t="s">
        <v>16</v>
      </c>
      <c r="C4663" t="s">
        <v>17</v>
      </c>
      <c r="D4663" s="2">
        <v>56</v>
      </c>
    </row>
    <row r="4664" spans="1:4">
      <c r="A4664" s="1">
        <v>43745</v>
      </c>
      <c r="B4664" t="s">
        <v>18</v>
      </c>
      <c r="C4664" t="s">
        <v>19</v>
      </c>
      <c r="D4664" s="2">
        <v>43.594920999999999</v>
      </c>
    </row>
    <row r="4665" spans="1:4">
      <c r="A4665" s="1">
        <v>43745</v>
      </c>
      <c r="B4665" t="s">
        <v>20</v>
      </c>
      <c r="C4665" t="s">
        <v>21</v>
      </c>
      <c r="D4665" s="2">
        <v>14.333333</v>
      </c>
    </row>
    <row r="4666" spans="1:4">
      <c r="A4666" s="1">
        <v>43742</v>
      </c>
      <c r="B4666" t="s">
        <v>2</v>
      </c>
      <c r="C4666" t="s">
        <v>3</v>
      </c>
      <c r="D4666" s="2">
        <v>26.51</v>
      </c>
    </row>
    <row r="4667" spans="1:4">
      <c r="A4667" s="1">
        <v>43742</v>
      </c>
      <c r="B4667" t="s">
        <v>4</v>
      </c>
      <c r="C4667" t="s">
        <v>5</v>
      </c>
      <c r="D4667" s="2">
        <v>19.712503000000002</v>
      </c>
    </row>
    <row r="4668" spans="1:4">
      <c r="A4668" s="1">
        <v>43742</v>
      </c>
      <c r="B4668" t="s">
        <v>6</v>
      </c>
      <c r="C4668" t="s">
        <v>7</v>
      </c>
      <c r="D4668" s="2">
        <v>46.59</v>
      </c>
    </row>
    <row r="4669" spans="1:4">
      <c r="A4669" s="1">
        <v>43742</v>
      </c>
      <c r="B4669" t="s">
        <v>8</v>
      </c>
      <c r="C4669" t="s">
        <v>9</v>
      </c>
      <c r="D4669" s="2">
        <v>20.469999000000001</v>
      </c>
    </row>
    <row r="4670" spans="1:4">
      <c r="A4670" s="1">
        <v>43742</v>
      </c>
      <c r="B4670" t="s">
        <v>10</v>
      </c>
      <c r="C4670" t="s">
        <v>11</v>
      </c>
      <c r="D4670" s="2">
        <v>28.02</v>
      </c>
    </row>
    <row r="4671" spans="1:4">
      <c r="A4671" s="1">
        <v>43742</v>
      </c>
      <c r="B4671" t="s">
        <v>12</v>
      </c>
      <c r="C4671" t="s">
        <v>13</v>
      </c>
      <c r="D4671" s="2">
        <v>14.9</v>
      </c>
    </row>
    <row r="4672" spans="1:4">
      <c r="A4672" s="1">
        <v>43742</v>
      </c>
      <c r="B4672" t="s">
        <v>14</v>
      </c>
      <c r="C4672" t="s">
        <v>15</v>
      </c>
      <c r="D4672" s="2">
        <v>41.761906000000003</v>
      </c>
    </row>
    <row r="4673" spans="1:4">
      <c r="A4673" s="1">
        <v>43742</v>
      </c>
      <c r="B4673" t="s">
        <v>16</v>
      </c>
      <c r="C4673" t="s">
        <v>17</v>
      </c>
      <c r="D4673" s="2">
        <v>55.52</v>
      </c>
    </row>
    <row r="4674" spans="1:4">
      <c r="A4674" s="1">
        <v>43742</v>
      </c>
      <c r="B4674" t="s">
        <v>18</v>
      </c>
      <c r="C4674" t="s">
        <v>19</v>
      </c>
      <c r="D4674" s="2">
        <v>43.345016000000001</v>
      </c>
    </row>
    <row r="4675" spans="1:4">
      <c r="A4675" s="1">
        <v>43742</v>
      </c>
      <c r="B4675" t="s">
        <v>20</v>
      </c>
      <c r="C4675" t="s">
        <v>21</v>
      </c>
      <c r="D4675" s="2">
        <v>14.85</v>
      </c>
    </row>
    <row r="4676" spans="1:4">
      <c r="A4676" s="1">
        <v>43741</v>
      </c>
      <c r="B4676" t="s">
        <v>2</v>
      </c>
      <c r="C4676" t="s">
        <v>3</v>
      </c>
      <c r="D4676" s="2">
        <v>26.74</v>
      </c>
    </row>
    <row r="4677" spans="1:4">
      <c r="A4677" s="1">
        <v>43741</v>
      </c>
      <c r="B4677" t="s">
        <v>4</v>
      </c>
      <c r="C4677" t="s">
        <v>5</v>
      </c>
      <c r="D4677" s="2">
        <v>19.114552</v>
      </c>
    </row>
    <row r="4678" spans="1:4">
      <c r="A4678" s="1">
        <v>43741</v>
      </c>
      <c r="B4678" t="s">
        <v>6</v>
      </c>
      <c r="C4678" t="s">
        <v>7</v>
      </c>
      <c r="D4678" s="2">
        <v>45.439999</v>
      </c>
    </row>
    <row r="4679" spans="1:4">
      <c r="A4679" s="1">
        <v>43741</v>
      </c>
      <c r="B4679" t="s">
        <v>8</v>
      </c>
      <c r="C4679" t="s">
        <v>9</v>
      </c>
      <c r="D4679" s="2">
        <v>20.200001</v>
      </c>
    </row>
    <row r="4680" spans="1:4">
      <c r="A4680" s="1">
        <v>43741</v>
      </c>
      <c r="B4680" t="s">
        <v>10</v>
      </c>
      <c r="C4680" t="s">
        <v>11</v>
      </c>
      <c r="D4680" s="2">
        <v>27.5</v>
      </c>
    </row>
    <row r="4681" spans="1:4">
      <c r="A4681" s="1">
        <v>43741</v>
      </c>
      <c r="B4681" t="s">
        <v>12</v>
      </c>
      <c r="C4681" t="s">
        <v>13</v>
      </c>
      <c r="D4681" s="2">
        <v>14.81</v>
      </c>
    </row>
    <row r="4682" spans="1:4">
      <c r="A4682" s="1">
        <v>43741</v>
      </c>
      <c r="B4682" t="s">
        <v>14</v>
      </c>
      <c r="C4682" t="s">
        <v>15</v>
      </c>
      <c r="D4682" s="2">
        <v>41.085712000000001</v>
      </c>
    </row>
    <row r="4683" spans="1:4">
      <c r="A4683" s="1">
        <v>43741</v>
      </c>
      <c r="B4683" t="s">
        <v>16</v>
      </c>
      <c r="C4683" t="s">
        <v>17</v>
      </c>
      <c r="D4683" s="2">
        <v>53</v>
      </c>
    </row>
    <row r="4684" spans="1:4">
      <c r="A4684" s="1">
        <v>43741</v>
      </c>
      <c r="B4684" t="s">
        <v>18</v>
      </c>
      <c r="C4684" t="s">
        <v>19</v>
      </c>
      <c r="D4684" s="2">
        <v>42.891478999999997</v>
      </c>
    </row>
    <row r="4685" spans="1:4">
      <c r="A4685" s="1">
        <v>43741</v>
      </c>
      <c r="B4685" t="s">
        <v>20</v>
      </c>
      <c r="C4685" t="s">
        <v>21</v>
      </c>
      <c r="D4685" s="2">
        <v>14.533333000000001</v>
      </c>
    </row>
    <row r="4686" spans="1:4">
      <c r="A4686" s="1">
        <v>43740</v>
      </c>
      <c r="B4686" t="s">
        <v>2</v>
      </c>
      <c r="C4686" t="s">
        <v>3</v>
      </c>
      <c r="D4686" s="2">
        <v>26.719999000000001</v>
      </c>
    </row>
    <row r="4687" spans="1:4">
      <c r="A4687" s="1">
        <v>43740</v>
      </c>
      <c r="B4687" t="s">
        <v>4</v>
      </c>
      <c r="C4687" t="s">
        <v>5</v>
      </c>
      <c r="D4687" s="2">
        <v>19.353731</v>
      </c>
    </row>
    <row r="4688" spans="1:4">
      <c r="A4688" s="1">
        <v>43740</v>
      </c>
      <c r="B4688" t="s">
        <v>6</v>
      </c>
      <c r="C4688" t="s">
        <v>7</v>
      </c>
      <c r="D4688" s="2">
        <v>45.099997999999999</v>
      </c>
    </row>
    <row r="4689" spans="1:4">
      <c r="A4689" s="1">
        <v>43740</v>
      </c>
      <c r="B4689" t="s">
        <v>8</v>
      </c>
      <c r="C4689" t="s">
        <v>9</v>
      </c>
      <c r="D4689" s="2">
        <v>20.399999999999999</v>
      </c>
    </row>
    <row r="4690" spans="1:4">
      <c r="A4690" s="1">
        <v>43740</v>
      </c>
      <c r="B4690" t="s">
        <v>10</v>
      </c>
      <c r="C4690" t="s">
        <v>11</v>
      </c>
      <c r="D4690" s="2">
        <v>27.27</v>
      </c>
    </row>
    <row r="4691" spans="1:4">
      <c r="A4691" s="1">
        <v>43740</v>
      </c>
      <c r="B4691" t="s">
        <v>12</v>
      </c>
      <c r="C4691" t="s">
        <v>13</v>
      </c>
      <c r="D4691" s="2">
        <v>14.94</v>
      </c>
    </row>
    <row r="4692" spans="1:4">
      <c r="A4692" s="1">
        <v>43740</v>
      </c>
      <c r="B4692" t="s">
        <v>14</v>
      </c>
      <c r="C4692" t="s">
        <v>15</v>
      </c>
      <c r="D4692" s="2">
        <v>40.666663999999997</v>
      </c>
    </row>
    <row r="4693" spans="1:4">
      <c r="A4693" s="1">
        <v>43740</v>
      </c>
      <c r="B4693" t="s">
        <v>16</v>
      </c>
      <c r="C4693" t="s">
        <v>17</v>
      </c>
      <c r="D4693" s="2">
        <v>51.150002000000001</v>
      </c>
    </row>
    <row r="4694" spans="1:4">
      <c r="A4694" s="1">
        <v>43740</v>
      </c>
      <c r="B4694" t="s">
        <v>18</v>
      </c>
      <c r="C4694" t="s">
        <v>19</v>
      </c>
      <c r="D4694" s="2">
        <v>42.956271999999998</v>
      </c>
    </row>
    <row r="4695" spans="1:4">
      <c r="A4695" s="1">
        <v>43740</v>
      </c>
      <c r="B4695" t="s">
        <v>20</v>
      </c>
      <c r="C4695" t="s">
        <v>21</v>
      </c>
      <c r="D4695" s="2">
        <v>14.366666</v>
      </c>
    </row>
    <row r="4696" spans="1:4">
      <c r="A4696" s="1">
        <v>43739</v>
      </c>
      <c r="B4696" t="s">
        <v>2</v>
      </c>
      <c r="C4696" t="s">
        <v>3</v>
      </c>
      <c r="D4696" s="2">
        <v>27.51</v>
      </c>
    </row>
    <row r="4697" spans="1:4">
      <c r="A4697" s="1">
        <v>43739</v>
      </c>
      <c r="B4697" t="s">
        <v>4</v>
      </c>
      <c r="C4697" t="s">
        <v>5</v>
      </c>
      <c r="D4697" s="2">
        <v>19.652708000000001</v>
      </c>
    </row>
    <row r="4698" spans="1:4">
      <c r="A4698" s="1">
        <v>43739</v>
      </c>
      <c r="B4698" t="s">
        <v>6</v>
      </c>
      <c r="C4698" t="s">
        <v>7</v>
      </c>
      <c r="D4698" s="2">
        <v>47.709999000000003</v>
      </c>
    </row>
    <row r="4699" spans="1:4">
      <c r="A4699" s="1">
        <v>43739</v>
      </c>
      <c r="B4699" t="s">
        <v>8</v>
      </c>
      <c r="C4699" t="s">
        <v>9</v>
      </c>
      <c r="D4699" s="2">
        <v>20.639999</v>
      </c>
    </row>
    <row r="4700" spans="1:4">
      <c r="A4700" s="1">
        <v>43739</v>
      </c>
      <c r="B4700" t="s">
        <v>10</v>
      </c>
      <c r="C4700" t="s">
        <v>11</v>
      </c>
      <c r="D4700" s="2">
        <v>27.99</v>
      </c>
    </row>
    <row r="4701" spans="1:4">
      <c r="A4701" s="1">
        <v>43739</v>
      </c>
      <c r="B4701" t="s">
        <v>12</v>
      </c>
      <c r="C4701" t="s">
        <v>13</v>
      </c>
      <c r="D4701" s="2">
        <v>15.17</v>
      </c>
    </row>
    <row r="4702" spans="1:4">
      <c r="A4702" s="1">
        <v>43739</v>
      </c>
      <c r="B4702" t="s">
        <v>14</v>
      </c>
      <c r="C4702" t="s">
        <v>15</v>
      </c>
      <c r="D4702" s="2">
        <v>42.295237999999998</v>
      </c>
    </row>
    <row r="4703" spans="1:4">
      <c r="A4703" s="1">
        <v>43739</v>
      </c>
      <c r="B4703" t="s">
        <v>16</v>
      </c>
      <c r="C4703" t="s">
        <v>17</v>
      </c>
      <c r="D4703" s="2">
        <v>49.68</v>
      </c>
    </row>
    <row r="4704" spans="1:4">
      <c r="A4704" s="1">
        <v>43739</v>
      </c>
      <c r="B4704" t="s">
        <v>18</v>
      </c>
      <c r="C4704" t="s">
        <v>19</v>
      </c>
      <c r="D4704" s="2">
        <v>44.103991999999998</v>
      </c>
    </row>
    <row r="4705" spans="1:4">
      <c r="A4705" s="1">
        <v>43739</v>
      </c>
      <c r="B4705" t="s">
        <v>20</v>
      </c>
      <c r="C4705" t="s">
        <v>21</v>
      </c>
      <c r="D4705" s="2">
        <v>14.59</v>
      </c>
    </row>
    <row r="4706" spans="1:4">
      <c r="A4706" s="1">
        <v>43738</v>
      </c>
      <c r="B4706" t="s">
        <v>2</v>
      </c>
      <c r="C4706" t="s">
        <v>3</v>
      </c>
      <c r="D4706" s="2">
        <v>27.549999</v>
      </c>
    </row>
    <row r="4707" spans="1:4">
      <c r="A4707" s="1">
        <v>43738</v>
      </c>
      <c r="B4707" t="s">
        <v>4</v>
      </c>
      <c r="C4707" t="s">
        <v>5</v>
      </c>
      <c r="D4707" s="2">
        <v>19.89189</v>
      </c>
    </row>
    <row r="4708" spans="1:4">
      <c r="A4708" s="1">
        <v>43738</v>
      </c>
      <c r="B4708" t="s">
        <v>6</v>
      </c>
      <c r="C4708" t="s">
        <v>7</v>
      </c>
      <c r="D4708" s="2">
        <v>47.75</v>
      </c>
    </row>
    <row r="4709" spans="1:4">
      <c r="A4709" s="1">
        <v>43738</v>
      </c>
      <c r="B4709" t="s">
        <v>8</v>
      </c>
      <c r="C4709" t="s">
        <v>9</v>
      </c>
      <c r="D4709" s="2">
        <v>21.049999</v>
      </c>
    </row>
    <row r="4710" spans="1:4">
      <c r="A4710" s="1">
        <v>43738</v>
      </c>
      <c r="B4710" t="s">
        <v>10</v>
      </c>
      <c r="C4710" t="s">
        <v>11</v>
      </c>
      <c r="D4710" s="2">
        <v>28.85</v>
      </c>
    </row>
    <row r="4711" spans="1:4">
      <c r="A4711" s="1">
        <v>43738</v>
      </c>
      <c r="B4711" t="s">
        <v>12</v>
      </c>
      <c r="C4711" t="s">
        <v>13</v>
      </c>
      <c r="D4711" s="2">
        <v>15.39</v>
      </c>
    </row>
    <row r="4712" spans="1:4">
      <c r="A4712" s="1">
        <v>43738</v>
      </c>
      <c r="B4712" t="s">
        <v>14</v>
      </c>
      <c r="C4712" t="s">
        <v>15</v>
      </c>
      <c r="D4712" s="2">
        <v>43.295237999999998</v>
      </c>
    </row>
    <row r="4713" spans="1:4">
      <c r="A4713" s="1">
        <v>43738</v>
      </c>
      <c r="B4713" t="s">
        <v>16</v>
      </c>
      <c r="C4713" t="s">
        <v>17</v>
      </c>
      <c r="D4713" s="2">
        <v>49.52</v>
      </c>
    </row>
    <row r="4714" spans="1:4">
      <c r="A4714" s="1">
        <v>43738</v>
      </c>
      <c r="B4714" t="s">
        <v>18</v>
      </c>
      <c r="C4714" t="s">
        <v>19</v>
      </c>
      <c r="D4714" s="2">
        <v>44.159531000000001</v>
      </c>
    </row>
    <row r="4715" spans="1:4">
      <c r="A4715" s="1">
        <v>43738</v>
      </c>
      <c r="B4715" t="s">
        <v>20</v>
      </c>
      <c r="C4715" t="s">
        <v>21</v>
      </c>
      <c r="D4715" s="2">
        <v>14.543333000000001</v>
      </c>
    </row>
    <row r="4716" spans="1:4">
      <c r="A4716" s="1">
        <v>43735</v>
      </c>
      <c r="B4716" t="s">
        <v>2</v>
      </c>
      <c r="C4716" t="s">
        <v>3</v>
      </c>
      <c r="D4716" s="2">
        <v>27.66</v>
      </c>
    </row>
    <row r="4717" spans="1:4">
      <c r="A4717" s="1">
        <v>43735</v>
      </c>
      <c r="B4717" t="s">
        <v>4</v>
      </c>
      <c r="C4717" t="s">
        <v>5</v>
      </c>
      <c r="D4717" s="2">
        <v>19.822127999999999</v>
      </c>
    </row>
    <row r="4718" spans="1:4">
      <c r="A4718" s="1">
        <v>43735</v>
      </c>
      <c r="B4718" t="s">
        <v>6</v>
      </c>
      <c r="C4718" t="s">
        <v>7</v>
      </c>
      <c r="D4718" s="2">
        <v>47.66</v>
      </c>
    </row>
    <row r="4719" spans="1:4">
      <c r="A4719" s="1">
        <v>43735</v>
      </c>
      <c r="B4719" t="s">
        <v>8</v>
      </c>
      <c r="C4719" t="s">
        <v>9</v>
      </c>
      <c r="D4719" s="2">
        <v>21.25</v>
      </c>
    </row>
    <row r="4720" spans="1:4">
      <c r="A4720" s="1">
        <v>43735</v>
      </c>
      <c r="B4720" t="s">
        <v>10</v>
      </c>
      <c r="C4720" t="s">
        <v>11</v>
      </c>
      <c r="D4720" s="2">
        <v>28.58</v>
      </c>
    </row>
    <row r="4721" spans="1:4">
      <c r="A4721" s="1">
        <v>43735</v>
      </c>
      <c r="B4721" t="s">
        <v>12</v>
      </c>
      <c r="C4721" t="s">
        <v>13</v>
      </c>
      <c r="D4721" s="2">
        <v>15.14</v>
      </c>
    </row>
    <row r="4722" spans="1:4">
      <c r="A4722" s="1">
        <v>43735</v>
      </c>
      <c r="B4722" t="s">
        <v>14</v>
      </c>
      <c r="C4722" t="s">
        <v>15</v>
      </c>
      <c r="D4722" s="2">
        <v>42.057139999999997</v>
      </c>
    </row>
    <row r="4723" spans="1:4">
      <c r="A4723" s="1">
        <v>43735</v>
      </c>
      <c r="B4723" t="s">
        <v>16</v>
      </c>
      <c r="C4723" t="s">
        <v>17</v>
      </c>
      <c r="D4723" s="2">
        <v>49.380001</v>
      </c>
    </row>
    <row r="4724" spans="1:4">
      <c r="A4724" s="1">
        <v>43735</v>
      </c>
      <c r="B4724" t="s">
        <v>18</v>
      </c>
      <c r="C4724" t="s">
        <v>19</v>
      </c>
      <c r="D4724" s="2">
        <v>43.687480999999998</v>
      </c>
    </row>
    <row r="4725" spans="1:4">
      <c r="A4725" s="1">
        <v>43735</v>
      </c>
      <c r="B4725" t="s">
        <v>20</v>
      </c>
      <c r="C4725" t="s">
        <v>21</v>
      </c>
      <c r="D4725" s="2">
        <v>14.793333000000001</v>
      </c>
    </row>
    <row r="4726" spans="1:4">
      <c r="A4726" s="1">
        <v>43734</v>
      </c>
      <c r="B4726" t="s">
        <v>2</v>
      </c>
      <c r="C4726" t="s">
        <v>3</v>
      </c>
      <c r="D4726" s="2">
        <v>27.700001</v>
      </c>
    </row>
    <row r="4727" spans="1:4">
      <c r="A4727" s="1">
        <v>43734</v>
      </c>
      <c r="B4727" t="s">
        <v>4</v>
      </c>
      <c r="C4727" t="s">
        <v>5</v>
      </c>
      <c r="D4727" s="2">
        <v>19.951685000000001</v>
      </c>
    </row>
    <row r="4728" spans="1:4">
      <c r="A4728" s="1">
        <v>43734</v>
      </c>
      <c r="B4728" t="s">
        <v>6</v>
      </c>
      <c r="C4728" t="s">
        <v>7</v>
      </c>
      <c r="D4728" s="2">
        <v>47.860000999999997</v>
      </c>
    </row>
    <row r="4729" spans="1:4">
      <c r="A4729" s="1">
        <v>43734</v>
      </c>
      <c r="B4729" t="s">
        <v>8</v>
      </c>
      <c r="C4729" t="s">
        <v>9</v>
      </c>
      <c r="D4729" s="2">
        <v>21.43</v>
      </c>
    </row>
    <row r="4730" spans="1:4">
      <c r="A4730" s="1">
        <v>43734</v>
      </c>
      <c r="B4730" t="s">
        <v>10</v>
      </c>
      <c r="C4730" t="s">
        <v>11</v>
      </c>
      <c r="D4730" s="2">
        <v>28.700001</v>
      </c>
    </row>
    <row r="4731" spans="1:4">
      <c r="A4731" s="1">
        <v>43734</v>
      </c>
      <c r="B4731" t="s">
        <v>12</v>
      </c>
      <c r="C4731" t="s">
        <v>13</v>
      </c>
      <c r="D4731" s="2">
        <v>15.22</v>
      </c>
    </row>
    <row r="4732" spans="1:4">
      <c r="A4732" s="1">
        <v>43734</v>
      </c>
      <c r="B4732" t="s">
        <v>14</v>
      </c>
      <c r="C4732" t="s">
        <v>15</v>
      </c>
      <c r="D4732" s="2">
        <v>42.257140999999997</v>
      </c>
    </row>
    <row r="4733" spans="1:4">
      <c r="A4733" s="1">
        <v>43734</v>
      </c>
      <c r="B4733" t="s">
        <v>16</v>
      </c>
      <c r="C4733" t="s">
        <v>17</v>
      </c>
      <c r="D4733" s="2">
        <v>49.490001999999997</v>
      </c>
    </row>
    <row r="4734" spans="1:4">
      <c r="A4734" s="1">
        <v>43734</v>
      </c>
      <c r="B4734" t="s">
        <v>18</v>
      </c>
      <c r="C4734" t="s">
        <v>19</v>
      </c>
      <c r="D4734" s="2">
        <v>42.678595999999999</v>
      </c>
    </row>
    <row r="4735" spans="1:4">
      <c r="A4735" s="1">
        <v>43734</v>
      </c>
      <c r="B4735" t="s">
        <v>20</v>
      </c>
      <c r="C4735" t="s">
        <v>21</v>
      </c>
      <c r="D4735" s="2">
        <v>14.923333</v>
      </c>
    </row>
    <row r="4736" spans="1:4">
      <c r="A4736" s="1">
        <v>43733</v>
      </c>
      <c r="B4736" t="s">
        <v>2</v>
      </c>
      <c r="C4736" t="s">
        <v>3</v>
      </c>
      <c r="D4736" s="2">
        <v>27.34</v>
      </c>
    </row>
    <row r="4737" spans="1:4">
      <c r="A4737" s="1">
        <v>43733</v>
      </c>
      <c r="B4737" t="s">
        <v>4</v>
      </c>
      <c r="C4737" t="s">
        <v>5</v>
      </c>
      <c r="D4737" s="2">
        <v>19.971616999999998</v>
      </c>
    </row>
    <row r="4738" spans="1:4">
      <c r="A4738" s="1">
        <v>43733</v>
      </c>
      <c r="B4738" t="s">
        <v>6</v>
      </c>
      <c r="C4738" t="s">
        <v>7</v>
      </c>
      <c r="D4738" s="2">
        <v>47.860000999999997</v>
      </c>
    </row>
    <row r="4739" spans="1:4">
      <c r="A4739" s="1">
        <v>43733</v>
      </c>
      <c r="B4739" t="s">
        <v>8</v>
      </c>
      <c r="C4739" t="s">
        <v>9</v>
      </c>
      <c r="D4739" s="2">
        <v>21.200001</v>
      </c>
    </row>
    <row r="4740" spans="1:4">
      <c r="A4740" s="1">
        <v>43733</v>
      </c>
      <c r="B4740" t="s">
        <v>10</v>
      </c>
      <c r="C4740" t="s">
        <v>11</v>
      </c>
      <c r="D4740" s="2">
        <v>28.43</v>
      </c>
    </row>
    <row r="4741" spans="1:4">
      <c r="A4741" s="1">
        <v>43733</v>
      </c>
      <c r="B4741" t="s">
        <v>12</v>
      </c>
      <c r="C4741" t="s">
        <v>13</v>
      </c>
      <c r="D4741" s="2">
        <v>15.29</v>
      </c>
    </row>
    <row r="4742" spans="1:4">
      <c r="A4742" s="1">
        <v>43733</v>
      </c>
      <c r="B4742" t="s">
        <v>14</v>
      </c>
      <c r="C4742" t="s">
        <v>15</v>
      </c>
      <c r="D4742" s="2">
        <v>42.514285999999998</v>
      </c>
    </row>
    <row r="4743" spans="1:4">
      <c r="A4743" s="1">
        <v>43733</v>
      </c>
      <c r="B4743" t="s">
        <v>16</v>
      </c>
      <c r="C4743" t="s">
        <v>17</v>
      </c>
      <c r="D4743" s="2">
        <v>48.919998</v>
      </c>
    </row>
    <row r="4744" spans="1:4">
      <c r="A4744" s="1">
        <v>43733</v>
      </c>
      <c r="B4744" t="s">
        <v>18</v>
      </c>
      <c r="C4744" t="s">
        <v>19</v>
      </c>
      <c r="D4744" s="2">
        <v>42.215805000000003</v>
      </c>
    </row>
    <row r="4745" spans="1:4">
      <c r="A4745" s="1">
        <v>43733</v>
      </c>
      <c r="B4745" t="s">
        <v>20</v>
      </c>
      <c r="C4745" t="s">
        <v>21</v>
      </c>
      <c r="D4745" s="2">
        <v>14.67</v>
      </c>
    </row>
    <row r="4746" spans="1:4">
      <c r="A4746" s="1">
        <v>43732</v>
      </c>
      <c r="B4746" t="s">
        <v>2</v>
      </c>
      <c r="C4746" t="s">
        <v>3</v>
      </c>
      <c r="D4746" s="2">
        <v>27.27</v>
      </c>
    </row>
    <row r="4747" spans="1:4">
      <c r="A4747" s="1">
        <v>43732</v>
      </c>
      <c r="B4747" t="s">
        <v>4</v>
      </c>
      <c r="C4747" t="s">
        <v>5</v>
      </c>
      <c r="D4747" s="2">
        <v>19.752367</v>
      </c>
    </row>
    <row r="4748" spans="1:4">
      <c r="A4748" s="1">
        <v>43732</v>
      </c>
      <c r="B4748" t="s">
        <v>6</v>
      </c>
      <c r="C4748" t="s">
        <v>7</v>
      </c>
      <c r="D4748" s="2">
        <v>46.93</v>
      </c>
    </row>
    <row r="4749" spans="1:4">
      <c r="A4749" s="1">
        <v>43732</v>
      </c>
      <c r="B4749" t="s">
        <v>8</v>
      </c>
      <c r="C4749" t="s">
        <v>9</v>
      </c>
      <c r="D4749" s="2">
        <v>21.27</v>
      </c>
    </row>
    <row r="4750" spans="1:4">
      <c r="A4750" s="1">
        <v>43732</v>
      </c>
      <c r="B4750" t="s">
        <v>10</v>
      </c>
      <c r="C4750" t="s">
        <v>11</v>
      </c>
      <c r="D4750" s="2">
        <v>28.57</v>
      </c>
    </row>
    <row r="4751" spans="1:4">
      <c r="A4751" s="1">
        <v>43732</v>
      </c>
      <c r="B4751" t="s">
        <v>12</v>
      </c>
      <c r="C4751" t="s">
        <v>13</v>
      </c>
      <c r="D4751" s="2">
        <v>15.2</v>
      </c>
    </row>
    <row r="4752" spans="1:4">
      <c r="A4752" s="1">
        <v>43732</v>
      </c>
      <c r="B4752" t="s">
        <v>14</v>
      </c>
      <c r="C4752" t="s">
        <v>15</v>
      </c>
      <c r="D4752" s="2">
        <v>41.523808000000002</v>
      </c>
    </row>
    <row r="4753" spans="1:4">
      <c r="A4753" s="1">
        <v>43732</v>
      </c>
      <c r="B4753" t="s">
        <v>16</v>
      </c>
      <c r="C4753" t="s">
        <v>17</v>
      </c>
      <c r="D4753" s="2">
        <v>49</v>
      </c>
    </row>
    <row r="4754" spans="1:4">
      <c r="A4754" s="1">
        <v>43732</v>
      </c>
      <c r="B4754" t="s">
        <v>18</v>
      </c>
      <c r="C4754" t="s">
        <v>19</v>
      </c>
      <c r="D4754" s="2">
        <v>41.123618999999998</v>
      </c>
    </row>
    <row r="4755" spans="1:4">
      <c r="A4755" s="1">
        <v>43732</v>
      </c>
      <c r="B4755" t="s">
        <v>20</v>
      </c>
      <c r="C4755" t="s">
        <v>21</v>
      </c>
      <c r="D4755" s="2">
        <v>14.766666000000001</v>
      </c>
    </row>
    <row r="4756" spans="1:4">
      <c r="A4756" s="1">
        <v>43731</v>
      </c>
      <c r="B4756" t="s">
        <v>2</v>
      </c>
      <c r="C4756" t="s">
        <v>3</v>
      </c>
      <c r="D4756" s="2">
        <v>27.48</v>
      </c>
    </row>
    <row r="4757" spans="1:4">
      <c r="A4757" s="1">
        <v>43731</v>
      </c>
      <c r="B4757" t="s">
        <v>4</v>
      </c>
      <c r="C4757" t="s">
        <v>5</v>
      </c>
      <c r="D4757" s="2">
        <v>19.48329</v>
      </c>
    </row>
    <row r="4758" spans="1:4">
      <c r="A4758" s="1">
        <v>43731</v>
      </c>
      <c r="B4758" t="s">
        <v>6</v>
      </c>
      <c r="C4758" t="s">
        <v>7</v>
      </c>
      <c r="D4758" s="2">
        <v>48.099997999999999</v>
      </c>
    </row>
    <row r="4759" spans="1:4">
      <c r="A4759" s="1">
        <v>43731</v>
      </c>
      <c r="B4759" t="s">
        <v>8</v>
      </c>
      <c r="C4759" t="s">
        <v>9</v>
      </c>
      <c r="D4759" s="2">
        <v>21.389999</v>
      </c>
    </row>
    <row r="4760" spans="1:4">
      <c r="A4760" s="1">
        <v>43731</v>
      </c>
      <c r="B4760" t="s">
        <v>10</v>
      </c>
      <c r="C4760" t="s">
        <v>11</v>
      </c>
      <c r="D4760" s="2">
        <v>28.700001</v>
      </c>
    </row>
    <row r="4761" spans="1:4">
      <c r="A4761" s="1">
        <v>43731</v>
      </c>
      <c r="B4761" t="s">
        <v>12</v>
      </c>
      <c r="C4761" t="s">
        <v>13</v>
      </c>
      <c r="D4761" s="2">
        <v>15.37</v>
      </c>
    </row>
    <row r="4762" spans="1:4">
      <c r="A4762" s="1">
        <v>43731</v>
      </c>
      <c r="B4762" t="s">
        <v>14</v>
      </c>
      <c r="C4762" t="s">
        <v>15</v>
      </c>
      <c r="D4762" s="2">
        <v>42.323810999999999</v>
      </c>
    </row>
    <row r="4763" spans="1:4">
      <c r="A4763" s="1">
        <v>43731</v>
      </c>
      <c r="B4763" t="s">
        <v>16</v>
      </c>
      <c r="C4763" t="s">
        <v>17</v>
      </c>
      <c r="D4763" s="2">
        <v>49.009998000000003</v>
      </c>
    </row>
    <row r="4764" spans="1:4">
      <c r="A4764" s="1">
        <v>43731</v>
      </c>
      <c r="B4764" t="s">
        <v>18</v>
      </c>
      <c r="C4764" t="s">
        <v>19</v>
      </c>
      <c r="D4764" s="2">
        <v>41.651198999999998</v>
      </c>
    </row>
    <row r="4765" spans="1:4">
      <c r="A4765" s="1">
        <v>43731</v>
      </c>
      <c r="B4765" t="s">
        <v>20</v>
      </c>
      <c r="C4765" t="s">
        <v>21</v>
      </c>
      <c r="D4765" s="2">
        <v>14.953333000000001</v>
      </c>
    </row>
    <row r="4766" spans="1:4">
      <c r="A4766" s="1">
        <v>43728</v>
      </c>
      <c r="B4766" t="s">
        <v>2</v>
      </c>
      <c r="C4766" t="s">
        <v>3</v>
      </c>
      <c r="D4766" s="2">
        <v>27</v>
      </c>
    </row>
    <row r="4767" spans="1:4">
      <c r="A4767" s="1">
        <v>43728</v>
      </c>
      <c r="B4767" t="s">
        <v>4</v>
      </c>
      <c r="C4767" t="s">
        <v>5</v>
      </c>
      <c r="D4767" s="2">
        <v>19.632776</v>
      </c>
    </row>
    <row r="4768" spans="1:4">
      <c r="A4768" s="1">
        <v>43728</v>
      </c>
      <c r="B4768" t="s">
        <v>6</v>
      </c>
      <c r="C4768" t="s">
        <v>7</v>
      </c>
      <c r="D4768" s="2">
        <v>48.419998</v>
      </c>
    </row>
    <row r="4769" spans="1:4">
      <c r="A4769" s="1">
        <v>43728</v>
      </c>
      <c r="B4769" t="s">
        <v>8</v>
      </c>
      <c r="C4769" t="s">
        <v>9</v>
      </c>
      <c r="D4769" s="2">
        <v>22.200001</v>
      </c>
    </row>
    <row r="4770" spans="1:4">
      <c r="A4770" s="1">
        <v>43728</v>
      </c>
      <c r="B4770" t="s">
        <v>10</v>
      </c>
      <c r="C4770" t="s">
        <v>11</v>
      </c>
      <c r="D4770" s="2">
        <v>28.700001</v>
      </c>
    </row>
    <row r="4771" spans="1:4">
      <c r="A4771" s="1">
        <v>43728</v>
      </c>
      <c r="B4771" t="s">
        <v>12</v>
      </c>
      <c r="C4771" t="s">
        <v>13</v>
      </c>
      <c r="D4771" s="2">
        <v>15.25</v>
      </c>
    </row>
    <row r="4772" spans="1:4">
      <c r="A4772" s="1">
        <v>43728</v>
      </c>
      <c r="B4772" t="s">
        <v>14</v>
      </c>
      <c r="C4772" t="s">
        <v>15</v>
      </c>
      <c r="D4772" s="2">
        <v>43.780951999999999</v>
      </c>
    </row>
    <row r="4773" spans="1:4">
      <c r="A4773" s="1">
        <v>43728</v>
      </c>
      <c r="B4773" t="s">
        <v>16</v>
      </c>
      <c r="C4773" t="s">
        <v>17</v>
      </c>
      <c r="D4773" s="2">
        <v>50.259998000000003</v>
      </c>
    </row>
    <row r="4774" spans="1:4">
      <c r="A4774" s="1">
        <v>43728</v>
      </c>
      <c r="B4774" t="s">
        <v>18</v>
      </c>
      <c r="C4774" t="s">
        <v>19</v>
      </c>
      <c r="D4774" s="2">
        <v>42.474967999999997</v>
      </c>
    </row>
    <row r="4775" spans="1:4">
      <c r="A4775" s="1">
        <v>43728</v>
      </c>
      <c r="B4775" t="s">
        <v>20</v>
      </c>
      <c r="C4775" t="s">
        <v>21</v>
      </c>
      <c r="D4775" s="2">
        <v>15.106666000000001</v>
      </c>
    </row>
    <row r="4776" spans="1:4">
      <c r="A4776" s="1">
        <v>43727</v>
      </c>
      <c r="B4776" t="s">
        <v>2</v>
      </c>
      <c r="C4776" t="s">
        <v>3</v>
      </c>
      <c r="D4776" s="2">
        <v>27.290001</v>
      </c>
    </row>
    <row r="4777" spans="1:4">
      <c r="A4777" s="1">
        <v>43727</v>
      </c>
      <c r="B4777" t="s">
        <v>4</v>
      </c>
      <c r="C4777" t="s">
        <v>5</v>
      </c>
      <c r="D4777" s="2">
        <v>19.602879000000001</v>
      </c>
    </row>
    <row r="4778" spans="1:4">
      <c r="A4778" s="1">
        <v>43727</v>
      </c>
      <c r="B4778" t="s">
        <v>6</v>
      </c>
      <c r="C4778" t="s">
        <v>7</v>
      </c>
      <c r="D4778" s="2">
        <v>48.32</v>
      </c>
    </row>
    <row r="4779" spans="1:4">
      <c r="A4779" s="1">
        <v>43727</v>
      </c>
      <c r="B4779" t="s">
        <v>8</v>
      </c>
      <c r="C4779" t="s">
        <v>9</v>
      </c>
      <c r="D4779" s="2">
        <v>22.040001</v>
      </c>
    </row>
    <row r="4780" spans="1:4">
      <c r="A4780" s="1">
        <v>43727</v>
      </c>
      <c r="B4780" t="s">
        <v>10</v>
      </c>
      <c r="C4780" t="s">
        <v>11</v>
      </c>
      <c r="D4780" s="2">
        <v>28.17</v>
      </c>
    </row>
    <row r="4781" spans="1:4">
      <c r="A4781" s="1">
        <v>43727</v>
      </c>
      <c r="B4781" t="s">
        <v>12</v>
      </c>
      <c r="C4781" t="s">
        <v>13</v>
      </c>
      <c r="D4781" s="2">
        <v>15.55</v>
      </c>
    </row>
    <row r="4782" spans="1:4">
      <c r="A4782" s="1">
        <v>43727</v>
      </c>
      <c r="B4782" t="s">
        <v>14</v>
      </c>
      <c r="C4782" t="s">
        <v>15</v>
      </c>
      <c r="D4782" s="2">
        <v>43.685715000000002</v>
      </c>
    </row>
    <row r="4783" spans="1:4">
      <c r="A4783" s="1">
        <v>43727</v>
      </c>
      <c r="B4783" t="s">
        <v>16</v>
      </c>
      <c r="C4783" t="s">
        <v>17</v>
      </c>
      <c r="D4783" s="2">
        <v>49.75</v>
      </c>
    </row>
    <row r="4784" spans="1:4">
      <c r="A4784" s="1">
        <v>43727</v>
      </c>
      <c r="B4784" t="s">
        <v>18</v>
      </c>
      <c r="C4784" t="s">
        <v>19</v>
      </c>
      <c r="D4784" s="2">
        <v>42.493481000000003</v>
      </c>
    </row>
    <row r="4785" spans="1:4">
      <c r="A4785" s="1">
        <v>43727</v>
      </c>
      <c r="B4785" t="s">
        <v>20</v>
      </c>
      <c r="C4785" t="s">
        <v>21</v>
      </c>
      <c r="D4785" s="2">
        <v>14.86</v>
      </c>
    </row>
    <row r="4786" spans="1:4">
      <c r="A4786" s="1">
        <v>43726</v>
      </c>
      <c r="B4786" t="s">
        <v>2</v>
      </c>
      <c r="C4786" t="s">
        <v>3</v>
      </c>
      <c r="D4786" s="2">
        <v>27.219999000000001</v>
      </c>
    </row>
    <row r="4787" spans="1:4">
      <c r="A4787" s="1">
        <v>43726</v>
      </c>
      <c r="B4787" t="s">
        <v>4</v>
      </c>
      <c r="C4787" t="s">
        <v>5</v>
      </c>
      <c r="D4787" s="2">
        <v>19.084654</v>
      </c>
    </row>
    <row r="4788" spans="1:4">
      <c r="A4788" s="1">
        <v>43726</v>
      </c>
      <c r="B4788" t="s">
        <v>6</v>
      </c>
      <c r="C4788" t="s">
        <v>7</v>
      </c>
      <c r="D4788" s="2">
        <v>48.400002000000001</v>
      </c>
    </row>
    <row r="4789" spans="1:4">
      <c r="A4789" s="1">
        <v>43726</v>
      </c>
      <c r="B4789" t="s">
        <v>8</v>
      </c>
      <c r="C4789" t="s">
        <v>9</v>
      </c>
      <c r="D4789" s="2">
        <v>21.780000999999999</v>
      </c>
    </row>
    <row r="4790" spans="1:4">
      <c r="A4790" s="1">
        <v>43726</v>
      </c>
      <c r="B4790" t="s">
        <v>10</v>
      </c>
      <c r="C4790" t="s">
        <v>11</v>
      </c>
      <c r="D4790" s="2">
        <v>27.209999</v>
      </c>
    </row>
    <row r="4791" spans="1:4">
      <c r="A4791" s="1">
        <v>43726</v>
      </c>
      <c r="B4791" t="s">
        <v>12</v>
      </c>
      <c r="C4791" t="s">
        <v>13</v>
      </c>
      <c r="D4791" s="2">
        <v>15.53</v>
      </c>
    </row>
    <row r="4792" spans="1:4">
      <c r="A4792" s="1">
        <v>43726</v>
      </c>
      <c r="B4792" t="s">
        <v>14</v>
      </c>
      <c r="C4792" t="s">
        <v>15</v>
      </c>
      <c r="D4792" s="2">
        <v>42.980953</v>
      </c>
    </row>
    <row r="4793" spans="1:4">
      <c r="A4793" s="1">
        <v>43726</v>
      </c>
      <c r="B4793" t="s">
        <v>16</v>
      </c>
      <c r="C4793" t="s">
        <v>17</v>
      </c>
      <c r="D4793" s="2">
        <v>49.299999</v>
      </c>
    </row>
    <row r="4794" spans="1:4">
      <c r="A4794" s="1">
        <v>43726</v>
      </c>
      <c r="B4794" t="s">
        <v>18</v>
      </c>
      <c r="C4794" t="s">
        <v>19</v>
      </c>
      <c r="D4794" s="2">
        <v>42.715617999999999</v>
      </c>
    </row>
    <row r="4795" spans="1:4">
      <c r="A4795" s="1">
        <v>43726</v>
      </c>
      <c r="B4795" t="s">
        <v>20</v>
      </c>
      <c r="C4795" t="s">
        <v>21</v>
      </c>
      <c r="D4795" s="2">
        <v>14.973333</v>
      </c>
    </row>
    <row r="4796" spans="1:4">
      <c r="A4796" s="1">
        <v>43725</v>
      </c>
      <c r="B4796" t="s">
        <v>2</v>
      </c>
      <c r="C4796" t="s">
        <v>3</v>
      </c>
      <c r="D4796" s="2">
        <v>27.690000999999999</v>
      </c>
    </row>
    <row r="4797" spans="1:4">
      <c r="A4797" s="1">
        <v>43725</v>
      </c>
      <c r="B4797" t="s">
        <v>4</v>
      </c>
      <c r="C4797" t="s">
        <v>5</v>
      </c>
      <c r="D4797" s="2">
        <v>19.084654</v>
      </c>
    </row>
    <row r="4798" spans="1:4">
      <c r="A4798" s="1">
        <v>43725</v>
      </c>
      <c r="B4798" t="s">
        <v>6</v>
      </c>
      <c r="C4798" t="s">
        <v>7</v>
      </c>
      <c r="D4798" s="2">
        <v>48.900002000000001</v>
      </c>
    </row>
    <row r="4799" spans="1:4">
      <c r="A4799" s="1">
        <v>43725</v>
      </c>
      <c r="B4799" t="s">
        <v>8</v>
      </c>
      <c r="C4799" t="s">
        <v>9</v>
      </c>
      <c r="D4799" s="2">
        <v>21.85</v>
      </c>
    </row>
    <row r="4800" spans="1:4">
      <c r="A4800" s="1">
        <v>43725</v>
      </c>
      <c r="B4800" t="s">
        <v>10</v>
      </c>
      <c r="C4800" t="s">
        <v>11</v>
      </c>
      <c r="D4800" s="2">
        <v>26.959999</v>
      </c>
    </row>
    <row r="4801" spans="1:4">
      <c r="A4801" s="1">
        <v>43725</v>
      </c>
      <c r="B4801" t="s">
        <v>12</v>
      </c>
      <c r="C4801" t="s">
        <v>13</v>
      </c>
      <c r="D4801" s="2">
        <v>15.39</v>
      </c>
    </row>
    <row r="4802" spans="1:4">
      <c r="A4802" s="1">
        <v>43725</v>
      </c>
      <c r="B4802" t="s">
        <v>14</v>
      </c>
      <c r="C4802" t="s">
        <v>15</v>
      </c>
      <c r="D4802" s="2">
        <v>42.380951000000003</v>
      </c>
    </row>
    <row r="4803" spans="1:4">
      <c r="A4803" s="1">
        <v>43725</v>
      </c>
      <c r="B4803" t="s">
        <v>16</v>
      </c>
      <c r="C4803" t="s">
        <v>17</v>
      </c>
      <c r="D4803" s="2">
        <v>49.080002</v>
      </c>
    </row>
    <row r="4804" spans="1:4">
      <c r="A4804" s="1">
        <v>43725</v>
      </c>
      <c r="B4804" t="s">
        <v>18</v>
      </c>
      <c r="C4804" t="s">
        <v>19</v>
      </c>
      <c r="D4804" s="2">
        <v>42.845202999999998</v>
      </c>
    </row>
    <row r="4805" spans="1:4">
      <c r="A4805" s="1">
        <v>43725</v>
      </c>
      <c r="B4805" t="s">
        <v>20</v>
      </c>
      <c r="C4805" t="s">
        <v>21</v>
      </c>
      <c r="D4805" s="2">
        <v>14.706666</v>
      </c>
    </row>
    <row r="4806" spans="1:4">
      <c r="A4806" s="1">
        <v>43724</v>
      </c>
      <c r="B4806" t="s">
        <v>2</v>
      </c>
      <c r="C4806" t="s">
        <v>3</v>
      </c>
      <c r="D4806" s="2">
        <v>28.059999000000001</v>
      </c>
    </row>
    <row r="4807" spans="1:4">
      <c r="A4807" s="1">
        <v>43724</v>
      </c>
      <c r="B4807" t="s">
        <v>4</v>
      </c>
      <c r="C4807" t="s">
        <v>5</v>
      </c>
      <c r="D4807" s="2">
        <v>18.616257000000001</v>
      </c>
    </row>
    <row r="4808" spans="1:4">
      <c r="A4808" s="1">
        <v>43724</v>
      </c>
      <c r="B4808" t="s">
        <v>6</v>
      </c>
      <c r="C4808" t="s">
        <v>7</v>
      </c>
      <c r="D4808" s="2">
        <v>48.59</v>
      </c>
    </row>
    <row r="4809" spans="1:4">
      <c r="A4809" s="1">
        <v>43724</v>
      </c>
      <c r="B4809" t="s">
        <v>8</v>
      </c>
      <c r="C4809" t="s">
        <v>9</v>
      </c>
      <c r="D4809" s="2">
        <v>21.139999</v>
      </c>
    </row>
    <row r="4810" spans="1:4">
      <c r="A4810" s="1">
        <v>43724</v>
      </c>
      <c r="B4810" t="s">
        <v>10</v>
      </c>
      <c r="C4810" t="s">
        <v>11</v>
      </c>
      <c r="D4810" s="2">
        <v>26.33</v>
      </c>
    </row>
    <row r="4811" spans="1:4">
      <c r="A4811" s="1">
        <v>43724</v>
      </c>
      <c r="B4811" t="s">
        <v>12</v>
      </c>
      <c r="C4811" t="s">
        <v>13</v>
      </c>
      <c r="D4811" s="2">
        <v>15.32</v>
      </c>
    </row>
    <row r="4812" spans="1:4">
      <c r="A4812" s="1">
        <v>43724</v>
      </c>
      <c r="B4812" t="s">
        <v>14</v>
      </c>
      <c r="C4812" t="s">
        <v>15</v>
      </c>
      <c r="D4812" s="2">
        <v>42.133330999999998</v>
      </c>
    </row>
    <row r="4813" spans="1:4">
      <c r="A4813" s="1">
        <v>43724</v>
      </c>
      <c r="B4813" t="s">
        <v>16</v>
      </c>
      <c r="C4813" t="s">
        <v>17</v>
      </c>
      <c r="D4813" s="2">
        <v>48.209999000000003</v>
      </c>
    </row>
    <row r="4814" spans="1:4">
      <c r="A4814" s="1">
        <v>43724</v>
      </c>
      <c r="B4814" t="s">
        <v>18</v>
      </c>
      <c r="C4814" t="s">
        <v>19</v>
      </c>
      <c r="D4814" s="2">
        <v>42.549014999999997</v>
      </c>
    </row>
    <row r="4815" spans="1:4">
      <c r="A4815" s="1">
        <v>43724</v>
      </c>
      <c r="B4815" t="s">
        <v>20</v>
      </c>
      <c r="C4815" t="s">
        <v>21</v>
      </c>
      <c r="D4815" s="2">
        <v>14.356666000000001</v>
      </c>
    </row>
    <row r="4816" spans="1:4">
      <c r="A4816" s="1">
        <v>43721</v>
      </c>
      <c r="B4816" t="s">
        <v>2</v>
      </c>
      <c r="C4816" t="s">
        <v>3</v>
      </c>
      <c r="D4816" s="2">
        <v>26.879999000000002</v>
      </c>
    </row>
    <row r="4817" spans="1:4">
      <c r="A4817" s="1">
        <v>43721</v>
      </c>
      <c r="B4817" t="s">
        <v>4</v>
      </c>
      <c r="C4817" t="s">
        <v>5</v>
      </c>
      <c r="D4817" s="2">
        <v>18.377075000000001</v>
      </c>
    </row>
    <row r="4818" spans="1:4">
      <c r="A4818" s="1">
        <v>43721</v>
      </c>
      <c r="B4818" t="s">
        <v>6</v>
      </c>
      <c r="C4818" t="s">
        <v>7</v>
      </c>
      <c r="D4818" s="2">
        <v>49.790000999999997</v>
      </c>
    </row>
    <row r="4819" spans="1:4">
      <c r="A4819" s="1">
        <v>43721</v>
      </c>
      <c r="B4819" t="s">
        <v>8</v>
      </c>
      <c r="C4819" t="s">
        <v>9</v>
      </c>
      <c r="D4819" s="2">
        <v>21.110001</v>
      </c>
    </row>
    <row r="4820" spans="1:4">
      <c r="A4820" s="1">
        <v>43721</v>
      </c>
      <c r="B4820" t="s">
        <v>10</v>
      </c>
      <c r="C4820" t="s">
        <v>11</v>
      </c>
      <c r="D4820" s="2">
        <v>25.950001</v>
      </c>
    </row>
    <row r="4821" spans="1:4">
      <c r="A4821" s="1">
        <v>43721</v>
      </c>
      <c r="B4821" t="s">
        <v>12</v>
      </c>
      <c r="C4821" t="s">
        <v>13</v>
      </c>
      <c r="D4821" s="2">
        <v>15.31</v>
      </c>
    </row>
    <row r="4822" spans="1:4">
      <c r="A4822" s="1">
        <v>43721</v>
      </c>
      <c r="B4822" t="s">
        <v>14</v>
      </c>
      <c r="C4822" t="s">
        <v>15</v>
      </c>
      <c r="D4822" s="2">
        <v>41.904761999999998</v>
      </c>
    </row>
    <row r="4823" spans="1:4">
      <c r="A4823" s="1">
        <v>43721</v>
      </c>
      <c r="B4823" t="s">
        <v>16</v>
      </c>
      <c r="C4823" t="s">
        <v>17</v>
      </c>
      <c r="D4823" s="2">
        <v>48.099997999999999</v>
      </c>
    </row>
    <row r="4824" spans="1:4">
      <c r="A4824" s="1">
        <v>43721</v>
      </c>
      <c r="B4824" t="s">
        <v>18</v>
      </c>
      <c r="C4824" t="s">
        <v>19</v>
      </c>
      <c r="D4824" s="2">
        <v>42.576782000000001</v>
      </c>
    </row>
    <row r="4825" spans="1:4">
      <c r="A4825" s="1">
        <v>43721</v>
      </c>
      <c r="B4825" t="s">
        <v>20</v>
      </c>
      <c r="C4825" t="s">
        <v>21</v>
      </c>
      <c r="D4825" s="2">
        <v>14.333333</v>
      </c>
    </row>
    <row r="4826" spans="1:4">
      <c r="A4826" s="1">
        <v>43720</v>
      </c>
      <c r="B4826" t="s">
        <v>2</v>
      </c>
      <c r="C4826" t="s">
        <v>3</v>
      </c>
      <c r="D4826" s="2">
        <v>27.059999000000001</v>
      </c>
    </row>
    <row r="4827" spans="1:4">
      <c r="A4827" s="1">
        <v>43720</v>
      </c>
      <c r="B4827" t="s">
        <v>4</v>
      </c>
      <c r="C4827" t="s">
        <v>5</v>
      </c>
      <c r="D4827" s="2">
        <v>18.795642999999998</v>
      </c>
    </row>
    <row r="4828" spans="1:4">
      <c r="A4828" s="1">
        <v>43720</v>
      </c>
      <c r="B4828" t="s">
        <v>6</v>
      </c>
      <c r="C4828" t="s">
        <v>7</v>
      </c>
      <c r="D4828" s="2">
        <v>49.689999</v>
      </c>
    </row>
    <row r="4829" spans="1:4">
      <c r="A4829" s="1">
        <v>43720</v>
      </c>
      <c r="B4829" t="s">
        <v>8</v>
      </c>
      <c r="C4829" t="s">
        <v>9</v>
      </c>
      <c r="D4829" s="2">
        <v>21.530000999999999</v>
      </c>
    </row>
    <row r="4830" spans="1:4">
      <c r="A4830" s="1">
        <v>43720</v>
      </c>
      <c r="B4830" t="s">
        <v>10</v>
      </c>
      <c r="C4830" t="s">
        <v>11</v>
      </c>
      <c r="D4830" s="2">
        <v>26.860001</v>
      </c>
    </row>
    <row r="4831" spans="1:4">
      <c r="A4831" s="1">
        <v>43720</v>
      </c>
      <c r="B4831" t="s">
        <v>12</v>
      </c>
      <c r="C4831" t="s">
        <v>13</v>
      </c>
      <c r="D4831" s="2">
        <v>15.28</v>
      </c>
    </row>
    <row r="4832" spans="1:4">
      <c r="A4832" s="1">
        <v>43720</v>
      </c>
      <c r="B4832" t="s">
        <v>14</v>
      </c>
      <c r="C4832" t="s">
        <v>15</v>
      </c>
      <c r="D4832" s="2">
        <v>43.285713000000001</v>
      </c>
    </row>
    <row r="4833" spans="1:4">
      <c r="A4833" s="1">
        <v>43720</v>
      </c>
      <c r="B4833" t="s">
        <v>16</v>
      </c>
      <c r="C4833" t="s">
        <v>17</v>
      </c>
      <c r="D4833" s="2">
        <v>48.700001</v>
      </c>
    </row>
    <row r="4834" spans="1:4">
      <c r="A4834" s="1">
        <v>43720</v>
      </c>
      <c r="B4834" t="s">
        <v>18</v>
      </c>
      <c r="C4834" t="s">
        <v>19</v>
      </c>
      <c r="D4834" s="2">
        <v>42.391666000000001</v>
      </c>
    </row>
    <row r="4835" spans="1:4">
      <c r="A4835" s="1">
        <v>43720</v>
      </c>
      <c r="B4835" t="s">
        <v>20</v>
      </c>
      <c r="C4835" t="s">
        <v>21</v>
      </c>
      <c r="D4835" s="2">
        <v>14.826665999999999</v>
      </c>
    </row>
    <row r="4836" spans="1:4">
      <c r="A4836" s="1">
        <v>43719</v>
      </c>
      <c r="B4836" t="s">
        <v>2</v>
      </c>
      <c r="C4836" t="s">
        <v>3</v>
      </c>
      <c r="D4836" s="2">
        <v>26.870000999999998</v>
      </c>
    </row>
    <row r="4837" spans="1:4">
      <c r="A4837" s="1">
        <v>43719</v>
      </c>
      <c r="B4837" t="s">
        <v>4</v>
      </c>
      <c r="C4837" t="s">
        <v>5</v>
      </c>
      <c r="D4837" s="2">
        <v>18.725881999999999</v>
      </c>
    </row>
    <row r="4838" spans="1:4">
      <c r="A4838" s="1">
        <v>43719</v>
      </c>
      <c r="B4838" t="s">
        <v>6</v>
      </c>
      <c r="C4838" t="s">
        <v>7</v>
      </c>
      <c r="D4838" s="2">
        <v>47.950001</v>
      </c>
    </row>
    <row r="4839" spans="1:4">
      <c r="A4839" s="1">
        <v>43719</v>
      </c>
      <c r="B4839" t="s">
        <v>8</v>
      </c>
      <c r="C4839" t="s">
        <v>9</v>
      </c>
      <c r="D4839" s="2">
        <v>21.799999</v>
      </c>
    </row>
    <row r="4840" spans="1:4">
      <c r="A4840" s="1">
        <v>43719</v>
      </c>
      <c r="B4840" t="s">
        <v>10</v>
      </c>
      <c r="C4840" t="s">
        <v>11</v>
      </c>
      <c r="D4840" s="2">
        <v>27.049999</v>
      </c>
    </row>
    <row r="4841" spans="1:4">
      <c r="A4841" s="1">
        <v>43719</v>
      </c>
      <c r="B4841" t="s">
        <v>12</v>
      </c>
      <c r="C4841" t="s">
        <v>13</v>
      </c>
      <c r="D4841" s="2">
        <v>15.22</v>
      </c>
    </row>
    <row r="4842" spans="1:4">
      <c r="A4842" s="1">
        <v>43719</v>
      </c>
      <c r="B4842" t="s">
        <v>14</v>
      </c>
      <c r="C4842" t="s">
        <v>15</v>
      </c>
      <c r="D4842" s="2">
        <v>43.476188999999998</v>
      </c>
    </row>
    <row r="4843" spans="1:4">
      <c r="A4843" s="1">
        <v>43719</v>
      </c>
      <c r="B4843" t="s">
        <v>16</v>
      </c>
      <c r="C4843" t="s">
        <v>17</v>
      </c>
      <c r="D4843" s="2">
        <v>49.459999000000003</v>
      </c>
    </row>
    <row r="4844" spans="1:4">
      <c r="A4844" s="1">
        <v>43719</v>
      </c>
      <c r="B4844" t="s">
        <v>18</v>
      </c>
      <c r="C4844" t="s">
        <v>19</v>
      </c>
      <c r="D4844" s="2">
        <v>42.511992999999997</v>
      </c>
    </row>
    <row r="4845" spans="1:4">
      <c r="A4845" s="1">
        <v>43719</v>
      </c>
      <c r="B4845" t="s">
        <v>20</v>
      </c>
      <c r="C4845" t="s">
        <v>21</v>
      </c>
      <c r="D4845" s="2">
        <v>14.843332999999999</v>
      </c>
    </row>
    <row r="4846" spans="1:4">
      <c r="A4846" s="1">
        <v>43718</v>
      </c>
      <c r="B4846" t="s">
        <v>2</v>
      </c>
      <c r="C4846" t="s">
        <v>3</v>
      </c>
      <c r="D4846" s="2">
        <v>27.1</v>
      </c>
    </row>
    <row r="4847" spans="1:4">
      <c r="A4847" s="1">
        <v>43718</v>
      </c>
      <c r="B4847" t="s">
        <v>4</v>
      </c>
      <c r="C4847" t="s">
        <v>5</v>
      </c>
      <c r="D4847" s="2">
        <v>17.799054999999999</v>
      </c>
    </row>
    <row r="4848" spans="1:4">
      <c r="A4848" s="1">
        <v>43718</v>
      </c>
      <c r="B4848" t="s">
        <v>6</v>
      </c>
      <c r="C4848" t="s">
        <v>7</v>
      </c>
      <c r="D4848" s="2">
        <v>48.240001999999997</v>
      </c>
    </row>
    <row r="4849" spans="1:4">
      <c r="A4849" s="1">
        <v>43718</v>
      </c>
      <c r="B4849" t="s">
        <v>8</v>
      </c>
      <c r="C4849" t="s">
        <v>9</v>
      </c>
      <c r="D4849" s="2">
        <v>21.1</v>
      </c>
    </row>
    <row r="4850" spans="1:4">
      <c r="A4850" s="1">
        <v>43718</v>
      </c>
      <c r="B4850" t="s">
        <v>10</v>
      </c>
      <c r="C4850" t="s">
        <v>11</v>
      </c>
      <c r="D4850" s="2">
        <v>26.07</v>
      </c>
    </row>
    <row r="4851" spans="1:4">
      <c r="A4851" s="1">
        <v>43718</v>
      </c>
      <c r="B4851" t="s">
        <v>12</v>
      </c>
      <c r="C4851" t="s">
        <v>13</v>
      </c>
      <c r="D4851" s="2">
        <v>15.09</v>
      </c>
    </row>
    <row r="4852" spans="1:4">
      <c r="A4852" s="1">
        <v>43718</v>
      </c>
      <c r="B4852" t="s">
        <v>14</v>
      </c>
      <c r="C4852" t="s">
        <v>15</v>
      </c>
      <c r="D4852" s="2">
        <v>42.752380000000002</v>
      </c>
    </row>
    <row r="4853" spans="1:4">
      <c r="A4853" s="1">
        <v>43718</v>
      </c>
      <c r="B4853" t="s">
        <v>16</v>
      </c>
      <c r="C4853" t="s">
        <v>17</v>
      </c>
      <c r="D4853" s="2">
        <v>47.810001</v>
      </c>
    </row>
    <row r="4854" spans="1:4">
      <c r="A4854" s="1">
        <v>43718</v>
      </c>
      <c r="B4854" t="s">
        <v>18</v>
      </c>
      <c r="C4854" t="s">
        <v>19</v>
      </c>
      <c r="D4854" s="2">
        <v>41.651198999999998</v>
      </c>
    </row>
    <row r="4855" spans="1:4">
      <c r="A4855" s="1">
        <v>43718</v>
      </c>
      <c r="B4855" t="s">
        <v>20</v>
      </c>
      <c r="C4855" t="s">
        <v>21</v>
      </c>
      <c r="D4855" s="2">
        <v>14.633333</v>
      </c>
    </row>
    <row r="4856" spans="1:4">
      <c r="A4856" s="1">
        <v>43717</v>
      </c>
      <c r="B4856" t="s">
        <v>2</v>
      </c>
      <c r="C4856" t="s">
        <v>3</v>
      </c>
      <c r="D4856" s="2">
        <v>26.93</v>
      </c>
    </row>
    <row r="4857" spans="1:4">
      <c r="A4857" s="1">
        <v>43717</v>
      </c>
      <c r="B4857" t="s">
        <v>4</v>
      </c>
      <c r="C4857" t="s">
        <v>5</v>
      </c>
      <c r="D4857" s="2">
        <v>18.387041</v>
      </c>
    </row>
    <row r="4858" spans="1:4">
      <c r="A4858" s="1">
        <v>43717</v>
      </c>
      <c r="B4858" t="s">
        <v>6</v>
      </c>
      <c r="C4858" t="s">
        <v>7</v>
      </c>
      <c r="D4858" s="2">
        <v>47.889999000000003</v>
      </c>
    </row>
    <row r="4859" spans="1:4">
      <c r="A4859" s="1">
        <v>43717</v>
      </c>
      <c r="B4859" t="s">
        <v>8</v>
      </c>
      <c r="C4859" t="s">
        <v>9</v>
      </c>
      <c r="D4859" s="2">
        <v>20.74</v>
      </c>
    </row>
    <row r="4860" spans="1:4">
      <c r="A4860" s="1">
        <v>43717</v>
      </c>
      <c r="B4860" t="s">
        <v>10</v>
      </c>
      <c r="C4860" t="s">
        <v>11</v>
      </c>
      <c r="D4860" s="2">
        <v>25.540001</v>
      </c>
    </row>
    <row r="4861" spans="1:4">
      <c r="A4861" s="1">
        <v>43717</v>
      </c>
      <c r="B4861" t="s">
        <v>12</v>
      </c>
      <c r="C4861" t="s">
        <v>13</v>
      </c>
      <c r="D4861" s="2">
        <v>15.2</v>
      </c>
    </row>
    <row r="4862" spans="1:4">
      <c r="A4862" s="1">
        <v>43717</v>
      </c>
      <c r="B4862" t="s">
        <v>14</v>
      </c>
      <c r="C4862" t="s">
        <v>15</v>
      </c>
      <c r="D4862" s="2">
        <v>43.352378999999999</v>
      </c>
    </row>
    <row r="4863" spans="1:4">
      <c r="A4863" s="1">
        <v>43717</v>
      </c>
      <c r="B4863" t="s">
        <v>16</v>
      </c>
      <c r="C4863" t="s">
        <v>17</v>
      </c>
      <c r="D4863" s="2">
        <v>47.93</v>
      </c>
    </row>
    <row r="4864" spans="1:4">
      <c r="A4864" s="1">
        <v>43717</v>
      </c>
      <c r="B4864" t="s">
        <v>18</v>
      </c>
      <c r="C4864" t="s">
        <v>19</v>
      </c>
      <c r="D4864" s="2">
        <v>41.419803999999999</v>
      </c>
    </row>
    <row r="4865" spans="1:4">
      <c r="A4865" s="1">
        <v>43717</v>
      </c>
      <c r="B4865" t="s">
        <v>20</v>
      </c>
      <c r="C4865" t="s">
        <v>21</v>
      </c>
      <c r="D4865" s="2">
        <v>14.606666000000001</v>
      </c>
    </row>
    <row r="4866" spans="1:4">
      <c r="A4866" s="1">
        <v>43714</v>
      </c>
      <c r="B4866" t="s">
        <v>2</v>
      </c>
      <c r="C4866" t="s">
        <v>3</v>
      </c>
      <c r="D4866" s="2">
        <v>26.52</v>
      </c>
    </row>
    <row r="4867" spans="1:4">
      <c r="A4867" s="1">
        <v>43714</v>
      </c>
      <c r="B4867" t="s">
        <v>4</v>
      </c>
      <c r="C4867" t="s">
        <v>5</v>
      </c>
      <c r="D4867" s="2">
        <v>18.686019999999999</v>
      </c>
    </row>
    <row r="4868" spans="1:4">
      <c r="A4868" s="1">
        <v>43714</v>
      </c>
      <c r="B4868" t="s">
        <v>6</v>
      </c>
      <c r="C4868" t="s">
        <v>7</v>
      </c>
      <c r="D4868" s="2">
        <v>46.450001</v>
      </c>
    </row>
    <row r="4869" spans="1:4">
      <c r="A4869" s="1">
        <v>43714</v>
      </c>
      <c r="B4869" t="s">
        <v>8</v>
      </c>
      <c r="C4869" t="s">
        <v>9</v>
      </c>
      <c r="D4869" s="2">
        <v>21.549999</v>
      </c>
    </row>
    <row r="4870" spans="1:4">
      <c r="A4870" s="1">
        <v>43714</v>
      </c>
      <c r="B4870" t="s">
        <v>10</v>
      </c>
      <c r="C4870" t="s">
        <v>11</v>
      </c>
      <c r="D4870" s="2">
        <v>26.299999</v>
      </c>
    </row>
    <row r="4871" spans="1:4">
      <c r="A4871" s="1">
        <v>43714</v>
      </c>
      <c r="B4871" t="s">
        <v>12</v>
      </c>
      <c r="C4871" t="s">
        <v>13</v>
      </c>
      <c r="D4871" s="2">
        <v>15</v>
      </c>
    </row>
    <row r="4872" spans="1:4">
      <c r="A4872" s="1">
        <v>43714</v>
      </c>
      <c r="B4872" t="s">
        <v>14</v>
      </c>
      <c r="C4872" t="s">
        <v>15</v>
      </c>
      <c r="D4872" s="2">
        <v>44.599997999999999</v>
      </c>
    </row>
    <row r="4873" spans="1:4">
      <c r="A4873" s="1">
        <v>43714</v>
      </c>
      <c r="B4873" t="s">
        <v>16</v>
      </c>
      <c r="C4873" t="s">
        <v>17</v>
      </c>
      <c r="D4873" s="2">
        <v>47.990001999999997</v>
      </c>
    </row>
    <row r="4874" spans="1:4">
      <c r="A4874" s="1">
        <v>43714</v>
      </c>
      <c r="B4874" t="s">
        <v>18</v>
      </c>
      <c r="C4874" t="s">
        <v>19</v>
      </c>
      <c r="D4874" s="2">
        <v>42.613807999999999</v>
      </c>
    </row>
    <row r="4875" spans="1:4">
      <c r="A4875" s="1">
        <v>43714</v>
      </c>
      <c r="B4875" t="s">
        <v>20</v>
      </c>
      <c r="C4875" t="s">
        <v>21</v>
      </c>
      <c r="D4875" s="2">
        <v>15.3</v>
      </c>
    </row>
    <row r="4876" spans="1:4">
      <c r="A4876" s="1">
        <v>43713</v>
      </c>
      <c r="B4876" t="s">
        <v>2</v>
      </c>
      <c r="C4876" t="s">
        <v>3</v>
      </c>
      <c r="D4876" s="2">
        <v>26.389999</v>
      </c>
    </row>
    <row r="4877" spans="1:4">
      <c r="A4877" s="1">
        <v>43713</v>
      </c>
      <c r="B4877" t="s">
        <v>4</v>
      </c>
      <c r="C4877" t="s">
        <v>5</v>
      </c>
      <c r="D4877" s="2">
        <v>18.915234000000002</v>
      </c>
    </row>
    <row r="4878" spans="1:4">
      <c r="A4878" s="1">
        <v>43713</v>
      </c>
      <c r="B4878" t="s">
        <v>6</v>
      </c>
      <c r="C4878" t="s">
        <v>7</v>
      </c>
      <c r="D4878" s="2">
        <v>46.52</v>
      </c>
    </row>
    <row r="4879" spans="1:4">
      <c r="A4879" s="1">
        <v>43713</v>
      </c>
      <c r="B4879" t="s">
        <v>8</v>
      </c>
      <c r="C4879" t="s">
        <v>9</v>
      </c>
      <c r="D4879" s="2">
        <v>21.860001</v>
      </c>
    </row>
    <row r="4880" spans="1:4">
      <c r="A4880" s="1">
        <v>43713</v>
      </c>
      <c r="B4880" t="s">
        <v>10</v>
      </c>
      <c r="C4880" t="s">
        <v>11</v>
      </c>
      <c r="D4880" s="2">
        <v>26.57</v>
      </c>
    </row>
    <row r="4881" spans="1:4">
      <c r="A4881" s="1">
        <v>43713</v>
      </c>
      <c r="B4881" t="s">
        <v>12</v>
      </c>
      <c r="C4881" t="s">
        <v>13</v>
      </c>
      <c r="D4881" s="2">
        <v>14.99</v>
      </c>
    </row>
    <row r="4882" spans="1:4">
      <c r="A4882" s="1">
        <v>43713</v>
      </c>
      <c r="B4882" t="s">
        <v>14</v>
      </c>
      <c r="C4882" t="s">
        <v>15</v>
      </c>
      <c r="D4882" s="2">
        <v>45</v>
      </c>
    </row>
    <row r="4883" spans="1:4">
      <c r="A4883" s="1">
        <v>43713</v>
      </c>
      <c r="B4883" t="s">
        <v>16</v>
      </c>
      <c r="C4883" t="s">
        <v>17</v>
      </c>
      <c r="D4883" s="2">
        <v>48.43</v>
      </c>
    </row>
    <row r="4884" spans="1:4">
      <c r="A4884" s="1">
        <v>43713</v>
      </c>
      <c r="B4884" t="s">
        <v>18</v>
      </c>
      <c r="C4884" t="s">
        <v>19</v>
      </c>
      <c r="D4884" s="2">
        <v>43.502364999999998</v>
      </c>
    </row>
    <row r="4885" spans="1:4">
      <c r="A4885" s="1">
        <v>43713</v>
      </c>
      <c r="B4885" t="s">
        <v>20</v>
      </c>
      <c r="C4885" t="s">
        <v>21</v>
      </c>
      <c r="D4885" s="2">
        <v>15.1</v>
      </c>
    </row>
    <row r="4886" spans="1:4">
      <c r="A4886" s="1">
        <v>43712</v>
      </c>
      <c r="B4886" t="s">
        <v>2</v>
      </c>
      <c r="C4886" t="s">
        <v>3</v>
      </c>
      <c r="D4886" s="2">
        <v>26.26</v>
      </c>
    </row>
    <row r="4887" spans="1:4">
      <c r="A4887" s="1">
        <v>43712</v>
      </c>
      <c r="B4887" t="s">
        <v>4</v>
      </c>
      <c r="C4887" t="s">
        <v>5</v>
      </c>
      <c r="D4887" s="2">
        <v>18.975028999999999</v>
      </c>
    </row>
    <row r="4888" spans="1:4">
      <c r="A4888" s="1">
        <v>43712</v>
      </c>
      <c r="B4888" t="s">
        <v>6</v>
      </c>
      <c r="C4888" t="s">
        <v>7</v>
      </c>
      <c r="D4888" s="2">
        <v>46.52</v>
      </c>
    </row>
    <row r="4889" spans="1:4">
      <c r="A4889" s="1">
        <v>43712</v>
      </c>
      <c r="B4889" t="s">
        <v>8</v>
      </c>
      <c r="C4889" t="s">
        <v>9</v>
      </c>
      <c r="D4889" s="2">
        <v>22.1</v>
      </c>
    </row>
    <row r="4890" spans="1:4">
      <c r="A4890" s="1">
        <v>43712</v>
      </c>
      <c r="B4890" t="s">
        <v>10</v>
      </c>
      <c r="C4890" t="s">
        <v>11</v>
      </c>
      <c r="D4890" s="2">
        <v>26.299999</v>
      </c>
    </row>
    <row r="4891" spans="1:4">
      <c r="A4891" s="1">
        <v>43712</v>
      </c>
      <c r="B4891" t="s">
        <v>12</v>
      </c>
      <c r="C4891" t="s">
        <v>13</v>
      </c>
      <c r="D4891" s="2">
        <v>15.1</v>
      </c>
    </row>
    <row r="4892" spans="1:4">
      <c r="A4892" s="1">
        <v>43712</v>
      </c>
      <c r="B4892" t="s">
        <v>14</v>
      </c>
      <c r="C4892" t="s">
        <v>15</v>
      </c>
      <c r="D4892" s="2">
        <v>44.933334000000002</v>
      </c>
    </row>
    <row r="4893" spans="1:4">
      <c r="A4893" s="1">
        <v>43712</v>
      </c>
      <c r="B4893" t="s">
        <v>16</v>
      </c>
      <c r="C4893" t="s">
        <v>17</v>
      </c>
      <c r="D4893" s="2">
        <v>48.09</v>
      </c>
    </row>
    <row r="4894" spans="1:4">
      <c r="A4894" s="1">
        <v>43712</v>
      </c>
      <c r="B4894" t="s">
        <v>18</v>
      </c>
      <c r="C4894" t="s">
        <v>19</v>
      </c>
      <c r="D4894" s="2">
        <v>43.317248999999997</v>
      </c>
    </row>
    <row r="4895" spans="1:4">
      <c r="A4895" s="1">
        <v>43712</v>
      </c>
      <c r="B4895" t="s">
        <v>20</v>
      </c>
      <c r="C4895" t="s">
        <v>21</v>
      </c>
      <c r="D4895" s="2">
        <v>14.876666</v>
      </c>
    </row>
    <row r="4896" spans="1:4">
      <c r="A4896" s="1">
        <v>43711</v>
      </c>
      <c r="B4896" t="s">
        <v>2</v>
      </c>
      <c r="C4896" t="s">
        <v>3</v>
      </c>
      <c r="D4896" s="2">
        <v>25.6</v>
      </c>
    </row>
    <row r="4897" spans="1:4">
      <c r="A4897" s="1">
        <v>43711</v>
      </c>
      <c r="B4897" t="s">
        <v>4</v>
      </c>
      <c r="C4897" t="s">
        <v>5</v>
      </c>
      <c r="D4897" s="2">
        <v>18.566427000000001</v>
      </c>
    </row>
    <row r="4898" spans="1:4">
      <c r="A4898" s="1">
        <v>43711</v>
      </c>
      <c r="B4898" t="s">
        <v>6</v>
      </c>
      <c r="C4898" t="s">
        <v>7</v>
      </c>
      <c r="D4898" s="2">
        <v>45.52</v>
      </c>
    </row>
    <row r="4899" spans="1:4">
      <c r="A4899" s="1">
        <v>43711</v>
      </c>
      <c r="B4899" t="s">
        <v>8</v>
      </c>
      <c r="C4899" t="s">
        <v>9</v>
      </c>
      <c r="D4899" s="2">
        <v>22.139999</v>
      </c>
    </row>
    <row r="4900" spans="1:4">
      <c r="A4900" s="1">
        <v>43711</v>
      </c>
      <c r="B4900" t="s">
        <v>10</v>
      </c>
      <c r="C4900" t="s">
        <v>11</v>
      </c>
      <c r="D4900" s="2">
        <v>26.040001</v>
      </c>
    </row>
    <row r="4901" spans="1:4">
      <c r="A4901" s="1">
        <v>43711</v>
      </c>
      <c r="B4901" t="s">
        <v>12</v>
      </c>
      <c r="C4901" t="s">
        <v>13</v>
      </c>
      <c r="D4901" s="2">
        <v>14.8</v>
      </c>
    </row>
    <row r="4902" spans="1:4">
      <c r="A4902" s="1">
        <v>43711</v>
      </c>
      <c r="B4902" t="s">
        <v>14</v>
      </c>
      <c r="C4902" t="s">
        <v>15</v>
      </c>
      <c r="D4902" s="2">
        <v>44.342857000000002</v>
      </c>
    </row>
    <row r="4903" spans="1:4">
      <c r="A4903" s="1">
        <v>43711</v>
      </c>
      <c r="B4903" t="s">
        <v>16</v>
      </c>
      <c r="C4903" t="s">
        <v>17</v>
      </c>
      <c r="D4903" s="2">
        <v>47.599997999999999</v>
      </c>
    </row>
    <row r="4904" spans="1:4">
      <c r="A4904" s="1">
        <v>43711</v>
      </c>
      <c r="B4904" t="s">
        <v>18</v>
      </c>
      <c r="C4904" t="s">
        <v>19</v>
      </c>
      <c r="D4904" s="2">
        <v>42.715617999999999</v>
      </c>
    </row>
    <row r="4905" spans="1:4">
      <c r="A4905" s="1">
        <v>43711</v>
      </c>
      <c r="B4905" t="s">
        <v>20</v>
      </c>
      <c r="C4905" t="s">
        <v>21</v>
      </c>
      <c r="D4905" s="2">
        <v>14.583333</v>
      </c>
    </row>
    <row r="4906" spans="1:4">
      <c r="A4906" s="1">
        <v>43710</v>
      </c>
      <c r="B4906" t="s">
        <v>2</v>
      </c>
      <c r="C4906" t="s">
        <v>3</v>
      </c>
      <c r="D4906" s="2">
        <v>25.299999</v>
      </c>
    </row>
    <row r="4907" spans="1:4">
      <c r="A4907" s="1">
        <v>43710</v>
      </c>
      <c r="B4907" t="s">
        <v>4</v>
      </c>
      <c r="C4907" t="s">
        <v>5</v>
      </c>
      <c r="D4907" s="2">
        <v>18.536529999999999</v>
      </c>
    </row>
    <row r="4908" spans="1:4">
      <c r="A4908" s="1">
        <v>43710</v>
      </c>
      <c r="B4908" t="s">
        <v>6</v>
      </c>
      <c r="C4908" t="s">
        <v>7</v>
      </c>
      <c r="D4908" s="2">
        <v>46.009998000000003</v>
      </c>
    </row>
    <row r="4909" spans="1:4">
      <c r="A4909" s="1">
        <v>43710</v>
      </c>
      <c r="B4909" t="s">
        <v>8</v>
      </c>
      <c r="C4909" t="s">
        <v>9</v>
      </c>
      <c r="D4909" s="2">
        <v>22.25</v>
      </c>
    </row>
    <row r="4910" spans="1:4">
      <c r="A4910" s="1">
        <v>43710</v>
      </c>
      <c r="B4910" t="s">
        <v>10</v>
      </c>
      <c r="C4910" t="s">
        <v>11</v>
      </c>
      <c r="D4910" s="2">
        <v>26.200001</v>
      </c>
    </row>
    <row r="4911" spans="1:4">
      <c r="A4911" s="1">
        <v>43710</v>
      </c>
      <c r="B4911" t="s">
        <v>12</v>
      </c>
      <c r="C4911" t="s">
        <v>13</v>
      </c>
      <c r="D4911" s="2">
        <v>14.97</v>
      </c>
    </row>
    <row r="4912" spans="1:4">
      <c r="A4912" s="1">
        <v>43710</v>
      </c>
      <c r="B4912" t="s">
        <v>14</v>
      </c>
      <c r="C4912" t="s">
        <v>15</v>
      </c>
      <c r="D4912" s="2">
        <v>44.666663999999997</v>
      </c>
    </row>
    <row r="4913" spans="1:4">
      <c r="A4913" s="1">
        <v>43710</v>
      </c>
      <c r="B4913" t="s">
        <v>16</v>
      </c>
      <c r="C4913" t="s">
        <v>17</v>
      </c>
      <c r="D4913" s="2">
        <v>48.200001</v>
      </c>
    </row>
    <row r="4914" spans="1:4">
      <c r="A4914" s="1">
        <v>43710</v>
      </c>
      <c r="B4914" t="s">
        <v>18</v>
      </c>
      <c r="C4914" t="s">
        <v>19</v>
      </c>
      <c r="D4914" s="2">
        <v>44.585296999999997</v>
      </c>
    </row>
    <row r="4915" spans="1:4">
      <c r="A4915" s="1">
        <v>43710</v>
      </c>
      <c r="B4915" t="s">
        <v>20</v>
      </c>
      <c r="C4915" t="s">
        <v>21</v>
      </c>
      <c r="D4915" s="2">
        <v>14.646666</v>
      </c>
    </row>
    <row r="4916" spans="1:4">
      <c r="A4916" s="1">
        <v>43707</v>
      </c>
      <c r="B4916" t="s">
        <v>2</v>
      </c>
      <c r="C4916" t="s">
        <v>3</v>
      </c>
      <c r="D4916" s="2">
        <v>25.5</v>
      </c>
    </row>
    <row r="4917" spans="1:4">
      <c r="A4917" s="1">
        <v>43707</v>
      </c>
      <c r="B4917" t="s">
        <v>4</v>
      </c>
      <c r="C4917" t="s">
        <v>5</v>
      </c>
      <c r="D4917" s="2">
        <v>18.666086</v>
      </c>
    </row>
    <row r="4918" spans="1:4">
      <c r="A4918" s="1">
        <v>43707</v>
      </c>
      <c r="B4918" t="s">
        <v>6</v>
      </c>
      <c r="C4918" t="s">
        <v>7</v>
      </c>
      <c r="D4918" s="2">
        <v>45.57</v>
      </c>
    </row>
    <row r="4919" spans="1:4">
      <c r="A4919" s="1">
        <v>43707</v>
      </c>
      <c r="B4919" t="s">
        <v>8</v>
      </c>
      <c r="C4919" t="s">
        <v>9</v>
      </c>
      <c r="D4919" s="2">
        <v>22.299999</v>
      </c>
    </row>
    <row r="4920" spans="1:4">
      <c r="A4920" s="1">
        <v>43707</v>
      </c>
      <c r="B4920" t="s">
        <v>10</v>
      </c>
      <c r="C4920" t="s">
        <v>11</v>
      </c>
      <c r="D4920" s="2">
        <v>25.99</v>
      </c>
    </row>
    <row r="4921" spans="1:4">
      <c r="A4921" s="1">
        <v>43707</v>
      </c>
      <c r="B4921" t="s">
        <v>12</v>
      </c>
      <c r="C4921" t="s">
        <v>13</v>
      </c>
      <c r="D4921" s="2">
        <v>15.06</v>
      </c>
    </row>
    <row r="4922" spans="1:4">
      <c r="A4922" s="1">
        <v>43707</v>
      </c>
      <c r="B4922" t="s">
        <v>14</v>
      </c>
      <c r="C4922" t="s">
        <v>15</v>
      </c>
      <c r="D4922" s="2">
        <v>44.799999</v>
      </c>
    </row>
    <row r="4923" spans="1:4">
      <c r="A4923" s="1">
        <v>43707</v>
      </c>
      <c r="B4923" t="s">
        <v>16</v>
      </c>
      <c r="C4923" t="s">
        <v>17</v>
      </c>
      <c r="D4923" s="2">
        <v>49.48</v>
      </c>
    </row>
    <row r="4924" spans="1:4">
      <c r="A4924" s="1">
        <v>43707</v>
      </c>
      <c r="B4924" t="s">
        <v>18</v>
      </c>
      <c r="C4924" t="s">
        <v>19</v>
      </c>
      <c r="D4924" s="2">
        <v>44.844459999999998</v>
      </c>
    </row>
    <row r="4925" spans="1:4">
      <c r="A4925" s="1">
        <v>43707</v>
      </c>
      <c r="B4925" t="s">
        <v>20</v>
      </c>
      <c r="C4925" t="s">
        <v>21</v>
      </c>
      <c r="D4925" s="2">
        <v>14.933332999999999</v>
      </c>
    </row>
  </sheetData>
  <autoFilter ref="F5:P5" xr:uid="{964D1D1F-D1BE-BA46-BA35-C5D1314C3001}">
    <sortState xmlns:xlrd2="http://schemas.microsoft.com/office/spreadsheetml/2017/richdata2" ref="F6:P497">
      <sortCondition descending="1" ref="F5"/>
    </sortState>
  </autoFilter>
  <mergeCells count="1">
    <mergeCell ref="D1:G1"/>
  </mergeCells>
  <hyperlinks>
    <hyperlink ref="B2" r:id="rId1" xr:uid="{F5482256-F721-6B4B-B08A-96A963CDF402}"/>
  </hyperlinks>
  <pageMargins left="0.511811024" right="0.511811024" top="0.78740157499999996" bottom="0.78740157499999996" header="0.31496062000000002" footer="0.31496062000000002"/>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E8C7-7F28-429B-A2E6-BCBCB204AFF1}">
  <sheetPr>
    <tabColor theme="8" tint="0.59999389629810485"/>
  </sheetPr>
  <dimension ref="A1:T493"/>
  <sheetViews>
    <sheetView workbookViewId="0">
      <selection activeCell="O20" sqref="O20"/>
    </sheetView>
  </sheetViews>
  <sheetFormatPr defaultRowHeight="15.75"/>
  <cols>
    <col min="1" max="1" width="10.75" customWidth="1"/>
    <col min="2" max="2" width="10" bestFit="1" customWidth="1"/>
    <col min="6" max="6" width="15.625" bestFit="1" customWidth="1"/>
    <col min="9" max="9" width="13.875" bestFit="1" customWidth="1"/>
    <col min="10" max="10" width="10.5" bestFit="1" customWidth="1"/>
    <col min="12" max="12" width="13.875" customWidth="1"/>
    <col min="14" max="17" width="16.375" customWidth="1"/>
    <col min="18" max="18" width="15.375" customWidth="1"/>
    <col min="19" max="20" width="13.625" customWidth="1"/>
  </cols>
  <sheetData>
    <row r="1" spans="1:20">
      <c r="A1" s="3" t="s">
        <v>23</v>
      </c>
      <c r="B1" s="8" t="s">
        <v>17</v>
      </c>
      <c r="C1" s="8" t="s">
        <v>21</v>
      </c>
      <c r="D1" s="8" t="s">
        <v>13</v>
      </c>
      <c r="E1" s="8" t="s">
        <v>15</v>
      </c>
      <c r="F1" s="8" t="s">
        <v>5</v>
      </c>
      <c r="G1" s="8" t="s">
        <v>11</v>
      </c>
      <c r="H1" s="8" t="s">
        <v>3</v>
      </c>
      <c r="I1" s="8" t="s">
        <v>9</v>
      </c>
      <c r="J1" s="8" t="s">
        <v>19</v>
      </c>
      <c r="K1" s="8" t="s">
        <v>7</v>
      </c>
      <c r="L1" s="41" t="s">
        <v>117</v>
      </c>
    </row>
    <row r="2" spans="1:20">
      <c r="A2" s="1">
        <v>44435</v>
      </c>
      <c r="B2" s="22">
        <f>(Base!G6-Base!G7)/Base!G7</f>
        <v>1.1717028033289641E-2</v>
      </c>
      <c r="C2" s="22">
        <f>(Base!H6-Base!H7)/Base!H7</f>
        <v>2.0497803806734945E-2</v>
      </c>
      <c r="D2" s="22">
        <f>(Base!I6-Base!I7)/Base!I7</f>
        <v>1.3272581976769851E-2</v>
      </c>
      <c r="E2" s="22">
        <f>(Base!J6-Base!J7)/Base!J7</f>
        <v>4.1815583306211213E-2</v>
      </c>
      <c r="F2" s="22">
        <f>(Base!K6-Base!K7)/Base!K7</f>
        <v>0</v>
      </c>
      <c r="G2" s="22">
        <f>(Base!L6-Base!L7)/Base!L7</f>
        <v>1.9458946369245379E-2</v>
      </c>
      <c r="H2" s="22">
        <f>(Base!M6-Base!M7)/Base!M7</f>
        <v>3.6376864314296112E-2</v>
      </c>
      <c r="I2" s="22">
        <f>(Base!N6-Base!N7)/Base!N7</f>
        <v>1.6260107519777352E-2</v>
      </c>
      <c r="J2" s="22">
        <f>(Base!O6-Base!O7)/Base!O7</f>
        <v>1.0245867136411631E-2</v>
      </c>
      <c r="K2" s="22">
        <f>(Base!P6-Base!P7)/Base!P7</f>
        <v>2.5043254859719494E-2</v>
      </c>
      <c r="L2" s="22" cm="1">
        <f t="array" ref="L2">SUMPRODUCT(B2:K2,TRANSPOSE(Tabela4[Percentual]))</f>
        <v>2.0720966475231539E-2</v>
      </c>
      <c r="N2" s="23" t="s">
        <v>1</v>
      </c>
      <c r="O2" s="26" t="s">
        <v>115</v>
      </c>
      <c r="P2" t="s">
        <v>95</v>
      </c>
      <c r="R2" s="13" t="s">
        <v>122</v>
      </c>
      <c r="S2" s="13" t="s">
        <v>116</v>
      </c>
      <c r="T2" s="13" t="s">
        <v>121</v>
      </c>
    </row>
    <row r="3" spans="1:20">
      <c r="A3" s="1">
        <v>44434</v>
      </c>
      <c r="B3" s="22">
        <f>(Base!G7-Base!G8)/Base!G8</f>
        <v>-1.4142254587355864E-2</v>
      </c>
      <c r="C3" s="22">
        <f>(Base!H7-Base!H8)/Base!H8</f>
        <v>-2.3588277340957833E-2</v>
      </c>
      <c r="D3" s="22">
        <f>(Base!I7-Base!I8)/Base!I8</f>
        <v>-1.1248556430446316E-2</v>
      </c>
      <c r="E3" s="22">
        <f>(Base!J7-Base!J8)/Base!J8</f>
        <v>-2.7290109982445736E-2</v>
      </c>
      <c r="F3" s="22">
        <f>(Base!K7-Base!K8)/Base!K8</f>
        <v>2.4096385542168773E-2</v>
      </c>
      <c r="G3" s="22">
        <f>(Base!L7-Base!L8)/Base!L8</f>
        <v>-3.3486194196614388E-2</v>
      </c>
      <c r="H3" s="22">
        <f>(Base!M7-Base!M8)/Base!M8</f>
        <v>-8.6548864046160114E-3</v>
      </c>
      <c r="I3" s="22">
        <f>(Base!N7-Base!N8)/Base!N8</f>
        <v>-2.3292642842384439E-2</v>
      </c>
      <c r="J3" s="22">
        <f>(Base!O7-Base!O8)/Base!O8</f>
        <v>-2.3999966666666712E-2</v>
      </c>
      <c r="K3" s="22">
        <f>(Base!P7-Base!P8)/Base!P8</f>
        <v>-1.2763788944723655E-2</v>
      </c>
      <c r="L3" s="22" cm="1">
        <f t="array" ref="L3">SUMPRODUCT(B3:K3,TRANSPOSE(Tabela4[Percentual]))</f>
        <v>-1.728003790974884E-2</v>
      </c>
      <c r="N3" s="25" t="s">
        <v>17</v>
      </c>
      <c r="O3" s="27">
        <v>0.1</v>
      </c>
      <c r="P3" s="22">
        <f>_xlfn.STDEV.P($B$2:$B$492)</f>
        <v>1.9408564954900943E-2</v>
      </c>
      <c r="Q3" s="30"/>
      <c r="R3" s="34">
        <f>$O$17*Tabela4[[#This Row],[Percentual]]</f>
        <v>100000</v>
      </c>
      <c r="S3" s="21">
        <f>_xlfn.PERCENTILE.INC(B2:B128,0.05)</f>
        <v>-2.1357122889753704E-2</v>
      </c>
      <c r="T3" s="34">
        <f>$O$17*Tabela4[[#This Row],[Percentual]]*S3</f>
        <v>-2135.7122889753705</v>
      </c>
    </row>
    <row r="4" spans="1:20">
      <c r="A4" s="1">
        <v>44433</v>
      </c>
      <c r="B4" s="22">
        <f>(Base!G8-Base!G9)/Base!G9</f>
        <v>9.7013191563401074E-3</v>
      </c>
      <c r="C4" s="22">
        <f>(Base!H8-Base!H9)/Base!H9</f>
        <v>6.4748201438848815E-3</v>
      </c>
      <c r="D4" s="22">
        <f>(Base!I8-Base!I9)/Base!I9</f>
        <v>3.8955979742890529E-2</v>
      </c>
      <c r="E4" s="22">
        <f>(Base!J8-Base!J9)/Base!J9</f>
        <v>8.4136723648320644E-3</v>
      </c>
      <c r="F4" s="22">
        <f>(Base!K8-Base!K9)/Base!K9</f>
        <v>-1.0221465076661072E-2</v>
      </c>
      <c r="G4" s="22">
        <f>(Base!L8-Base!L9)/Base!L9</f>
        <v>-5.9279981760145938E-3</v>
      </c>
      <c r="H4" s="22">
        <f>(Base!M8-Base!M9)/Base!M9</f>
        <v>5.4387237128354655E-3</v>
      </c>
      <c r="I4" s="22">
        <f>(Base!N8-Base!N9)/Base!N9</f>
        <v>1.0597773683213409E-3</v>
      </c>
      <c r="J4" s="22">
        <f>(Base!O8-Base!O9)/Base!O9</f>
        <v>-8.5922009253139968E-3</v>
      </c>
      <c r="K4" s="22">
        <f>(Base!P8-Base!P9)/Base!P9</f>
        <v>-2.1060977044037106E-3</v>
      </c>
      <c r="L4" s="22" cm="1">
        <f t="array" ref="L4">SUMPRODUCT(B4:K4,TRANSPOSE(Tabela4[Percentual]))</f>
        <v>4.7254214292839691E-3</v>
      </c>
      <c r="N4" s="24" t="s">
        <v>21</v>
      </c>
      <c r="O4" s="27">
        <v>0.1</v>
      </c>
      <c r="P4" s="22">
        <f>_xlfn.STDEV.P($C$2:$C$492)</f>
        <v>2.1111297369560394E-2</v>
      </c>
      <c r="Q4" s="30"/>
      <c r="R4" s="34">
        <f>$O$17*Tabela4[[#This Row],[Percentual]]</f>
        <v>100000</v>
      </c>
      <c r="S4" s="21">
        <f>_xlfn.PERCENTILE.INC(C2:C128,0.05)</f>
        <v>-3.371238871828891E-2</v>
      </c>
      <c r="T4" s="34">
        <f>$O$17*Tabela4[[#This Row],[Percentual]]*S4</f>
        <v>-3371.2388718288912</v>
      </c>
    </row>
    <row r="5" spans="1:20">
      <c r="A5" s="1">
        <v>44432</v>
      </c>
      <c r="B5" s="22">
        <f>(Base!G9-Base!G10)/Base!G10</f>
        <v>1.6509673130193907E-2</v>
      </c>
      <c r="C5" s="22">
        <f>(Base!H9-Base!H10)/Base!H10</f>
        <v>1.8315018315018316E-2</v>
      </c>
      <c r="D5" s="22">
        <f>(Base!I9-Base!I10)/Base!I10</f>
        <v>1.9864918553833929E-2</v>
      </c>
      <c r="E5" s="22">
        <f>(Base!J9-Base!J10)/Base!J10</f>
        <v>1.0987045897572214E-2</v>
      </c>
      <c r="F5" s="22">
        <f>(Base!K9-Base!K10)/Base!K10</f>
        <v>0.11809523809523811</v>
      </c>
      <c r="G5" s="22">
        <f>(Base!L9-Base!L10)/Base!L10</f>
        <v>3.1514581373471219E-2</v>
      </c>
      <c r="H5" s="22">
        <f>(Base!M9-Base!M10)/Base!M10</f>
        <v>2.0725388601036222E-2</v>
      </c>
      <c r="I5" s="22">
        <f>(Base!N9-Base!N10)/Base!N10</f>
        <v>3.723510836356895E-3</v>
      </c>
      <c r="J5" s="22">
        <f>(Base!O9-Base!O10)/Base!O10</f>
        <v>3.2060027285129647E-2</v>
      </c>
      <c r="K5" s="22">
        <f>(Base!P9-Base!P10)/Base!P10</f>
        <v>3.6486508414340181E-2</v>
      </c>
      <c r="L5" s="22" cm="1">
        <f t="array" ref="L5">SUMPRODUCT(B5:K5,TRANSPOSE(Tabela4[Percentual]))</f>
        <v>2.6747754566174169E-2</v>
      </c>
      <c r="N5" s="25" t="s">
        <v>13</v>
      </c>
      <c r="O5" s="28">
        <v>0.1</v>
      </c>
      <c r="P5" s="22">
        <f>_xlfn.STDEV.P($D$2:$D$492)</f>
        <v>1.6818796273868682E-2</v>
      </c>
      <c r="Q5" s="30"/>
      <c r="R5" s="34">
        <f>$O$17*Tabela4[[#This Row],[Percentual]]</f>
        <v>100000</v>
      </c>
      <c r="S5" s="21">
        <f>_xlfn.PERCENTILE.INC(D2:D128,0.05)</f>
        <v>-2.7537789091363764E-2</v>
      </c>
      <c r="T5" s="34">
        <f>$O$17*Tabela4[[#This Row],[Percentual]]*S5</f>
        <v>-2753.7789091363766</v>
      </c>
    </row>
    <row r="6" spans="1:20">
      <c r="A6" s="1">
        <v>44431</v>
      </c>
      <c r="B6" s="22">
        <f>(Base!G10-Base!G11)/Base!G11</f>
        <v>-1.659314122581553E-3</v>
      </c>
      <c r="C6" s="22">
        <f>(Base!H10-Base!H11)/Base!H11</f>
        <v>-3.8732394366197111E-2</v>
      </c>
      <c r="D6" s="22">
        <f>(Base!I10-Base!I11)/Base!I11</f>
        <v>2.2754936092851081E-2</v>
      </c>
      <c r="E6" s="22">
        <f>(Base!J10-Base!J11)/Base!J11</f>
        <v>-3.9162268006129701E-2</v>
      </c>
      <c r="F6" s="22">
        <f>(Base!K10-Base!K11)/Base!K11</f>
        <v>-6.0822898032200333E-2</v>
      </c>
      <c r="G6" s="22">
        <f>(Base!L10-Base!L11)/Base!L11</f>
        <v>-2.0276542844398889E-2</v>
      </c>
      <c r="H6" s="22">
        <f>(Base!M10-Base!M11)/Base!M11</f>
        <v>1.5789473684210457E-2</v>
      </c>
      <c r="I6" s="22">
        <f>(Base!N10-Base!N11)/Base!N11</f>
        <v>-2.1343051605572708E-2</v>
      </c>
      <c r="J6" s="22">
        <f>(Base!O10-Base!O11)/Base!O11</f>
        <v>-1.112984822934227E-2</v>
      </c>
      <c r="K6" s="22">
        <f>(Base!P10-Base!P11)/Base!P11</f>
        <v>-1.3839117975219412E-2</v>
      </c>
      <c r="L6" s="22" cm="1">
        <f t="array" ref="L6">SUMPRODUCT(B6:K6,TRANSPOSE(Tabela4[Percentual]))</f>
        <v>-1.4492913537608997E-2</v>
      </c>
      <c r="N6" s="24" t="s">
        <v>15</v>
      </c>
      <c r="O6" s="27">
        <v>0.1</v>
      </c>
      <c r="P6" s="22">
        <f>_xlfn.STDEV.P($E$2:$E$492)</f>
        <v>2.2775847018299291E-2</v>
      </c>
      <c r="Q6" s="30"/>
      <c r="R6" s="34">
        <f>$O$17*Tabela4[[#This Row],[Percentual]]</f>
        <v>100000</v>
      </c>
      <c r="S6" s="21">
        <f>_xlfn.PERCENTILE.INC(E2:E128,0.05)</f>
        <v>-2.9937796079418561E-2</v>
      </c>
      <c r="T6" s="34">
        <f>$O$17*Tabela4[[#This Row],[Percentual]]*S6</f>
        <v>-2993.7796079418563</v>
      </c>
    </row>
    <row r="7" spans="1:20">
      <c r="A7" s="1">
        <v>44428</v>
      </c>
      <c r="B7" s="22">
        <f>(Base!G11-Base!G12)/Base!G12</f>
        <v>1.3452971304472179E-2</v>
      </c>
      <c r="C7" s="22">
        <f>(Base!H11-Base!H12)/Base!H12</f>
        <v>1.4104372355429884E-3</v>
      </c>
      <c r="D7" s="22">
        <f>(Base!I11-Base!I12)/Base!I12</f>
        <v>2.9707154811715562E-2</v>
      </c>
      <c r="E7" s="22">
        <f>(Base!J11-Base!J12)/Base!J12</f>
        <v>1.0147936191054866E-2</v>
      </c>
      <c r="F7" s="22">
        <f>(Base!K11-Base!K12)/Base!K12</f>
        <v>-3.5650623885918825E-3</v>
      </c>
      <c r="G7" s="22">
        <f>(Base!L11-Base!L12)/Base!L12</f>
        <v>8.833147373314679E-3</v>
      </c>
      <c r="H7" s="22">
        <f>(Base!M11-Base!M12)/Base!M12</f>
        <v>-1.5014640203251555E-3</v>
      </c>
      <c r="I7" s="22">
        <f>(Base!N11-Base!N12)/Base!N12</f>
        <v>1.7478814485106606E-2</v>
      </c>
      <c r="J7" s="22">
        <f>(Base!O11-Base!O12)/Base!O12</f>
        <v>4.0350877192982408E-2</v>
      </c>
      <c r="K7" s="22">
        <f>(Base!P11-Base!P12)/Base!P12</f>
        <v>4.1022458393554054E-4</v>
      </c>
      <c r="L7" s="22" cm="1">
        <f t="array" ref="L7">SUMPRODUCT(B7:K7,TRANSPOSE(Tabela4[Percentual]))</f>
        <v>1.1871268025547152E-2</v>
      </c>
      <c r="N7" s="24" t="s">
        <v>5</v>
      </c>
      <c r="O7" s="27">
        <v>0.05</v>
      </c>
      <c r="P7" s="22">
        <f>_xlfn.STDEV.P($F$2:$F$492)</f>
        <v>6.0536252795729543E-2</v>
      </c>
      <c r="Q7" s="30"/>
      <c r="R7" s="34">
        <f>$O$17*Tabela4[[#This Row],[Percentual]]</f>
        <v>50000</v>
      </c>
      <c r="S7" s="21">
        <f>_xlfn.PERCENTILE.INC(F2:F128,0.05)</f>
        <v>-5.5376381780733092E-2</v>
      </c>
      <c r="T7" s="34">
        <f>$O$17*Tabela4[[#This Row],[Percentual]]*S7</f>
        <v>-2768.8190890366545</v>
      </c>
    </row>
    <row r="8" spans="1:20">
      <c r="A8" s="1">
        <v>44427</v>
      </c>
      <c r="B8" s="22">
        <f>(Base!G12-Base!G13)/Base!G13</f>
        <v>1.5945261414170936E-2</v>
      </c>
      <c r="C8" s="22">
        <f>(Base!H12-Base!H13)/Base!H13</f>
        <v>4.7267355982274786E-2</v>
      </c>
      <c r="D8" s="22">
        <f>(Base!I12-Base!I13)/Base!I13</f>
        <v>-1.3212180562022434E-2</v>
      </c>
      <c r="E8" s="22">
        <f>(Base!J12-Base!J13)/Base!J13</f>
        <v>5.3070096958342625E-2</v>
      </c>
      <c r="F8" s="22">
        <f>(Base!K12-Base!K13)/Base!K13</f>
        <v>3.6968576709796704E-2</v>
      </c>
      <c r="G8" s="22">
        <f>(Base!L12-Base!L13)/Base!L13</f>
        <v>8.911819887429704E-3</v>
      </c>
      <c r="H8" s="22">
        <f>(Base!M12-Base!M13)/Base!M13</f>
        <v>-5.5991785890564406E-3</v>
      </c>
      <c r="I8" s="22">
        <f>(Base!N12-Base!N13)/Base!N13</f>
        <v>4.3093867403314917E-2</v>
      </c>
      <c r="J8" s="22">
        <f>(Base!O12-Base!O13)/Base!O13</f>
        <v>1.0638262034104172E-2</v>
      </c>
      <c r="K8" s="22">
        <f>(Base!P12-Base!P13)/Base!P13</f>
        <v>-5.7054460610986929E-2</v>
      </c>
      <c r="L8" s="22" cm="1">
        <f t="array" ref="L8">SUMPRODUCT(B8:K8,TRANSPOSE(Tabela4[Percentual]))</f>
        <v>9.301790196697626E-3</v>
      </c>
      <c r="N8" s="25" t="s">
        <v>11</v>
      </c>
      <c r="O8" s="27">
        <v>0.1</v>
      </c>
      <c r="P8" s="22">
        <f>_xlfn.STDEV.P($G$2:$G$492)</f>
        <v>2.2674979595158927E-2</v>
      </c>
      <c r="Q8" s="30"/>
      <c r="R8" s="34">
        <f>$O$17*Tabela4[[#This Row],[Percentual]]</f>
        <v>100000</v>
      </c>
      <c r="S8" s="21">
        <f>_xlfn.PERCENTILE.INC(G2:G128,0.05)</f>
        <v>-3.2759484873800288E-2</v>
      </c>
      <c r="T8" s="34">
        <f>$O$17*Tabela4[[#This Row],[Percentual]]*S8</f>
        <v>-3275.9484873800288</v>
      </c>
    </row>
    <row r="9" spans="1:20">
      <c r="A9" s="1">
        <v>44426</v>
      </c>
      <c r="B9" s="22">
        <f>(Base!G13-Base!G14)/Base!G14</f>
        <v>2.5120003993606963E-3</v>
      </c>
      <c r="C9" s="22">
        <f>(Base!H13-Base!H14)/Base!H14</f>
        <v>-2.0260492040521067E-2</v>
      </c>
      <c r="D9" s="22">
        <f>(Base!I13-Base!I14)/Base!I14</f>
        <v>-3.8507422052106999E-2</v>
      </c>
      <c r="E9" s="22">
        <f>(Base!J13-Base!J14)/Base!J14</f>
        <v>1.1172179896416919E-2</v>
      </c>
      <c r="F9" s="22">
        <f>(Base!K13-Base!K14)/Base!K14</f>
        <v>0</v>
      </c>
      <c r="G9" s="22">
        <f>(Base!L13-Base!L14)/Base!L14</f>
        <v>-1.2505789717461769E-2</v>
      </c>
      <c r="H9" s="22">
        <f>(Base!M13-Base!M14)/Base!M14</f>
        <v>-8.8790229789484088E-3</v>
      </c>
      <c r="I9" s="22">
        <f>(Base!N13-Base!N14)/Base!N14</f>
        <v>-5.5223630302389482E-4</v>
      </c>
      <c r="J9" s="22">
        <f>(Base!O13-Base!O14)/Base!O14</f>
        <v>-7.0422183098590944E-3</v>
      </c>
      <c r="K9" s="22">
        <f>(Base!P13-Base!P14)/Base!P14</f>
        <v>-3.3551364485981304E-2</v>
      </c>
      <c r="L9" s="22" cm="1">
        <f t="array" ref="L9">SUMPRODUCT(B9:K9,TRANSPOSE(Tabela4[Percentual]))</f>
        <v>-1.2439004783511558E-2</v>
      </c>
      <c r="N9" s="24" t="s">
        <v>3</v>
      </c>
      <c r="O9" s="27">
        <v>0.1</v>
      </c>
      <c r="P9" s="22">
        <f>_xlfn.STDEV.P($H$2:$H$492)</f>
        <v>2.217176050607983E-2</v>
      </c>
      <c r="Q9" s="30"/>
      <c r="R9" s="34">
        <f>$O$17*Tabela4[[#This Row],[Percentual]]</f>
        <v>100000</v>
      </c>
      <c r="S9" s="21">
        <f>_xlfn.PERCENTILE.INC(H2:H128,0.05)</f>
        <v>-3.4816683250959567E-2</v>
      </c>
      <c r="T9" s="34">
        <f>$O$17*Tabela4[[#This Row],[Percentual]]*S9</f>
        <v>-3481.6683250959568</v>
      </c>
    </row>
    <row r="10" spans="1:20">
      <c r="A10" s="1">
        <v>44425</v>
      </c>
      <c r="B10" s="22">
        <f>(Base!G14-Base!G15)/Base!G15</f>
        <v>-2.363428172689909E-2</v>
      </c>
      <c r="C10" s="22">
        <f>(Base!H14-Base!H15)/Base!H15</f>
        <v>-1.1444921316165962E-2</v>
      </c>
      <c r="D10" s="22">
        <f>(Base!I14-Base!I15)/Base!I15</f>
        <v>-5.5270035530990743E-3</v>
      </c>
      <c r="E10" s="22">
        <f>(Base!J14-Base!J15)/Base!J15</f>
        <v>-2.6737968867663775E-2</v>
      </c>
      <c r="F10" s="22">
        <f>(Base!K14-Base!K15)/Base!K15</f>
        <v>-3.9076376554174022E-2</v>
      </c>
      <c r="G10" s="22">
        <f>(Base!L14-Base!L15)/Base!L15</f>
        <v>-2.2634676324128564E-2</v>
      </c>
      <c r="H10" s="22">
        <f>(Base!M14-Base!M15)/Base!M15</f>
        <v>-5.621501592929528E-2</v>
      </c>
      <c r="I10" s="22">
        <f>(Base!N14-Base!N15)/Base!N15</f>
        <v>-2.4245583202887066E-2</v>
      </c>
      <c r="J10" s="22">
        <f>(Base!O14-Base!O15)/Base!O15</f>
        <v>-2.0689655172413841E-2</v>
      </c>
      <c r="K10" s="22">
        <f>(Base!P14-Base!P15)/Base!P15</f>
        <v>-1.6544144764407808E-2</v>
      </c>
      <c r="L10" s="22" cm="1">
        <f t="array" ref="L10">SUMPRODUCT(B10:K10,TRANSPOSE(Tabela4[Percentual]))</f>
        <v>-2.3548351151625138E-2</v>
      </c>
      <c r="N10" s="25" t="s">
        <v>9</v>
      </c>
      <c r="O10" s="28">
        <v>0.1</v>
      </c>
      <c r="P10" s="22">
        <f>_xlfn.STDEV.P($I$2:$I$492)</f>
        <v>2.0273377627943699E-2</v>
      </c>
      <c r="Q10" s="30"/>
      <c r="R10" s="34">
        <f>$O$17*Tabela4[[#This Row],[Percentual]]</f>
        <v>100000</v>
      </c>
      <c r="S10" s="21">
        <f>_xlfn.PERCENTILE.INC(I2:I128,0.05)</f>
        <v>-2.5056584891581964E-2</v>
      </c>
      <c r="T10" s="34">
        <f>$O$17*Tabela4[[#This Row],[Percentual]]*S10</f>
        <v>-2505.6584891581965</v>
      </c>
    </row>
    <row r="11" spans="1:20">
      <c r="A11" s="1">
        <v>44424</v>
      </c>
      <c r="B11" s="22">
        <f>(Base!G15-Base!G16)/Base!G16</f>
        <v>-1.9028925655535423E-2</v>
      </c>
      <c r="C11" s="22">
        <f>(Base!H15-Base!H16)/Base!H16</f>
        <v>-4.5081967213114763E-2</v>
      </c>
      <c r="D11" s="22">
        <f>(Base!I15-Base!I16)/Base!I16</f>
        <v>4.7600557223345576E-3</v>
      </c>
      <c r="E11" s="22">
        <f>(Base!J15-Base!J16)/Base!J16</f>
        <v>-2.3498746327262919E-2</v>
      </c>
      <c r="F11" s="22">
        <f>(Base!K15-Base!K16)/Base!K16</f>
        <v>-5.6951423785594618E-2</v>
      </c>
      <c r="G11" s="22">
        <f>(Base!L15-Base!L16)/Base!L16</f>
        <v>-1.73487544483986E-2</v>
      </c>
      <c r="H11" s="22">
        <f>(Base!M15-Base!M16)/Base!M16</f>
        <v>-2.4190834752981324E-2</v>
      </c>
      <c r="I11" s="22">
        <f>(Base!N15-Base!N16)/Base!N16</f>
        <v>-1.4862048832271688E-2</v>
      </c>
      <c r="J11" s="22">
        <f>(Base!O15-Base!O16)/Base!O16</f>
        <v>-2.2911051212937995E-2</v>
      </c>
      <c r="K11" s="22">
        <f>(Base!P15-Base!P16)/Base!P16</f>
        <v>4.6168050429324552E-3</v>
      </c>
      <c r="L11" s="22" cm="1">
        <f t="array" ref="L11">SUMPRODUCT(B11:K11,TRANSPOSE(Tabela4[Percentual]))</f>
        <v>-1.8371277704856678E-2</v>
      </c>
      <c r="N11" s="25" t="s">
        <v>19</v>
      </c>
      <c r="O11" s="27">
        <v>0.1</v>
      </c>
      <c r="P11" s="22">
        <f>_xlfn.STDEV.P($J$2:$J$492)</f>
        <v>2.313076676901301E-2</v>
      </c>
      <c r="Q11" s="30"/>
      <c r="R11" s="34">
        <f>$O$17*Tabela4[[#This Row],[Percentual]]</f>
        <v>100000</v>
      </c>
      <c r="S11" s="21">
        <f>_xlfn.PERCENTILE.INC(J2:J128,0.05)</f>
        <v>-3.5336662317619179E-2</v>
      </c>
      <c r="T11" s="34">
        <f>$O$17*Tabela4[[#This Row],[Percentual]]*S11</f>
        <v>-3533.666231761918</v>
      </c>
    </row>
    <row r="12" spans="1:20">
      <c r="A12" s="1">
        <v>44421</v>
      </c>
      <c r="B12" s="22">
        <f>(Base!G16-Base!G17)/Base!G17</f>
        <v>-1.4442735659007678E-2</v>
      </c>
      <c r="C12" s="22">
        <f>(Base!H16-Base!H17)/Base!H17</f>
        <v>5.3995680345572353E-2</v>
      </c>
      <c r="D12" s="22">
        <f>(Base!I16-Base!I17)/Base!I17</f>
        <v>2.3133117821960963E-2</v>
      </c>
      <c r="E12" s="22">
        <f>(Base!J16-Base!J17)/Base!J17</f>
        <v>-1.0676752195625968E-2</v>
      </c>
      <c r="F12" s="22">
        <f>(Base!K16-Base!K17)/Base!K17</f>
        <v>-9.1324200913242087E-2</v>
      </c>
      <c r="G12" s="22">
        <f>(Base!L16-Base!L17)/Base!L17</f>
        <v>-3.5460551217223377E-3</v>
      </c>
      <c r="H12" s="22">
        <f>(Base!M16-Base!M17)/Base!M17</f>
        <v>8.5910652920962189E-3</v>
      </c>
      <c r="I12" s="22">
        <f>(Base!N16-Base!N17)/Base!N17</f>
        <v>-5.8048018044959708E-3</v>
      </c>
      <c r="J12" s="22">
        <f>(Base!O16-Base!O17)/Base!O17</f>
        <v>2.2742935906271543E-2</v>
      </c>
      <c r="K12" s="22">
        <f>(Base!P16-Base!P17)/Base!P17</f>
        <v>-8.2417035231236533E-3</v>
      </c>
      <c r="L12" s="22" cm="1">
        <f t="array" ref="L12">SUMPRODUCT(B12:K12,TRANSPOSE(Tabela4[Percentual]))</f>
        <v>1.59677988437426E-3</v>
      </c>
      <c r="N12" s="24" t="s">
        <v>7</v>
      </c>
      <c r="O12" s="27">
        <v>0.15</v>
      </c>
      <c r="P12" s="22">
        <f>_xlfn.STDEV.P($K$2:$K$492)</f>
        <v>1.954612874327815E-2</v>
      </c>
      <c r="Q12" s="30"/>
      <c r="R12" s="34">
        <f>$O$17*Tabela4[[#This Row],[Percentual]]</f>
        <v>150000</v>
      </c>
      <c r="S12" s="21">
        <f>_xlfn.PERCENTILE.INC(K2:K128,0.05)</f>
        <v>-2.5781043798500387E-2</v>
      </c>
      <c r="T12" s="34">
        <f>$O$17*Tabela4[[#This Row],[Percentual]]*S12</f>
        <v>-3867.156569775058</v>
      </c>
    </row>
    <row r="13" spans="1:20">
      <c r="A13" s="1">
        <v>44420</v>
      </c>
      <c r="B13" s="22">
        <f>(Base!G17-Base!G18)/Base!G18</f>
        <v>8.6974991727278728E-3</v>
      </c>
      <c r="C13" s="22">
        <f>(Base!H17-Base!H18)/Base!H18</f>
        <v>-7.7076411960132901E-2</v>
      </c>
      <c r="D13" s="22">
        <f>(Base!I17-Base!I18)/Base!I18</f>
        <v>-1.163261131167269E-2</v>
      </c>
      <c r="E13" s="22">
        <f>(Base!J17-Base!J18)/Base!J18</f>
        <v>1.1848771769450582E-2</v>
      </c>
      <c r="F13" s="22">
        <f>(Base!K17-Base!K18)/Base!K18</f>
        <v>1.8604651162790715E-2</v>
      </c>
      <c r="G13" s="22">
        <f>(Base!L17-Base!L18)/Base!L18</f>
        <v>-1.9556757931334216E-2</v>
      </c>
      <c r="H13" s="22">
        <f>(Base!M17-Base!M18)/Base!M18</f>
        <v>1.4998256016742229E-2</v>
      </c>
      <c r="I13" s="22">
        <f>(Base!N17-Base!N18)/Base!N18</f>
        <v>-1.0541908831940934E-3</v>
      </c>
      <c r="J13" s="22">
        <f>(Base!O17-Base!O18)/Base!O18</f>
        <v>2.798441374424368E-2</v>
      </c>
      <c r="K13" s="22">
        <f>(Base!P17-Base!P18)/Base!P18</f>
        <v>-6.4061500797888175E-4</v>
      </c>
      <c r="L13" s="22" cm="1">
        <f t="array" ref="L13">SUMPRODUCT(B13:K13,TRANSPOSE(Tabela4[Percentual]))</f>
        <v>-3.7449628313742495E-3</v>
      </c>
      <c r="T13" s="35">
        <f>SUM(T3:T12)</f>
        <v>-30687.426870090309</v>
      </c>
    </row>
    <row r="14" spans="1:20">
      <c r="A14" s="1">
        <v>44419</v>
      </c>
      <c r="B14" s="22">
        <f>(Base!G18-Base!G19)/Base!G19</f>
        <v>-1.3028773355674009E-3</v>
      </c>
      <c r="C14" s="22">
        <f>(Base!H18-Base!H19)/Base!H19</f>
        <v>-2.9658284977433856E-2</v>
      </c>
      <c r="D14" s="22">
        <f>(Base!I18-Base!I19)/Base!I19</f>
        <v>-5.9808612440190824E-3</v>
      </c>
      <c r="E14" s="22">
        <f>(Base!J18-Base!J19)/Base!J19</f>
        <v>-6.9651749956462861E-4</v>
      </c>
      <c r="F14" s="22">
        <f>(Base!K18-Base!K19)/Base!K19</f>
        <v>4.6728971962617209E-3</v>
      </c>
      <c r="G14" s="22">
        <f>(Base!L18-Base!L19)/Base!L19</f>
        <v>-3.4647033347768859E-3</v>
      </c>
      <c r="H14" s="22">
        <f>(Base!M18-Base!M19)/Base!M19</f>
        <v>1.3790628932438974E-2</v>
      </c>
      <c r="I14" s="22">
        <f>(Base!N18-Base!N19)/Base!N19</f>
        <v>7.4348911311738243E-3</v>
      </c>
      <c r="J14" s="22">
        <f>(Base!O18-Base!O19)/Base!O19</f>
        <v>-9.4736842105263008E-3</v>
      </c>
      <c r="K14" s="22">
        <f>(Base!P18-Base!P19)/Base!P19</f>
        <v>-7.1779121784100843E-3</v>
      </c>
      <c r="L14" s="22" cm="1">
        <f t="array" ref="L14">SUMPRODUCT(B14:K14,TRANSPOSE(Tabela4[Percentual]))</f>
        <v>-3.7781828207759625E-3</v>
      </c>
      <c r="S14" s="36"/>
    </row>
    <row r="15" spans="1:20">
      <c r="A15" s="1">
        <v>44418</v>
      </c>
      <c r="B15" s="22">
        <f>(Base!G19-Base!G20)/Base!G20</f>
        <v>-8.6114529900656114E-3</v>
      </c>
      <c r="C15" s="22">
        <f>(Base!H19-Base!H20)/Base!H20</f>
        <v>-1.6487000634115397E-2</v>
      </c>
      <c r="D15" s="22">
        <f>(Base!I19-Base!I20)/Base!I20</f>
        <v>-1.1947829074161393E-3</v>
      </c>
      <c r="E15" s="22">
        <f>(Base!J19-Base!J20)/Base!J20</f>
        <v>-1.9965836858902276E-2</v>
      </c>
      <c r="F15" s="22">
        <f>(Base!K19-Base!K20)/Base!K20</f>
        <v>-2.727272727272723E-2</v>
      </c>
      <c r="G15" s="22">
        <f>(Base!L19-Base!L20)/Base!L20</f>
        <v>-1.9949024615833023E-2</v>
      </c>
      <c r="H15" s="22">
        <f>(Base!M19-Base!M20)/Base!M20</f>
        <v>3.1926213837310561E-3</v>
      </c>
      <c r="I15" s="22">
        <f>(Base!N19-Base!N20)/Base!N20</f>
        <v>-6.3325062621369796E-3</v>
      </c>
      <c r="J15" s="22">
        <f>(Base!O19-Base!O20)/Base!O20</f>
        <v>-1.9607843137254912E-2</v>
      </c>
      <c r="K15" s="22">
        <f>(Base!P19-Base!P20)/Base!P20</f>
        <v>9.6321069694136237E-3</v>
      </c>
      <c r="L15" s="22" cm="1">
        <f t="array" ref="L15">SUMPRODUCT(B15:K15,TRANSPOSE(Tabela4[Percentual]))</f>
        <v>-8.8144029204236477E-3</v>
      </c>
      <c r="O15" s="1"/>
      <c r="P15" s="1"/>
      <c r="Q15" s="1"/>
    </row>
    <row r="16" spans="1:20">
      <c r="A16" s="1">
        <v>44417</v>
      </c>
      <c r="B16" s="22">
        <f>(Base!G20-Base!G21)/Base!G21</f>
        <v>-7.4785899033886598E-3</v>
      </c>
      <c r="C16" s="22">
        <f>(Base!H20-Base!H21)/Base!H21</f>
        <v>-8.1761006289308661E-3</v>
      </c>
      <c r="D16" s="22">
        <f>(Base!I20-Base!I21)/Base!I21</f>
        <v>2.7414074164726989E-2</v>
      </c>
      <c r="E16" s="22">
        <f>(Base!J20-Base!J21)/Base!J21</f>
        <v>6.0085493562231649E-3</v>
      </c>
      <c r="F16" s="22">
        <f>(Base!K20-Base!K21)/Base!K21</f>
        <v>-1.7857142857142873E-2</v>
      </c>
      <c r="G16" s="22">
        <f>(Base!L20-Base!L21)/Base!L21</f>
        <v>1.5517154503570966E-2</v>
      </c>
      <c r="H16" s="22">
        <f>(Base!M20-Base!M21)/Base!M21</f>
        <v>-7.0446638620875182E-3</v>
      </c>
      <c r="I16" s="22">
        <f>(Base!N20-Base!N21)/Base!N21</f>
        <v>-1.0443812010443775E-2</v>
      </c>
      <c r="J16" s="22">
        <f>(Base!O20-Base!O21)/Base!O21</f>
        <v>-2.7444253859347616E-3</v>
      </c>
      <c r="K16" s="22">
        <f>(Base!P20-Base!P21)/Base!P21</f>
        <v>-6.2898360881449809E-3</v>
      </c>
      <c r="L16" s="22" cm="1">
        <f t="array" ref="L16">SUMPRODUCT(B16:K16,TRANSPOSE(Tabela4[Percentual]))</f>
        <v>-5.3111393270533652E-4</v>
      </c>
      <c r="N16" t="s">
        <v>117</v>
      </c>
      <c r="O16" s="22">
        <f>_xlfn.STDEV.P(L2:L128)</f>
        <v>1.2967678197537661E-2</v>
      </c>
    </row>
    <row r="17" spans="1:17">
      <c r="A17" s="1">
        <v>44414</v>
      </c>
      <c r="B17" s="22">
        <f>(Base!G21-Base!G22)/Base!G22</f>
        <v>1.7391282608695647E-2</v>
      </c>
      <c r="C17" s="22">
        <f>(Base!H21-Base!H22)/Base!H22</f>
        <v>1.209420751113937E-2</v>
      </c>
      <c r="D17" s="22">
        <f>(Base!I21-Base!I22)/Base!I22</f>
        <v>-1.0526315363307134E-2</v>
      </c>
      <c r="E17" s="22">
        <f>(Base!J21-Base!J22)/Base!J22</f>
        <v>-4.2735042735042739E-3</v>
      </c>
      <c r="F17" s="22">
        <f>(Base!K21-Base!K22)/Base!K22</f>
        <v>0</v>
      </c>
      <c r="G17" s="22">
        <f>(Base!L21-Base!L22)/Base!L22</f>
        <v>-1.2913904433921699E-3</v>
      </c>
      <c r="H17" s="22">
        <f>(Base!M21-Base!M22)/Base!M22</f>
        <v>1.4108994708994045E-3</v>
      </c>
      <c r="I17" s="22">
        <f>(Base!N21-Base!N22)/Base!N22</f>
        <v>1.5376404274845908E-2</v>
      </c>
      <c r="J17" s="22">
        <f>(Base!O21-Base!O22)/Base!O22</f>
        <v>5.8661145617666718E-3</v>
      </c>
      <c r="K17" s="22">
        <f>(Base!P21-Base!P22)/Base!P22</f>
        <v>5.6838557813741423E-3</v>
      </c>
      <c r="L17" s="22" cm="1">
        <f t="array" ref="L17">SUMPRODUCT(B17:K17,TRANSPOSE(Tabela4[Percentual]))</f>
        <v>4.4573482019204637E-3</v>
      </c>
      <c r="N17" s="11" t="s">
        <v>122</v>
      </c>
      <c r="O17" s="33">
        <v>1000000</v>
      </c>
    </row>
    <row r="18" spans="1:17">
      <c r="A18" s="1">
        <v>44413</v>
      </c>
      <c r="B18" s="22">
        <f>(Base!G22-Base!G23)/Base!G23</f>
        <v>2.2878199990432101E-3</v>
      </c>
      <c r="C18" s="22">
        <f>(Base!H22-Base!H23)/Base!H23</f>
        <v>-1.4429109159347468E-2</v>
      </c>
      <c r="D18" s="22">
        <f>(Base!I22-Base!I23)/Base!I23</f>
        <v>-1.1999959999999987E-2</v>
      </c>
      <c r="E18" s="22">
        <f>(Base!J22-Base!J23)/Base!J23</f>
        <v>-1.1156186612576008E-2</v>
      </c>
      <c r="F18" s="22">
        <f>(Base!K22-Base!K23)/Base!K23</f>
        <v>-1.7543859649122823E-2</v>
      </c>
      <c r="G18" s="22">
        <f>(Base!L22-Base!L23)/Base!L23</f>
        <v>-1.19098256061251E-2</v>
      </c>
      <c r="H18" s="22">
        <f>(Base!M22-Base!M23)/Base!M23</f>
        <v>7.8767082238695607E-2</v>
      </c>
      <c r="I18" s="22">
        <f>(Base!N22-Base!N23)/Base!N23</f>
        <v>-1.0493075052102615E-2</v>
      </c>
      <c r="J18" s="22">
        <f>(Base!O22-Base!O23)/Base!O23</f>
        <v>-1.7223905710508996E-3</v>
      </c>
      <c r="K18" s="22">
        <f>(Base!P22-Base!P23)/Base!P23</f>
        <v>-3.057229907320394E-2</v>
      </c>
      <c r="L18" s="22" cm="1">
        <f t="array" ref="L18">SUMPRODUCT(B18:K18,TRANSPOSE(Tabela4[Percentual]))</f>
        <v>-3.5286023197830573E-3</v>
      </c>
      <c r="N18" t="s">
        <v>123</v>
      </c>
      <c r="O18">
        <v>180</v>
      </c>
      <c r="Q18" s="37"/>
    </row>
    <row r="19" spans="1:17">
      <c r="A19" s="1">
        <v>44412</v>
      </c>
      <c r="B19" s="22">
        <f>(Base!G23-Base!G24)/Base!G24</f>
        <v>-2.6078235641402094E-3</v>
      </c>
      <c r="C19" s="22">
        <f>(Base!H23-Base!H24)/Base!H24</f>
        <v>-4.372267332917055E-3</v>
      </c>
      <c r="D19" s="22">
        <f>(Base!I23-Base!I24)/Base!I24</f>
        <v>2.0824826459779566E-2</v>
      </c>
      <c r="E19" s="22">
        <f>(Base!J23-Base!J24)/Base!J24</f>
        <v>-3.1909686926694707E-2</v>
      </c>
      <c r="F19" s="22">
        <f>(Base!K23-Base!K24)/Base!K24</f>
        <v>-2.7027027027027081E-2</v>
      </c>
      <c r="G19" s="22">
        <f>(Base!L23-Base!L24)/Base!L24</f>
        <v>-1.218483244474078E-2</v>
      </c>
      <c r="H19" s="22">
        <f>(Base!M23-Base!M24)/Base!M24</f>
        <v>-2.1229013035381855E-2</v>
      </c>
      <c r="I19" s="22">
        <f>(Base!N23-Base!N24)/Base!N24</f>
        <v>-3.1381797521871065E-3</v>
      </c>
      <c r="J19" s="22">
        <f>(Base!O23-Base!O24)/Base!O24</f>
        <v>-2.5838859927478558E-2</v>
      </c>
      <c r="K19" s="22">
        <f>(Base!P23-Base!P24)/Base!P24</f>
        <v>-1.0653586742308077E-3</v>
      </c>
      <c r="L19" s="22" cm="1">
        <f t="array" ref="L19">SUMPRODUCT(B19:K19,TRANSPOSE(Tabela4[Percentual]))</f>
        <v>-9.5567388048620455E-3</v>
      </c>
      <c r="N19" t="s">
        <v>124</v>
      </c>
      <c r="O19" s="35">
        <f>O17*O20</f>
        <v>-18881.852040031325</v>
      </c>
    </row>
    <row r="20" spans="1:17">
      <c r="A20" s="1">
        <v>44411</v>
      </c>
      <c r="B20" s="22">
        <f>(Base!G24-Base!G25)/Base!G25</f>
        <v>-5.4303865023797005E-4</v>
      </c>
      <c r="C20" s="22">
        <f>(Base!H24-Base!H25)/Base!H25</f>
        <v>2.4967989756722302E-2</v>
      </c>
      <c r="D20" s="22">
        <f>(Base!I24-Base!I25)/Base!I25</f>
        <v>3.6885245901639289E-3</v>
      </c>
      <c r="E20" s="22">
        <f>(Base!J24-Base!J25)/Base!J25</f>
        <v>-9.8082396536947319E-4</v>
      </c>
      <c r="F20" s="22">
        <f>(Base!K24-Base!K25)/Base!K25</f>
        <v>-3.3012379642365794E-2</v>
      </c>
      <c r="G20" s="22">
        <f>(Base!L24-Base!L25)/Base!L25</f>
        <v>-9.1590757701915035E-3</v>
      </c>
      <c r="H20" s="22">
        <f>(Base!M24-Base!M25)/Base!M25</f>
        <v>1.6660355925785734E-2</v>
      </c>
      <c r="I20" s="22">
        <f>(Base!N24-Base!N25)/Base!N25</f>
        <v>1.3248541958211874E-2</v>
      </c>
      <c r="J20" s="22">
        <f>(Base!O24-Base!O25)/Base!O25</f>
        <v>-2.8999738383846878E-2</v>
      </c>
      <c r="K20" s="22">
        <f>(Base!P24-Base!P25)/Base!P25</f>
        <v>3.4058560543468244E-2</v>
      </c>
      <c r="L20" s="22" cm="1">
        <f t="array" ref="L20">SUMPRODUCT(B20:K20,TRANSPOSE(Tabela4[Percentual]))</f>
        <v>5.3464386455257485E-3</v>
      </c>
      <c r="N20" t="s">
        <v>125</v>
      </c>
      <c r="O20" s="21">
        <f>_xlfn.PERCENTILE.INC(L2:L128,0.05)</f>
        <v>-1.8881852040031323E-2</v>
      </c>
    </row>
    <row r="21" spans="1:17">
      <c r="A21" s="1">
        <v>44410</v>
      </c>
      <c r="B21" s="22">
        <f>(Base!G25-Base!G26)/Base!G26</f>
        <v>1.7233816302490483E-2</v>
      </c>
      <c r="C21" s="22">
        <f>(Base!H25-Base!H26)/Base!H26</f>
        <v>2.4262295081967162E-2</v>
      </c>
      <c r="D21" s="22">
        <f>(Base!I25-Base!I26)/Base!I26</f>
        <v>-8.5331569064138555E-3</v>
      </c>
      <c r="E21" s="22">
        <f>(Base!J25-Base!J26)/Base!J26</f>
        <v>-1.5768366346955241E-2</v>
      </c>
      <c r="F21" s="22">
        <f>(Base!K25-Base!K26)/Base!K26</f>
        <v>2.5387870239774291E-2</v>
      </c>
      <c r="G21" s="22">
        <f>(Base!L25-Base!L26)/Base!L26</f>
        <v>2.8693790149892852E-2</v>
      </c>
      <c r="H21" s="22">
        <f>(Base!M25-Base!M26)/Base!M26</f>
        <v>-1.858045336306206E-2</v>
      </c>
      <c r="I21" s="22">
        <f>(Base!N25-Base!N26)/Base!N26</f>
        <v>-6.3190626645602934E-3</v>
      </c>
      <c r="J21" s="22">
        <f>(Base!O25-Base!O26)/Base!O26</f>
        <v>1.9940212695247553E-2</v>
      </c>
      <c r="K21" s="22">
        <f>(Base!P25-Base!P26)/Base!P26</f>
        <v>1.563056241944596E-3</v>
      </c>
      <c r="L21" s="22" cm="1">
        <f t="array" ref="L21">SUMPRODUCT(B21:K21,TRANSPOSE(Tabela4[Percentual]))</f>
        <v>5.5967594431410644E-3</v>
      </c>
    </row>
    <row r="22" spans="1:17">
      <c r="A22" s="1">
        <v>44407</v>
      </c>
      <c r="B22" s="22">
        <f>(Base!G26-Base!G27)/Base!G27</f>
        <v>-2.1934153800081457E-2</v>
      </c>
      <c r="C22" s="22">
        <f>(Base!H26-Base!H27)/Base!H27</f>
        <v>-3.5420619860847595E-2</v>
      </c>
      <c r="D22" s="22">
        <f>(Base!I26-Base!I27)/Base!I27</f>
        <v>-2.3025009010519622E-2</v>
      </c>
      <c r="E22" s="22">
        <f>(Base!J26-Base!J27)/Base!J27</f>
        <v>-7.3632349001779618E-2</v>
      </c>
      <c r="F22" s="22">
        <f>(Base!K26-Base!K27)/Base!K27</f>
        <v>-4.1891891891891957E-2</v>
      </c>
      <c r="G22" s="22">
        <f>(Base!L26-Base!L27)/Base!L27</f>
        <v>-3.3526490066225115E-2</v>
      </c>
      <c r="H22" s="22">
        <f>(Base!M26-Base!M27)/Base!M27</f>
        <v>-3.2362424752334619E-2</v>
      </c>
      <c r="I22" s="22">
        <f>(Base!N26-Base!N27)/Base!N27</f>
        <v>-1.2993762993762994E-2</v>
      </c>
      <c r="J22" s="22">
        <f>(Base!O26-Base!O27)/Base!O27</f>
        <v>-2.2734685848175201E-2</v>
      </c>
      <c r="K22" s="22">
        <f>(Base!P26-Base!P27)/Base!P27</f>
        <v>-5.8925309336332901E-2</v>
      </c>
      <c r="L22" s="22" cm="1">
        <f t="array" ref="L22">SUMPRODUCT(B22:K22,TRANSPOSE(Tabela4[Percentual]))</f>
        <v>-3.6496340528417152E-2</v>
      </c>
    </row>
    <row r="23" spans="1:17">
      <c r="A23" s="1">
        <v>44406</v>
      </c>
      <c r="B23" s="22">
        <f>(Base!G27-Base!G28)/Base!G28</f>
        <v>-8.4636065336878251E-3</v>
      </c>
      <c r="C23" s="22">
        <f>(Base!H27-Base!H28)/Base!H28</f>
        <v>-1.8939393939393537E-3</v>
      </c>
      <c r="D23" s="22">
        <f>(Base!I27-Base!I28)/Base!I28</f>
        <v>-5.5270035530990743E-3</v>
      </c>
      <c r="E23" s="22">
        <f>(Base!J27-Base!J28)/Base!J28</f>
        <v>1.4363426283087729E-2</v>
      </c>
      <c r="F23" s="22">
        <f>(Base!K27-Base!K28)/Base!K28</f>
        <v>-9.3708165997321811E-3</v>
      </c>
      <c r="G23" s="22">
        <f>(Base!L27-Base!L28)/Base!L28</f>
        <v>5.3641517662450955E-2</v>
      </c>
      <c r="H23" s="22">
        <f>(Base!M27-Base!M28)/Base!M28</f>
        <v>3.6088056156191642E-3</v>
      </c>
      <c r="I23" s="22">
        <f>(Base!N27-Base!N28)/Base!N28</f>
        <v>-1.535317219277531E-2</v>
      </c>
      <c r="J23" s="22">
        <f>(Base!O27-Base!O28)/Base!O28</f>
        <v>-1.0286081315137221E-2</v>
      </c>
      <c r="K23" s="22">
        <f>(Base!P27-Base!P28)/Base!P28</f>
        <v>-1.4748533297139051E-2</v>
      </c>
      <c r="L23" s="22" cm="1">
        <f t="array" ref="L23">SUMPRODUCT(B23:K23,TRANSPOSE(Tabela4[Percentual]))</f>
        <v>3.2817383269444136E-4</v>
      </c>
    </row>
    <row r="24" spans="1:17">
      <c r="A24" s="1">
        <v>44405</v>
      </c>
      <c r="B24" s="22">
        <f>(Base!G28-Base!G29)/Base!G29</f>
        <v>-5.5402194167886026E-3</v>
      </c>
      <c r="C24" s="22">
        <f>(Base!H28-Base!H29)/Base!H29</f>
        <v>-1.6149068322981464E-2</v>
      </c>
      <c r="D24" s="22">
        <f>(Base!I28-Base!I29)/Base!I29</f>
        <v>-3.5405192761606375E-3</v>
      </c>
      <c r="E24" s="22">
        <f>(Base!J28-Base!J29)/Base!J29</f>
        <v>-1.0028424188846558E-2</v>
      </c>
      <c r="F24" s="22">
        <f>(Base!K28-Base!K29)/Base!K29</f>
        <v>1.340482573726513E-3</v>
      </c>
      <c r="G24" s="22">
        <f>(Base!L28-Base!L29)/Base!L29</f>
        <v>-1.3065767119589207E-3</v>
      </c>
      <c r="H24" s="22">
        <f>(Base!M28-Base!M29)/Base!M29</f>
        <v>2.0626114180478869E-2</v>
      </c>
      <c r="I24" s="22">
        <f>(Base!N28-Base!N29)/Base!N29</f>
        <v>-1.3131212784404661E-2</v>
      </c>
      <c r="J24" s="22">
        <f>(Base!O28-Base!O29)/Base!O29</f>
        <v>5.1696282659247778E-3</v>
      </c>
      <c r="K24" s="22">
        <f>(Base!P28-Base!P29)/Base!P29</f>
        <v>2.732530215449288E-2</v>
      </c>
      <c r="L24" s="22" cm="1">
        <f t="array" ref="L24">SUMPRODUCT(B24:K24,TRANSPOSE(Tabela4[Percentual]))</f>
        <v>1.7757916263865378E-3</v>
      </c>
    </row>
    <row r="25" spans="1:17">
      <c r="A25" s="1">
        <v>44404</v>
      </c>
      <c r="B25" s="22">
        <f>(Base!G29-Base!G30)/Base!G30</f>
        <v>-2.5033718449165493E-2</v>
      </c>
      <c r="C25" s="22">
        <f>(Base!H29-Base!H30)/Base!H30</f>
        <v>-1.8890920170627587E-2</v>
      </c>
      <c r="D25" s="22">
        <f>(Base!I29-Base!I30)/Base!I30</f>
        <v>-1.9668337832626226E-2</v>
      </c>
      <c r="E25" s="22">
        <f>(Base!J29-Base!J30)/Base!J30</f>
        <v>-1.7788871704890113E-2</v>
      </c>
      <c r="F25" s="22">
        <f>(Base!K29-Base!K30)/Base!K30</f>
        <v>-2.0997375328084007E-2</v>
      </c>
      <c r="G25" s="22">
        <f>(Base!L29-Base!L30)/Base!L30</f>
        <v>-2.8353788758095237E-2</v>
      </c>
      <c r="H25" s="22">
        <f>(Base!M29-Base!M30)/Base!M30</f>
        <v>-1.1649035735312651E-2</v>
      </c>
      <c r="I25" s="22">
        <f>(Base!N29-Base!N30)/Base!N30</f>
        <v>-4.0241450716371682E-3</v>
      </c>
      <c r="J25" s="22">
        <f>(Base!O29-Base!O30)/Base!O30</f>
        <v>-2.3967140459386312E-2</v>
      </c>
      <c r="K25" s="22">
        <f>(Base!P29-Base!P30)/Base!P30</f>
        <v>-2.0754700184471637E-2</v>
      </c>
      <c r="L25" s="22" cm="1">
        <f t="array" ref="L25">SUMPRODUCT(B25:K25,TRANSPOSE(Tabela4[Percentual]))</f>
        <v>-1.9100669612249026E-2</v>
      </c>
    </row>
    <row r="26" spans="1:17">
      <c r="A26" s="1">
        <v>44403</v>
      </c>
      <c r="B26" s="22">
        <f>(Base!G30-Base!G31)/Base!G31</f>
        <v>-1.4939178913153137E-2</v>
      </c>
      <c r="C26" s="22">
        <f>(Base!H30-Base!H31)/Base!H31</f>
        <v>3.6697247706421231E-3</v>
      </c>
      <c r="D26" s="22">
        <f>(Base!I30-Base!I31)/Base!I31</f>
        <v>1.0916179337232013E-2</v>
      </c>
      <c r="E26" s="22">
        <f>(Base!J30-Base!J31)/Base!J31</f>
        <v>-4.3911446135829861E-3</v>
      </c>
      <c r="F26" s="22">
        <f>(Base!K30-Base!K31)/Base!K31</f>
        <v>-2.5575447570332501E-2</v>
      </c>
      <c r="G26" s="22">
        <f>(Base!L30-Base!L31)/Base!L31</f>
        <v>-3.374103895997562E-3</v>
      </c>
      <c r="H26" s="22">
        <f>(Base!M30-Base!M31)/Base!M31</f>
        <v>2.7299887808526664E-2</v>
      </c>
      <c r="I26" s="22">
        <f>(Base!N30-Base!N31)/Base!N31</f>
        <v>8.6250638571824228E-3</v>
      </c>
      <c r="J26" s="22">
        <f>(Base!O30-Base!O31)/Base!O31</f>
        <v>1.5792482627921566E-3</v>
      </c>
      <c r="K26" s="22">
        <f>(Base!P30-Base!P31)/Base!P31</f>
        <v>2.1731466305692285E-2</v>
      </c>
      <c r="L26" s="22" cm="1">
        <f t="array" ref="L26">SUMPRODUCT(B26:K26,TRANSPOSE(Tabela4[Percentual]))</f>
        <v>4.919515228701387E-3</v>
      </c>
    </row>
    <row r="27" spans="1:17">
      <c r="A27" s="1">
        <v>44400</v>
      </c>
      <c r="B27" s="22">
        <f>(Base!G31-Base!G32)/Base!G32</f>
        <v>-3.9747247052163313E-3</v>
      </c>
      <c r="C27" s="22">
        <f>(Base!H31-Base!H32)/Base!H32</f>
        <v>-9.0909090909090055E-3</v>
      </c>
      <c r="D27" s="22">
        <f>(Base!I31-Base!I32)/Base!I32</f>
        <v>-4.6565774155995733E-3</v>
      </c>
      <c r="E27" s="22">
        <f>(Base!J31-Base!J32)/Base!J32</f>
        <v>2.9278183194207739E-4</v>
      </c>
      <c r="F27" s="22">
        <f>(Base!K31-Base!K32)/Base!K32</f>
        <v>-2.5510204081632109E-3</v>
      </c>
      <c r="G27" s="22">
        <f>(Base!L31-Base!L32)/Base!L32</f>
        <v>-2.3073794808405428E-2</v>
      </c>
      <c r="H27" s="22">
        <f>(Base!M31-Base!M32)/Base!M32</f>
        <v>-5.9479553903345785E-3</v>
      </c>
      <c r="I27" s="22">
        <f>(Base!N31-Base!N32)/Base!N32</f>
        <v>-1.4500050000000009E-2</v>
      </c>
      <c r="J27" s="22">
        <f>(Base!O31-Base!O32)/Base!O32</f>
        <v>-1.8915196056595476E-3</v>
      </c>
      <c r="K27" s="22">
        <f>(Base!P31-Base!P32)/Base!P32</f>
        <v>-5.056617394680483E-3</v>
      </c>
      <c r="L27" s="22" cm="1">
        <f t="array" ref="L27">SUMPRODUCT(B27:K27,TRANSPOSE(Tabela4[Percentual]))</f>
        <v>-7.1703185480284735E-3</v>
      </c>
    </row>
    <row r="28" spans="1:17">
      <c r="A28" s="1">
        <v>44399</v>
      </c>
      <c r="B28" s="22">
        <f>(Base!G32-Base!G33)/Base!G33</f>
        <v>1.3531711879593303E-2</v>
      </c>
      <c r="C28" s="22">
        <f>(Base!H32-Base!H33)/Base!H33</f>
        <v>9.1743119266054166E-3</v>
      </c>
      <c r="D28" s="22">
        <f>(Base!I32-Base!I33)/Base!I33</f>
        <v>7.033997655334104E-3</v>
      </c>
      <c r="E28" s="22">
        <f>(Base!J32-Base!J33)/Base!J33</f>
        <v>2.2302126097953345E-2</v>
      </c>
      <c r="F28" s="22">
        <f>(Base!K32-Base!K33)/Base!K33</f>
        <v>-7.5949367088608225E-3</v>
      </c>
      <c r="G28" s="22">
        <f>(Base!L32-Base!L33)/Base!L33</f>
        <v>4.1220115416314965E-4</v>
      </c>
      <c r="H28" s="22">
        <f>(Base!M32-Base!M33)/Base!M33</f>
        <v>-2.2254822783933058E-3</v>
      </c>
      <c r="I28" s="22">
        <f>(Base!N32-Base!N33)/Base!N33</f>
        <v>-3.487792725460901E-3</v>
      </c>
      <c r="J28" s="22">
        <f>(Base!O32-Base!O33)/Base!O33</f>
        <v>-9.6784267773469233E-3</v>
      </c>
      <c r="K28" s="22">
        <f>(Base!P32-Base!P33)/Base!P33</f>
        <v>2.6223338702388798E-3</v>
      </c>
      <c r="L28" s="22" cm="1">
        <f t="array" ref="L28">SUMPRODUCT(B28:K28,TRANSPOSE(Tabela4[Percentual]))</f>
        <v>3.7198679383376098E-3</v>
      </c>
    </row>
    <row r="29" spans="1:17">
      <c r="A29" s="1">
        <v>44398</v>
      </c>
      <c r="B29" s="22">
        <f>(Base!G33-Base!G34)/Base!G34</f>
        <v>-4.3197057188201805E-3</v>
      </c>
      <c r="C29" s="22">
        <f>(Base!H33-Base!H34)/Base!H34</f>
        <v>-4.2630937880633541E-3</v>
      </c>
      <c r="D29" s="22">
        <f>(Base!I33-Base!I34)/Base!I34</f>
        <v>-1.5769230769230775E-2</v>
      </c>
      <c r="E29" s="22">
        <f>(Base!J33-Base!J34)/Base!J34</f>
        <v>-1.0222251851851953E-2</v>
      </c>
      <c r="F29" s="22">
        <f>(Base!K33-Base!K34)/Base!K34</f>
        <v>-5.1620648259303688E-2</v>
      </c>
      <c r="G29" s="22">
        <f>(Base!L33-Base!L34)/Base!L34</f>
        <v>-3.6960985626283307E-3</v>
      </c>
      <c r="H29" s="22">
        <f>(Base!M33-Base!M34)/Base!M34</f>
        <v>1.3914968033095148E-2</v>
      </c>
      <c r="I29" s="22">
        <f>(Base!N33-Base!N34)/Base!N34</f>
        <v>-5.9435856392477879E-3</v>
      </c>
      <c r="J29" s="22">
        <f>(Base!O33-Base!O34)/Base!O34</f>
        <v>-7.4372792066937261E-3</v>
      </c>
      <c r="K29" s="22">
        <f>(Base!P33-Base!P34)/Base!P34</f>
        <v>1.1494288443754008E-2</v>
      </c>
      <c r="L29" s="22" cm="1">
        <f t="array" ref="L29">SUMPRODUCT(B29:K29,TRANSPOSE(Tabela4[Percentual]))</f>
        <v>-4.6305168967461802E-3</v>
      </c>
    </row>
    <row r="30" spans="1:17">
      <c r="A30" s="1">
        <v>44397</v>
      </c>
      <c r="B30" s="22">
        <f>(Base!G34-Base!G35)/Base!G35</f>
        <v>-9.4743374297336456E-3</v>
      </c>
      <c r="C30" s="22">
        <f>(Base!H34-Base!H35)/Base!H35</f>
        <v>6.0938452163324575E-4</v>
      </c>
      <c r="D30" s="22">
        <f>(Base!I34-Base!I35)/Base!I35</f>
        <v>1.2461059190031164E-2</v>
      </c>
      <c r="E30" s="22">
        <f>(Base!J34-Base!J35)/Base!J35</f>
        <v>3.7174721189591076E-3</v>
      </c>
      <c r="F30" s="22">
        <f>(Base!K34-Base!K35)/Base!K35</f>
        <v>5.4430379746835407E-2</v>
      </c>
      <c r="G30" s="22">
        <f>(Base!L34-Base!L35)/Base!L35</f>
        <v>1.8828451882845307E-2</v>
      </c>
      <c r="H30" s="22">
        <f>(Base!M34-Base!M35)/Base!M35</f>
        <v>1.3338414634146397E-2</v>
      </c>
      <c r="I30" s="22">
        <f>(Base!N34-Base!N35)/Base!N35</f>
        <v>-4.4378696036553381E-3</v>
      </c>
      <c r="J30" s="22">
        <f>(Base!O34-Base!O35)/Base!O35</f>
        <v>1.0331840628308196E-2</v>
      </c>
      <c r="K30" s="22">
        <f>(Base!P34-Base!P35)/Base!P35</f>
        <v>8.3808306568890524E-3</v>
      </c>
      <c r="L30" s="22" cm="1">
        <f t="array" ref="L30">SUMPRODUCT(B30:K30,TRANSPOSE(Tabela4[Percentual]))</f>
        <v>8.5160851801285731E-3</v>
      </c>
    </row>
    <row r="31" spans="1:17">
      <c r="A31" s="1">
        <v>44396</v>
      </c>
      <c r="B31" s="22">
        <f>(Base!G35-Base!G36)/Base!G36</f>
        <v>-1.4160851662147159E-2</v>
      </c>
      <c r="C31" s="22">
        <f>(Base!H35-Base!H36)/Base!H36</f>
        <v>-1.0849909584086782E-2</v>
      </c>
      <c r="D31" s="22">
        <f>(Base!I35-Base!I36)/Base!I36</f>
        <v>-1.2307692307692318E-2</v>
      </c>
      <c r="E31" s="22">
        <f>(Base!J35-Base!J36)/Base!J36</f>
        <v>-6.6469279164073853E-3</v>
      </c>
      <c r="F31" s="22">
        <f>(Base!K35-Base!K36)/Base!K36</f>
        <v>-8.7759709902968677E-2</v>
      </c>
      <c r="G31" s="22">
        <f>(Base!L35-Base!L36)/Base!L36</f>
        <v>-1.1170872983036951E-2</v>
      </c>
      <c r="H31" s="22">
        <f>(Base!M35-Base!M36)/Base!M36</f>
        <v>-1.649175412293858E-2</v>
      </c>
      <c r="I31" s="22">
        <f>(Base!N35-Base!N36)/Base!N36</f>
        <v>-1.7917627118644069E-2</v>
      </c>
      <c r="J31" s="22">
        <f>(Base!O35-Base!O36)/Base!O36</f>
        <v>-8.6902542305943645E-3</v>
      </c>
      <c r="K31" s="22">
        <f>(Base!P35-Base!P36)/Base!P36</f>
        <v>-1.093472643854098E-2</v>
      </c>
      <c r="L31" s="22" cm="1">
        <f t="array" ref="L31">SUMPRODUCT(B31:K31,TRANSPOSE(Tabela4[Percentual]))</f>
        <v>-1.5851783453484345E-2</v>
      </c>
    </row>
    <row r="32" spans="1:17">
      <c r="A32" s="1">
        <v>44393</v>
      </c>
      <c r="B32" s="22">
        <f>(Base!G36-Base!G37)/Base!G37</f>
        <v>-1.2300347431809293E-2</v>
      </c>
      <c r="C32" s="22">
        <f>(Base!H36-Base!H37)/Base!H37</f>
        <v>-2.4117647058823539E-2</v>
      </c>
      <c r="D32" s="22">
        <f>(Base!I36-Base!I37)/Base!I37</f>
        <v>-1.103084781168324E-2</v>
      </c>
      <c r="E32" s="22">
        <f>(Base!J36-Base!J37)/Base!J37</f>
        <v>-1.4699490826655377E-2</v>
      </c>
      <c r="F32" s="22">
        <f>(Base!K36-Base!K37)/Base!K37</f>
        <v>1.5055882583572933E-2</v>
      </c>
      <c r="G32" s="22">
        <f>(Base!L36-Base!L37)/Base!L37</f>
        <v>-1.1451983171697972E-2</v>
      </c>
      <c r="H32" s="22">
        <f>(Base!M36-Base!M37)/Base!M37</f>
        <v>-1.4771048744460806E-2</v>
      </c>
      <c r="I32" s="22">
        <f>(Base!N36-Base!N37)/Base!N37</f>
        <v>-9.6758587324640181E-4</v>
      </c>
      <c r="J32" s="22">
        <f>(Base!O36-Base!O37)/Base!O37</f>
        <v>-2.1560856361979845E-2</v>
      </c>
      <c r="K32" s="22">
        <f>(Base!P36-Base!P37)/Base!P37</f>
        <v>-1.801178512265882E-2</v>
      </c>
      <c r="L32" s="22" cm="1">
        <f t="array" ref="L32">SUMPRODUCT(B32:K32,TRANSPOSE(Tabela4[Percentual]))</f>
        <v>-1.3038954367255825E-2</v>
      </c>
    </row>
    <row r="33" spans="1:12">
      <c r="A33" s="1">
        <v>44392</v>
      </c>
      <c r="B33" s="22">
        <f>(Base!G37-Base!G38)/Base!G38</f>
        <v>1.3573285879482032E-2</v>
      </c>
      <c r="C33" s="22">
        <f>(Base!H37-Base!H38)/Base!H38</f>
        <v>-7.0094037961795962E-3</v>
      </c>
      <c r="D33" s="22">
        <f>(Base!I37-Base!I38)/Base!I38</f>
        <v>-1.5355804668321928E-2</v>
      </c>
      <c r="E33" s="22">
        <f>(Base!J37-Base!J38)/Base!J38</f>
        <v>1.8955525839734306E-3</v>
      </c>
      <c r="F33" s="22">
        <f>(Base!K37-Base!K38)/Base!K38</f>
        <v>-2.4632977608130043E-2</v>
      </c>
      <c r="G33" s="22">
        <f>(Base!L37-Base!L38)/Base!L38</f>
        <v>-1.9647152379825426E-2</v>
      </c>
      <c r="H33" s="22">
        <f>(Base!M37-Base!M38)/Base!M38</f>
        <v>-2.1322732200939769E-2</v>
      </c>
      <c r="I33" s="22">
        <f>(Base!N37-Base!N38)/Base!N38</f>
        <v>-1.4306104640252948E-2</v>
      </c>
      <c r="J33" s="22">
        <f>(Base!O37-Base!O38)/Base!O38</f>
        <v>-2.8040170364811982E-2</v>
      </c>
      <c r="K33" s="22">
        <f>(Base!P37-Base!P38)/Base!P38</f>
        <v>3.1271715654837104E-3</v>
      </c>
      <c r="L33" s="22" cm="1">
        <f t="array" ref="L33">SUMPRODUCT(B33:K33,TRANSPOSE(Tabela4[Percentual]))</f>
        <v>-9.7838261042715643E-3</v>
      </c>
    </row>
    <row r="34" spans="1:12">
      <c r="A34" s="1">
        <v>44391</v>
      </c>
      <c r="B34" s="22">
        <f>(Base!G38-Base!G39)/Base!G39</f>
        <v>2.3988490393961334E-2</v>
      </c>
      <c r="C34" s="22">
        <f>(Base!H38-Base!H39)/Base!H39</f>
        <v>1.0029497933362845E-2</v>
      </c>
      <c r="D34" s="22">
        <f>(Base!I38-Base!I39)/Base!I39</f>
        <v>-1.4396419342930953E-2</v>
      </c>
      <c r="E34" s="22">
        <f>(Base!J38-Base!J39)/Base!J39</f>
        <v>3.6421400526564715E-2</v>
      </c>
      <c r="F34" s="22">
        <f>(Base!K38-Base!K39)/Base!K39</f>
        <v>-1.124122092240515E-2</v>
      </c>
      <c r="G34" s="22">
        <f>(Base!L38-Base!L39)/Base!L39</f>
        <v>1.8790890522875747E-2</v>
      </c>
      <c r="H34" s="22">
        <f>(Base!M38-Base!M39)/Base!M39</f>
        <v>-8.2437275985661959E-3</v>
      </c>
      <c r="I34" s="22">
        <f>(Base!N38-Base!N39)/Base!N39</f>
        <v>1.3533010462396916E-2</v>
      </c>
      <c r="J34" s="22">
        <f>(Base!O38-Base!O39)/Base!O39</f>
        <v>4.1493477089895583E-3</v>
      </c>
      <c r="K34" s="22">
        <f>(Base!P38-Base!P39)/Base!P39</f>
        <v>-5.4427386609071536E-3</v>
      </c>
      <c r="L34" s="22" cm="1">
        <f t="array" ref="L34">SUMPRODUCT(B34:K34,TRANSPOSE(Tabela4[Percentual]))</f>
        <v>7.0487772154090664E-3</v>
      </c>
    </row>
    <row r="35" spans="1:12">
      <c r="A35" s="1">
        <v>44390</v>
      </c>
      <c r="B35" s="22">
        <f>(Base!G39-Base!G40)/Base!G40</f>
        <v>5.2783480041912858E-3</v>
      </c>
      <c r="C35" s="22">
        <f>(Base!H39-Base!H40)/Base!H40</f>
        <v>1.436277763990294E-2</v>
      </c>
      <c r="D35" s="22">
        <f>(Base!I39-Base!I40)/Base!I40</f>
        <v>-2.2099447513811684E-3</v>
      </c>
      <c r="E35" s="22">
        <f>(Base!J39-Base!J40)/Base!J40</f>
        <v>9.0753288598513027E-4</v>
      </c>
      <c r="F35" s="22">
        <f>(Base!K39-Base!K40)/Base!K40</f>
        <v>2.055458253223293E-2</v>
      </c>
      <c r="G35" s="22">
        <f>(Base!L39-Base!L40)/Base!L40</f>
        <v>2.8571471788717332E-2</v>
      </c>
      <c r="H35" s="22">
        <f>(Base!M39-Base!M40)/Base!M40</f>
        <v>6.1305445366028905E-3</v>
      </c>
      <c r="I35" s="22">
        <f>(Base!N39-Base!N40)/Base!N40</f>
        <v>6.8127497232481167E-3</v>
      </c>
      <c r="J35" s="22">
        <f>(Base!O39-Base!O40)/Base!O40</f>
        <v>1.6265089871533335E-2</v>
      </c>
      <c r="K35" s="22">
        <f>(Base!P39-Base!P40)/Base!P40</f>
        <v>5.9094464239159367E-3</v>
      </c>
      <c r="L35" s="22" cm="1">
        <f t="array" ref="L35">SUMPRODUCT(B35:K35,TRANSPOSE(Tabela4[Percentual]))</f>
        <v>9.5260030600790215E-3</v>
      </c>
    </row>
    <row r="36" spans="1:12">
      <c r="A36" s="1">
        <v>44389</v>
      </c>
      <c r="B36" s="22">
        <f>(Base!G40-Base!G41)/Base!G41</f>
        <v>6.0391711157936493E-3</v>
      </c>
      <c r="C36" s="22">
        <f>(Base!H40-Base!H41)/Base!H41</f>
        <v>3.4674860681114632E-2</v>
      </c>
      <c r="D36" s="22">
        <f>(Base!I40-Base!I41)/Base!I41</f>
        <v>5.5555555555555029E-3</v>
      </c>
      <c r="E36" s="22">
        <f>(Base!J40-Base!J41)/Base!J41</f>
        <v>9.1588914926303451E-3</v>
      </c>
      <c r="F36" s="22">
        <f>(Base!K40-Base!K41)/Base!K41</f>
        <v>1.7015081784415329E-2</v>
      </c>
      <c r="G36" s="22">
        <f>(Base!L40-Base!L41)/Base!L41</f>
        <v>3.209020087121419E-2</v>
      </c>
      <c r="H36" s="22">
        <f>(Base!M40-Base!M41)/Base!M41</f>
        <v>8.7304474354311379E-3</v>
      </c>
      <c r="I36" s="22">
        <f>(Base!N40-Base!N41)/Base!N41</f>
        <v>-1.0592248435243133E-2</v>
      </c>
      <c r="J36" s="22">
        <f>(Base!O40-Base!O41)/Base!O41</f>
        <v>2.5641088218754667E-2</v>
      </c>
      <c r="K36" s="22">
        <f>(Base!P40-Base!P41)/Base!P41</f>
        <v>1.2405384043449378E-2</v>
      </c>
      <c r="L36" s="22" cm="1">
        <f t="array" ref="L36">SUMPRODUCT(B36:K36,TRANSPOSE(Tabela4[Percentual]))</f>
        <v>1.3841358389263274E-2</v>
      </c>
    </row>
    <row r="37" spans="1:12">
      <c r="A37" s="1">
        <v>44385</v>
      </c>
      <c r="B37" s="22">
        <f>(Base!G41-Base!G42)/Base!G42</f>
        <v>-4.4573442058945621E-3</v>
      </c>
      <c r="C37" s="22">
        <f>(Base!H41-Base!H42)/Base!H42</f>
        <v>-7.3755377996312845E-3</v>
      </c>
      <c r="D37" s="22">
        <f>(Base!I41-Base!I42)/Base!I42</f>
        <v>-8.4465662871832693E-3</v>
      </c>
      <c r="E37" s="22">
        <f>(Base!J41-Base!J42)/Base!J42</f>
        <v>-1.2660075739565197E-2</v>
      </c>
      <c r="F37" s="22">
        <f>(Base!K41-Base!K42)/Base!K42</f>
        <v>-6.7600700688661836E-3</v>
      </c>
      <c r="G37" s="22">
        <f>(Base!L41-Base!L42)/Base!L42</f>
        <v>1.3025618192549205E-3</v>
      </c>
      <c r="H37" s="22">
        <f>(Base!M41-Base!M42)/Base!M42</f>
        <v>-1.9964314437230506E-2</v>
      </c>
      <c r="I37" s="22">
        <f>(Base!N41-Base!N42)/Base!N42</f>
        <v>-6.2200956937798575E-3</v>
      </c>
      <c r="J37" s="22">
        <f>(Base!O41-Base!O42)/Base!O42</f>
        <v>-3.9180766968856258E-2</v>
      </c>
      <c r="K37" s="22">
        <f>(Base!P41-Base!P42)/Base!P42</f>
        <v>-3.8562139150957624E-3</v>
      </c>
      <c r="L37" s="22" cm="1">
        <f t="array" ref="L37">SUMPRODUCT(B37:K37,TRANSPOSE(Tabela4[Percentual]))</f>
        <v>-1.0616649521996277E-2</v>
      </c>
    </row>
    <row r="38" spans="1:12">
      <c r="A38" s="1">
        <v>44384</v>
      </c>
      <c r="B38" s="22">
        <f>(Base!G42-Base!G43)/Base!G43</f>
        <v>6.8886652100755008E-3</v>
      </c>
      <c r="C38" s="22">
        <f>(Base!H42-Base!H43)/Base!H43</f>
        <v>2.1984924623115555E-2</v>
      </c>
      <c r="D38" s="22">
        <f>(Base!I42-Base!I43)/Base!I43</f>
        <v>2.0232258515089665E-2</v>
      </c>
      <c r="E38" s="22">
        <f>(Base!J42-Base!J43)/Base!J43</f>
        <v>5.4178567749897787E-2</v>
      </c>
      <c r="F38" s="22">
        <f>(Base!K42-Base!K43)/Base!K43</f>
        <v>1.0243861206005272E-2</v>
      </c>
      <c r="G38" s="22">
        <f>(Base!L42-Base!L43)/Base!L43</f>
        <v>5.6768995633187788E-3</v>
      </c>
      <c r="H38" s="22">
        <f>(Base!M42-Base!M43)/Base!M43</f>
        <v>1.3733249006143764E-2</v>
      </c>
      <c r="I38" s="22">
        <f>(Base!N42-Base!N43)/Base!N43</f>
        <v>1.259694828473582E-2</v>
      </c>
      <c r="J38" s="22">
        <f>(Base!O42-Base!O43)/Base!O43</f>
        <v>1.6596258798921421E-2</v>
      </c>
      <c r="K38" s="22">
        <f>(Base!P42-Base!P43)/Base!P43</f>
        <v>2.9005977735939974E-3</v>
      </c>
      <c r="L38" s="22" cm="1">
        <f t="array" ref="L38">SUMPRODUCT(B38:K38,TRANSPOSE(Tabela4[Percentual]))</f>
        <v>1.6136059901469192E-2</v>
      </c>
    </row>
    <row r="39" spans="1:12">
      <c r="A39" s="1">
        <v>44383</v>
      </c>
      <c r="B39" s="22">
        <f>(Base!G43-Base!G44)/Base!G44</f>
        <v>-2.4987505726575634E-3</v>
      </c>
      <c r="C39" s="22">
        <f>(Base!H43-Base!H44)/Base!H44</f>
        <v>-1.1793978163005734E-2</v>
      </c>
      <c r="D39" s="22">
        <f>(Base!I43-Base!I44)/Base!I44</f>
        <v>-8.911956925362086E-3</v>
      </c>
      <c r="E39" s="22">
        <f>(Base!J43-Base!J44)/Base!J44</f>
        <v>-1.8249913925285959E-2</v>
      </c>
      <c r="F39" s="22">
        <f>(Base!K43-Base!K44)/Base!K44</f>
        <v>-0.59761925165233298</v>
      </c>
      <c r="G39" s="22">
        <f>(Base!L43-Base!L44)/Base!L44</f>
        <v>-2.1367521367521368E-2</v>
      </c>
      <c r="H39" s="22">
        <f>(Base!M43-Base!M44)/Base!M44</f>
        <v>-4.0901213171577112E-2</v>
      </c>
      <c r="I39" s="22">
        <f>(Base!N43-Base!N44)/Base!N44</f>
        <v>-1.7610709186101952E-2</v>
      </c>
      <c r="J39" s="22">
        <f>(Base!O43-Base!O44)/Base!O44</f>
        <v>-1.3690447243478891E-2</v>
      </c>
      <c r="K39" s="22">
        <f>(Base!P43-Base!P44)/Base!P44</f>
        <v>5.3017496739727506E-3</v>
      </c>
      <c r="L39" s="22" cm="1">
        <f t="array" ref="L39">SUMPRODUCT(B39:K39,TRANSPOSE(Tabela4[Percentual]))</f>
        <v>-4.2588149187019801E-2</v>
      </c>
    </row>
    <row r="40" spans="1:12">
      <c r="A40" s="1">
        <v>44382</v>
      </c>
      <c r="B40" s="22">
        <f>(Base!G44-Base!G45)/Base!G45</f>
        <v>6.6024419744799929E-3</v>
      </c>
      <c r="C40" s="22">
        <f>(Base!H44-Base!H45)/Base!H45</f>
        <v>-1.8879354445797882E-2</v>
      </c>
      <c r="D40" s="22">
        <f>(Base!I44-Base!I45)/Base!I45</f>
        <v>8.2366532473475522E-3</v>
      </c>
      <c r="E40" s="22">
        <f>(Base!J44-Base!J45)/Base!J45</f>
        <v>-5.429692916998019E-3</v>
      </c>
      <c r="F40" s="22">
        <f>(Base!K44-Base!K45)/Base!K45</f>
        <v>-1.2166588106383243E-2</v>
      </c>
      <c r="G40" s="22">
        <f>(Base!L44-Base!L45)/Base!L45</f>
        <v>1.0799136069114472E-2</v>
      </c>
      <c r="H40" s="22">
        <f>(Base!M44-Base!M45)/Base!M45</f>
        <v>-1.1309115832762107E-2</v>
      </c>
      <c r="I40" s="22">
        <f>(Base!N44-Base!N45)/Base!N45</f>
        <v>-1.4540337711069358E-2</v>
      </c>
      <c r="J40" s="22">
        <f>(Base!O44-Base!O45)/Base!O45</f>
        <v>-1.4951714601239606E-2</v>
      </c>
      <c r="K40" s="22">
        <f>(Base!P44-Base!P45)/Base!P45</f>
        <v>-3.6098256099694956E-3</v>
      </c>
      <c r="L40" s="22" cm="1">
        <f t="array" ref="L40">SUMPRODUCT(B40:K40,TRANSPOSE(Tabela4[Percentual]))</f>
        <v>-5.0970016685070825E-3</v>
      </c>
    </row>
    <row r="41" spans="1:12">
      <c r="A41" s="1">
        <v>44379</v>
      </c>
      <c r="B41" s="22">
        <f>(Base!G45-Base!G46)/Base!G46</f>
        <v>2.0425579714991416E-2</v>
      </c>
      <c r="C41" s="22">
        <f>(Base!H45-Base!H46)/Base!H46</f>
        <v>6.1274509803922435E-3</v>
      </c>
      <c r="D41" s="22">
        <f>(Base!I45-Base!I46)/Base!I46</f>
        <v>8.3049830124575837E-3</v>
      </c>
      <c r="E41" s="22">
        <f>(Base!J45-Base!J46)/Base!J46</f>
        <v>3.1359983999999938E-2</v>
      </c>
      <c r="F41" s="22">
        <f>(Base!K45-Base!K46)/Base!K46</f>
        <v>1.3276481744902731E-2</v>
      </c>
      <c r="G41" s="22">
        <f>(Base!L45-Base!L46)/Base!L46</f>
        <v>1.6688625384277515E-2</v>
      </c>
      <c r="H41" s="22">
        <f>(Base!M45-Base!M46)/Base!M46</f>
        <v>4.1294220278534233E-3</v>
      </c>
      <c r="I41" s="22">
        <f>(Base!N45-Base!N46)/Base!N46</f>
        <v>2.0095693779904389E-2</v>
      </c>
      <c r="J41" s="22">
        <f>(Base!O45-Base!O46)/Base!O46</f>
        <v>-3.5056675430908553E-3</v>
      </c>
      <c r="K41" s="22">
        <f>(Base!P45-Base!P46)/Base!P46</f>
        <v>2.0668610897453275E-2</v>
      </c>
      <c r="L41" s="22" cm="1">
        <f t="array" ref="L41">SUMPRODUCT(B41:K41,TRANSPOSE(Tabela4[Percentual]))</f>
        <v>1.4126722857541693E-2</v>
      </c>
    </row>
    <row r="42" spans="1:12">
      <c r="A42" s="1">
        <v>44378</v>
      </c>
      <c r="B42" s="22">
        <f>(Base!G46-Base!G47)/Base!G47</f>
        <v>-1.0476169312169312E-2</v>
      </c>
      <c r="C42" s="22">
        <f>(Base!H46-Base!H47)/Base!H47</f>
        <v>-2.9726516052318668E-2</v>
      </c>
      <c r="D42" s="22">
        <f>(Base!I46-Base!I47)/Base!I47</f>
        <v>5.6947608200455038E-3</v>
      </c>
      <c r="E42" s="22">
        <f>(Base!J46-Base!J47)/Base!J47</f>
        <v>-2.34375E-2</v>
      </c>
      <c r="F42" s="22">
        <f>(Base!K46-Base!K47)/Base!K47</f>
        <v>-2.2706209453197335E-2</v>
      </c>
      <c r="G42" s="22">
        <f>(Base!L46-Base!L47)/Base!L47</f>
        <v>-3.106382978723406E-2</v>
      </c>
      <c r="H42" s="22">
        <f>(Base!M46-Base!M47)/Base!M47</f>
        <v>-1.2572239211688702E-2</v>
      </c>
      <c r="I42" s="22">
        <f>(Base!N46-Base!N47)/Base!N47</f>
        <v>-4.76190476190483E-3</v>
      </c>
      <c r="J42" s="22">
        <f>(Base!O46-Base!O47)/Base!O47</f>
        <v>-1.2406231967686086E-2</v>
      </c>
      <c r="K42" s="22">
        <f>(Base!P46-Base!P47)/Base!P47</f>
        <v>-1.7395152317880764E-2</v>
      </c>
      <c r="L42" s="22" cm="1">
        <f t="array" ref="L42">SUMPRODUCT(B42:K42,TRANSPOSE(Tabela4[Percentual]))</f>
        <v>-1.5619546347637596E-2</v>
      </c>
    </row>
    <row r="43" spans="1:12">
      <c r="A43" s="1">
        <v>44377</v>
      </c>
      <c r="B43" s="22">
        <f>(Base!G47-Base!G48)/Base!G48</f>
        <v>-6.1001471161095822E-3</v>
      </c>
      <c r="C43" s="22">
        <f>(Base!H47-Base!H48)/Base!H48</f>
        <v>-1.2910856049832385E-2</v>
      </c>
      <c r="D43" s="22">
        <f>(Base!I47-Base!I48)/Base!I48</f>
        <v>-1.8946192457225816E-3</v>
      </c>
      <c r="E43" s="22">
        <f>(Base!J47-Base!J48)/Base!J48</f>
        <v>-8.2132187852661156E-3</v>
      </c>
      <c r="F43" s="22">
        <f>(Base!K47-Base!K48)/Base!K48</f>
        <v>-2.8802836579785763E-2</v>
      </c>
      <c r="G43" s="22">
        <f>(Base!L47-Base!L48)/Base!L48</f>
        <v>1.8638925010836572E-2</v>
      </c>
      <c r="H43" s="22">
        <f>(Base!M47-Base!M48)/Base!M48</f>
        <v>8.5675119945167917E-3</v>
      </c>
      <c r="I43" s="22">
        <f>(Base!N47-Base!N48)/Base!N48</f>
        <v>-7.0921985815602167E-3</v>
      </c>
      <c r="J43" s="22">
        <f>(Base!O47-Base!O48)/Base!O48</f>
        <v>-2.1456748811787146E-2</v>
      </c>
      <c r="K43" s="22">
        <f>(Base!P47-Base!P48)/Base!P48</f>
        <v>6.5771752452728595E-3</v>
      </c>
      <c r="L43" s="22" cm="1">
        <f t="array" ref="L43">SUMPRODUCT(B43:K43,TRANSPOSE(Tabela4[Percentual]))</f>
        <v>-3.4997007006908262E-3</v>
      </c>
    </row>
    <row r="44" spans="1:12">
      <c r="A44" s="1">
        <v>44376</v>
      </c>
      <c r="B44" s="22">
        <f>(Base!G48-Base!G49)/Base!G49</f>
        <v>1.3691943560566627E-3</v>
      </c>
      <c r="C44" s="22">
        <f>(Base!H48-Base!H49)/Base!H49</f>
        <v>2.9429664508535459E-3</v>
      </c>
      <c r="D44" s="22">
        <f>(Base!I48-Base!I49)/Base!I49</f>
        <v>1.1380120964334971E-3</v>
      </c>
      <c r="E44" s="22">
        <f>(Base!J48-Base!J49)/Base!J49</f>
        <v>4.3579610894942207E-3</v>
      </c>
      <c r="F44" s="22">
        <f>(Base!K48-Base!K49)/Base!K49</f>
        <v>-5.8165995525727076E-3</v>
      </c>
      <c r="G44" s="22">
        <f>(Base!L48-Base!L49)/Base!L49</f>
        <v>-2.740299440990706E-2</v>
      </c>
      <c r="H44" s="22">
        <f>(Base!M48-Base!M49)/Base!M49</f>
        <v>4.4750776067152371E-3</v>
      </c>
      <c r="I44" s="22">
        <f>(Base!N48-Base!N49)/Base!N49</f>
        <v>-1.2605042016806867E-2</v>
      </c>
      <c r="J44" s="22">
        <f>(Base!O48-Base!O49)/Base!O49</f>
        <v>1.0844662932515415E-2</v>
      </c>
      <c r="K44" s="22">
        <f>(Base!P48-Base!P49)/Base!P49</f>
        <v>1.7269475899990529E-2</v>
      </c>
      <c r="L44" s="22" cm="1">
        <f t="array" ref="L44">SUMPRODUCT(B44:K44,TRANSPOSE(Tabela4[Percentual]))</f>
        <v>8.1157521790540914E-4</v>
      </c>
    </row>
    <row r="45" spans="1:12">
      <c r="A45" s="1">
        <v>44375</v>
      </c>
      <c r="B45" s="22">
        <f>(Base!G49-Base!G50)/Base!G50</f>
        <v>2.3278327155099313E-2</v>
      </c>
      <c r="C45" s="22">
        <f>(Base!H49-Base!H50)/Base!H50</f>
        <v>1.7974774237580916E-2</v>
      </c>
      <c r="D45" s="22">
        <f>(Base!I49-Base!I50)/Base!I50</f>
        <v>1.9334879376068082E-2</v>
      </c>
      <c r="E45" s="22">
        <f>(Base!J49-Base!J50)/Base!J50</f>
        <v>1.0220157554093015E-2</v>
      </c>
      <c r="F45" s="22">
        <f>(Base!K49-Base!K50)/Base!K50</f>
        <v>1.8687282648711032E-2</v>
      </c>
      <c r="G45" s="22">
        <f>(Base!L49-Base!L50)/Base!L50</f>
        <v>-1.3311230727486191E-2</v>
      </c>
      <c r="H45" s="22">
        <f>(Base!M49-Base!M50)/Base!M50</f>
        <v>-1.718247422680472E-3</v>
      </c>
      <c r="I45" s="22">
        <f>(Base!N49-Base!N50)/Base!N50</f>
        <v>1.4025713605691223E-3</v>
      </c>
      <c r="J45" s="22">
        <f>(Base!O49-Base!O50)/Base!O50</f>
        <v>1.271685044606064E-2</v>
      </c>
      <c r="K45" s="22">
        <f>(Base!P49-Base!P50)/Base!P50</f>
        <v>-1.6014270177682036E-2</v>
      </c>
      <c r="L45" s="22" cm="1">
        <f t="array" ref="L45">SUMPRODUCT(B45:K45,TRANSPOSE(Tabela4[Percentual]))</f>
        <v>5.5220318037136878E-3</v>
      </c>
    </row>
    <row r="46" spans="1:12">
      <c r="A46" s="1">
        <v>44372</v>
      </c>
      <c r="B46" s="22">
        <f>(Base!G50-Base!G51)/Base!G51</f>
        <v>-1.6012746044133212E-2</v>
      </c>
      <c r="C46" s="22">
        <f>(Base!H50-Base!H51)/Base!H51</f>
        <v>-1.7657386698057664E-2</v>
      </c>
      <c r="D46" s="22">
        <f>(Base!I50-Base!I51)/Base!I51</f>
        <v>-1.9340158538484621E-2</v>
      </c>
      <c r="E46" s="22">
        <f>(Base!J50-Base!J51)/Base!J51</f>
        <v>-1.3953519379844971E-2</v>
      </c>
      <c r="F46" s="22">
        <f>(Base!K50-Base!K51)/Base!K51</f>
        <v>-1.9660322594295145E-2</v>
      </c>
      <c r="G46" s="22">
        <f>(Base!L50-Base!L51)/Base!L51</f>
        <v>-4.5273987291501172E-2</v>
      </c>
      <c r="H46" s="22">
        <f>(Base!M50-Base!M51)/Base!M51</f>
        <v>-1.8549747048903782E-2</v>
      </c>
      <c r="I46" s="22">
        <f>(Base!N50-Base!N51)/Base!N51</f>
        <v>-1.1095700929066246E-2</v>
      </c>
      <c r="J46" s="22">
        <f>(Base!O50-Base!O51)/Base!O51</f>
        <v>-3.8621948395557125E-2</v>
      </c>
      <c r="K46" s="22">
        <f>(Base!P50-Base!P51)/Base!P51</f>
        <v>1.2339034606313894E-2</v>
      </c>
      <c r="L46" s="22" cm="1">
        <f t="array" ref="L46">SUMPRODUCT(B46:K46,TRANSPOSE(Tabela4[Percentual]))</f>
        <v>-1.7182680371322555E-2</v>
      </c>
    </row>
    <row r="47" spans="1:12">
      <c r="A47" s="1">
        <v>44371</v>
      </c>
      <c r="B47" s="22">
        <f>(Base!G51-Base!G52)/Base!G52</f>
        <v>6.2960623871099125E-3</v>
      </c>
      <c r="C47" s="22">
        <f>(Base!H51-Base!H52)/Base!H52</f>
        <v>-1.7626321974148729E-3</v>
      </c>
      <c r="D47" s="22">
        <f>(Base!I51-Base!I52)/Base!I52</f>
        <v>2.0116092843326772E-2</v>
      </c>
      <c r="E47" s="22">
        <f>(Base!J51-Base!J52)/Base!J52</f>
        <v>7.8125E-3</v>
      </c>
      <c r="F47" s="22">
        <f>(Base!K51-Base!K52)/Base!K52</f>
        <v>4.4817880485527532E-2</v>
      </c>
      <c r="G47" s="22">
        <f>(Base!L51-Base!L52)/Base!L52</f>
        <v>5.1896608858148074E-3</v>
      </c>
      <c r="H47" s="22">
        <f>(Base!M51-Base!M52)/Base!M52</f>
        <v>1.1945427028854127E-2</v>
      </c>
      <c r="I47" s="22">
        <f>(Base!N51-Base!N52)/Base!N52</f>
        <v>1.6447273663192166E-2</v>
      </c>
      <c r="J47" s="22">
        <f>(Base!O51-Base!O52)/Base!O52</f>
        <v>1.3232038288288114E-2</v>
      </c>
      <c r="K47" s="22">
        <f>(Base!P51-Base!P52)/Base!P52</f>
        <v>-1.8041929778013527E-2</v>
      </c>
      <c r="L47" s="22" cm="1">
        <f t="array" ref="L47">SUMPRODUCT(B47:K47,TRANSPOSE(Tabela4[Percentual]))</f>
        <v>7.4622468474914525E-3</v>
      </c>
    </row>
    <row r="48" spans="1:12">
      <c r="A48" s="1">
        <v>44370</v>
      </c>
      <c r="B48" s="22">
        <f>(Base!G52-Base!G53)/Base!G53</f>
        <v>-1.3578957894736881E-2</v>
      </c>
      <c r="C48" s="22">
        <f>(Base!H52-Base!H53)/Base!H53</f>
        <v>1.7657445556210206E-3</v>
      </c>
      <c r="D48" s="22">
        <f>(Base!I52-Base!I53)/Base!I53</f>
        <v>-1.7110228787461105E-2</v>
      </c>
      <c r="E48" s="22">
        <f>(Base!J52-Base!J53)/Base!J53</f>
        <v>1.5873015873015872E-2</v>
      </c>
      <c r="F48" s="22">
        <f>(Base!K52-Base!K53)/Base!K53</f>
        <v>-1.5624999999999993E-2</v>
      </c>
      <c r="G48" s="22">
        <f>(Base!L52-Base!L53)/Base!L53</f>
        <v>-9.8814233154712779E-3</v>
      </c>
      <c r="H48" s="22">
        <f>(Base!M52-Base!M53)/Base!M53</f>
        <v>6.8728178694157475E-3</v>
      </c>
      <c r="I48" s="22">
        <f>(Base!N52-Base!N53)/Base!N53</f>
        <v>-8.8494647810650924E-3</v>
      </c>
      <c r="J48" s="22">
        <f>(Base!O52-Base!O53)/Base!O53</f>
        <v>-1.1961084507341103E-2</v>
      </c>
      <c r="K48" s="22">
        <f>(Base!P52-Base!P53)/Base!P53</f>
        <v>1.4991005116858009E-2</v>
      </c>
      <c r="L48" s="22" cm="1">
        <f t="array" ref="L48">SUMPRODUCT(B48:K48,TRANSPOSE(Tabela4[Percentual]))</f>
        <v>-2.2195573312735807E-3</v>
      </c>
    </row>
    <row r="49" spans="1:12">
      <c r="A49" s="1">
        <v>44369</v>
      </c>
      <c r="B49" s="22">
        <f>(Base!G53-Base!G54)/Base!G54</f>
        <v>-9.6945689565308742E-3</v>
      </c>
      <c r="C49" s="22">
        <f>(Base!H53-Base!H54)/Base!H54</f>
        <v>-4.686584651435375E-3</v>
      </c>
      <c r="D49" s="22">
        <f>(Base!I53-Base!I54)/Base!I54</f>
        <v>5.7360994263862758E-3</v>
      </c>
      <c r="E49" s="22">
        <f>(Base!J53-Base!J54)/Base!J54</f>
        <v>-3.4799271831710888E-3</v>
      </c>
      <c r="F49" s="22">
        <f>(Base!K53-Base!K54)/Base!K54</f>
        <v>-1.5384615384615377E-2</v>
      </c>
      <c r="G49" s="22">
        <f>(Base!L53-Base!L54)/Base!L54</f>
        <v>-2.6548711042708686E-2</v>
      </c>
      <c r="H49" s="22">
        <f>(Base!M53-Base!M54)/Base!M54</f>
        <v>5.1813124289702478E-3</v>
      </c>
      <c r="I49" s="22">
        <f>(Base!N53-Base!N54)/Base!N54</f>
        <v>-8.3141339491915565E-3</v>
      </c>
      <c r="J49" s="22">
        <f>(Base!O53-Base!O54)/Base!O54</f>
        <v>-2.2203164646215018E-3</v>
      </c>
      <c r="K49" s="22">
        <f>(Base!P53-Base!P54)/Base!P54</f>
        <v>1.1715566145531174E-2</v>
      </c>
      <c r="L49" s="22" cm="1">
        <f t="array" ref="L49">SUMPRODUCT(B49:K49,TRANSPOSE(Tabela4[Percentual]))</f>
        <v>-3.4145788866313496E-3</v>
      </c>
    </row>
    <row r="50" spans="1:12">
      <c r="A50" s="1">
        <v>44368</v>
      </c>
      <c r="B50" s="22">
        <f>(Base!G54-Base!G55)/Base!G55</f>
        <v>1.7609027822500123E-2</v>
      </c>
      <c r="C50" s="22">
        <f>(Base!H54-Base!H55)/Base!H55</f>
        <v>-1.7836537274829603E-2</v>
      </c>
      <c r="D50" s="22">
        <f>(Base!I54-Base!I55)/Base!I55</f>
        <v>1.8698870276587332E-2</v>
      </c>
      <c r="E50" s="22">
        <f>(Base!J54-Base!J55)/Base!J55</f>
        <v>6.527622886043318E-3</v>
      </c>
      <c r="F50" s="22">
        <f>(Base!K54-Base!K55)/Base!K55</f>
        <v>1.6091954022988571E-2</v>
      </c>
      <c r="G50" s="22">
        <f>(Base!L54-Base!L55)/Base!L55</f>
        <v>8.9285714285713066E-3</v>
      </c>
      <c r="H50" s="22">
        <f>(Base!M54-Base!M55)/Base!M55</f>
        <v>2.2245798022598871E-2</v>
      </c>
      <c r="I50" s="22">
        <f>(Base!N54-Base!N55)/Base!N55</f>
        <v>-2.3014440433213067E-2</v>
      </c>
      <c r="J50" s="22">
        <f>(Base!O54-Base!O55)/Base!O55</f>
        <v>8.3330555555545993E-4</v>
      </c>
      <c r="K50" s="22">
        <f>(Base!P54-Base!P55)/Base!P55</f>
        <v>9.3501240938719775E-3</v>
      </c>
      <c r="L50" s="22" cm="1">
        <f t="array" ref="L50">SUMPRODUCT(B50:K50,TRANSPOSE(Tabela4[Percentual]))</f>
        <v>5.6063381436116016E-3</v>
      </c>
    </row>
    <row r="51" spans="1:12">
      <c r="A51" s="1">
        <v>44365</v>
      </c>
      <c r="B51" s="22">
        <f>(Base!G55-Base!G56)/Base!G56</f>
        <v>1.7704847815119766E-2</v>
      </c>
      <c r="C51" s="22">
        <f>(Base!H55-Base!H56)/Base!H56</f>
        <v>1.223057658707046E-2</v>
      </c>
      <c r="D51" s="22">
        <f>(Base!I55-Base!I56)/Base!I56</f>
        <v>1.66336633663367E-2</v>
      </c>
      <c r="E51" s="22">
        <f>(Base!J55-Base!J56)/Base!J56</f>
        <v>3.6752795245995583E-3</v>
      </c>
      <c r="F51" s="22">
        <f>(Base!K55-Base!K56)/Base!K56</f>
        <v>-1.7615131780267902E-2</v>
      </c>
      <c r="G51" s="22">
        <f>(Base!L55-Base!L56)/Base!L56</f>
        <v>3.1152647975078601E-3</v>
      </c>
      <c r="H51" s="22">
        <f>(Base!M55-Base!M56)/Base!M56</f>
        <v>6.7543905707212696E-3</v>
      </c>
      <c r="I51" s="22">
        <f>(Base!N55-Base!N56)/Base!N56</f>
        <v>1.279712124301279E-2</v>
      </c>
      <c r="J51" s="22">
        <f>(Base!O55-Base!O56)/Base!O56</f>
        <v>-5.2500415929826426E-3</v>
      </c>
      <c r="K51" s="22">
        <f>(Base!P55-Base!P56)/Base!P56</f>
        <v>3.0122700092111411E-2</v>
      </c>
      <c r="L51" s="22" cm="1">
        <f t="array" ref="L51">SUMPRODUCT(B51:K51,TRANSPOSE(Tabela4[Percentual]))</f>
        <v>1.0403758655941894E-2</v>
      </c>
    </row>
    <row r="52" spans="1:12">
      <c r="A52" s="1">
        <v>44364</v>
      </c>
      <c r="B52" s="22">
        <f>(Base!G56-Base!G57)/Base!G57</f>
        <v>1.3679142493296426E-2</v>
      </c>
      <c r="C52" s="22">
        <f>(Base!H56-Base!H57)/Base!H57</f>
        <v>1.5375517445298732E-2</v>
      </c>
      <c r="D52" s="22">
        <f>(Base!I56-Base!I57)/Base!I57</f>
        <v>-5.5139427142159216E-3</v>
      </c>
      <c r="E52" s="22">
        <f>(Base!J56-Base!J57)/Base!J57</f>
        <v>-2.4017481720953703E-2</v>
      </c>
      <c r="F52" s="22">
        <f>(Base!K56-Base!K57)/Base!K57</f>
        <v>-6.2837519621295832E-3</v>
      </c>
      <c r="G52" s="22">
        <f>(Base!L56-Base!L57)/Base!L57</f>
        <v>-1.0023168464796861E-2</v>
      </c>
      <c r="H52" s="22">
        <f>(Base!M56-Base!M57)/Base!M57</f>
        <v>-3.4660261999322581E-2</v>
      </c>
      <c r="I52" s="22">
        <f>(Base!N56-Base!N57)/Base!N57</f>
        <v>-9.0580163043476811E-3</v>
      </c>
      <c r="J52" s="22">
        <f>(Base!O56-Base!O57)/Base!O57</f>
        <v>-7.6775978152565216E-3</v>
      </c>
      <c r="K52" s="22">
        <f>(Base!P56-Base!P57)/Base!P57</f>
        <v>-2.0804437895433417E-2</v>
      </c>
      <c r="L52" s="22" cm="1">
        <f t="array" ref="L52">SUMPRODUCT(B52:K52,TRANSPOSE(Tabela4[Percentual]))</f>
        <v>-9.6244341904513017E-3</v>
      </c>
    </row>
    <row r="53" spans="1:12">
      <c r="A53" s="1">
        <v>44363</v>
      </c>
      <c r="B53" s="22">
        <f>(Base!G57-Base!G58)/Base!G58</f>
        <v>3.2839628524133804E-4</v>
      </c>
      <c r="C53" s="22">
        <f>(Base!H57-Base!H58)/Base!H58</f>
        <v>1.4397120575884728E-2</v>
      </c>
      <c r="D53" s="22">
        <f>(Base!I57-Base!I58)/Base!I58</f>
        <v>-8.2031640625000735E-3</v>
      </c>
      <c r="E53" s="22">
        <f>(Base!J57-Base!J58)/Base!J58</f>
        <v>-4.3478104239810999E-3</v>
      </c>
      <c r="F53" s="22">
        <f>(Base!K57-Base!K58)/Base!K58</f>
        <v>-2.0228627968337725E-2</v>
      </c>
      <c r="G53" s="22">
        <f>(Base!L57-Base!L58)/Base!L58</f>
        <v>-1.2185795887281142E-2</v>
      </c>
      <c r="H53" s="22">
        <f>(Base!M57-Base!M58)/Base!M58</f>
        <v>3.7891145783977387E-3</v>
      </c>
      <c r="I53" s="22">
        <f>(Base!N57-Base!N58)/Base!N58</f>
        <v>-1.6481112851620898E-2</v>
      </c>
      <c r="J53" s="22">
        <f>(Base!O57-Base!O58)/Base!O58</f>
        <v>3.2267164887225398E-2</v>
      </c>
      <c r="K53" s="22">
        <f>(Base!P57-Base!P58)/Base!P58</f>
        <v>-3.0044825112107619E-2</v>
      </c>
      <c r="L53" s="22" cm="1">
        <f t="array" ref="L53">SUMPRODUCT(B53:K53,TRANSPOSE(Tabela4[Percentual]))</f>
        <v>-4.5617638550964294E-3</v>
      </c>
    </row>
    <row r="54" spans="1:12">
      <c r="A54" s="1">
        <v>44362</v>
      </c>
      <c r="B54" s="22">
        <f>(Base!G58-Base!G59)/Base!G59</f>
        <v>-9.1116605030554989E-3</v>
      </c>
      <c r="C54" s="22">
        <f>(Base!H58-Base!H59)/Base!H59</f>
        <v>2.1446078431372636E-2</v>
      </c>
      <c r="D54" s="22">
        <f>(Base!I58-Base!I59)/Base!I59</f>
        <v>-1.9493177387913123E-3</v>
      </c>
      <c r="E54" s="22">
        <f>(Base!J58-Base!J59)/Base!J59</f>
        <v>-2.4782528648776055E-3</v>
      </c>
      <c r="F54" s="22">
        <f>(Base!K58-Base!K59)/Base!K59</f>
        <v>3.0877812086456428E-3</v>
      </c>
      <c r="G54" s="22">
        <f>(Base!L58-Base!L59)/Base!L59</f>
        <v>-1.3894067363652547E-2</v>
      </c>
      <c r="H54" s="22">
        <f>(Base!M58-Base!M59)/Base!M59</f>
        <v>9.7391652173912553E-3</v>
      </c>
      <c r="I54" s="22">
        <f>(Base!N58-Base!N59)/Base!N59</f>
        <v>-6.6371238938053578E-3</v>
      </c>
      <c r="J54" s="22">
        <f>(Base!O58-Base!O59)/Base!O59</f>
        <v>4.8367980760594044E-2</v>
      </c>
      <c r="K54" s="22">
        <f>(Base!P58-Base!P59)/Base!P59</f>
        <v>-1.9521640700653851E-2</v>
      </c>
      <c r="L54" s="22" cm="1">
        <f t="array" ref="L54">SUMPRODUCT(B54:K54,TRANSPOSE(Tabela4[Percentual]))</f>
        <v>1.774423159851767E-3</v>
      </c>
    </row>
    <row r="55" spans="1:12">
      <c r="A55" s="1">
        <v>44361</v>
      </c>
      <c r="B55" s="22">
        <f>(Base!G59-Base!G60)/Base!G60</f>
        <v>4.5238153466150469E-2</v>
      </c>
      <c r="C55" s="22">
        <f>(Base!H59-Base!H60)/Base!H60</f>
        <v>1.1779355968961853E-2</v>
      </c>
      <c r="D55" s="22">
        <f>(Base!I59-Base!I60)/Base!I60</f>
        <v>-1.3461538461538516E-2</v>
      </c>
      <c r="E55" s="22">
        <f>(Base!J59-Base!J60)/Base!J60</f>
        <v>8.119878074330282E-3</v>
      </c>
      <c r="F55" s="22">
        <f>(Base!K59-Base!K60)/Base!K60</f>
        <v>1.3863997591055619E-2</v>
      </c>
      <c r="G55" s="22">
        <f>(Base!L59-Base!L60)/Base!L60</f>
        <v>3.4174718446601998E-2</v>
      </c>
      <c r="H55" s="22">
        <f>(Base!M59-Base!M60)/Base!M60</f>
        <v>6.3003150157507773E-3</v>
      </c>
      <c r="I55" s="22">
        <f>(Base!N59-Base!N60)/Base!N60</f>
        <v>-2.2075055187636716E-3</v>
      </c>
      <c r="J55" s="22">
        <f>(Base!O59-Base!O60)/Base!O60</f>
        <v>-5.0191321233874157E-3</v>
      </c>
      <c r="K55" s="22">
        <f>(Base!P59-Base!P60)/Base!P60</f>
        <v>-5.4223808088991274E-3</v>
      </c>
      <c r="L55" s="22" cm="1">
        <f t="array" ref="L55">SUMPRODUCT(B55:K55,TRANSPOSE(Tabela4[Percentual]))</f>
        <v>8.372267245028488E-3</v>
      </c>
    </row>
    <row r="56" spans="1:12">
      <c r="A56" s="1">
        <v>44358</v>
      </c>
      <c r="B56" s="22">
        <f>(Base!G60-Base!G61)/Base!G61</f>
        <v>1.0214050502621069E-3</v>
      </c>
      <c r="C56" s="22">
        <f>(Base!H60-Base!H61)/Base!H61</f>
        <v>8.1249375000000956E-3</v>
      </c>
      <c r="D56" s="22">
        <f>(Base!I60-Base!I61)/Base!I61</f>
        <v>7.7519770446502854E-3</v>
      </c>
      <c r="E56" s="22">
        <f>(Base!J60-Base!J61)/Base!J61</f>
        <v>-2.0795121688222531E-2</v>
      </c>
      <c r="F56" s="22">
        <f>(Base!K60-Base!K61)/Base!K61</f>
        <v>-7.5454945607857787E-3</v>
      </c>
      <c r="G56" s="22">
        <f>(Base!L60-Base!L61)/Base!L61</f>
        <v>-3.0496951449433457E-2</v>
      </c>
      <c r="H56" s="22">
        <f>(Base!M60-Base!M61)/Base!M61</f>
        <v>-3.8354253835425184E-3</v>
      </c>
      <c r="I56" s="22">
        <f>(Base!N60-Base!N61)/Base!N61</f>
        <v>-3.9847392963120024E-2</v>
      </c>
      <c r="J56" s="22">
        <f>(Base!O60-Base!O61)/Base!O61</f>
        <v>-1.6836051760927388E-2</v>
      </c>
      <c r="K56" s="22">
        <f>(Base!P60-Base!P61)/Base!P61</f>
        <v>2.2444728204511759E-2</v>
      </c>
      <c r="L56" s="22" cm="1">
        <f t="array" ref="L56">SUMPRODUCT(B56:K56,TRANSPOSE(Tabela4[Percentual]))</f>
        <v>-6.5018278623958699E-3</v>
      </c>
    </row>
    <row r="57" spans="1:12">
      <c r="A57" s="1">
        <v>44357</v>
      </c>
      <c r="B57" s="22">
        <f>(Base!G61-Base!G62)/Base!G62</f>
        <v>-2.8293345084955354E-3</v>
      </c>
      <c r="C57" s="22">
        <f>(Base!H61-Base!H62)/Base!H62</f>
        <v>-2.4390243902438939E-2</v>
      </c>
      <c r="D57" s="22">
        <f>(Base!I61-Base!I62)/Base!I62</f>
        <v>4.6728582554517121E-3</v>
      </c>
      <c r="E57" s="22">
        <f>(Base!J61-Base!J62)/Base!J62</f>
        <v>-2.136084801097319E-3</v>
      </c>
      <c r="F57" s="22">
        <f>(Base!K61-Base!K62)/Base!K62</f>
        <v>1.0313991493900916E-2</v>
      </c>
      <c r="G57" s="22">
        <f>(Base!L61-Base!L62)/Base!L62</f>
        <v>5.2989780469341234E-3</v>
      </c>
      <c r="H57" s="22">
        <f>(Base!M61-Base!M62)/Base!M62</f>
        <v>6.9783670621073178E-4</v>
      </c>
      <c r="I57" s="22">
        <f>(Base!N61-Base!N62)/Base!N62</f>
        <v>3.2385120350109341E-2</v>
      </c>
      <c r="J57" s="22">
        <f>(Base!O61-Base!O62)/Base!O62</f>
        <v>1.6224158334857904E-2</v>
      </c>
      <c r="K57" s="22">
        <f>(Base!P61-Base!P62)/Base!P62</f>
        <v>-3.2976382343397298E-3</v>
      </c>
      <c r="L57" s="22" cm="1">
        <f t="array" ref="L57">SUMPRODUCT(B57:K57,TRANSPOSE(Tabela4[Percentual]))</f>
        <v>3.0133826876972882E-3</v>
      </c>
    </row>
    <row r="58" spans="1:12">
      <c r="A58" s="1">
        <v>44356</v>
      </c>
      <c r="B58" s="22">
        <f>(Base!G62-Base!G63)/Base!G63</f>
        <v>8.6758335314116967E-3</v>
      </c>
      <c r="C58" s="22">
        <f>(Base!H62-Base!H63)/Base!H63</f>
        <v>4.2865890998163066E-3</v>
      </c>
      <c r="D58" s="22">
        <f>(Base!I62-Base!I63)/Base!I63</f>
        <v>1.6627078384798027E-2</v>
      </c>
      <c r="E58" s="22">
        <f>(Base!J62-Base!J63)/Base!J63</f>
        <v>-1.768585105386903E-2</v>
      </c>
      <c r="F58" s="22">
        <f>(Base!K62-Base!K63)/Base!K63</f>
        <v>5.4102344454463464E-3</v>
      </c>
      <c r="G58" s="22">
        <f>(Base!L62-Base!L63)/Base!L63</f>
        <v>-2.796173657100802E-2</v>
      </c>
      <c r="H58" s="22">
        <f>(Base!M62-Base!M63)/Base!M63</f>
        <v>0</v>
      </c>
      <c r="I58" s="22">
        <f>(Base!N62-Base!N63)/Base!N63</f>
        <v>4.3782837127852731E-4</v>
      </c>
      <c r="J58" s="22">
        <f>(Base!O62-Base!O63)/Base!O63</f>
        <v>9.5294812668563957E-3</v>
      </c>
      <c r="K58" s="22">
        <f>(Base!P62-Base!P63)/Base!P63</f>
        <v>2.0742349358485151E-2</v>
      </c>
      <c r="L58" s="22" cm="1">
        <f t="array" ref="L58">SUMPRODUCT(B58:K58,TRANSPOSE(Tabela4[Percentual]))</f>
        <v>2.7727864289734806E-3</v>
      </c>
    </row>
    <row r="59" spans="1:12">
      <c r="A59" s="1">
        <v>44355</v>
      </c>
      <c r="B59" s="22">
        <f>(Base!G63-Base!G64)/Base!G64</f>
        <v>2.4441538429621358E-2</v>
      </c>
      <c r="C59" s="22">
        <f>(Base!H63-Base!H64)/Base!H64</f>
        <v>-5.5523478570070749E-2</v>
      </c>
      <c r="D59" s="22">
        <f>(Base!I63-Base!I64)/Base!I64</f>
        <v>-2.8087726048480068E-2</v>
      </c>
      <c r="E59" s="22">
        <f>(Base!J63-Base!J64)/Base!J64</f>
        <v>-4.179089552238861E-3</v>
      </c>
      <c r="F59" s="22">
        <f>(Base!K63-Base!K64)/Base!K64</f>
        <v>1.6964741722363143E-2</v>
      </c>
      <c r="G59" s="22">
        <f>(Base!L63-Base!L64)/Base!L64</f>
        <v>-2.0187454938716608E-2</v>
      </c>
      <c r="H59" s="22">
        <f>(Base!M63-Base!M64)/Base!M64</f>
        <v>1.3078790629947308E-2</v>
      </c>
      <c r="I59" s="22">
        <f>(Base!N63-Base!N64)/Base!N64</f>
        <v>-8.2501516174488549E-3</v>
      </c>
      <c r="J59" s="22">
        <f>(Base!O63-Base!O64)/Base!O64</f>
        <v>-7.0963335304553496E-3</v>
      </c>
      <c r="K59" s="22">
        <f>(Base!P63-Base!P64)/Base!P64</f>
        <v>-1.6815786668628239E-2</v>
      </c>
      <c r="L59" s="22" cm="1">
        <f t="array" ref="L59">SUMPRODUCT(B59:K59,TRANSPOSE(Tabela4[Percentual]))</f>
        <v>-1.0254521433960263E-2</v>
      </c>
    </row>
    <row r="60" spans="1:12">
      <c r="A60" s="1">
        <v>44354</v>
      </c>
      <c r="B60" s="22">
        <f>(Base!G64-Base!G65)/Base!G65</f>
        <v>-3.3799649167844869E-3</v>
      </c>
      <c r="C60" s="22">
        <f>(Base!H64-Base!H65)/Base!H65</f>
        <v>2.9002900232019571E-3</v>
      </c>
      <c r="D60" s="22">
        <f>(Base!I64-Base!I65)/Base!I65</f>
        <v>2.6461295418641315E-2</v>
      </c>
      <c r="E60" s="22">
        <f>(Base!J64-Base!J65)/Base!J65</f>
        <v>5.2512826631272921E-3</v>
      </c>
      <c r="F60" s="22">
        <f>(Base!K64-Base!K65)/Base!K65</f>
        <v>3.12056264775415E-2</v>
      </c>
      <c r="G60" s="22">
        <f>(Base!L64-Base!L65)/Base!L65</f>
        <v>8.3605961468555742E-3</v>
      </c>
      <c r="H60" s="22">
        <f>(Base!M64-Base!M65)/Base!M65</f>
        <v>-7.3683859649122749E-3</v>
      </c>
      <c r="I60" s="22">
        <f>(Base!N64-Base!N65)/Base!N65</f>
        <v>1.0087807459991509E-2</v>
      </c>
      <c r="J60" s="22">
        <f>(Base!O64-Base!O65)/Base!O65</f>
        <v>2.6682478505782219E-3</v>
      </c>
      <c r="K60" s="22">
        <f>(Base!P64-Base!P65)/Base!P65</f>
        <v>-9.7431264881642499E-3</v>
      </c>
      <c r="L60" s="22" cm="1">
        <f t="array" ref="L60">SUMPRODUCT(B60:K60,TRANSPOSE(Tabela4[Percentual]))</f>
        <v>4.5969292187223497E-3</v>
      </c>
    </row>
    <row r="61" spans="1:12">
      <c r="A61" s="1">
        <v>44351</v>
      </c>
      <c r="B61" s="22">
        <f>(Base!G65-Base!G66)/Base!G66</f>
        <v>-1.7744648374233455E-2</v>
      </c>
      <c r="C61" s="22">
        <f>(Base!H65-Base!H66)/Base!H66</f>
        <v>1.3521457965902225E-2</v>
      </c>
      <c r="D61" s="22">
        <f>(Base!I65-Base!I66)/Base!I66</f>
        <v>-3.9478878799834233E-4</v>
      </c>
      <c r="E61" s="22">
        <f>(Base!J65-Base!J66)/Base!J66</f>
        <v>2.9661654735285651E-2</v>
      </c>
      <c r="F61" s="22">
        <f>(Base!K65-Base!K66)/Base!K66</f>
        <v>-7.9737335834897602E-3</v>
      </c>
      <c r="G61" s="22">
        <f>(Base!L65-Base!L66)/Base!L66</f>
        <v>4.8000000000000057E-2</v>
      </c>
      <c r="H61" s="22">
        <f>(Base!M65-Base!M66)/Base!M66</f>
        <v>2.260491486885851E-2</v>
      </c>
      <c r="I61" s="22">
        <f>(Base!N65-Base!N66)/Base!N66</f>
        <v>-1.314104248795384E-3</v>
      </c>
      <c r="J61" s="22">
        <f>(Base!O65-Base!O66)/Base!O66</f>
        <v>5.9332544032390788E-4</v>
      </c>
      <c r="K61" s="22">
        <f>(Base!P65-Base!P66)/Base!P66</f>
        <v>-1.655053092637988E-2</v>
      </c>
      <c r="L61" s="22" cm="1">
        <f t="array" ref="L61">SUMPRODUCT(B61:K61,TRANSPOSE(Tabela4[Percentual]))</f>
        <v>6.6115148418028485E-3</v>
      </c>
    </row>
    <row r="62" spans="1:12">
      <c r="A62" s="1">
        <v>44349</v>
      </c>
      <c r="B62" s="22">
        <f>(Base!G66-Base!G67)/Base!G67</f>
        <v>-1.0758833156551585E-2</v>
      </c>
      <c r="C62" s="22">
        <f>(Base!H66-Base!H67)/Base!H67</f>
        <v>-3.8983105142197376E-2</v>
      </c>
      <c r="D62" s="22">
        <f>(Base!I66-Base!I67)/Base!I67</f>
        <v>-1.7836408769429744E-2</v>
      </c>
      <c r="E62" s="22">
        <f>(Base!J66-Base!J67)/Base!J67</f>
        <v>8.8840237603475796E-3</v>
      </c>
      <c r="F62" s="22">
        <f>(Base!K66-Base!K67)/Base!K67</f>
        <v>-3.7383177570092662E-3</v>
      </c>
      <c r="G62" s="22">
        <f>(Base!L66-Base!L67)/Base!L67</f>
        <v>1.1171071308592892E-2</v>
      </c>
      <c r="H62" s="22">
        <f>(Base!M66-Base!M67)/Base!M67</f>
        <v>2.125320552388394E-2</v>
      </c>
      <c r="I62" s="22">
        <f>(Base!N66-Base!N67)/Base!N67</f>
        <v>1.8741633199464442E-2</v>
      </c>
      <c r="J62" s="22">
        <f>(Base!O66-Base!O67)/Base!O67</f>
        <v>-3.5755149764163316E-2</v>
      </c>
      <c r="K62" s="22">
        <f>(Base!P66-Base!P67)/Base!P67</f>
        <v>1.4134328996492886E-2</v>
      </c>
      <c r="L62" s="22" cm="1">
        <f t="array" ref="L62">SUMPRODUCT(B62:K62,TRANSPOSE(Tabela4[Percentual]))</f>
        <v>-2.3951228423818474E-3</v>
      </c>
    </row>
    <row r="63" spans="1:12">
      <c r="A63" s="1">
        <v>44348</v>
      </c>
      <c r="B63" s="22">
        <f>(Base!G67-Base!G68)/Base!G68</f>
        <v>-3.7232766689589219E-3</v>
      </c>
      <c r="C63" s="22">
        <f>(Base!H67-Base!H68)/Base!H68</f>
        <v>9.1220063214363638E-3</v>
      </c>
      <c r="D63" s="22">
        <f>(Base!I67-Base!I68)/Base!I68</f>
        <v>-2.1252333965844448E-2</v>
      </c>
      <c r="E63" s="22">
        <f>(Base!J67-Base!J68)/Base!J68</f>
        <v>2.4102185982372355E-2</v>
      </c>
      <c r="F63" s="22">
        <f>(Base!K67-Base!K68)/Base!K68</f>
        <v>7.5917600599175447E-2</v>
      </c>
      <c r="G63" s="22">
        <f>(Base!L67-Base!L68)/Base!L68</f>
        <v>1.1691309431021032E-2</v>
      </c>
      <c r="H63" s="22">
        <f>(Base!M67-Base!M68)/Base!M68</f>
        <v>1.5630814453635553E-2</v>
      </c>
      <c r="I63" s="22">
        <f>(Base!N67-Base!N68)/Base!N68</f>
        <v>4.4642857142864124E-4</v>
      </c>
      <c r="J63" s="22">
        <f>(Base!O67-Base!O68)/Base!O68</f>
        <v>7.4927375362324354E-3</v>
      </c>
      <c r="K63" s="22">
        <f>(Base!P67-Base!P68)/Base!P68</f>
        <v>-1.3765481911182169E-2</v>
      </c>
      <c r="L63" s="22" cm="1">
        <f t="array" ref="L63">SUMPRODUCT(B63:K63,TRANSPOSE(Tabela4[Percentual]))</f>
        <v>6.0820449094137474E-3</v>
      </c>
    </row>
    <row r="64" spans="1:12">
      <c r="A64" s="1">
        <v>44347</v>
      </c>
      <c r="B64" s="22">
        <f>(Base!G68-Base!G69)/Base!G69</f>
        <v>-4.4928900875310651E-3</v>
      </c>
      <c r="C64" s="22">
        <f>(Base!H68-Base!H69)/Base!H69</f>
        <v>3.4325514874141731E-3</v>
      </c>
      <c r="D64" s="22">
        <f>(Base!I68-Base!I69)/Base!I69</f>
        <v>6.109163569715124E-3</v>
      </c>
      <c r="E64" s="22">
        <f>(Base!J68-Base!J69)/Base!J69</f>
        <v>1.1462754463396107E-2</v>
      </c>
      <c r="F64" s="22">
        <f>(Base!K68-Base!K69)/Base!K69</f>
        <v>-7.9800502733192221E-3</v>
      </c>
      <c r="G64" s="22">
        <f>(Base!L68-Base!L69)/Base!L69</f>
        <v>2.7354435326299447E-3</v>
      </c>
      <c r="H64" s="22">
        <f>(Base!M68-Base!M69)/Base!M69</f>
        <v>-4.4460540941089286E-3</v>
      </c>
      <c r="I64" s="22">
        <f>(Base!N68-Base!N69)/Base!N69</f>
        <v>2.2364217252396096E-2</v>
      </c>
      <c r="J64" s="22">
        <f>(Base!O68-Base!O69)/Base!O69</f>
        <v>5.7673010380624573E-4</v>
      </c>
      <c r="K64" s="22">
        <f>(Base!P68-Base!P69)/Base!P69</f>
        <v>2.8586818839925438E-2</v>
      </c>
      <c r="L64" s="22" cm="1">
        <f t="array" ref="L64">SUMPRODUCT(B64:K64,TRANSPOSE(Tabela4[Percentual]))</f>
        <v>7.6632119350946246E-3</v>
      </c>
    </row>
    <row r="65" spans="1:12">
      <c r="A65" s="1">
        <v>44344</v>
      </c>
      <c r="B65" s="22">
        <f>(Base!G69-Base!G70)/Base!G70</f>
        <v>1.7369408813406307E-2</v>
      </c>
      <c r="C65" s="22">
        <f>(Base!H69-Base!H70)/Base!H70</f>
        <v>2.9446407538280327E-2</v>
      </c>
      <c r="D65" s="22">
        <f>(Base!I69-Base!I70)/Base!I70</f>
        <v>-2.203136586888103E-2</v>
      </c>
      <c r="E65" s="22">
        <f>(Base!J69-Base!J70)/Base!J70</f>
        <v>3.2393422986932091E-3</v>
      </c>
      <c r="F65" s="22">
        <f>(Base!K69-Base!K70)/Base!K70</f>
        <v>3.4571725210099241E-2</v>
      </c>
      <c r="G65" s="22">
        <f>(Base!L69-Base!L70)/Base!L70</f>
        <v>8.2742714056055836E-3</v>
      </c>
      <c r="H65" s="22">
        <f>(Base!M69-Base!M70)/Base!M70</f>
        <v>4.1682747973755242E-2</v>
      </c>
      <c r="I65" s="22">
        <f>(Base!N69-Base!N70)/Base!N70</f>
        <v>1.2009237875288757E-2</v>
      </c>
      <c r="J65" s="22">
        <f>(Base!O69-Base!O70)/Base!O70</f>
        <v>2.3008789203021258E-2</v>
      </c>
      <c r="K65" s="22">
        <f>(Base!P69-Base!P70)/Base!P70</f>
        <v>5.4058745005112928E-3</v>
      </c>
      <c r="L65" s="22" cm="1">
        <f t="array" ref="L65">SUMPRODUCT(B65:K65,TRANSPOSE(Tabela4[Percentual]))</f>
        <v>1.383935135949862E-2</v>
      </c>
    </row>
    <row r="66" spans="1:12">
      <c r="A66" s="1">
        <v>44343</v>
      </c>
      <c r="B66" s="22">
        <f>(Base!G70-Base!G71)/Base!G71</f>
        <v>1.6376353458219601E-2</v>
      </c>
      <c r="C66" s="22">
        <f>(Base!H70-Base!H71)/Base!H71</f>
        <v>-7.0175438596491802E-3</v>
      </c>
      <c r="D66" s="22">
        <f>(Base!I70-Base!I71)/Base!I71</f>
        <v>3.1587135269150003E-2</v>
      </c>
      <c r="E66" s="22">
        <f>(Base!J70-Base!J71)/Base!J71</f>
        <v>-2.6182964473723577E-2</v>
      </c>
      <c r="F66" s="22">
        <f>(Base!K70-Base!K71)/Base!K71</f>
        <v>4.1450779349782273E-3</v>
      </c>
      <c r="G66" s="22">
        <f>(Base!L70-Base!L71)/Base!L71</f>
        <v>6.3441715441781002E-3</v>
      </c>
      <c r="H66" s="22">
        <f>(Base!M70-Base!M71)/Base!M71</f>
        <v>-6.8991950939057004E-3</v>
      </c>
      <c r="I66" s="22">
        <f>(Base!N70-Base!N71)/Base!N71</f>
        <v>6.9767441860464456E-3</v>
      </c>
      <c r="J66" s="22">
        <f>(Base!O70-Base!O71)/Base!O71</f>
        <v>3.3536677851728015E-2</v>
      </c>
      <c r="K66" s="22">
        <f>(Base!P70-Base!P71)/Base!P71</f>
        <v>7.1687932986060224E-3</v>
      </c>
      <c r="L66" s="22" cm="1">
        <f t="array" ref="L66">SUMPRODUCT(B66:K66,TRANSPOSE(Tabela4[Percentual]))</f>
        <v>6.7547107797441847E-3</v>
      </c>
    </row>
    <row r="67" spans="1:12">
      <c r="A67" s="1">
        <v>44342</v>
      </c>
      <c r="B67" s="22">
        <f>(Base!G71-Base!G72)/Base!G72</f>
        <v>3.2626194360289699E-3</v>
      </c>
      <c r="C67" s="22">
        <f>(Base!H71-Base!H72)/Base!H72</f>
        <v>5.8823529411765538E-3</v>
      </c>
      <c r="D67" s="22">
        <f>(Base!I71-Base!I72)/Base!I72</f>
        <v>-7.698614318706929E-4</v>
      </c>
      <c r="E67" s="22">
        <f>(Base!J71-Base!J72)/Base!J72</f>
        <v>3.164572734737778E-3</v>
      </c>
      <c r="F67" s="22">
        <f>(Base!K71-Base!K72)/Base!K72</f>
        <v>-2.0304669020067594E-2</v>
      </c>
      <c r="G67" s="22">
        <f>(Base!L71-Base!L72)/Base!L72</f>
        <v>9.6076461168935531E-3</v>
      </c>
      <c r="H67" s="22">
        <f>(Base!M71-Base!M72)/Base!M72</f>
        <v>9.6749226006191957E-3</v>
      </c>
      <c r="I67" s="22">
        <f>(Base!N71-Base!N72)/Base!N72</f>
        <v>3.7348272642389489E-3</v>
      </c>
      <c r="J67" s="22">
        <f>(Base!O71-Base!O72)/Base!O72</f>
        <v>2.2125241508257905E-2</v>
      </c>
      <c r="K67" s="22">
        <f>(Base!P71-Base!P72)/Base!P72</f>
        <v>2.9425445228618931E-2</v>
      </c>
      <c r="L67" s="22" cm="1">
        <f t="array" ref="L67">SUMPRODUCT(B67:K67,TRANSPOSE(Tabela4[Percentual]))</f>
        <v>9.06681545029768E-3</v>
      </c>
    </row>
    <row r="68" spans="1:12">
      <c r="A68" s="1">
        <v>44341</v>
      </c>
      <c r="B68" s="22">
        <f>(Base!G72-Base!G73)/Base!G73</f>
        <v>6.9960352846065829E-4</v>
      </c>
      <c r="C68" s="22">
        <f>(Base!H72-Base!H73)/Base!H73</f>
        <v>-2.5788021444812542E-2</v>
      </c>
      <c r="D68" s="22">
        <f>(Base!I72-Base!I73)/Base!I73</f>
        <v>-3.4522439585730671E-3</v>
      </c>
      <c r="E68" s="22">
        <f>(Base!J72-Base!J73)/Base!J73</f>
        <v>-1.6342396887159528E-2</v>
      </c>
      <c r="F68" s="22">
        <f>(Base!K72-Base!K73)/Base!K73</f>
        <v>1.129368583162217E-2</v>
      </c>
      <c r="G68" s="22">
        <f>(Base!L72-Base!L73)/Base!L73</f>
        <v>1.4622217115263398E-2</v>
      </c>
      <c r="H68" s="22">
        <f>(Base!M72-Base!M73)/Base!M73</f>
        <v>-2.084119063437629E-2</v>
      </c>
      <c r="I68" s="22">
        <f>(Base!N72-Base!N73)/Base!N73</f>
        <v>-1.2903271294780061E-2</v>
      </c>
      <c r="J68" s="22">
        <f>(Base!O72-Base!O73)/Base!O73</f>
        <v>2.8125000000001066E-3</v>
      </c>
      <c r="K68" s="22">
        <f>(Base!P72-Base!P73)/Base!P73</f>
        <v>-2.486788144350411E-2</v>
      </c>
      <c r="L68" s="22" cm="1">
        <f t="array" ref="L68">SUMPRODUCT(B68:K68,TRANSPOSE(Tabela4[Percentual]))</f>
        <v>-9.2847782825422401E-3</v>
      </c>
    </row>
    <row r="69" spans="1:12">
      <c r="A69" s="1">
        <v>44340</v>
      </c>
      <c r="B69" s="22">
        <f>(Base!G73-Base!G74)/Base!G74</f>
        <v>1.0844012769637574E-2</v>
      </c>
      <c r="C69" s="22">
        <f>(Base!H73-Base!H74)/Base!H74</f>
        <v>5.7637463976944608E-3</v>
      </c>
      <c r="D69" s="22">
        <f>(Base!I73-Base!I74)/Base!I74</f>
        <v>2.692307692307703E-3</v>
      </c>
      <c r="E69" s="22">
        <f>(Base!J73-Base!J74)/Base!J74</f>
        <v>2.1787515556814321E-2</v>
      </c>
      <c r="F69" s="22">
        <f>(Base!K73-Base!K74)/Base!K74</f>
        <v>5.5254661714770441E-2</v>
      </c>
      <c r="G69" s="22">
        <f>(Base!L73-Base!L74)/Base!L74</f>
        <v>4.0783442088090901E-3</v>
      </c>
      <c r="H69" s="22">
        <f>(Base!M73-Base!M74)/Base!M74</f>
        <v>1.6955606283020921E-2</v>
      </c>
      <c r="I69" s="22">
        <f>(Base!N73-Base!N74)/Base!N74</f>
        <v>2.3584904547881862E-2</v>
      </c>
      <c r="J69" s="22">
        <f>(Base!O73-Base!O74)/Base!O74</f>
        <v>1.1697787280992277E-2</v>
      </c>
      <c r="K69" s="22">
        <f>(Base!P73-Base!P74)/Base!P74</f>
        <v>3.4734642875052508E-3</v>
      </c>
      <c r="L69" s="22" cm="1">
        <f t="array" ref="L69">SUMPRODUCT(B69:K69,TRANSPOSE(Tabela4[Percentual]))</f>
        <v>1.3024175202580132E-2</v>
      </c>
    </row>
    <row r="70" spans="1:12">
      <c r="A70" s="1">
        <v>44337</v>
      </c>
      <c r="B70" s="22">
        <f>(Base!G74-Base!G75)/Base!G75</f>
        <v>1.5346122244671852E-3</v>
      </c>
      <c r="C70" s="22">
        <f>(Base!H74-Base!H75)/Base!H75</f>
        <v>5.7971014492754448E-3</v>
      </c>
      <c r="D70" s="22">
        <f>(Base!I74-Base!I75)/Base!I75</f>
        <v>-6.1162079510703416E-3</v>
      </c>
      <c r="E70" s="22">
        <f>(Base!J74-Base!J75)/Base!J75</f>
        <v>6.5631502070889443E-3</v>
      </c>
      <c r="F70" s="22">
        <f>(Base!K74-Base!K75)/Base!K75</f>
        <v>-1.9128639744952203E-2</v>
      </c>
      <c r="G70" s="22">
        <f>(Base!L74-Base!L75)/Base!L75</f>
        <v>-2.3496653783486542E-2</v>
      </c>
      <c r="H70" s="22">
        <f>(Base!M74-Base!M75)/Base!M75</f>
        <v>7.7134593135366769E-4</v>
      </c>
      <c r="I70" s="22">
        <f>(Base!N74-Base!N75)/Base!N75</f>
        <v>2.5145116054158638E-2</v>
      </c>
      <c r="J70" s="22">
        <f>(Base!O74-Base!O75)/Base!O75</f>
        <v>-1.2179918800749581E-2</v>
      </c>
      <c r="K70" s="22">
        <f>(Base!P74-Base!P75)/Base!P75</f>
        <v>-1.5390144762936294E-2</v>
      </c>
      <c r="L70" s="22" cm="1">
        <f t="array" ref="L70">SUMPRODUCT(B70:K70,TRANSPOSE(Tabela4[Percentual]))</f>
        <v>-3.463099168584313E-3</v>
      </c>
    </row>
    <row r="71" spans="1:12">
      <c r="A71" s="1">
        <v>44336</v>
      </c>
      <c r="B71" s="22">
        <f>(Base!G75-Base!G76)/Base!G76</f>
        <v>-1.0613678869799983E-3</v>
      </c>
      <c r="C71" s="22">
        <f>(Base!H75-Base!H76)/Base!H76</f>
        <v>1.7422184519289815E-3</v>
      </c>
      <c r="D71" s="22">
        <f>(Base!I75-Base!I76)/Base!I76</f>
        <v>-2.3880560592558213E-2</v>
      </c>
      <c r="E71" s="22">
        <f>(Base!J75-Base!J76)/Base!J76</f>
        <v>4.5348110620753369E-2</v>
      </c>
      <c r="F71" s="22">
        <f>(Base!K75-Base!K76)/Base!K76</f>
        <v>-1.2591763514783026E-2</v>
      </c>
      <c r="G71" s="22">
        <f>(Base!L75-Base!L76)/Base!L76</f>
        <v>2.1978062678062685E-2</v>
      </c>
      <c r="H71" s="22">
        <f>(Base!M75-Base!M76)/Base!M76</f>
        <v>-8.4130019120458466E-3</v>
      </c>
      <c r="I71" s="22">
        <f>(Base!N75-Base!N76)/Base!N76</f>
        <v>1.1741633476436766E-2</v>
      </c>
      <c r="J71" s="22">
        <f>(Base!O75-Base!O76)/Base!O76</f>
        <v>6.9182706578073613E-3</v>
      </c>
      <c r="K71" s="22">
        <f>(Base!P75-Base!P76)/Base!P76</f>
        <v>-1.0155893095768401E-2</v>
      </c>
      <c r="L71" s="22" cm="1">
        <f t="array" ref="L71">SUMPRODUCT(B71:K71,TRANSPOSE(Tabela4[Percentual]))</f>
        <v>3.2843644092360987E-3</v>
      </c>
    </row>
    <row r="72" spans="1:12">
      <c r="A72" s="1">
        <v>44335</v>
      </c>
      <c r="B72" s="22">
        <f>(Base!G76-Base!G77)/Base!G77</f>
        <v>-2.3529058823528967E-3</v>
      </c>
      <c r="C72" s="22">
        <f>(Base!H76-Base!H77)/Base!H77</f>
        <v>-4.6242777239465906E-3</v>
      </c>
      <c r="D72" s="22">
        <f>(Base!I76-Base!I77)/Base!I77</f>
        <v>1.869121495327091E-3</v>
      </c>
      <c r="E72" s="22">
        <f>(Base!J76-Base!J77)/Base!J77</f>
        <v>-2.0327901639344212E-2</v>
      </c>
      <c r="F72" s="22">
        <f>(Base!K76-Base!K77)/Base!K77</f>
        <v>-2.3565624999999917E-2</v>
      </c>
      <c r="G72" s="22">
        <f>(Base!L76-Base!L77)/Base!L77</f>
        <v>6.142506142506084E-3</v>
      </c>
      <c r="H72" s="22">
        <f>(Base!M76-Base!M77)/Base!M77</f>
        <v>-7.5901328273245859E-3</v>
      </c>
      <c r="I72" s="22">
        <f>(Base!N76-Base!N77)/Base!N77</f>
        <v>-2.4401659346022296E-3</v>
      </c>
      <c r="J72" s="22">
        <f>(Base!O76-Base!O77)/Base!O77</f>
        <v>-5.9393873085338781E-3</v>
      </c>
      <c r="K72" s="22">
        <f>(Base!P76-Base!P77)/Base!P77</f>
        <v>-2.0506091108308741E-2</v>
      </c>
      <c r="L72" s="22" cm="1">
        <f t="array" ref="L72">SUMPRODUCT(B72:K72,TRANSPOSE(Tabela4[Percentual]))</f>
        <v>-7.7805092840734294E-3</v>
      </c>
    </row>
    <row r="73" spans="1:12">
      <c r="A73" s="1">
        <v>44334</v>
      </c>
      <c r="B73" s="22">
        <f>(Base!G77-Base!G78)/Base!G78</f>
        <v>-5.3826235125511331E-3</v>
      </c>
      <c r="C73" s="22">
        <f>(Base!H77-Base!H78)/Base!H78</f>
        <v>-1.5927246871444745E-2</v>
      </c>
      <c r="D73" s="22">
        <f>(Base!I77-Base!I78)/Base!I78</f>
        <v>-7.7892807043501685E-3</v>
      </c>
      <c r="E73" s="22">
        <f>(Base!J77-Base!J78)/Base!J78</f>
        <v>1.8024066022165094E-2</v>
      </c>
      <c r="F73" s="22">
        <f>(Base!K77-Base!K78)/Base!K78</f>
        <v>-1.0235925781170944E-3</v>
      </c>
      <c r="G73" s="22">
        <f>(Base!L77-Base!L78)/Base!L78</f>
        <v>-7.3170731707316956E-3</v>
      </c>
      <c r="H73" s="22">
        <f>(Base!M77-Base!M78)/Base!M78</f>
        <v>-1.1627906976744137E-2</v>
      </c>
      <c r="I73" s="22">
        <f>(Base!N77-Base!N78)/Base!N78</f>
        <v>9.3596556334805125E-3</v>
      </c>
      <c r="J73" s="22">
        <f>(Base!O77-Base!O78)/Base!O78</f>
        <v>-2.5289457647775803E-2</v>
      </c>
      <c r="K73" s="22">
        <f>(Base!P77-Base!P78)/Base!P78</f>
        <v>1.0047585140556922E-2</v>
      </c>
      <c r="L73" s="22" cm="1">
        <f t="array" ref="L73">SUMPRODUCT(B73:K73,TRANSPOSE(Tabela4[Percentual]))</f>
        <v>-3.1390285806175244E-3</v>
      </c>
    </row>
    <row r="74" spans="1:12">
      <c r="A74" s="1">
        <v>44333</v>
      </c>
      <c r="B74" s="22">
        <f>(Base!G78-Base!G79)/Base!G79</f>
        <v>1.9322555788289838E-2</v>
      </c>
      <c r="C74" s="22">
        <f>(Base!H78-Base!H79)/Base!H79</f>
        <v>-1.5126050420168241E-2</v>
      </c>
      <c r="D74" s="22">
        <f>(Base!I78-Base!I79)/Base!I79</f>
        <v>2.2304460966543213E-3</v>
      </c>
      <c r="E74" s="22">
        <f>(Base!J78-Base!J79)/Base!J79</f>
        <v>1.9220904588860326E-2</v>
      </c>
      <c r="F74" s="22">
        <f>(Base!K78-Base!K79)/Base!K79</f>
        <v>5.1440326572000398E-3</v>
      </c>
      <c r="G74" s="22">
        <f>(Base!L78-Base!L79)/Base!L79</f>
        <v>1.6109087819458464E-2</v>
      </c>
      <c r="H74" s="22">
        <f>(Base!M78-Base!M79)/Base!M79</f>
        <v>1.3688251471036195E-2</v>
      </c>
      <c r="I74" s="22">
        <f>(Base!N78-Base!N79)/Base!N79</f>
        <v>-1.3125960136120593E-2</v>
      </c>
      <c r="J74" s="22">
        <f>(Base!O78-Base!O79)/Base!O79</f>
        <v>-1.263543846958844E-2</v>
      </c>
      <c r="K74" s="22">
        <f>(Base!P78-Base!P79)/Base!P79</f>
        <v>2.6230110821818243E-2</v>
      </c>
      <c r="L74" s="22" cm="1">
        <f t="array" ref="L74">SUMPRODUCT(B74:K74,TRANSPOSE(Tabela4[Percentual]))</f>
        <v>7.160097929974925E-3</v>
      </c>
    </row>
    <row r="75" spans="1:12">
      <c r="A75" s="1">
        <v>44330</v>
      </c>
      <c r="B75" s="22">
        <f>(Base!G79-Base!G80)/Base!G80</f>
        <v>3.2766642030056567E-2</v>
      </c>
      <c r="C75" s="22">
        <f>(Base!H79-Base!H80)/Base!H80</f>
        <v>3.4782608695652258E-2</v>
      </c>
      <c r="D75" s="22">
        <f>(Base!I79-Base!I80)/Base!I80</f>
        <v>-1.4651978558680574E-2</v>
      </c>
      <c r="E75" s="22">
        <f>(Base!J79-Base!J80)/Base!J80</f>
        <v>0</v>
      </c>
      <c r="F75" s="22">
        <f>(Base!K79-Base!K80)/Base!K80</f>
        <v>5.1471950591863301E-4</v>
      </c>
      <c r="G75" s="22">
        <f>(Base!L79-Base!L80)/Base!L80</f>
        <v>2.1518902045615927E-2</v>
      </c>
      <c r="H75" s="22">
        <f>(Base!M79-Base!M80)/Base!M80</f>
        <v>5.2420928371348589E-2</v>
      </c>
      <c r="I75" s="22">
        <f>(Base!N79-Base!N80)/Base!N80</f>
        <v>-7.239334326222752E-3</v>
      </c>
      <c r="J75" s="22">
        <f>(Base!O79-Base!O80)/Base!O80</f>
        <v>5.1406713032959373E-3</v>
      </c>
      <c r="K75" s="22">
        <f>(Base!P79-Base!P80)/Base!P80</f>
        <v>-1.7157080934431225E-2</v>
      </c>
      <c r="L75" s="22" cm="1">
        <f t="array" ref="L75">SUMPRODUCT(B75:K75,TRANSPOSE(Tabela4[Percentual]))</f>
        <v>9.9260177912378449E-3</v>
      </c>
    </row>
    <row r="76" spans="1:12">
      <c r="A76" s="1">
        <v>44329</v>
      </c>
      <c r="B76" s="22">
        <f>(Base!G80-Base!G81)/Base!G81</f>
        <v>9.7014674203615842E-3</v>
      </c>
      <c r="C76" s="22">
        <f>(Base!H80-Base!H81)/Base!H81</f>
        <v>4.8544079555110286E-3</v>
      </c>
      <c r="D76" s="22">
        <f>(Base!I80-Base!I81)/Base!I81</f>
        <v>-1.4084578761842555E-2</v>
      </c>
      <c r="E76" s="22">
        <f>(Base!J80-Base!J81)/Base!J81</f>
        <v>8.4048371939079609E-3</v>
      </c>
      <c r="F76" s="22">
        <f>(Base!K80-Base!K81)/Base!K81</f>
        <v>4.6535677352636945E-3</v>
      </c>
      <c r="G76" s="22">
        <f>(Base!L80-Base!L81)/Base!L81</f>
        <v>1.8478770949720703E-2</v>
      </c>
      <c r="H76" s="22">
        <f>(Base!M80-Base!M81)/Base!M81</f>
        <v>8.4745355740703902E-3</v>
      </c>
      <c r="I76" s="22">
        <f>(Base!N80-Base!N81)/Base!N81</f>
        <v>1.6683023389745987E-2</v>
      </c>
      <c r="J76" s="22">
        <f>(Base!O80-Base!O81)/Base!O81</f>
        <v>2.1212121212121297E-3</v>
      </c>
      <c r="K76" s="22">
        <f>(Base!P80-Base!P81)/Base!P81</f>
        <v>-1.6093798371489519E-2</v>
      </c>
      <c r="L76" s="22" cm="1">
        <f t="array" ref="L76">SUMPRODUCT(B76:K76,TRANSPOSE(Tabela4[Percentual]))</f>
        <v>3.2819762153084801E-3</v>
      </c>
    </row>
    <row r="77" spans="1:12">
      <c r="A77" s="1">
        <v>44328</v>
      </c>
      <c r="B77" s="22">
        <f>(Base!G81-Base!G82)/Base!G82</f>
        <v>-1.9512170731707308E-2</v>
      </c>
      <c r="C77" s="22">
        <f>(Base!H81-Base!H82)/Base!H82</f>
        <v>-2.5544048712506193E-2</v>
      </c>
      <c r="D77" s="22">
        <f>(Base!I81-Base!I82)/Base!I82</f>
        <v>-2.1554700408293333E-2</v>
      </c>
      <c r="E77" s="22">
        <f>(Base!J81-Base!J82)/Base!J82</f>
        <v>-7.22469923615532E-2</v>
      </c>
      <c r="F77" s="22">
        <f>(Base!K81-Base!K82)/Base!K82</f>
        <v>-1.3265306122449059E-2</v>
      </c>
      <c r="G77" s="22">
        <f>(Base!L81-Base!L82)/Base!L82</f>
        <v>-6.2827225130890008E-2</v>
      </c>
      <c r="H77" s="22">
        <f>(Base!M81-Base!M82)/Base!M82</f>
        <v>-1.471168986083499E-2</v>
      </c>
      <c r="I77" s="22">
        <f>(Base!N81-Base!N82)/Base!N82</f>
        <v>-5.2093069767441789E-2</v>
      </c>
      <c r="J77" s="22">
        <f>(Base!O81-Base!O82)/Base!O82</f>
        <v>-4.5691206148571084E-2</v>
      </c>
      <c r="K77" s="22">
        <f>(Base!P81-Base!P82)/Base!P82</f>
        <v>-3.6977754068583633E-2</v>
      </c>
      <c r="L77" s="22" cm="1">
        <f t="array" ref="L77">SUMPRODUCT(B77:K77,TRANSPOSE(Tabela4[Percentual]))</f>
        <v>-3.7628038728589788E-2</v>
      </c>
    </row>
    <row r="78" spans="1:12">
      <c r="A78" s="1">
        <v>44327</v>
      </c>
      <c r="B78" s="22">
        <f>(Base!G82-Base!G83)/Base!G83</f>
        <v>3.9177277179235203E-3</v>
      </c>
      <c r="C78" s="22">
        <f>(Base!H82-Base!H83)/Base!H83</f>
        <v>-8.4427207670815171E-3</v>
      </c>
      <c r="D78" s="22">
        <f>(Base!I82-Base!I83)/Base!I83</f>
        <v>9.9928265524625304E-3</v>
      </c>
      <c r="E78" s="22">
        <f>(Base!J82-Base!J83)/Base!J83</f>
        <v>-1.7474344440438834E-3</v>
      </c>
      <c r="F78" s="22">
        <f>(Base!K82-Base!K83)/Base!K83</f>
        <v>-4.5708987013254772E-3</v>
      </c>
      <c r="G78" s="22">
        <f>(Base!L82-Base!L83)/Base!L83</f>
        <v>-8.3866210708219181E-3</v>
      </c>
      <c r="H78" s="22">
        <f>(Base!M82-Base!M83)/Base!M83</f>
        <v>1.8218582258356923E-2</v>
      </c>
      <c r="I78" s="22">
        <f>(Base!N82-Base!N83)/Base!N83</f>
        <v>5.6127692054615376E-3</v>
      </c>
      <c r="J78" s="22">
        <f>(Base!O82-Base!O83)/Base!O83</f>
        <v>1.9758242406369916E-2</v>
      </c>
      <c r="K78" s="22">
        <f>(Base!P82-Base!P83)/Base!P83</f>
        <v>3.5138189290466568E-2</v>
      </c>
      <c r="L78" s="22" cm="1">
        <f t="array" ref="L78">SUMPRODUCT(B78:K78,TRANSPOSE(Tabela4[Percentual]))</f>
        <v>8.9345206443664227E-3</v>
      </c>
    </row>
    <row r="79" spans="1:12">
      <c r="A79" s="1">
        <v>44326</v>
      </c>
      <c r="B79" s="22">
        <f>(Base!G83-Base!G84)/Base!G84</f>
        <v>7.2759160081843823E-3</v>
      </c>
      <c r="C79" s="22">
        <f>(Base!H83-Base!H84)/Base!H84</f>
        <v>-7.4999995781765581E-4</v>
      </c>
      <c r="D79" s="22">
        <f>(Base!I83-Base!I84)/Base!I84</f>
        <v>4.3010752688172399E-3</v>
      </c>
      <c r="E79" s="22">
        <f>(Base!J83-Base!J84)/Base!J84</f>
        <v>-4.1132416407727371E-3</v>
      </c>
      <c r="F79" s="22">
        <f>(Base!K83-Base!K84)/Base!K84</f>
        <v>-3.9512146341463474E-2</v>
      </c>
      <c r="G79" s="22">
        <f>(Base!L83-Base!L84)/Base!L84</f>
        <v>8.8638597904915351E-3</v>
      </c>
      <c r="H79" s="22">
        <f>(Base!M83-Base!M84)/Base!M84</f>
        <v>1.3125595288170387E-2</v>
      </c>
      <c r="I79" s="22">
        <f>(Base!N83-Base!N84)/Base!N84</f>
        <v>-5.1187063750580226E-3</v>
      </c>
      <c r="J79" s="22">
        <f>(Base!O83-Base!O84)/Base!O84</f>
        <v>-1.9658860942469117E-2</v>
      </c>
      <c r="K79" s="22">
        <f>(Base!P83-Base!P84)/Base!P84</f>
        <v>-6.5828931983427366E-3</v>
      </c>
      <c r="L79" s="22" cm="1">
        <f t="array" ref="L79">SUMPRODUCT(B79:K79,TRANSPOSE(Tabela4[Percentual]))</f>
        <v>-2.5704775528699831E-3</v>
      </c>
    </row>
    <row r="80" spans="1:12">
      <c r="A80" s="1">
        <v>44323</v>
      </c>
      <c r="B80" s="22">
        <f>(Base!G84-Base!G85)/Base!G85</f>
        <v>1.3624949999999992E-2</v>
      </c>
      <c r="C80" s="22">
        <f>(Base!H84-Base!H85)/Base!H85</f>
        <v>5.0000141732294542E-2</v>
      </c>
      <c r="D80" s="22">
        <f>(Base!I84-Base!I85)/Base!I85</f>
        <v>1.7953321364451403E-3</v>
      </c>
      <c r="E80" s="22">
        <f>(Base!J84-Base!J85)/Base!J85</f>
        <v>2.3312271329124175E-2</v>
      </c>
      <c r="F80" s="22">
        <f>(Base!K84-Base!K85)/Base!K85</f>
        <v>2.4449387557487004E-3</v>
      </c>
      <c r="G80" s="22">
        <f>(Base!L84-Base!L85)/Base!L85</f>
        <v>4.2419195397698208E-2</v>
      </c>
      <c r="H80" s="22">
        <f>(Base!M84-Base!M85)/Base!M85</f>
        <v>3.7446765957446872E-2</v>
      </c>
      <c r="I80" s="22">
        <f>(Base!N84-Base!N85)/Base!N85</f>
        <v>1.8483412322274739E-2</v>
      </c>
      <c r="J80" s="22">
        <f>(Base!O84-Base!O85)/Base!O85</f>
        <v>2.2465207066792461E-2</v>
      </c>
      <c r="K80" s="22">
        <f>(Base!P84-Base!P85)/Base!P85</f>
        <v>3.4766969975654188E-3</v>
      </c>
      <c r="L80" s="22" cm="1">
        <f t="array" ref="L80">SUMPRODUCT(B80:K80,TRANSPOSE(Tabela4[Percentual]))</f>
        <v>2.1598479081629859E-2</v>
      </c>
    </row>
    <row r="81" spans="1:12">
      <c r="A81" s="1">
        <v>44322</v>
      </c>
      <c r="B81" s="22">
        <f>(Base!G85-Base!G86)/Base!G86</f>
        <v>6.9226308466695573E-3</v>
      </c>
      <c r="C81" s="22">
        <f>(Base!H85-Base!H86)/Base!H86</f>
        <v>-1.3592272372515389E-2</v>
      </c>
      <c r="D81" s="22">
        <f>(Base!I85-Base!I86)/Base!I86</f>
        <v>-1.4341700048106176E-3</v>
      </c>
      <c r="E81" s="22">
        <f>(Base!J85-Base!J86)/Base!J86</f>
        <v>2.759772816875802E-3</v>
      </c>
      <c r="F81" s="22">
        <f>(Base!K85-Base!K86)/Base!K86</f>
        <v>-2.1998995695839303E-2</v>
      </c>
      <c r="G81" s="22">
        <f>(Base!L85-Base!L86)/Base!L86</f>
        <v>5.9146176594845595E-3</v>
      </c>
      <c r="H81" s="22">
        <f>(Base!M85-Base!M86)/Base!M86</f>
        <v>-1.3848090642047768E-2</v>
      </c>
      <c r="I81" s="22">
        <f>(Base!N85-Base!N86)/Base!N86</f>
        <v>-2.5404157043879778E-2</v>
      </c>
      <c r="J81" s="22">
        <f>(Base!O85-Base!O86)/Base!O86</f>
        <v>-3.5345801609843832E-3</v>
      </c>
      <c r="K81" s="22">
        <f>(Base!P85-Base!P86)/Base!P86</f>
        <v>3.920155396261911E-2</v>
      </c>
      <c r="L81" s="22" cm="1">
        <f t="array" ref="L81">SUMPRODUCT(B81:K81,TRANSPOSE(Tabela4[Percentual]))</f>
        <v>5.5865841948009917E-4</v>
      </c>
    </row>
    <row r="82" spans="1:12">
      <c r="A82" s="1">
        <v>44321</v>
      </c>
      <c r="B82" s="22">
        <f>(Base!G86-Base!G87)/Base!G87</f>
        <v>4.5394697368421E-2</v>
      </c>
      <c r="C82" s="22">
        <f>(Base!H86-Base!H87)/Base!H87</f>
        <v>1.6380521988189567E-2</v>
      </c>
      <c r="D82" s="22">
        <f>(Base!I86-Base!I87)/Base!I87</f>
        <v>1.8626735523255424E-2</v>
      </c>
      <c r="E82" s="22">
        <f>(Base!J86-Base!J87)/Base!J87</f>
        <v>-1.8170289506844416E-2</v>
      </c>
      <c r="F82" s="22">
        <f>(Base!K86-Base!K87)/Base!K87</f>
        <v>-4.285714285714279E-3</v>
      </c>
      <c r="G82" s="22">
        <f>(Base!L86-Base!L87)/Base!L87</f>
        <v>8.4566596194516393E-4</v>
      </c>
      <c r="H82" s="22">
        <f>(Base!M86-Base!M87)/Base!M87</f>
        <v>4.1066013152730972E-2</v>
      </c>
      <c r="I82" s="22">
        <f>(Base!N86-Base!N87)/Base!N87</f>
        <v>2.4609608358239724E-2</v>
      </c>
      <c r="J82" s="22">
        <f>(Base!O86-Base!O87)/Base!O87</f>
        <v>3.1288063869262708E-2</v>
      </c>
      <c r="K82" s="22">
        <f>(Base!P86-Base!P87)/Base!P87</f>
        <v>5.540426985293832E-3</v>
      </c>
      <c r="L82" s="22" cm="1">
        <f t="array" ref="L82">SUMPRODUCT(B82:K82,TRANSPOSE(Tabela4[Percentual]))</f>
        <v>1.6620880005028375E-2</v>
      </c>
    </row>
    <row r="83" spans="1:12">
      <c r="A83" s="1">
        <v>44320</v>
      </c>
      <c r="B83" s="22">
        <f>(Base!G87-Base!G88)/Base!G88</f>
        <v>5.0250857567408855E-3</v>
      </c>
      <c r="C83" s="22">
        <f>(Base!H87-Base!H88)/Base!H88</f>
        <v>-1.5925518899766178E-2</v>
      </c>
      <c r="D83" s="22">
        <f>(Base!I87-Base!I88)/Base!I88</f>
        <v>-5.4486739757109741E-3</v>
      </c>
      <c r="E83" s="22">
        <f>(Base!J87-Base!J88)/Base!J88</f>
        <v>-2.1369505204032052E-2</v>
      </c>
      <c r="F83" s="22">
        <f>(Base!K87-Base!K88)/Base!K88</f>
        <v>2.3865869982535887E-3</v>
      </c>
      <c r="G83" s="22">
        <f>(Base!L87-Base!L88)/Base!L88</f>
        <v>-1.4583333333333393E-2</v>
      </c>
      <c r="H83" s="22">
        <f>(Base!M87-Base!M88)/Base!M88</f>
        <v>-2.3047417840375596E-2</v>
      </c>
      <c r="I83" s="22">
        <f>(Base!N87-Base!N88)/Base!N88</f>
        <v>-6.582087447108512E-3</v>
      </c>
      <c r="J83" s="22">
        <f>(Base!O87-Base!O88)/Base!O88</f>
        <v>-6.9382801243873526E-3</v>
      </c>
      <c r="K83" s="22">
        <f>(Base!P87-Base!P88)/Base!P88</f>
        <v>1.5120772774486224E-2</v>
      </c>
      <c r="L83" s="22" cm="1">
        <f t="array" ref="L83">SUMPRODUCT(B83:K83,TRANSPOSE(Tabela4[Percentual]))</f>
        <v>-6.4995278407117031E-3</v>
      </c>
    </row>
    <row r="84" spans="1:12">
      <c r="A84" s="1">
        <v>44319</v>
      </c>
      <c r="B84" s="22">
        <f>(Base!G88-Base!G89)/Base!G89</f>
        <v>-3.9654989037546438E-4</v>
      </c>
      <c r="C84" s="22">
        <f>(Base!H88-Base!H89)/Base!H89</f>
        <v>-1.9409709491641154E-4</v>
      </c>
      <c r="D84" s="22">
        <f>(Base!I88-Base!I89)/Base!I89</f>
        <v>-1.2553730722874233E-2</v>
      </c>
      <c r="E84" s="22">
        <f>(Base!J88-Base!J89)/Base!J89</f>
        <v>-2.9549298776861159E-3</v>
      </c>
      <c r="F84" s="22">
        <f>(Base!K88-Base!K89)/Base!K89</f>
        <v>4.3144772620097123E-3</v>
      </c>
      <c r="G84" s="22">
        <f>(Base!L88-Base!L89)/Base!L89</f>
        <v>4.2118929999178094E-2</v>
      </c>
      <c r="H84" s="22">
        <f>(Base!M88-Base!M89)/Base!M89</f>
        <v>-8.0440724790823998E-3</v>
      </c>
      <c r="I84" s="22">
        <f>(Base!N88-Base!N89)/Base!N89</f>
        <v>-2.0718186957559333E-2</v>
      </c>
      <c r="J84" s="22">
        <f>(Base!O88-Base!O89)/Base!O89</f>
        <v>1.8120423276399802E-2</v>
      </c>
      <c r="K84" s="22">
        <f>(Base!P88-Base!P89)/Base!P89</f>
        <v>-5.1366539663361696E-3</v>
      </c>
      <c r="L84" s="22" cm="1">
        <f t="array" ref="L84">SUMPRODUCT(B84:K84,TRANSPOSE(Tabela4[Percentual]))</f>
        <v>9.8300439345845375E-4</v>
      </c>
    </row>
    <row r="85" spans="1:12">
      <c r="A85" s="1">
        <v>44316</v>
      </c>
      <c r="B85" s="22">
        <f>(Base!G89-Base!G90)/Base!G90</f>
        <v>-6.8267823769669273E-3</v>
      </c>
      <c r="C85" s="22">
        <f>(Base!H89-Base!H90)/Base!H90</f>
        <v>-1.9980971264737329E-2</v>
      </c>
      <c r="D85" s="22">
        <f>(Base!I89-Base!I90)/Base!I90</f>
        <v>-1.1347588250085481E-2</v>
      </c>
      <c r="E85" s="22">
        <f>(Base!J89-Base!J90)/Base!J90</f>
        <v>1.4675777413220471E-2</v>
      </c>
      <c r="F85" s="22">
        <f>(Base!K89-Base!K90)/Base!K90</f>
        <v>-2.7958901582427816E-2</v>
      </c>
      <c r="G85" s="22">
        <f>(Base!L89-Base!L90)/Base!L90</f>
        <v>-1.7072087067861764E-2</v>
      </c>
      <c r="H85" s="22">
        <f>(Base!M89-Base!M90)/Base!M90</f>
        <v>0</v>
      </c>
      <c r="I85" s="22">
        <f>(Base!N89-Base!N90)/Base!N90</f>
        <v>-2.0739449954914262E-2</v>
      </c>
      <c r="J85" s="22">
        <f>(Base!O89-Base!O90)/Base!O90</f>
        <v>-2.4857682685165798E-2</v>
      </c>
      <c r="K85" s="22">
        <f>(Base!P89-Base!P90)/Base!P90</f>
        <v>-2.6172399093498794E-2</v>
      </c>
      <c r="L85" s="22" cm="1">
        <f t="array" ref="L85">SUMPRODUCT(B85:K85,TRANSPOSE(Tabela4[Percentual]))</f>
        <v>-1.3938683361797318E-2</v>
      </c>
    </row>
    <row r="86" spans="1:12">
      <c r="A86" s="1">
        <v>44315</v>
      </c>
      <c r="B86" s="22">
        <f>(Base!G90-Base!G91)/Base!G91</f>
        <v>-8.4613642280654319E-3</v>
      </c>
      <c r="C86" s="22">
        <f>(Base!H90-Base!H91)/Base!H91</f>
        <v>-1.9589607843477404E-2</v>
      </c>
      <c r="D86" s="22">
        <f>(Base!I90-Base!I91)/Base!I91</f>
        <v>0</v>
      </c>
      <c r="E86" s="22">
        <f>(Base!J90-Base!J91)/Base!J91</f>
        <v>3.9607098219377346E-3</v>
      </c>
      <c r="F86" s="22">
        <f>(Base!K90-Base!K91)/Base!K91</f>
        <v>-5.1701283769389546E-2</v>
      </c>
      <c r="G86" s="22">
        <f>(Base!L90-Base!L91)/Base!L91</f>
        <v>-2.1711940638332358E-2</v>
      </c>
      <c r="H86" s="22">
        <f>(Base!M90-Base!M91)/Base!M91</f>
        <v>-1.3366749650511723E-2</v>
      </c>
      <c r="I86" s="22">
        <f>(Base!N90-Base!N91)/Base!N91</f>
        <v>1.2323140118667256E-2</v>
      </c>
      <c r="J86" s="22">
        <f>(Base!O90-Base!O91)/Base!O91</f>
        <v>1.4585202066241464E-2</v>
      </c>
      <c r="K86" s="22">
        <f>(Base!P90-Base!P91)/Base!P91</f>
        <v>2.6803967598345961E-4</v>
      </c>
      <c r="L86" s="22" cm="1">
        <f t="array" ref="L86">SUMPRODUCT(B86:K86,TRANSPOSE(Tabela4[Percentual]))</f>
        <v>-5.7709192724260065E-3</v>
      </c>
    </row>
    <row r="87" spans="1:12">
      <c r="A87" s="1">
        <v>44314</v>
      </c>
      <c r="B87" s="22">
        <f>(Base!G91-Base!G92)/Base!G92</f>
        <v>4.5769451474179639E-3</v>
      </c>
      <c r="C87" s="22">
        <f>(Base!H91-Base!H92)/Base!H92</f>
        <v>1.2275750708215358E-2</v>
      </c>
      <c r="D87" s="22">
        <f>(Base!I91-Base!I92)/Base!I92</f>
        <v>-3.6885244641897325E-2</v>
      </c>
      <c r="E87" s="22">
        <f>(Base!J91-Base!J92)/Base!J92</f>
        <v>3.4075982403735598E-2</v>
      </c>
      <c r="F87" s="22">
        <f>(Base!K91-Base!K92)/Base!K92</f>
        <v>3.6646770499313024E-2</v>
      </c>
      <c r="G87" s="22">
        <f>(Base!L91-Base!L92)/Base!L92</f>
        <v>1.3542192701743186E-2</v>
      </c>
      <c r="H87" s="22">
        <f>(Base!M91-Base!M92)/Base!M92</f>
        <v>3.6363679653679537E-2</v>
      </c>
      <c r="I87" s="22">
        <f>(Base!N91-Base!N92)/Base!N92</f>
        <v>7.8196872125115783E-3</v>
      </c>
      <c r="J87" s="22">
        <f>(Base!O91-Base!O92)/Base!O92</f>
        <v>7.9631848108308225E-3</v>
      </c>
      <c r="K87" s="22">
        <f>(Base!P91-Base!P92)/Base!P92</f>
        <v>1.6345758726505028E-2</v>
      </c>
      <c r="L87" s="22" cm="1">
        <f t="array" ref="L87">SUMPRODUCT(B87:K87,TRANSPOSE(Tabela4[Percentual]))</f>
        <v>1.2257420133565077E-2</v>
      </c>
    </row>
    <row r="88" spans="1:12">
      <c r="A88" s="1">
        <v>44313</v>
      </c>
      <c r="B88" s="22">
        <f>(Base!G92-Base!G93)/Base!G93</f>
        <v>-5.7210112744241221E-3</v>
      </c>
      <c r="C88" s="22">
        <f>(Base!H92-Base!H93)/Base!H93</f>
        <v>-1.1318619128468095E-3</v>
      </c>
      <c r="D88" s="22">
        <f>(Base!I92-Base!I93)/Base!I93</f>
        <v>1.0700794294124663E-2</v>
      </c>
      <c r="E88" s="22">
        <f>(Base!J92-Base!J93)/Base!J93</f>
        <v>-1.4211838314335912E-2</v>
      </c>
      <c r="F88" s="22">
        <f>(Base!K92-Base!K93)/Base!K93</f>
        <v>-2.3266219239373741E-2</v>
      </c>
      <c r="G88" s="22">
        <f>(Base!L92-Base!L93)/Base!L93</f>
        <v>-1.541670833333327E-2</v>
      </c>
      <c r="H88" s="22">
        <f>(Base!M92-Base!M93)/Base!M93</f>
        <v>-2.8595499218019259E-2</v>
      </c>
      <c r="I88" s="22">
        <f>(Base!N92-Base!N93)/Base!N93</f>
        <v>-1.584427342689006E-2</v>
      </c>
      <c r="J88" s="22">
        <f>(Base!O92-Base!O93)/Base!O93</f>
        <v>-2.2455088475743203E-2</v>
      </c>
      <c r="K88" s="22">
        <f>(Base!P92-Base!P93)/Base!P93</f>
        <v>1.4276531270148328E-2</v>
      </c>
      <c r="L88" s="22" cm="1">
        <f t="array" ref="L88">SUMPRODUCT(B88:K88,TRANSPOSE(Tabela4[Percentual]))</f>
        <v>-8.2893799375932352E-3</v>
      </c>
    </row>
    <row r="89" spans="1:12">
      <c r="A89" s="1">
        <v>44312</v>
      </c>
      <c r="B89" s="22">
        <f>(Base!G93-Base!G94)/Base!G94</f>
        <v>-3.2578566037735839E-2</v>
      </c>
      <c r="C89" s="22">
        <f>(Base!H93-Base!H94)/Base!H94</f>
        <v>-1.3216642338668715E-2</v>
      </c>
      <c r="D89" s="22">
        <f>(Base!I93-Base!I94)/Base!I94</f>
        <v>-5.4926194813806938E-3</v>
      </c>
      <c r="E89" s="22">
        <f>(Base!J93-Base!J94)/Base!J94</f>
        <v>3.5655915143340002E-3</v>
      </c>
      <c r="F89" s="22">
        <f>(Base!K93-Base!K94)/Base!K94</f>
        <v>-1.9736799111263043E-2</v>
      </c>
      <c r="G89" s="22">
        <f>(Base!L93-Base!L94)/Base!L94</f>
        <v>1.824352991090368E-2</v>
      </c>
      <c r="H89" s="22">
        <f>(Base!M93-Base!M94)/Base!M94</f>
        <v>3.7990711777513165E-3</v>
      </c>
      <c r="I89" s="22">
        <f>(Base!N93-Base!N94)/Base!N94</f>
        <v>-2.2133687472332891E-2</v>
      </c>
      <c r="J89" s="22">
        <f>(Base!O93-Base!O94)/Base!O94</f>
        <v>4.8134774480459936E-3</v>
      </c>
      <c r="K89" s="22">
        <f>(Base!P93-Base!P94)/Base!P94</f>
        <v>5.3708862926360387E-3</v>
      </c>
      <c r="L89" s="22" cm="1">
        <f t="array" ref="L89">SUMPRODUCT(B89:K89,TRANSPOSE(Tabela4[Percentual]))</f>
        <v>-4.4811915395760607E-3</v>
      </c>
    </row>
    <row r="90" spans="1:12">
      <c r="A90" s="1">
        <v>44309</v>
      </c>
      <c r="B90" s="22">
        <f>(Base!G94-Base!G95)/Base!G95</f>
        <v>7.3492399226871901E-3</v>
      </c>
      <c r="C90" s="22">
        <f>(Base!H94-Base!H95)/Base!H95</f>
        <v>6.9353140943827774E-3</v>
      </c>
      <c r="D90" s="22">
        <f>(Base!I94-Base!I95)/Base!I95</f>
        <v>-5.802047979592018E-3</v>
      </c>
      <c r="E90" s="22">
        <f>(Base!J94-Base!J95)/Base!J95</f>
        <v>1.3635649969371617E-2</v>
      </c>
      <c r="F90" s="22">
        <f>(Base!K94-Base!K95)/Base!K95</f>
        <v>3.0741318682580586E-2</v>
      </c>
      <c r="G90" s="22">
        <f>(Base!L94-Base!L95)/Base!L95</f>
        <v>2.0346320346320296E-2</v>
      </c>
      <c r="H90" s="22">
        <f>(Base!M94-Base!M95)/Base!M95</f>
        <v>-8.4344162140205362E-4</v>
      </c>
      <c r="I90" s="22">
        <f>(Base!N94-Base!N95)/Base!N95</f>
        <v>1.7109455970709411E-2</v>
      </c>
      <c r="J90" s="22">
        <f>(Base!O94-Base!O95)/Base!O95</f>
        <v>3.4547182242540136E-2</v>
      </c>
      <c r="K90" s="22">
        <f>(Base!P94-Base!P95)/Base!P95</f>
        <v>1.6567776996109129E-2</v>
      </c>
      <c r="L90" s="22" cm="1">
        <f t="array" ref="L90">SUMPRODUCT(B90:K90,TRANSPOSE(Tabela4[Percentual]))</f>
        <v>1.3349999778047135E-2</v>
      </c>
    </row>
    <row r="91" spans="1:12">
      <c r="A91" s="1">
        <v>44308</v>
      </c>
      <c r="B91" s="22">
        <f>(Base!G95-Base!G96)/Base!G96</f>
        <v>1.1416465522861908E-3</v>
      </c>
      <c r="C91" s="22">
        <f>(Base!H95-Base!H96)/Base!H96</f>
        <v>-6.8875467940264449E-3</v>
      </c>
      <c r="D91" s="22">
        <f>(Base!I95-Base!I96)/Base!I96</f>
        <v>-2.6254602858092394E-2</v>
      </c>
      <c r="E91" s="22">
        <f>(Base!J95-Base!J96)/Base!J96</f>
        <v>-1.4729686220940156E-2</v>
      </c>
      <c r="F91" s="22">
        <f>(Base!K95-Base!K96)/Base!K96</f>
        <v>-3.1947439824945426E-2</v>
      </c>
      <c r="G91" s="22">
        <f>(Base!L95-Base!L96)/Base!L96</f>
        <v>-3.4684496447973182E-2</v>
      </c>
      <c r="H91" s="22">
        <f>(Base!M95-Base!M96)/Base!M96</f>
        <v>-4.6180100755667695E-3</v>
      </c>
      <c r="I91" s="22">
        <f>(Base!N95-Base!N96)/Base!N96</f>
        <v>-3.1399956389010025E-2</v>
      </c>
      <c r="J91" s="22">
        <f>(Base!O95-Base!O96)/Base!O96</f>
        <v>-1.5926522761009344E-2</v>
      </c>
      <c r="K91" s="22">
        <f>(Base!P95-Base!P96)/Base!P96</f>
        <v>6.5937262021952925E-4</v>
      </c>
      <c r="L91" s="22" cm="1">
        <f t="array" ref="L91">SUMPRODUCT(B91:K91,TRANSPOSE(Tabela4[Percentual]))</f>
        <v>-1.4834383597647556E-2</v>
      </c>
    </row>
    <row r="92" spans="1:12">
      <c r="A92" s="1">
        <v>44306</v>
      </c>
      <c r="B92" s="22">
        <f>(Base!G96-Base!G97)/Base!G97</f>
        <v>3.4369145477829589E-3</v>
      </c>
      <c r="C92" s="22">
        <f>(Base!H96-Base!H97)/Base!H97</f>
        <v>-1.1773454096387588E-2</v>
      </c>
      <c r="D92" s="22">
        <f>(Base!I96-Base!I97)/Base!I97</f>
        <v>8.3780160857908851E-3</v>
      </c>
      <c r="E92" s="22">
        <f>(Base!J96-Base!J97)/Base!J97</f>
        <v>-1.0570147510732722E-2</v>
      </c>
      <c r="F92" s="22">
        <f>(Base!K96-Base!K97)/Base!K97</f>
        <v>-2.1413276231263382E-2</v>
      </c>
      <c r="G92" s="22">
        <f>(Base!L96-Base!L97)/Base!L97</f>
        <v>4.180602006688131E-4</v>
      </c>
      <c r="H92" s="22">
        <f>(Base!M96-Base!M97)/Base!M97</f>
        <v>-1.8945674672748092E-2</v>
      </c>
      <c r="I92" s="22">
        <f>(Base!N96-Base!N97)/Base!N97</f>
        <v>3.2882836356628968E-2</v>
      </c>
      <c r="J92" s="22">
        <f>(Base!O96-Base!O97)/Base!O97</f>
        <v>4.6154461538461733E-3</v>
      </c>
      <c r="K92" s="22">
        <f>(Base!P96-Base!P97)/Base!P97</f>
        <v>-1.4573461025523185E-2</v>
      </c>
      <c r="L92" s="22" cm="1">
        <f t="array" ref="L92">SUMPRODUCT(B92:K92,TRANSPOSE(Tabela4[Percentual]))</f>
        <v>-2.4124832589067073E-3</v>
      </c>
    </row>
    <row r="93" spans="1:12">
      <c r="A93" s="1">
        <v>44305</v>
      </c>
      <c r="B93" s="22">
        <f>(Base!G97-Base!G98)/Base!G98</f>
        <v>-1.2817340718337757E-2</v>
      </c>
      <c r="C93" s="22">
        <f>(Base!H97-Base!H98)/Base!H98</f>
        <v>-1.8772420466824983E-2</v>
      </c>
      <c r="D93" s="22">
        <f>(Base!I97-Base!I98)/Base!I98</f>
        <v>1.0497764629266394E-2</v>
      </c>
      <c r="E93" s="22">
        <f>(Base!J97-Base!J98)/Base!J98</f>
        <v>-2.7111265191648588E-2</v>
      </c>
      <c r="F93" s="22">
        <f>(Base!K97-Base!K98)/Base!K98</f>
        <v>-1.059322033898305E-2</v>
      </c>
      <c r="G93" s="22">
        <f>(Base!L97-Base!L98)/Base!L98</f>
        <v>2.9350104821803053E-3</v>
      </c>
      <c r="H93" s="22">
        <f>(Base!M97-Base!M98)/Base!M98</f>
        <v>5.7952067191630985E-2</v>
      </c>
      <c r="I93" s="22">
        <f>(Base!N97-Base!N98)/Base!N98</f>
        <v>-4.2690813165553489E-2</v>
      </c>
      <c r="J93" s="22">
        <f>(Base!O97-Base!O98)/Base!O98</f>
        <v>6.8153967414931911E-3</v>
      </c>
      <c r="K93" s="22">
        <f>(Base!P97-Base!P98)/Base!P98</f>
        <v>-8.6499955581117276E-3</v>
      </c>
      <c r="L93" s="22" cm="1">
        <f t="array" ref="L93">SUMPRODUCT(B93:K93,TRANSPOSE(Tabela4[Percentual]))</f>
        <v>-4.1463204004453065E-3</v>
      </c>
    </row>
    <row r="94" spans="1:12">
      <c r="A94" s="1">
        <v>44302</v>
      </c>
      <c r="B94" s="22">
        <f>(Base!G98-Base!G99)/Base!G99</f>
        <v>-1.6923966037948129E-2</v>
      </c>
      <c r="C94" s="22">
        <f>(Base!H98-Base!H99)/Base!H99</f>
        <v>1.5395840007178892E-2</v>
      </c>
      <c r="D94" s="22">
        <f>(Base!I98-Base!I99)/Base!I99</f>
        <v>-1.7304426532593266E-2</v>
      </c>
      <c r="E94" s="22">
        <f>(Base!J98-Base!J99)/Base!J99</f>
        <v>9.119528588664539E-3</v>
      </c>
      <c r="F94" s="22">
        <f>(Base!K98-Base!K99)/Base!K99</f>
        <v>1.4617368873602744E-2</v>
      </c>
      <c r="G94" s="22">
        <f>(Base!L98-Base!L99)/Base!L99</f>
        <v>5.480649472202761E-3</v>
      </c>
      <c r="H94" s="22">
        <f>(Base!M98-Base!M99)/Base!M99</f>
        <v>-6.0631875270679746E-3</v>
      </c>
      <c r="I94" s="22">
        <f>(Base!N98-Base!N99)/Base!N99</f>
        <v>6.9474595333278598E-3</v>
      </c>
      <c r="J94" s="22">
        <f>(Base!O98-Base!O99)/Base!O99</f>
        <v>1.0012515957838319E-2</v>
      </c>
      <c r="K94" s="22">
        <f>(Base!P98-Base!P99)/Base!P99</f>
        <v>4.2509842366786317E-3</v>
      </c>
      <c r="L94" s="22" cm="1">
        <f t="array" ref="L94">SUMPRODUCT(B94:K94,TRANSPOSE(Tabela4[Percentual]))</f>
        <v>2.0349574253422324E-3</v>
      </c>
    </row>
    <row r="95" spans="1:12">
      <c r="A95" s="1">
        <v>44301</v>
      </c>
      <c r="B95" s="22">
        <f>(Base!G99-Base!G100)/Base!G100</f>
        <v>8.3522929775437418E-2</v>
      </c>
      <c r="C95" s="22">
        <f>(Base!H99-Base!H100)/Base!H100</f>
        <v>-8.5407602064881839E-3</v>
      </c>
      <c r="D95" s="22">
        <f>(Base!I99-Base!I100)/Base!I100</f>
        <v>1.1784444047661794E-2</v>
      </c>
      <c r="E95" s="22">
        <f>(Base!J99-Base!J100)/Base!J100</f>
        <v>-7.8560877342943793E-4</v>
      </c>
      <c r="F95" s="22">
        <f>(Base!K99-Base!K100)/Base!K100</f>
        <v>-2.1449593369780788E-3</v>
      </c>
      <c r="G95" s="22">
        <f>(Base!L99-Base!L100)/Base!L100</f>
        <v>1.8900256920092177E-2</v>
      </c>
      <c r="H95" s="22">
        <f>(Base!M99-Base!M100)/Base!M100</f>
        <v>-5.1745379876796775E-2</v>
      </c>
      <c r="I95" s="22">
        <f>(Base!N99-Base!N100)/Base!N100</f>
        <v>1.4090797626190947E-2</v>
      </c>
      <c r="J95" s="22">
        <f>(Base!O99-Base!O100)/Base!O100</f>
        <v>-1.9631872370053507E-2</v>
      </c>
      <c r="K95" s="22">
        <f>(Base!P99-Base!P100)/Base!P100</f>
        <v>1.1308401869158843E-2</v>
      </c>
      <c r="L95" s="22" cm="1">
        <f t="array" ref="L95">SUMPRODUCT(B95:K95,TRANSPOSE(Tabela4[Percentual]))</f>
        <v>6.3484930277863671E-3</v>
      </c>
    </row>
    <row r="96" spans="1:12">
      <c r="A96" s="1">
        <v>44300</v>
      </c>
      <c r="B96" s="22">
        <f>(Base!G100-Base!G101)/Base!G101</f>
        <v>4.3016535058696959E-3</v>
      </c>
      <c r="C96" s="22">
        <f>(Base!H100-Base!H101)/Base!H101</f>
        <v>-4.8824596660006917E-3</v>
      </c>
      <c r="D96" s="22">
        <f>(Base!I100-Base!I101)/Base!I101</f>
        <v>-8.6781711841846017E-3</v>
      </c>
      <c r="E96" s="22">
        <f>(Base!J100-Base!J101)/Base!J101</f>
        <v>7.120268874679295E-3</v>
      </c>
      <c r="F96" s="22">
        <f>(Base!K100-Base!K101)/Base!K101</f>
        <v>-3.1574615704196056E-2</v>
      </c>
      <c r="G96" s="22">
        <f>(Base!L100-Base!L101)/Base!L101</f>
        <v>-2.1848656380195692E-2</v>
      </c>
      <c r="H96" s="22">
        <f>(Base!M100-Base!M101)/Base!M101</f>
        <v>1.5853192150738098E-2</v>
      </c>
      <c r="I96" s="22">
        <f>(Base!N100-Base!N101)/Base!N101</f>
        <v>-1.3466594265855766E-2</v>
      </c>
      <c r="J96" s="22">
        <f>(Base!O100-Base!O101)/Base!O101</f>
        <v>-3.4360191609016197E-2</v>
      </c>
      <c r="K96" s="22">
        <f>(Base!P100-Base!P101)/Base!P101</f>
        <v>3.3017937188300178E-2</v>
      </c>
      <c r="L96" s="22" cm="1">
        <f t="array" ref="L96">SUMPRODUCT(B96:K96,TRANSPOSE(Tabela4[Percentual]))</f>
        <v>-2.222136064361363E-3</v>
      </c>
    </row>
    <row r="97" spans="1:12">
      <c r="A97" s="1">
        <v>44299</v>
      </c>
      <c r="B97" s="22">
        <f>(Base!G101-Base!G102)/Base!G102</f>
        <v>1.3447163758288489E-4</v>
      </c>
      <c r="C97" s="22">
        <f>(Base!H101-Base!H102)/Base!H102</f>
        <v>-8.4275416890801404E-3</v>
      </c>
      <c r="D97" s="22">
        <f>(Base!I101-Base!I102)/Base!I102</f>
        <v>3.3382302725130149E-4</v>
      </c>
      <c r="E97" s="22">
        <f>(Base!J101-Base!J102)/Base!J102</f>
        <v>3.4931883137504518E-3</v>
      </c>
      <c r="F97" s="22">
        <f>(Base!K101-Base!K102)/Base!K102</f>
        <v>9.3097184377838357E-2</v>
      </c>
      <c r="G97" s="22">
        <f>(Base!L101-Base!L102)/Base!L102</f>
        <v>1.1474627646637205E-2</v>
      </c>
      <c r="H97" s="22">
        <f>(Base!M101-Base!M102)/Base!M102</f>
        <v>3.3486815968473607E-3</v>
      </c>
      <c r="I97" s="22">
        <f>(Base!N101-Base!N102)/Base!N102</f>
        <v>-7.7586634586783313E-3</v>
      </c>
      <c r="J97" s="22">
        <f>(Base!O101-Base!O102)/Base!O102</f>
        <v>0</v>
      </c>
      <c r="K97" s="22">
        <f>(Base!P101-Base!P102)/Base!P102</f>
        <v>1.7408123454387614E-3</v>
      </c>
      <c r="L97" s="22" cm="1">
        <f t="array" ref="L97">SUMPRODUCT(B97:K97,TRANSPOSE(Tabela4[Percentual]))</f>
        <v>5.1758397781388058E-3</v>
      </c>
    </row>
    <row r="98" spans="1:12">
      <c r="A98" s="1">
        <v>44298</v>
      </c>
      <c r="B98" s="22">
        <f>(Base!G102-Base!G103)/Base!G103</f>
        <v>-1.4767217472605773E-3</v>
      </c>
      <c r="C98" s="22">
        <f>(Base!H102-Base!H103)/Base!H103</f>
        <v>9.9601959420569999E-3</v>
      </c>
      <c r="D98" s="22">
        <f>(Base!I102-Base!I103)/Base!I103</f>
        <v>1.7323368976787792E-2</v>
      </c>
      <c r="E98" s="22">
        <f>(Base!J102-Base!J103)/Base!J103</f>
        <v>-1.587871040232713E-4</v>
      </c>
      <c r="F98" s="22">
        <f>(Base!K102-Base!K103)/Base!K103</f>
        <v>5.0205385668644197E-3</v>
      </c>
      <c r="G98" s="22">
        <f>(Base!L102-Base!L103)/Base!L103</f>
        <v>-7.1729954779327521E-3</v>
      </c>
      <c r="H98" s="22">
        <f>(Base!M102-Base!M103)/Base!M103</f>
        <v>1.0147949260042324E-2</v>
      </c>
      <c r="I98" s="22">
        <f>(Base!N102-Base!N103)/Base!N103</f>
        <v>4.3290476190475709E-3</v>
      </c>
      <c r="J98" s="22">
        <f>(Base!O102-Base!O103)/Base!O103</f>
        <v>-1.2287946167349229E-2</v>
      </c>
      <c r="K98" s="22">
        <f>(Base!P102-Base!P103)/Base!P103</f>
        <v>3.8835145631068023E-3</v>
      </c>
      <c r="L98" s="22" cm="1">
        <f t="array" ref="L98">SUMPRODUCT(B98:K98,TRANSPOSE(Tabela4[Percentual]))</f>
        <v>2.8999652429461272E-3</v>
      </c>
    </row>
    <row r="99" spans="1:12">
      <c r="A99" s="1">
        <v>44295</v>
      </c>
      <c r="B99" s="22">
        <f>(Base!G103-Base!G104)/Base!G104</f>
        <v>1.8597033444429062E-2</v>
      </c>
      <c r="C99" s="22">
        <f>(Base!H103-Base!H104)/Base!H104</f>
        <v>-1.1280268374569859E-2</v>
      </c>
      <c r="D99" s="22">
        <f>(Base!I103-Base!I104)/Base!I104</f>
        <v>8.9102467443454084E-3</v>
      </c>
      <c r="E99" s="22">
        <f>(Base!J103-Base!J104)/Base!J104</f>
        <v>-9.5911323770796735E-3</v>
      </c>
      <c r="F99" s="22">
        <f>(Base!K103-Base!K104)/Base!K104</f>
        <v>-2.1438098322380427E-2</v>
      </c>
      <c r="G99" s="22">
        <f>(Base!L103-Base!L104)/Base!L104</f>
        <v>1.3686998019118768E-2</v>
      </c>
      <c r="H99" s="22">
        <f>(Base!M103-Base!M104)/Base!M104</f>
        <v>-2.1097467464242614E-3</v>
      </c>
      <c r="I99" s="22">
        <f>(Base!N103-Base!N104)/Base!N104</f>
        <v>-2.2015282725855814E-2</v>
      </c>
      <c r="J99" s="22">
        <f>(Base!O103-Base!O104)/Base!O104</f>
        <v>-2.6262036766852466E-3</v>
      </c>
      <c r="K99" s="22">
        <f>(Base!P103-Base!P104)/Base!P104</f>
        <v>-1.4354066985645933E-2</v>
      </c>
      <c r="L99" s="22" cm="1">
        <f t="array" ref="L99">SUMPRODUCT(B99:K99,TRANSPOSE(Tabela4[Percentual]))</f>
        <v>-3.8678505332380726E-3</v>
      </c>
    </row>
    <row r="100" spans="1:12">
      <c r="A100" s="1">
        <v>44294</v>
      </c>
      <c r="B100" s="22">
        <f>(Base!G104-Base!G105)/Base!G105</f>
        <v>1.9944212828907189E-2</v>
      </c>
      <c r="C100" s="22">
        <f>(Base!H104-Base!H105)/Base!H105</f>
        <v>1.6378581123879105E-2</v>
      </c>
      <c r="D100" s="22">
        <f>(Base!I104-Base!I105)/Base!I105</f>
        <v>1.2140131807145385E-2</v>
      </c>
      <c r="E100" s="22">
        <f>(Base!J104-Base!J105)/Base!J105</f>
        <v>1.9230704511836373E-2</v>
      </c>
      <c r="F100" s="22">
        <f>(Base!K104-Base!K105)/Base!K105</f>
        <v>9.0129784131150244E-3</v>
      </c>
      <c r="G100" s="22">
        <f>(Base!L104-Base!L105)/Base!L105</f>
        <v>-2.5427303042934429E-2</v>
      </c>
      <c r="H100" s="22">
        <f>(Base!M104-Base!M105)/Base!M105</f>
        <v>-1.249995833333332E-2</v>
      </c>
      <c r="I100" s="22">
        <f>(Base!N104-Base!N105)/Base!N105</f>
        <v>1.5914021505376279E-2</v>
      </c>
      <c r="J100" s="22">
        <f>(Base!O104-Base!O105)/Base!O105</f>
        <v>-1.438021282714984E-2</v>
      </c>
      <c r="K100" s="22">
        <f>(Base!P104-Base!P105)/Base!P105</f>
        <v>-5.7381408901703611E-4</v>
      </c>
      <c r="L100" s="22" cm="1">
        <f t="array" ref="L100">SUMPRODUCT(B100:K100,TRANSPOSE(Tabela4[Percentual]))</f>
        <v>3.4945945646758696E-3</v>
      </c>
    </row>
    <row r="101" spans="1:12">
      <c r="A101" s="1">
        <v>44293</v>
      </c>
      <c r="B101" s="22">
        <f>(Base!G105-Base!G106)/Base!G106</f>
        <v>-1.7673668109978627E-2</v>
      </c>
      <c r="C101" s="22">
        <f>(Base!H105-Base!H106)/Base!H106</f>
        <v>-2.179099288558221E-3</v>
      </c>
      <c r="D101" s="22">
        <f>(Base!I105-Base!I106)/Base!I106</f>
        <v>8.041958041957932E-3</v>
      </c>
      <c r="E101" s="22">
        <f>(Base!J105-Base!J106)/Base!J106</f>
        <v>6.4145284410761522E-4</v>
      </c>
      <c r="F101" s="22">
        <f>(Base!K105-Base!K106)/Base!K106</f>
        <v>-2.2466959362689082E-2</v>
      </c>
      <c r="G101" s="22">
        <f>(Base!L105-Base!L106)/Base!L106</f>
        <v>-1.1536876802637047E-2</v>
      </c>
      <c r="H101" s="22">
        <f>(Base!M105-Base!M106)/Base!M106</f>
        <v>-8.3263946711072329E-4</v>
      </c>
      <c r="I101" s="22">
        <f>(Base!N105-Base!N106)/Base!N106</f>
        <v>-5.5602654217393899E-3</v>
      </c>
      <c r="J101" s="22">
        <f>(Base!O105-Base!O106)/Base!O106</f>
        <v>-4.2954756182974731E-3</v>
      </c>
      <c r="K101" s="22">
        <f>(Base!P105-Base!P106)/Base!P106</f>
        <v>2.4595736660585784E-2</v>
      </c>
      <c r="L101" s="22" cm="1">
        <f t="array" ref="L101">SUMPRODUCT(B101:K101,TRANSPOSE(Tabela4[Percentual]))</f>
        <v>-7.7344885127218072E-4</v>
      </c>
    </row>
    <row r="102" spans="1:12">
      <c r="A102" s="1">
        <v>44292</v>
      </c>
      <c r="B102" s="22">
        <f>(Base!G106-Base!G107)/Base!G107</f>
        <v>2.7593960686948568E-2</v>
      </c>
      <c r="C102" s="22">
        <f>(Base!H106-Base!H107)/Base!H107</f>
        <v>1.3807068965260143E-2</v>
      </c>
      <c r="D102" s="22">
        <f>(Base!I106-Base!I107)/Base!I107</f>
        <v>1.8518518518518632E-2</v>
      </c>
      <c r="E102" s="22">
        <f>(Base!J106-Base!J107)/Base!J107</f>
        <v>1.3489387509985176E-2</v>
      </c>
      <c r="F102" s="22">
        <f>(Base!K106-Base!K107)/Base!K107</f>
        <v>-6.1295534150612755E-3</v>
      </c>
      <c r="G102" s="22">
        <f>(Base!L106-Base!L107)/Base!L107</f>
        <v>-1.1405255047057236E-2</v>
      </c>
      <c r="H102" s="22">
        <f>(Base!M106-Base!M107)/Base!M107</f>
        <v>-8.3198831813695025E-4</v>
      </c>
      <c r="I102" s="22">
        <f>(Base!N106-Base!N107)/Base!N107</f>
        <v>-1.183436179205404E-2</v>
      </c>
      <c r="J102" s="22">
        <f>(Base!O106-Base!O107)/Base!O107</f>
        <v>4.2699191239224256E-2</v>
      </c>
      <c r="K102" s="22">
        <f>(Base!P106-Base!P107)/Base!P107</f>
        <v>-1.2960595927658334E-2</v>
      </c>
      <c r="L102" s="22" cm="1">
        <f t="array" ref="L102">SUMPRODUCT(B102:K102,TRANSPOSE(Tabela4[Percentual]))</f>
        <v>6.9530851163670431E-3</v>
      </c>
    </row>
    <row r="103" spans="1:12">
      <c r="A103" s="1">
        <v>44291</v>
      </c>
      <c r="B103" s="22">
        <f>(Base!G107-Base!G108)/Base!G108</f>
        <v>1.602052547443715E-2</v>
      </c>
      <c r="C103" s="22">
        <f>(Base!H107-Base!H108)/Base!H108</f>
        <v>1.3243759751328675E-2</v>
      </c>
      <c r="D103" s="22">
        <f>(Base!I107-Base!I108)/Base!I108</f>
        <v>1.0695544053316583E-3</v>
      </c>
      <c r="E103" s="22">
        <f>(Base!J107-Base!J108)/Base!J108</f>
        <v>2.481675508299875E-2</v>
      </c>
      <c r="F103" s="22">
        <f>(Base!K107-Base!K108)/Base!K108</f>
        <v>1.9642857142857201E-2</v>
      </c>
      <c r="G103" s="22">
        <f>(Base!L107-Base!L108)/Base!L108</f>
        <v>1.4882099426122428E-2</v>
      </c>
      <c r="H103" s="22">
        <f>(Base!M107-Base!M108)/Base!M108</f>
        <v>6.2788617111286041E-3</v>
      </c>
      <c r="I103" s="22">
        <f>(Base!N107-Base!N108)/Base!N108</f>
        <v>3.7264403211942222E-2</v>
      </c>
      <c r="J103" s="22">
        <f>(Base!O107-Base!O108)/Base!O108</f>
        <v>2.99499859224296E-3</v>
      </c>
      <c r="K103" s="22">
        <f>(Base!P107-Base!P108)/Base!P108</f>
        <v>6.1607968596446946E-2</v>
      </c>
      <c r="L103" s="22" cm="1">
        <f t="array" ref="L103">SUMPRODUCT(B103:K103,TRANSPOSE(Tabela4[Percentual]))</f>
        <v>2.1880433912163148E-2</v>
      </c>
    </row>
    <row r="104" spans="1:12">
      <c r="A104" s="1">
        <v>44287</v>
      </c>
      <c r="B104" s="22">
        <f>(Base!G108-Base!G109)/Base!G109</f>
        <v>-6.2543569652979761E-3</v>
      </c>
      <c r="C104" s="22">
        <f>(Base!H108-Base!H109)/Base!H109</f>
        <v>-1.8491358138202945E-2</v>
      </c>
      <c r="D104" s="22">
        <f>(Base!I108-Base!I109)/Base!I109</f>
        <v>1.5200869171222124E-2</v>
      </c>
      <c r="E104" s="22">
        <f>(Base!J108-Base!J109)/Base!J109</f>
        <v>5.1900385066130884E-3</v>
      </c>
      <c r="F104" s="22">
        <f>(Base!K108-Base!K109)/Base!K109</f>
        <v>1.7888639629308656E-3</v>
      </c>
      <c r="G104" s="22">
        <f>(Base!L108-Base!L109)/Base!L109</f>
        <v>-1.2249857084524283E-2</v>
      </c>
      <c r="H104" s="22">
        <f>(Base!M108-Base!M109)/Base!M109</f>
        <v>-8.7137344398341022E-3</v>
      </c>
      <c r="I104" s="22">
        <f>(Base!N108-Base!N109)/Base!N109</f>
        <v>-1.7657192836227086E-2</v>
      </c>
      <c r="J104" s="22">
        <f>(Base!O108-Base!O109)/Base!O109</f>
        <v>-2.2827013334914346E-2</v>
      </c>
      <c r="K104" s="22">
        <f>(Base!P108-Base!P109)/Base!P109</f>
        <v>-5.9202000008144661E-3</v>
      </c>
      <c r="L104" s="22" cm="1">
        <f t="array" ref="L104">SUMPRODUCT(B104:K104,TRANSPOSE(Tabela4[Percentual]))</f>
        <v>-7.3788473140921794E-3</v>
      </c>
    </row>
    <row r="105" spans="1:12">
      <c r="A105" s="1">
        <v>44286</v>
      </c>
      <c r="B105" s="22">
        <f>(Base!G109-Base!G110)/Base!G110</f>
        <v>-6.3560025555366769E-3</v>
      </c>
      <c r="C105" s="22">
        <f>(Base!H109-Base!H110)/Base!H110</f>
        <v>2.0934674462405618E-2</v>
      </c>
      <c r="D105" s="22">
        <f>(Base!I109-Base!I110)/Base!I110</f>
        <v>-2.4364442090395438E-2</v>
      </c>
      <c r="E105" s="22">
        <f>(Base!J109-Base!J110)/Base!J110</f>
        <v>-1.1705518590393758E-3</v>
      </c>
      <c r="F105" s="22">
        <f>(Base!K109-Base!K110)/Base!K110</f>
        <v>-6.2221777777777577E-3</v>
      </c>
      <c r="G105" s="22">
        <f>(Base!L109-Base!L110)/Base!L110</f>
        <v>-1.4090177133655452E-2</v>
      </c>
      <c r="H105" s="22">
        <f>(Base!M109-Base!M110)/Base!M110</f>
        <v>1.1330255979857455E-2</v>
      </c>
      <c r="I105" s="22">
        <f>(Base!N109-Base!N110)/Base!N110</f>
        <v>1.4416776514494467E-2</v>
      </c>
      <c r="J105" s="22">
        <f>(Base!O109-Base!O110)/Base!O110</f>
        <v>-2.815705346985202E-2</v>
      </c>
      <c r="K105" s="22">
        <f>(Base!P109-Base!P110)/Base!P110</f>
        <v>9.2716699289173091E-3</v>
      </c>
      <c r="L105" s="22" cm="1">
        <f t="array" ref="L105">SUMPRODUCT(B105:K105,TRANSPOSE(Tabela4[Percentual]))</f>
        <v>-1.6660104147234341E-3</v>
      </c>
    </row>
    <row r="106" spans="1:12">
      <c r="A106" s="1">
        <v>44285</v>
      </c>
      <c r="B106" s="22">
        <f>(Base!G110-Base!G111)/Base!G111</f>
        <v>2.4453797938738375E-2</v>
      </c>
      <c r="C106" s="22">
        <f>(Base!H110-Base!H111)/Base!H111</f>
        <v>-1.8657648905641439E-3</v>
      </c>
      <c r="D106" s="22">
        <f>(Base!I110-Base!I111)/Base!I111</f>
        <v>-1.0827768453641973E-2</v>
      </c>
      <c r="E106" s="22">
        <f>(Base!J110-Base!J111)/Base!J111</f>
        <v>3.909643855945158E-2</v>
      </c>
      <c r="F106" s="22">
        <f>(Base!K110-Base!K111)/Base!K111</f>
        <v>3.9260969976905383E-2</v>
      </c>
      <c r="G106" s="22">
        <f>(Base!L110-Base!L111)/Base!L111</f>
        <v>5.612244897959185E-2</v>
      </c>
      <c r="H106" s="22">
        <f>(Base!M110-Base!M111)/Base!M111</f>
        <v>0</v>
      </c>
      <c r="I106" s="22">
        <f>(Base!N110-Base!N111)/Base!N111</f>
        <v>2.5537589605734733E-2</v>
      </c>
      <c r="J106" s="22">
        <f>(Base!O110-Base!O111)/Base!O111</f>
        <v>5.5354293181864835E-2</v>
      </c>
      <c r="K106" s="22">
        <f>(Base!P110-Base!P111)/Base!P111</f>
        <v>-9.2876400503886826E-3</v>
      </c>
      <c r="L106" s="22" cm="1">
        <f t="array" ref="L106">SUMPRODUCT(B106:K106,TRANSPOSE(Tabela4[Percentual]))</f>
        <v>1.9357005983404493E-2</v>
      </c>
    </row>
    <row r="107" spans="1:12">
      <c r="A107" s="1">
        <v>44284</v>
      </c>
      <c r="B107" s="22">
        <f>(Base!G111-Base!G112)/Base!G112</f>
        <v>-1.9716297872340468E-2</v>
      </c>
      <c r="C107" s="22">
        <f>(Base!H111-Base!H112)/Base!H112</f>
        <v>-7.5910948040063195E-3</v>
      </c>
      <c r="D107" s="22">
        <f>(Base!I111-Base!I112)/Base!I112</f>
        <v>4.2090143809189748E-3</v>
      </c>
      <c r="E107" s="22">
        <f>(Base!J111-Base!J112)/Base!J112</f>
        <v>2.0894828486853556E-3</v>
      </c>
      <c r="F107" s="22">
        <f>(Base!K111-Base!K112)/Base!K112</f>
        <v>2.3148148148146833E-3</v>
      </c>
      <c r="G107" s="22">
        <f>(Base!L111-Base!L112)/Base!L112</f>
        <v>-6.7567567567567632E-3</v>
      </c>
      <c r="H107" s="22">
        <f>(Base!M111-Base!M112)/Base!M112</f>
        <v>1.5771569299725823E-2</v>
      </c>
      <c r="I107" s="22">
        <f>(Base!N111-Base!N112)/Base!N112</f>
        <v>4.5004952520474413E-3</v>
      </c>
      <c r="J107" s="22">
        <f>(Base!O111-Base!O112)/Base!O112</f>
        <v>-3.0460931279790947E-2</v>
      </c>
      <c r="K107" s="22">
        <f>(Base!P111-Base!P112)/Base!P112</f>
        <v>2.5646435943121833E-2</v>
      </c>
      <c r="L107" s="22" cm="1">
        <f t="array" ref="L107">SUMPRODUCT(B107:K107,TRANSPOSE(Tabela4[Percentual]))</f>
        <v>1.6725423905731814E-4</v>
      </c>
    </row>
    <row r="108" spans="1:12">
      <c r="A108" s="1">
        <v>44281</v>
      </c>
      <c r="B108" s="22">
        <f>(Base!G112-Base!G113)/Base!G113</f>
        <v>9.5947011429271742E-3</v>
      </c>
      <c r="C108" s="22">
        <f>(Base!H112-Base!H113)/Base!H113</f>
        <v>4.2766457521995144E-3</v>
      </c>
      <c r="D108" s="22">
        <f>(Base!I112-Base!I113)/Base!I113</f>
        <v>-1.4010158108936578E-3</v>
      </c>
      <c r="E108" s="22">
        <f>(Base!J112-Base!J113)/Base!J113</f>
        <v>1.109156709668252E-2</v>
      </c>
      <c r="F108" s="22">
        <f>(Base!K112-Base!K113)/Base!K113</f>
        <v>-7.3529411764705942E-3</v>
      </c>
      <c r="G108" s="22">
        <f>(Base!L112-Base!L113)/Base!L113</f>
        <v>8.4530853761621188E-4</v>
      </c>
      <c r="H108" s="22">
        <f>(Base!M112-Base!M113)/Base!M113</f>
        <v>1.1206809861775415E-2</v>
      </c>
      <c r="I108" s="22">
        <f>(Base!N112-Base!N113)/Base!N113</f>
        <v>3.613369630233581E-3</v>
      </c>
      <c r="J108" s="22">
        <f>(Base!O112-Base!O113)/Base!O113</f>
        <v>-1.0857796336863635E-2</v>
      </c>
      <c r="K108" s="22">
        <f>(Base!P112-Base!P113)/Base!P113</f>
        <v>3.3427054664061956E-2</v>
      </c>
      <c r="L108" s="22" cm="1">
        <f t="array" ref="L108">SUMPRODUCT(B108:K108,TRANSPOSE(Tabela4[Percentual]))</f>
        <v>7.4833701281534762E-3</v>
      </c>
    </row>
    <row r="109" spans="1:12">
      <c r="A109" s="1">
        <v>44280</v>
      </c>
      <c r="B109" s="22">
        <f>(Base!G113-Base!G114)/Base!G114</f>
        <v>1.0856977103156425E-2</v>
      </c>
      <c r="C109" s="22">
        <f>(Base!H113-Base!H114)/Base!H114</f>
        <v>-1.8594534300049291E-4</v>
      </c>
      <c r="D109" s="22">
        <f>(Base!I113-Base!I114)/Base!I114</f>
        <v>-5.2265503405383379E-3</v>
      </c>
      <c r="E109" s="22">
        <f>(Base!J113-Base!J114)/Base!J114</f>
        <v>3.0292000176092862E-2</v>
      </c>
      <c r="F109" s="22">
        <f>(Base!K113-Base!K114)/Base!K114</f>
        <v>1.4925325796393519E-2</v>
      </c>
      <c r="G109" s="22">
        <f>(Base!L113-Base!L114)/Base!L114</f>
        <v>1.4144877839691464E-2</v>
      </c>
      <c r="H109" s="22">
        <f>(Base!M113-Base!M114)/Base!M114</f>
        <v>1.6652103418054339E-2</v>
      </c>
      <c r="I109" s="22">
        <f>(Base!N113-Base!N114)/Base!N114</f>
        <v>1.8867878508973729E-2</v>
      </c>
      <c r="J109" s="22">
        <f>(Base!O113-Base!O114)/Base!O114</f>
        <v>-3.0015820019613552E-2</v>
      </c>
      <c r="K109" s="22">
        <f>(Base!P113-Base!P114)/Base!P114</f>
        <v>-7.622114704839123E-3</v>
      </c>
      <c r="L109" s="22" cm="1">
        <f t="array" ref="L109">SUMPRODUCT(B109:K109,TRANSPOSE(Tabela4[Percentual]))</f>
        <v>5.1415012183754511E-3</v>
      </c>
    </row>
    <row r="110" spans="1:12">
      <c r="A110" s="1">
        <v>44279</v>
      </c>
      <c r="B110" s="22">
        <f>(Base!G114-Base!G115)/Base!G115</f>
        <v>-5.9240065368378225E-2</v>
      </c>
      <c r="C110" s="22">
        <f>(Base!H114-Base!H115)/Base!H115</f>
        <v>-7.0148612714473653E-3</v>
      </c>
      <c r="D110" s="22">
        <f>(Base!I114-Base!I115)/Base!I115</f>
        <v>6.3113955119214844E-3</v>
      </c>
      <c r="E110" s="22">
        <f>(Base!J114-Base!J115)/Base!J115</f>
        <v>-2.5110486739354312E-2</v>
      </c>
      <c r="F110" s="22">
        <f>(Base!K114-Base!K115)/Base!K115</f>
        <v>-2.5011323328785799E-2</v>
      </c>
      <c r="G110" s="22">
        <f>(Base!L114-Base!L115)/Base!L115</f>
        <v>-8.9210276584101196E-3</v>
      </c>
      <c r="H110" s="22">
        <f>(Base!M114-Base!M115)/Base!M115</f>
        <v>8.7723688058059129E-4</v>
      </c>
      <c r="I110" s="22">
        <f>(Base!N114-Base!N115)/Base!N115</f>
        <v>0.12765957446808515</v>
      </c>
      <c r="J110" s="22">
        <f>(Base!O114-Base!O115)/Base!O115</f>
        <v>-3.7750226673687715E-2</v>
      </c>
      <c r="K110" s="22">
        <f>(Base!P114-Base!P115)/Base!P115</f>
        <v>2.2951944277442304E-2</v>
      </c>
      <c r="L110" s="22" cm="1">
        <f t="array" ref="L110">SUMPRODUCT(B110:K110,TRANSPOSE(Tabela4[Percentual]))</f>
        <v>1.8733793901080016E-3</v>
      </c>
    </row>
    <row r="111" spans="1:12">
      <c r="A111" s="1">
        <v>44278</v>
      </c>
      <c r="B111" s="22">
        <f>(Base!G115-Base!G116)/Base!G116</f>
        <v>1.5208046033235471E-2</v>
      </c>
      <c r="C111" s="22">
        <f>(Base!H115-Base!H116)/Base!H116</f>
        <v>-1.5449018538713249E-2</v>
      </c>
      <c r="D111" s="22">
        <f>(Base!I115-Base!I116)/Base!I116</f>
        <v>2.108257277169959E-3</v>
      </c>
      <c r="E111" s="22">
        <f>(Base!J115-Base!J116)/Base!J116</f>
        <v>-2.2302921853388721E-2</v>
      </c>
      <c r="F111" s="22">
        <f>(Base!K115-Base!K116)/Base!K116</f>
        <v>-9.9054034176229086E-3</v>
      </c>
      <c r="G111" s="22">
        <f>(Base!L115-Base!L116)/Base!L116</f>
        <v>9.0013287612516878E-3</v>
      </c>
      <c r="H111" s="22">
        <f>(Base!M115-Base!M116)/Base!M116</f>
        <v>-3.0612287414965984E-2</v>
      </c>
      <c r="I111" s="22">
        <f>(Base!N115-Base!N116)/Base!N116</f>
        <v>0</v>
      </c>
      <c r="J111" s="22">
        <f>(Base!O115-Base!O116)/Base!O116</f>
        <v>3.8148672942709782E-3</v>
      </c>
      <c r="K111" s="22">
        <f>(Base!P115-Base!P116)/Base!P116</f>
        <v>-2.3066205590239339E-2</v>
      </c>
      <c r="L111" s="22" cm="1">
        <f t="array" ref="L111">SUMPRODUCT(B111:K111,TRANSPOSE(Tabela4[Percentual]))</f>
        <v>-7.7783738535310322E-3</v>
      </c>
    </row>
    <row r="112" spans="1:12">
      <c r="A112" s="1">
        <v>44277</v>
      </c>
      <c r="B112" s="22">
        <f>(Base!G116-Base!G117)/Base!G117</f>
        <v>-6.8653025713221877E-3</v>
      </c>
      <c r="C112" s="22">
        <f>(Base!H116-Base!H117)/Base!H117</f>
        <v>-1.1142973682869723E-2</v>
      </c>
      <c r="D112" s="22">
        <f>(Base!I116-Base!I117)/Base!I117</f>
        <v>6.364851260083096E-3</v>
      </c>
      <c r="E112" s="22">
        <f>(Base!J116-Base!J117)/Base!J117</f>
        <v>-2.4620556907597863E-2</v>
      </c>
      <c r="F112" s="22">
        <f>(Base!K116-Base!K117)/Base!K117</f>
        <v>3.1616984264543229E-3</v>
      </c>
      <c r="G112" s="22">
        <f>(Base!L116-Base!L117)/Base!L117</f>
        <v>-3.4173430158052904E-3</v>
      </c>
      <c r="H112" s="22">
        <f>(Base!M116-Base!M117)/Base!M117</f>
        <v>-2.0000000000000018E-2</v>
      </c>
      <c r="I112" s="22">
        <f>(Base!N116-Base!N117)/Base!N117</f>
        <v>2.6015089803073446E-3</v>
      </c>
      <c r="J112" s="22">
        <f>(Base!O116-Base!O117)/Base!O117</f>
        <v>1.0183411007489828E-3</v>
      </c>
      <c r="K112" s="22">
        <f>(Base!P116-Base!P117)/Base!P117</f>
        <v>-1.6564676266772351E-2</v>
      </c>
      <c r="L112" s="22" cm="1">
        <f t="array" ref="L112">SUMPRODUCT(B112:K112,TRANSPOSE(Tabela4[Percentual]))</f>
        <v>-7.9327640023387023E-3</v>
      </c>
    </row>
    <row r="113" spans="1:12">
      <c r="A113" s="1">
        <v>44274</v>
      </c>
      <c r="B113" s="22">
        <f>(Base!G117-Base!G118)/Base!G118</f>
        <v>-1.9185829530138432E-3</v>
      </c>
      <c r="C113" s="22">
        <f>(Base!H117-Base!H118)/Base!H118</f>
        <v>3.5548017867113382E-2</v>
      </c>
      <c r="D113" s="22">
        <f>(Base!I117-Base!I118)/Base!I118</f>
        <v>-1.0842917103882519E-2</v>
      </c>
      <c r="E113" s="22">
        <f>(Base!J117-Base!J118)/Base!J118</f>
        <v>2.6839809523809519E-2</v>
      </c>
      <c r="F113" s="22">
        <f>(Base!K117-Base!K118)/Base!K118</f>
        <v>2.0276404595557355E-2</v>
      </c>
      <c r="G113" s="22">
        <f>(Base!L117-Base!L118)/Base!L118</f>
        <v>4.9775831828512661E-2</v>
      </c>
      <c r="H113" s="22">
        <f>(Base!M117-Base!M118)/Base!M118</f>
        <v>3.2702237521514702E-2</v>
      </c>
      <c r="I113" s="22">
        <f>(Base!N117-Base!N118)/Base!N118</f>
        <v>2.016979830148628E-2</v>
      </c>
      <c r="J113" s="22">
        <f>(Base!O117-Base!O118)/Base!O118</f>
        <v>7.9714096367789006E-2</v>
      </c>
      <c r="K113" s="22">
        <f>(Base!P117-Base!P118)/Base!P118</f>
        <v>-1.4351132930485289E-2</v>
      </c>
      <c r="L113" s="22" cm="1">
        <f t="array" ref="L113">SUMPRODUCT(B113:K113,TRANSPOSE(Tabela4[Percentual]))</f>
        <v>2.2059979425537991E-2</v>
      </c>
    </row>
    <row r="114" spans="1:12">
      <c r="A114" s="1">
        <v>44273</v>
      </c>
      <c r="B114" s="22">
        <f>(Base!G118-Base!G119)/Base!G119</f>
        <v>-2.0010717432322286E-2</v>
      </c>
      <c r="C114" s="22">
        <f>(Base!H118-Base!H119)/Base!H119</f>
        <v>1.4730878186968928E-2</v>
      </c>
      <c r="D114" s="22">
        <f>(Base!I118-Base!I119)/Base!I119</f>
        <v>-3.2814581624309301E-2</v>
      </c>
      <c r="E114" s="22">
        <f>(Base!J118-Base!J119)/Base!J119</f>
        <v>-3.3957829273299198E-2</v>
      </c>
      <c r="F114" s="22">
        <f>(Base!K118-Base!K119)/Base!K119</f>
        <v>-4.1942560706401691E-2</v>
      </c>
      <c r="G114" s="22">
        <f>(Base!L118-Base!L119)/Base!L119</f>
        <v>-2.8322525999018501E-2</v>
      </c>
      <c r="H114" s="22">
        <f>(Base!M118-Base!M119)/Base!M119</f>
        <v>-3.4883720930232558E-2</v>
      </c>
      <c r="I114" s="22">
        <f>(Base!N118-Base!N119)/Base!N119</f>
        <v>-1.5159383960239707E-2</v>
      </c>
      <c r="J114" s="22">
        <f>(Base!O118-Base!O119)/Base!O119</f>
        <v>2.5655556493001823E-2</v>
      </c>
      <c r="K114" s="22">
        <f>(Base!P118-Base!P119)/Base!P119</f>
        <v>-1.7773217205858689E-2</v>
      </c>
      <c r="L114" s="22" cm="1">
        <f t="array" ref="L114">SUMPRODUCT(B114:K114,TRANSPOSE(Tabela4[Percentual]))</f>
        <v>-1.7239343070143971E-2</v>
      </c>
    </row>
    <row r="115" spans="1:12">
      <c r="A115" s="1">
        <v>44272</v>
      </c>
      <c r="B115" s="22">
        <f>(Base!G119-Base!G120)/Base!G120</f>
        <v>1.52713807074655E-2</v>
      </c>
      <c r="C115" s="22">
        <f>(Base!H119-Base!H120)/Base!H120</f>
        <v>9.5328499701486762E-3</v>
      </c>
      <c r="D115" s="22">
        <f>(Base!I119-Base!I120)/Base!I120</f>
        <v>-1.6886861976127326E-3</v>
      </c>
      <c r="E115" s="22">
        <f>(Base!J119-Base!J120)/Base!J120</f>
        <v>3.0689637931034422E-2</v>
      </c>
      <c r="F115" s="22">
        <f>(Base!K119-Base!K120)/Base!K120</f>
        <v>1.2969543248231434E-2</v>
      </c>
      <c r="G115" s="22">
        <f>(Base!L119-Base!L120)/Base!L120</f>
        <v>1.235116894574321E-2</v>
      </c>
      <c r="H115" s="22">
        <f>(Base!M119-Base!M120)/Base!M120</f>
        <v>3.4364216736932261E-2</v>
      </c>
      <c r="I115" s="22">
        <f>(Base!N119-Base!N120)/Base!N120</f>
        <v>1.3241526125080831E-2</v>
      </c>
      <c r="J115" s="22">
        <f>(Base!O119-Base!O120)/Base!O120</f>
        <v>8.7703111581182366E-2</v>
      </c>
      <c r="K115" s="22">
        <f>(Base!P119-Base!P120)/Base!P120</f>
        <v>1.4402652276393079E-2</v>
      </c>
      <c r="L115" s="22" cm="1">
        <f t="array" ref="L115">SUMPRODUCT(B115:K115,TRANSPOSE(Tabela4[Percentual]))</f>
        <v>2.2955395583867989E-2</v>
      </c>
    </row>
    <row r="116" spans="1:12">
      <c r="A116" s="1">
        <v>44271</v>
      </c>
      <c r="B116" s="22">
        <f>(Base!G120-Base!G121)/Base!G121</f>
        <v>-3.126328666575967E-3</v>
      </c>
      <c r="C116" s="22">
        <f>(Base!H120-Base!H121)/Base!H121</f>
        <v>-2.509282714444816E-2</v>
      </c>
      <c r="D116" s="22">
        <f>(Base!I120-Base!I121)/Base!I121</f>
        <v>4.3708140863301416E-2</v>
      </c>
      <c r="E116" s="22">
        <f>(Base!J120-Base!J121)/Base!J121</f>
        <v>-2.2581732389619202E-2</v>
      </c>
      <c r="F116" s="22">
        <f>(Base!K120-Base!K121)/Base!K121</f>
        <v>7.6611082622304394E-3</v>
      </c>
      <c r="G116" s="22">
        <f>(Base!L120-Base!L121)/Base!L121</f>
        <v>-4.0220193047409133E-2</v>
      </c>
      <c r="H116" s="22">
        <f>(Base!M120-Base!M121)/Base!M121</f>
        <v>-1.564477801268499E-2</v>
      </c>
      <c r="I116" s="22">
        <f>(Base!N120-Base!N121)/Base!N121</f>
        <v>-9.96334556895641E-3</v>
      </c>
      <c r="J116" s="22">
        <f>(Base!O120-Base!O121)/Base!O121</f>
        <v>-2.752291316815769E-3</v>
      </c>
      <c r="K116" s="22">
        <f>(Base!P120-Base!P121)/Base!P121</f>
        <v>-3.2017971493492371E-3</v>
      </c>
      <c r="L116" s="22" cm="1">
        <f t="array" ref="L116">SUMPRODUCT(B116:K116,TRANSPOSE(Tabela4[Percentual]))</f>
        <v>-7.664549687611686E-3</v>
      </c>
    </row>
    <row r="117" spans="1:12">
      <c r="A117" s="1">
        <v>44270</v>
      </c>
      <c r="B117" s="22">
        <f>(Base!G121-Base!G122)/Base!G122</f>
        <v>7.946321631629491E-3</v>
      </c>
      <c r="C117" s="22">
        <f>(Base!H121-Base!H122)/Base!H122</f>
        <v>-2.782806238113375E-2</v>
      </c>
      <c r="D117" s="22">
        <f>(Base!I121-Base!I122)/Base!I122</f>
        <v>-3.5033979591836739E-2</v>
      </c>
      <c r="E117" s="22">
        <f>(Base!J121-Base!J122)/Base!J122</f>
        <v>-2.6890756302520437E-3</v>
      </c>
      <c r="F117" s="22">
        <f>(Base!K121-Base!K122)/Base!K122</f>
        <v>2.3996354407014166E-2</v>
      </c>
      <c r="G117" s="22">
        <f>(Base!L121-Base!L122)/Base!L122</f>
        <v>1.7664886586164809E-2</v>
      </c>
      <c r="H117" s="22">
        <f>(Base!M121-Base!M122)/Base!M122</f>
        <v>2.0716443677168617E-2</v>
      </c>
      <c r="I117" s="22">
        <f>(Base!N121-Base!N122)/Base!N122</f>
        <v>-8.3203328133125403E-3</v>
      </c>
      <c r="J117" s="22">
        <f>(Base!O121-Base!O122)/Base!O122</f>
        <v>2.5399858652280404E-2</v>
      </c>
      <c r="K117" s="22">
        <f>(Base!P121-Base!P122)/Base!P122</f>
        <v>-5.954845873617204E-3</v>
      </c>
      <c r="L117" s="22" cm="1">
        <f t="array" ref="L117">SUMPRODUCT(B117:K117,TRANSPOSE(Tabela4[Percentual]))</f>
        <v>9.2196852378952586E-5</v>
      </c>
    </row>
    <row r="118" spans="1:12">
      <c r="A118" s="1">
        <v>44267</v>
      </c>
      <c r="B118" s="22">
        <f>(Base!G122-Base!G123)/Base!G123</f>
        <v>-1.3248654680969876E-2</v>
      </c>
      <c r="C118" s="22">
        <f>(Base!H122-Base!H123)/Base!H123</f>
        <v>-2.3985873015872863E-2</v>
      </c>
      <c r="D118" s="22">
        <f>(Base!I122-Base!I123)/Base!I123</f>
        <v>1.4842976004244845E-2</v>
      </c>
      <c r="E118" s="22">
        <f>(Base!J122-Base!J123)/Base!J123</f>
        <v>-8.3961378404052837E-4</v>
      </c>
      <c r="F118" s="22">
        <f>(Base!K122-Base!K123)/Base!K123</f>
        <v>-3.5602983337916463E-2</v>
      </c>
      <c r="G118" s="22">
        <f>(Base!L122-Base!L123)/Base!L123</f>
        <v>3.9408822212270558E-2</v>
      </c>
      <c r="H118" s="22">
        <f>(Base!M122-Base!M123)/Base!M123</f>
        <v>-5.1524686495289743E-3</v>
      </c>
      <c r="I118" s="22">
        <f>(Base!N122-Base!N123)/Base!N123</f>
        <v>-2.0757654385054045E-3</v>
      </c>
      <c r="J118" s="22">
        <f>(Base!O122-Base!O123)/Base!O123</f>
        <v>-1.2527541411212991E-3</v>
      </c>
      <c r="K118" s="22">
        <f>(Base!P122-Base!P123)/Base!P123</f>
        <v>-2.3069158166574424E-2</v>
      </c>
      <c r="L118" s="22" cm="1">
        <f t="array" ref="L118">SUMPRODUCT(B118:K118,TRANSPOSE(Tabela4[Percentual]))</f>
        <v>-4.4708560412343411E-3</v>
      </c>
    </row>
    <row r="119" spans="1:12">
      <c r="A119" s="1">
        <v>44266</v>
      </c>
      <c r="B119" s="22">
        <f>(Base!G123-Base!G124)/Base!G124</f>
        <v>2.2249861494612191E-2</v>
      </c>
      <c r="C119" s="22">
        <f>(Base!H123-Base!H124)/Base!H124</f>
        <v>2.5131116439382248E-2</v>
      </c>
      <c r="D119" s="22">
        <f>(Base!I123-Base!I124)/Base!I124</f>
        <v>-1.4290575511758205E-2</v>
      </c>
      <c r="E119" s="22">
        <f>(Base!J123-Base!J124)/Base!J124</f>
        <v>5.3236610307099273E-2</v>
      </c>
      <c r="F119" s="22">
        <f>(Base!K123-Base!K124)/Base!K124</f>
        <v>2.2758307817856521E-2</v>
      </c>
      <c r="G119" s="22">
        <f>(Base!L123-Base!L124)/Base!L124</f>
        <v>7.0983213429256439E-2</v>
      </c>
      <c r="H119" s="22">
        <f>(Base!M123-Base!M124)/Base!M124</f>
        <v>4.252466427931962E-2</v>
      </c>
      <c r="I119" s="22">
        <f>(Base!N123-Base!N124)/Base!N124</f>
        <v>6.7921111176651597E-3</v>
      </c>
      <c r="J119" s="22">
        <f>(Base!O123-Base!O124)/Base!O124</f>
        <v>2.1971032148224699E-3</v>
      </c>
      <c r="K119" s="22">
        <f>(Base!P123-Base!P124)/Base!P124</f>
        <v>2.6248017987688724E-2</v>
      </c>
      <c r="L119" s="22" cm="1">
        <f t="array" ref="L119">SUMPRODUCT(B119:K119,TRANSPOSE(Tabela4[Percentual]))</f>
        <v>2.5957528566086061E-2</v>
      </c>
    </row>
    <row r="120" spans="1:12">
      <c r="A120" s="1">
        <v>44265</v>
      </c>
      <c r="B120" s="22">
        <f>(Base!G124-Base!G125)/Base!G125</f>
        <v>2.3914009449950601E-2</v>
      </c>
      <c r="C120" s="22">
        <f>(Base!H124-Base!H125)/Base!H125</f>
        <v>3.3831815613593705E-2</v>
      </c>
      <c r="D120" s="22">
        <f>(Base!I124-Base!I125)/Base!I125</f>
        <v>-3.5128037922785231E-2</v>
      </c>
      <c r="E120" s="22">
        <f>(Base!J124-Base!J125)/Base!J125</f>
        <v>1.7272381530320857E-2</v>
      </c>
      <c r="F120" s="22">
        <f>(Base!K124-Base!K125)/Base!K125</f>
        <v>4.6190428571428639E-2</v>
      </c>
      <c r="G120" s="22">
        <f>(Base!L124-Base!L125)/Base!L125</f>
        <v>1.6577279375914179E-2</v>
      </c>
      <c r="H120" s="22">
        <f>(Base!M124-Base!M125)/Base!M125</f>
        <v>3.4738304770727188E-2</v>
      </c>
      <c r="I120" s="22">
        <f>(Base!N124-Base!N125)/Base!N125</f>
        <v>6.3090956887486838E-3</v>
      </c>
      <c r="J120" s="22">
        <f>(Base!O124-Base!O125)/Base!O125</f>
        <v>1.2392756353947185E-2</v>
      </c>
      <c r="K120" s="22">
        <f>(Base!P124-Base!P125)/Base!P125</f>
        <v>-1.5404844743181266E-2</v>
      </c>
      <c r="L120" s="22" cm="1">
        <f t="array" ref="L120">SUMPRODUCT(B120:K120,TRANSPOSE(Tabela4[Percentual]))</f>
        <v>1.0989555203135961E-2</v>
      </c>
    </row>
    <row r="121" spans="1:12">
      <c r="A121" s="1">
        <v>44264</v>
      </c>
      <c r="B121" s="22">
        <f>(Base!G125-Base!G126)/Base!G126</f>
        <v>-2.3355486133837811E-2</v>
      </c>
      <c r="C121" s="22">
        <f>(Base!H125-Base!H126)/Base!H126</f>
        <v>1.5372821583874537E-2</v>
      </c>
      <c r="D121" s="22">
        <f>(Base!I125-Base!I126)/Base!I126</f>
        <v>3.2192443239579746E-2</v>
      </c>
      <c r="E121" s="22">
        <f>(Base!J125-Base!J126)/Base!J126</f>
        <v>8.3454827348599988E-3</v>
      </c>
      <c r="F121" s="22">
        <f>(Base!K125-Base!K126)/Base!K126</f>
        <v>-5.7027391109115387E-2</v>
      </c>
      <c r="G121" s="22">
        <f>(Base!L125-Base!L126)/Base!L126</f>
        <v>4.8780487804885676E-4</v>
      </c>
      <c r="H121" s="22">
        <f>(Base!M125-Base!M126)/Base!M126</f>
        <v>2.3222748815165801E-2</v>
      </c>
      <c r="I121" s="22">
        <f>(Base!N125-Base!N126)/Base!N126</f>
        <v>1.2240499614662042E-2</v>
      </c>
      <c r="J121" s="22">
        <f>(Base!O125-Base!O126)/Base!O126</f>
        <v>-1.2860735846740665E-2</v>
      </c>
      <c r="K121" s="22">
        <f>(Base!P125-Base!P126)/Base!P126</f>
        <v>-1.0033109461886413E-2</v>
      </c>
      <c r="L121" s="22" cm="1">
        <f t="array" ref="L121">SUMPRODUCT(B121:K121,TRANSPOSE(Tabela4[Percentual]))</f>
        <v>1.2082219138225198E-3</v>
      </c>
    </row>
    <row r="122" spans="1:12">
      <c r="A122" s="1">
        <v>44263</v>
      </c>
      <c r="B122" s="22">
        <f>(Base!G126-Base!G127)/Base!G127</f>
        <v>-7.8099084675731595E-2</v>
      </c>
      <c r="C122" s="22">
        <f>(Base!H126-Base!H127)/Base!H127</f>
        <v>-6.726850770047782E-2</v>
      </c>
      <c r="D122" s="22">
        <f>(Base!I126-Base!I127)/Base!I127</f>
        <v>-4.3745980435969486E-2</v>
      </c>
      <c r="E122" s="22">
        <f>(Base!J126-Base!J127)/Base!J127</f>
        <v>-9.3868203390820207E-2</v>
      </c>
      <c r="F122" s="22">
        <f>(Base!K126-Base!K127)/Base!K127</f>
        <v>-6.8979933110367972E-2</v>
      </c>
      <c r="G122" s="22">
        <f>(Base!L126-Base!L127)/Base!L127</f>
        <v>-4.1159917734327374E-2</v>
      </c>
      <c r="H122" s="22">
        <f>(Base!M126-Base!M127)/Base!M127</f>
        <v>-5.7614964609868813E-2</v>
      </c>
      <c r="I122" s="22">
        <f>(Base!N126-Base!N127)/Base!N127</f>
        <v>-4.0837110770801412E-2</v>
      </c>
      <c r="J122" s="22">
        <f>(Base!O126-Base!O127)/Base!O127</f>
        <v>-5.0059576451685454E-2</v>
      </c>
      <c r="K122" s="22">
        <f>(Base!P126-Base!P127)/Base!P127</f>
        <v>-5.3886937969133157E-3</v>
      </c>
      <c r="L122" s="22" cm="1">
        <f t="array" ref="L122">SUMPRODUCT(B122:K122,TRANSPOSE(Tabela4[Percentual]))</f>
        <v>-5.1522635302023612E-2</v>
      </c>
    </row>
    <row r="123" spans="1:12">
      <c r="A123" s="1">
        <v>44260</v>
      </c>
      <c r="B123" s="22">
        <f>(Base!G127-Base!G128)/Base!G128</f>
        <v>7.5205452054794522E-2</v>
      </c>
      <c r="C123" s="22">
        <f>(Base!H127-Base!H128)/Base!H128</f>
        <v>1.8021301784872858E-2</v>
      </c>
      <c r="D123" s="22">
        <f>(Base!I127-Base!I128)/Base!I128</f>
        <v>3.2452393190110208E-2</v>
      </c>
      <c r="E123" s="22">
        <f>(Base!J127-Base!J128)/Base!J128</f>
        <v>-1.4772817293920348E-3</v>
      </c>
      <c r="F123" s="22">
        <f>(Base!K127-Base!K128)/Base!K128</f>
        <v>-2.6058592266229308E-2</v>
      </c>
      <c r="G123" s="22">
        <f>(Base!L127-Base!L128)/Base!L128</f>
        <v>4.7012683643486763E-2</v>
      </c>
      <c r="H123" s="22">
        <f>(Base!M127-Base!M128)/Base!M128</f>
        <v>7.6507654208264426E-3</v>
      </c>
      <c r="I123" s="22">
        <f>(Base!N127-Base!N128)/Base!N128</f>
        <v>9.7938144329897565E-3</v>
      </c>
      <c r="J123" s="22">
        <f>(Base!O127-Base!O128)/Base!O128</f>
        <v>3.7724134670038136E-2</v>
      </c>
      <c r="K123" s="22">
        <f>(Base!P127-Base!P128)/Base!P128</f>
        <v>1.3655654322722487E-2</v>
      </c>
      <c r="L123" s="22" cm="1">
        <f t="array" ref="L123">SUMPRODUCT(B123:K123,TRANSPOSE(Tabela4[Percentual]))</f>
        <v>2.3383744881869575E-2</v>
      </c>
    </row>
    <row r="124" spans="1:12">
      <c r="A124" s="1">
        <v>44259</v>
      </c>
      <c r="B124" s="22">
        <f>(Base!G128-Base!G129)/Base!G129</f>
        <v>2.9619152902139543E-2</v>
      </c>
      <c r="C124" s="22">
        <f>(Base!H128-Base!H129)/Base!H129</f>
        <v>-1.9438081276516701E-2</v>
      </c>
      <c r="D124" s="22">
        <f>(Base!I128-Base!I129)/Base!I129</f>
        <v>-7.6361883254917207E-3</v>
      </c>
      <c r="E124" s="22">
        <f>(Base!J128-Base!J129)/Base!J129</f>
        <v>3.5702108126487581E-2</v>
      </c>
      <c r="F124" s="22">
        <f>(Base!K128-Base!K129)/Base!K129</f>
        <v>2.7185236302802222E-2</v>
      </c>
      <c r="G124" s="22">
        <f>(Base!L128-Base!L129)/Base!L129</f>
        <v>2.8715365239294723E-2</v>
      </c>
      <c r="H124" s="22">
        <f>(Base!M128-Base!M129)/Base!M129</f>
        <v>4.8607737205864344E-2</v>
      </c>
      <c r="I124" s="22">
        <f>(Base!N128-Base!N129)/Base!N129</f>
        <v>3.2464021688982263E-2</v>
      </c>
      <c r="J124" s="22">
        <f>(Base!O128-Base!O129)/Base!O129</f>
        <v>-7.3664656604779909E-3</v>
      </c>
      <c r="K124" s="22">
        <f>(Base!P128-Base!P129)/Base!P129</f>
        <v>-1.4848002288948749E-2</v>
      </c>
      <c r="L124" s="22" cm="1">
        <f t="array" ref="L124">SUMPRODUCT(B124:K124,TRANSPOSE(Tabela4[Percentual]))</f>
        <v>1.3198826461826005E-2</v>
      </c>
    </row>
    <row r="125" spans="1:12">
      <c r="A125" s="1">
        <v>44258</v>
      </c>
      <c r="B125" s="22">
        <f>(Base!G129-Base!G130)/Base!G130</f>
        <v>-1.2947236170200757E-2</v>
      </c>
      <c r="C125" s="22">
        <f>(Base!H129-Base!H130)/Base!H130</f>
        <v>1.0355275843599307E-2</v>
      </c>
      <c r="D125" s="22">
        <f>(Base!I129-Base!I130)/Base!I130</f>
        <v>-1.2135093473269925E-2</v>
      </c>
      <c r="E125" s="22">
        <f>(Base!J129-Base!J130)/Base!J130</f>
        <v>3.7543004694300659E-3</v>
      </c>
      <c r="F125" s="22">
        <f>(Base!K129-Base!K130)/Base!K130</f>
        <v>-1.4020618556701026E-2</v>
      </c>
      <c r="G125" s="22">
        <f>(Base!L129-Base!L130)/Base!L130</f>
        <v>3.0317835759584473E-3</v>
      </c>
      <c r="H125" s="22">
        <f>(Base!M129-Base!M130)/Base!M130</f>
        <v>-3.6380127330604806E-2</v>
      </c>
      <c r="I125" s="22">
        <f>(Base!N129-Base!N130)/Base!N130</f>
        <v>-6.3457958751983057E-3</v>
      </c>
      <c r="J125" s="22">
        <f>(Base!O129-Base!O130)/Base!O130</f>
        <v>-1.3325306575475475E-2</v>
      </c>
      <c r="K125" s="22">
        <f>(Base!P129-Base!P130)/Base!P130</f>
        <v>-1.2303149848487202E-2</v>
      </c>
      <c r="L125" s="22" cm="1">
        <f t="array" ref="L125">SUMPRODUCT(B125:K125,TRANSPOSE(Tabela4[Percentual]))</f>
        <v>-8.9457233586842759E-3</v>
      </c>
    </row>
    <row r="126" spans="1:12">
      <c r="A126" s="1">
        <v>44257</v>
      </c>
      <c r="B126" s="22">
        <f>(Base!G130-Base!G131)/Base!G131</f>
        <v>8.8483852042858524E-3</v>
      </c>
      <c r="C126" s="22">
        <f>(Base!H130-Base!H131)/Base!H131</f>
        <v>3.0542759327640237E-2</v>
      </c>
      <c r="D126" s="22">
        <f>(Base!I130-Base!I131)/Base!I131</f>
        <v>-1.3268608414239488E-2</v>
      </c>
      <c r="E126" s="22">
        <f>(Base!J130-Base!J131)/Base!J131</f>
        <v>-9.4658891142663498E-3</v>
      </c>
      <c r="F126" s="22">
        <f>(Base!K130-Base!K131)/Base!K131</f>
        <v>-1.7423014586709876E-2</v>
      </c>
      <c r="G126" s="22">
        <f>(Base!L130-Base!L131)/Base!L131</f>
        <v>2.1155935044165824E-2</v>
      </c>
      <c r="H126" s="22">
        <f>(Base!M130-Base!M131)/Base!M131</f>
        <v>-4.5454545454552561E-4</v>
      </c>
      <c r="I126" s="22">
        <f>(Base!N130-Base!N131)/Base!N131</f>
        <v>-7.8698325220269479E-3</v>
      </c>
      <c r="J126" s="22">
        <f>(Base!O130-Base!O131)/Base!O131</f>
        <v>2.4287492935919771E-3</v>
      </c>
      <c r="K126" s="22">
        <f>(Base!P130-Base!P131)/Base!P131</f>
        <v>3.0739555645734062E-2</v>
      </c>
      <c r="L126" s="22" cm="1">
        <f t="array" ref="L126">SUMPRODUCT(B126:K126,TRANSPOSE(Tabela4[Percentual]))</f>
        <v>6.931477953985174E-3</v>
      </c>
    </row>
    <row r="127" spans="1:12">
      <c r="A127" s="1">
        <v>44256</v>
      </c>
      <c r="B127" s="22">
        <f>(Base!G131-Base!G132)/Base!G132</f>
        <v>-1.682599551317961E-3</v>
      </c>
      <c r="C127" s="22">
        <f>(Base!H131-Base!H132)/Base!H132</f>
        <v>9.2082872928166907E-4</v>
      </c>
      <c r="D127" s="22">
        <f>(Base!I131-Base!I132)/Base!I132</f>
        <v>3.4482723987856581E-2</v>
      </c>
      <c r="E127" s="22">
        <f>(Base!J131-Base!J132)/Base!J132</f>
        <v>1.9999999999999941E-2</v>
      </c>
      <c r="F127" s="22">
        <f>(Base!K131-Base!K132)/Base!K132</f>
        <v>-9.2332396627860473E-3</v>
      </c>
      <c r="G127" s="22">
        <f>(Base!L131-Base!L132)/Base!L132</f>
        <v>-1.5243953252032429E-2</v>
      </c>
      <c r="H127" s="22">
        <f>(Base!M131-Base!M132)/Base!M132</f>
        <v>-1.0791366906474751E-2</v>
      </c>
      <c r="I127" s="22">
        <f>(Base!N131-Base!N132)/Base!N132</f>
        <v>2.6301420305102408E-3</v>
      </c>
      <c r="J127" s="22">
        <f>(Base!O131-Base!O132)/Base!O132</f>
        <v>-3.3283269921960236E-3</v>
      </c>
      <c r="K127" s="22">
        <f>(Base!P131-Base!P132)/Base!P132</f>
        <v>4.2848107580875074E-2</v>
      </c>
      <c r="L127" s="22" cm="1">
        <f t="array" ref="L127">SUMPRODUCT(B127:K127,TRANSPOSE(Tabela4[Percentual]))</f>
        <v>8.6642989585546844E-3</v>
      </c>
    </row>
    <row r="128" spans="1:12">
      <c r="A128" s="1">
        <v>44253</v>
      </c>
      <c r="B128" s="22">
        <f>(Base!G132-Base!G133)/Base!G133</f>
        <v>-1.3691025133204955E-2</v>
      </c>
      <c r="C128" s="22">
        <f>(Base!H132-Base!H133)/Base!H133</f>
        <v>-1.0748680155645819E-2</v>
      </c>
      <c r="D128" s="22">
        <f>(Base!I132-Base!I133)/Base!I133</f>
        <v>-3.6690793862575702E-3</v>
      </c>
      <c r="E128" s="22">
        <f>(Base!J132-Base!J133)/Base!J133</f>
        <v>-3.107251869240692E-2</v>
      </c>
      <c r="F128" s="22">
        <f>(Base!K132-Base!K133)/Base!K133</f>
        <v>-4.2291426374471412E-2</v>
      </c>
      <c r="G128" s="22">
        <f>(Base!L132-Base!L133)/Base!L133</f>
        <v>-1.9920318725099532E-2</v>
      </c>
      <c r="H128" s="22">
        <f>(Base!M132-Base!M133)/Base!M133</f>
        <v>-4.0965974947564703E-2</v>
      </c>
      <c r="I128" s="22">
        <f>(Base!N132-Base!N133)/Base!N133</f>
        <v>-3.4044715447154379E-2</v>
      </c>
      <c r="J128" s="22">
        <f>(Base!O132-Base!O133)/Base!O133</f>
        <v>-5.3550983733312151E-2</v>
      </c>
      <c r="K128" s="22">
        <f>(Base!P132-Base!P133)/Base!P133</f>
        <v>-1.2433413566329602E-2</v>
      </c>
      <c r="L128" s="22" cm="1">
        <f t="array" ref="L128">SUMPRODUCT(B128:K128,TRANSPOSE(Tabela4[Percentual]))</f>
        <v>-2.4745912975737618E-2</v>
      </c>
    </row>
    <row r="129" spans="1:12">
      <c r="A129" s="1"/>
      <c r="B129" s="30"/>
      <c r="C129" s="30"/>
      <c r="D129" s="30"/>
      <c r="E129" s="30"/>
      <c r="F129" s="30"/>
      <c r="G129" s="30"/>
      <c r="H129" s="30"/>
      <c r="I129" s="30"/>
      <c r="J129" s="30"/>
      <c r="K129" s="30"/>
      <c r="L129" s="30"/>
    </row>
    <row r="130" spans="1:12">
      <c r="A130" s="1"/>
      <c r="B130" s="30"/>
      <c r="C130" s="30"/>
      <c r="D130" s="30"/>
      <c r="E130" s="30"/>
      <c r="F130" s="30"/>
      <c r="G130" s="30"/>
      <c r="H130" s="30"/>
      <c r="I130" s="30"/>
      <c r="J130" s="30"/>
      <c r="K130" s="30"/>
      <c r="L130" s="30"/>
    </row>
    <row r="131" spans="1:12">
      <c r="A131" s="1"/>
      <c r="B131" s="30"/>
      <c r="C131" s="30"/>
      <c r="D131" s="30"/>
      <c r="E131" s="30"/>
      <c r="F131" s="30"/>
      <c r="G131" s="30"/>
      <c r="H131" s="30"/>
      <c r="I131" s="30"/>
      <c r="J131" s="30"/>
      <c r="K131" s="30"/>
      <c r="L131" s="30"/>
    </row>
    <row r="132" spans="1:12">
      <c r="A132" s="1"/>
      <c r="B132" s="30"/>
      <c r="C132" s="30"/>
      <c r="D132" s="30"/>
      <c r="E132" s="30"/>
      <c r="F132" s="30"/>
      <c r="G132" s="30"/>
      <c r="H132" s="30"/>
      <c r="I132" s="30"/>
      <c r="J132" s="30"/>
      <c r="K132" s="30"/>
      <c r="L132" s="30"/>
    </row>
    <row r="133" spans="1:12">
      <c r="A133" s="1"/>
      <c r="B133" s="30"/>
      <c r="C133" s="30"/>
      <c r="D133" s="30"/>
      <c r="E133" s="30"/>
      <c r="F133" s="30"/>
      <c r="G133" s="30"/>
      <c r="H133" s="30"/>
      <c r="I133" s="30"/>
      <c r="J133" s="30"/>
      <c r="K133" s="30"/>
      <c r="L133" s="30"/>
    </row>
    <row r="134" spans="1:12">
      <c r="A134" s="1"/>
      <c r="B134" s="30"/>
      <c r="C134" s="30"/>
      <c r="D134" s="30"/>
      <c r="E134" s="30"/>
      <c r="F134" s="30"/>
      <c r="G134" s="30"/>
      <c r="H134" s="30"/>
      <c r="I134" s="30"/>
      <c r="J134" s="30"/>
      <c r="K134" s="30"/>
      <c r="L134" s="30"/>
    </row>
    <row r="135" spans="1:12">
      <c r="A135" s="1"/>
      <c r="B135" s="30"/>
      <c r="C135" s="30"/>
      <c r="D135" s="30"/>
      <c r="E135" s="30"/>
      <c r="F135" s="30"/>
      <c r="G135" s="30"/>
      <c r="H135" s="30"/>
      <c r="I135" s="30"/>
      <c r="J135" s="30"/>
      <c r="K135" s="30"/>
      <c r="L135" s="30"/>
    </row>
    <row r="136" spans="1:12">
      <c r="A136" s="1"/>
      <c r="B136" s="30"/>
      <c r="C136" s="30"/>
      <c r="D136" s="30"/>
      <c r="E136" s="30"/>
      <c r="F136" s="30"/>
      <c r="G136" s="30"/>
      <c r="H136" s="30"/>
      <c r="I136" s="30"/>
      <c r="J136" s="30"/>
      <c r="K136" s="30"/>
      <c r="L136" s="30"/>
    </row>
    <row r="137" spans="1:12">
      <c r="A137" s="1"/>
      <c r="B137" s="30"/>
      <c r="C137" s="30"/>
      <c r="D137" s="30"/>
      <c r="E137" s="30"/>
      <c r="F137" s="30"/>
      <c r="G137" s="30"/>
      <c r="H137" s="30"/>
      <c r="I137" s="30"/>
      <c r="J137" s="30"/>
      <c r="K137" s="30"/>
      <c r="L137" s="30"/>
    </row>
    <row r="138" spans="1:12">
      <c r="A138" s="1"/>
      <c r="B138" s="30"/>
      <c r="C138" s="30"/>
      <c r="D138" s="30"/>
      <c r="E138" s="30"/>
      <c r="F138" s="30"/>
      <c r="G138" s="30"/>
      <c r="H138" s="30"/>
      <c r="I138" s="30"/>
      <c r="J138" s="30"/>
      <c r="K138" s="30"/>
      <c r="L138" s="30"/>
    </row>
    <row r="139" spans="1:12">
      <c r="A139" s="1"/>
      <c r="B139" s="30"/>
      <c r="C139" s="30"/>
      <c r="D139" s="30"/>
      <c r="E139" s="30"/>
      <c r="F139" s="30"/>
      <c r="G139" s="30"/>
      <c r="H139" s="30"/>
      <c r="I139" s="30"/>
      <c r="J139" s="30"/>
      <c r="K139" s="30"/>
      <c r="L139" s="30"/>
    </row>
    <row r="140" spans="1:12">
      <c r="A140" s="1"/>
      <c r="B140" s="30"/>
      <c r="C140" s="30"/>
      <c r="D140" s="30"/>
      <c r="E140" s="30"/>
      <c r="F140" s="30"/>
      <c r="G140" s="30"/>
      <c r="H140" s="30"/>
      <c r="I140" s="30"/>
      <c r="J140" s="30"/>
      <c r="K140" s="30"/>
      <c r="L140" s="30"/>
    </row>
    <row r="141" spans="1:12">
      <c r="A141" s="1"/>
      <c r="B141" s="30"/>
      <c r="C141" s="30"/>
      <c r="D141" s="30"/>
      <c r="E141" s="30"/>
      <c r="F141" s="30"/>
      <c r="G141" s="30"/>
      <c r="H141" s="30"/>
      <c r="I141" s="30"/>
      <c r="J141" s="30"/>
      <c r="K141" s="30"/>
      <c r="L141" s="30"/>
    </row>
    <row r="142" spans="1:12">
      <c r="A142" s="1"/>
      <c r="B142" s="30"/>
      <c r="C142" s="30"/>
      <c r="D142" s="30"/>
      <c r="E142" s="30"/>
      <c r="F142" s="30"/>
      <c r="G142" s="30"/>
      <c r="H142" s="30"/>
      <c r="I142" s="30"/>
      <c r="J142" s="30"/>
      <c r="K142" s="30"/>
      <c r="L142" s="30"/>
    </row>
    <row r="143" spans="1:12">
      <c r="A143" s="1"/>
      <c r="B143" s="30"/>
      <c r="C143" s="30"/>
      <c r="D143" s="30"/>
      <c r="E143" s="30"/>
      <c r="F143" s="30"/>
      <c r="G143" s="30"/>
      <c r="H143" s="30"/>
      <c r="I143" s="30"/>
      <c r="J143" s="30"/>
      <c r="K143" s="30"/>
      <c r="L143" s="30"/>
    </row>
    <row r="144" spans="1:12">
      <c r="A144" s="1"/>
      <c r="B144" s="30"/>
      <c r="C144" s="30"/>
      <c r="D144" s="30"/>
      <c r="E144" s="30"/>
      <c r="F144" s="30"/>
      <c r="G144" s="30"/>
      <c r="H144" s="30"/>
      <c r="I144" s="30"/>
      <c r="J144" s="30"/>
      <c r="K144" s="30"/>
      <c r="L144" s="30"/>
    </row>
    <row r="145" spans="1:12">
      <c r="A145" s="1"/>
      <c r="B145" s="30"/>
      <c r="C145" s="30"/>
      <c r="D145" s="30"/>
      <c r="E145" s="30"/>
      <c r="F145" s="30"/>
      <c r="G145" s="30"/>
      <c r="H145" s="30"/>
      <c r="I145" s="30"/>
      <c r="J145" s="30"/>
      <c r="K145" s="30"/>
      <c r="L145" s="30"/>
    </row>
    <row r="146" spans="1:12">
      <c r="A146" s="1"/>
      <c r="B146" s="30"/>
      <c r="C146" s="30"/>
      <c r="D146" s="30"/>
      <c r="E146" s="30"/>
      <c r="F146" s="30"/>
      <c r="G146" s="30"/>
      <c r="H146" s="30"/>
      <c r="I146" s="30"/>
      <c r="J146" s="30"/>
      <c r="K146" s="30"/>
      <c r="L146" s="30"/>
    </row>
    <row r="147" spans="1:12">
      <c r="A147" s="1"/>
      <c r="B147" s="30"/>
      <c r="C147" s="30"/>
      <c r="D147" s="30"/>
      <c r="E147" s="30"/>
      <c r="F147" s="30"/>
      <c r="G147" s="30"/>
      <c r="H147" s="30"/>
      <c r="I147" s="30"/>
      <c r="J147" s="30"/>
      <c r="K147" s="30"/>
      <c r="L147" s="30"/>
    </row>
    <row r="148" spans="1:12">
      <c r="A148" s="1"/>
      <c r="B148" s="30"/>
      <c r="C148" s="30"/>
      <c r="D148" s="30"/>
      <c r="E148" s="30"/>
      <c r="F148" s="30"/>
      <c r="G148" s="30"/>
      <c r="H148" s="30"/>
      <c r="I148" s="30"/>
      <c r="J148" s="30"/>
      <c r="K148" s="30"/>
      <c r="L148" s="30"/>
    </row>
    <row r="149" spans="1:12">
      <c r="A149" s="1"/>
      <c r="B149" s="30"/>
      <c r="C149" s="30"/>
      <c r="D149" s="30"/>
      <c r="E149" s="30"/>
      <c r="F149" s="30"/>
      <c r="G149" s="30"/>
      <c r="H149" s="30"/>
      <c r="I149" s="30"/>
      <c r="J149" s="30"/>
      <c r="K149" s="30"/>
      <c r="L149" s="30"/>
    </row>
    <row r="150" spans="1:12">
      <c r="A150" s="1"/>
      <c r="B150" s="30"/>
      <c r="C150" s="30"/>
      <c r="D150" s="30"/>
      <c r="E150" s="30"/>
      <c r="F150" s="30"/>
      <c r="G150" s="30"/>
      <c r="H150" s="30"/>
      <c r="I150" s="30"/>
      <c r="J150" s="30"/>
      <c r="K150" s="30"/>
      <c r="L150" s="30"/>
    </row>
    <row r="151" spans="1:12">
      <c r="A151" s="1"/>
      <c r="B151" s="30"/>
      <c r="C151" s="30"/>
      <c r="D151" s="30"/>
      <c r="E151" s="30"/>
      <c r="F151" s="30"/>
      <c r="G151" s="30"/>
      <c r="H151" s="30"/>
      <c r="I151" s="30"/>
      <c r="J151" s="30"/>
      <c r="K151" s="30"/>
      <c r="L151" s="30"/>
    </row>
    <row r="152" spans="1:12">
      <c r="A152" s="1"/>
      <c r="B152" s="30"/>
      <c r="C152" s="30"/>
      <c r="D152" s="30"/>
      <c r="E152" s="30"/>
      <c r="F152" s="30"/>
      <c r="G152" s="30"/>
      <c r="H152" s="30"/>
      <c r="I152" s="30"/>
      <c r="J152" s="30"/>
      <c r="K152" s="30"/>
      <c r="L152" s="30"/>
    </row>
    <row r="153" spans="1:12">
      <c r="A153" s="1"/>
      <c r="B153" s="30"/>
      <c r="C153" s="30"/>
      <c r="D153" s="30"/>
      <c r="E153" s="30"/>
      <c r="F153" s="30"/>
      <c r="G153" s="30"/>
      <c r="H153" s="30"/>
      <c r="I153" s="30"/>
      <c r="J153" s="30"/>
      <c r="K153" s="30"/>
      <c r="L153" s="30"/>
    </row>
    <row r="154" spans="1:12">
      <c r="A154" s="1"/>
      <c r="B154" s="30"/>
      <c r="C154" s="30"/>
      <c r="D154" s="30"/>
      <c r="E154" s="30"/>
      <c r="F154" s="30"/>
      <c r="G154" s="30"/>
      <c r="H154" s="30"/>
      <c r="I154" s="30"/>
      <c r="J154" s="30"/>
      <c r="K154" s="30"/>
      <c r="L154" s="30"/>
    </row>
    <row r="155" spans="1:12">
      <c r="A155" s="1"/>
      <c r="B155" s="30"/>
      <c r="C155" s="30"/>
      <c r="D155" s="30"/>
      <c r="E155" s="30"/>
      <c r="F155" s="30"/>
      <c r="G155" s="30"/>
      <c r="H155" s="30"/>
      <c r="I155" s="30"/>
      <c r="J155" s="30"/>
      <c r="K155" s="30"/>
      <c r="L155" s="30"/>
    </row>
    <row r="156" spans="1:12">
      <c r="A156" s="1"/>
      <c r="B156" s="30"/>
      <c r="C156" s="30"/>
      <c r="D156" s="30"/>
      <c r="E156" s="30"/>
      <c r="F156" s="30"/>
      <c r="G156" s="30"/>
      <c r="H156" s="30"/>
      <c r="I156" s="30"/>
      <c r="J156" s="30"/>
      <c r="K156" s="30"/>
      <c r="L156" s="30"/>
    </row>
    <row r="157" spans="1:12">
      <c r="A157" s="1"/>
      <c r="B157" s="30"/>
      <c r="C157" s="30"/>
      <c r="D157" s="30"/>
      <c r="E157" s="30"/>
      <c r="F157" s="30"/>
      <c r="G157" s="30"/>
      <c r="H157" s="30"/>
      <c r="I157" s="30"/>
      <c r="J157" s="30"/>
      <c r="K157" s="30"/>
      <c r="L157" s="30"/>
    </row>
    <row r="158" spans="1:12">
      <c r="A158" s="1"/>
      <c r="B158" s="30"/>
      <c r="C158" s="30"/>
      <c r="D158" s="30"/>
      <c r="E158" s="30"/>
      <c r="F158" s="30"/>
      <c r="G158" s="30"/>
      <c r="H158" s="30"/>
      <c r="I158" s="30"/>
      <c r="J158" s="30"/>
      <c r="K158" s="30"/>
      <c r="L158" s="30"/>
    </row>
    <row r="159" spans="1:12">
      <c r="A159" s="1"/>
      <c r="B159" s="30"/>
      <c r="C159" s="30"/>
      <c r="D159" s="30"/>
      <c r="E159" s="30"/>
      <c r="F159" s="30"/>
      <c r="G159" s="30"/>
      <c r="H159" s="30"/>
      <c r="I159" s="30"/>
      <c r="J159" s="30"/>
      <c r="K159" s="30"/>
      <c r="L159" s="30"/>
    </row>
    <row r="160" spans="1:12">
      <c r="A160" s="1"/>
      <c r="B160" s="30"/>
      <c r="C160" s="30"/>
      <c r="D160" s="30"/>
      <c r="E160" s="30"/>
      <c r="F160" s="30"/>
      <c r="G160" s="30"/>
      <c r="H160" s="30"/>
      <c r="I160" s="30"/>
      <c r="J160" s="30"/>
      <c r="K160" s="30"/>
      <c r="L160" s="30"/>
    </row>
    <row r="161" spans="1:12">
      <c r="A161" s="1"/>
      <c r="B161" s="30"/>
      <c r="C161" s="30"/>
      <c r="D161" s="30"/>
      <c r="E161" s="30"/>
      <c r="F161" s="30"/>
      <c r="G161" s="30"/>
      <c r="H161" s="30"/>
      <c r="I161" s="30"/>
      <c r="J161" s="30"/>
      <c r="K161" s="30"/>
      <c r="L161" s="30"/>
    </row>
    <row r="162" spans="1:12">
      <c r="A162" s="1"/>
      <c r="B162" s="30"/>
      <c r="C162" s="30"/>
      <c r="D162" s="30"/>
      <c r="E162" s="30"/>
      <c r="F162" s="30"/>
      <c r="G162" s="30"/>
      <c r="H162" s="30"/>
      <c r="I162" s="30"/>
      <c r="J162" s="30"/>
      <c r="K162" s="30"/>
      <c r="L162" s="30"/>
    </row>
    <row r="163" spans="1:12">
      <c r="A163" s="1"/>
      <c r="B163" s="30"/>
      <c r="C163" s="30"/>
      <c r="D163" s="30"/>
      <c r="E163" s="30"/>
      <c r="F163" s="30"/>
      <c r="G163" s="30"/>
      <c r="H163" s="30"/>
      <c r="I163" s="30"/>
      <c r="J163" s="30"/>
      <c r="K163" s="30"/>
      <c r="L163" s="30"/>
    </row>
    <row r="164" spans="1:12">
      <c r="A164" s="1"/>
      <c r="B164" s="30"/>
      <c r="C164" s="30"/>
      <c r="D164" s="30"/>
      <c r="E164" s="30"/>
      <c r="F164" s="30"/>
      <c r="G164" s="30"/>
      <c r="H164" s="30"/>
      <c r="I164" s="30"/>
      <c r="J164" s="30"/>
      <c r="K164" s="30"/>
      <c r="L164" s="30"/>
    </row>
    <row r="165" spans="1:12">
      <c r="A165" s="1"/>
      <c r="B165" s="30"/>
      <c r="C165" s="30"/>
      <c r="D165" s="30"/>
      <c r="E165" s="30"/>
      <c r="F165" s="30"/>
      <c r="G165" s="30"/>
      <c r="H165" s="30"/>
      <c r="I165" s="30"/>
      <c r="J165" s="30"/>
      <c r="K165" s="30"/>
      <c r="L165" s="30"/>
    </row>
    <row r="166" spans="1:12">
      <c r="A166" s="1"/>
      <c r="B166" s="30"/>
      <c r="C166" s="30"/>
      <c r="D166" s="30"/>
      <c r="E166" s="30"/>
      <c r="F166" s="30"/>
      <c r="G166" s="30"/>
      <c r="H166" s="30"/>
      <c r="I166" s="30"/>
      <c r="J166" s="30"/>
      <c r="K166" s="30"/>
      <c r="L166" s="30"/>
    </row>
    <row r="167" spans="1:12">
      <c r="A167" s="1"/>
      <c r="B167" s="30"/>
      <c r="C167" s="30"/>
      <c r="D167" s="30"/>
      <c r="E167" s="30"/>
      <c r="F167" s="30"/>
      <c r="G167" s="30"/>
      <c r="H167" s="30"/>
      <c r="I167" s="30"/>
      <c r="J167" s="30"/>
      <c r="K167" s="30"/>
      <c r="L167" s="30"/>
    </row>
    <row r="168" spans="1:12">
      <c r="A168" s="1"/>
      <c r="B168" s="30"/>
      <c r="C168" s="30"/>
      <c r="D168" s="30"/>
      <c r="E168" s="30"/>
      <c r="F168" s="30"/>
      <c r="G168" s="30"/>
      <c r="H168" s="30"/>
      <c r="I168" s="30"/>
      <c r="J168" s="30"/>
      <c r="K168" s="30"/>
      <c r="L168" s="30"/>
    </row>
    <row r="169" spans="1:12">
      <c r="A169" s="1"/>
      <c r="B169" s="30"/>
      <c r="C169" s="30"/>
      <c r="D169" s="30"/>
      <c r="E169" s="30"/>
      <c r="F169" s="30"/>
      <c r="G169" s="30"/>
      <c r="H169" s="30"/>
      <c r="I169" s="30"/>
      <c r="J169" s="30"/>
      <c r="K169" s="30"/>
      <c r="L169" s="30"/>
    </row>
    <row r="170" spans="1:12">
      <c r="A170" s="1"/>
      <c r="B170" s="30"/>
      <c r="C170" s="30"/>
      <c r="D170" s="30"/>
      <c r="E170" s="30"/>
      <c r="F170" s="30"/>
      <c r="G170" s="30"/>
      <c r="H170" s="30"/>
      <c r="I170" s="30"/>
      <c r="J170" s="30"/>
      <c r="K170" s="30"/>
      <c r="L170" s="30"/>
    </row>
    <row r="171" spans="1:12">
      <c r="A171" s="1"/>
      <c r="B171" s="30"/>
      <c r="C171" s="30"/>
      <c r="D171" s="30"/>
      <c r="E171" s="30"/>
      <c r="F171" s="30"/>
      <c r="G171" s="30"/>
      <c r="H171" s="30"/>
      <c r="I171" s="30"/>
      <c r="J171" s="30"/>
      <c r="K171" s="30"/>
      <c r="L171" s="30"/>
    </row>
    <row r="172" spans="1:12">
      <c r="A172" s="1"/>
      <c r="B172" s="30"/>
      <c r="C172" s="30"/>
      <c r="D172" s="30"/>
      <c r="E172" s="30"/>
      <c r="F172" s="30"/>
      <c r="G172" s="30"/>
      <c r="H172" s="30"/>
      <c r="I172" s="30"/>
      <c r="J172" s="30"/>
      <c r="K172" s="30"/>
      <c r="L172" s="30"/>
    </row>
    <row r="173" spans="1:12">
      <c r="A173" s="1"/>
      <c r="B173" s="30"/>
      <c r="C173" s="30"/>
      <c r="D173" s="30"/>
      <c r="E173" s="30"/>
      <c r="F173" s="30"/>
      <c r="G173" s="30"/>
      <c r="H173" s="30"/>
      <c r="I173" s="30"/>
      <c r="J173" s="30"/>
      <c r="K173" s="30"/>
      <c r="L173" s="30"/>
    </row>
    <row r="174" spans="1:12">
      <c r="A174" s="1"/>
      <c r="B174" s="30"/>
      <c r="C174" s="30"/>
      <c r="D174" s="30"/>
      <c r="E174" s="30"/>
      <c r="F174" s="30"/>
      <c r="G174" s="30"/>
      <c r="H174" s="30"/>
      <c r="I174" s="30"/>
      <c r="J174" s="30"/>
      <c r="K174" s="30"/>
      <c r="L174" s="30"/>
    </row>
    <row r="175" spans="1:12">
      <c r="A175" s="1"/>
      <c r="B175" s="30"/>
      <c r="C175" s="30"/>
      <c r="D175" s="30"/>
      <c r="E175" s="30"/>
      <c r="F175" s="30"/>
      <c r="G175" s="30"/>
      <c r="H175" s="30"/>
      <c r="I175" s="30"/>
      <c r="J175" s="30"/>
      <c r="K175" s="30"/>
      <c r="L175" s="30"/>
    </row>
    <row r="176" spans="1:12">
      <c r="A176" s="1"/>
      <c r="B176" s="30"/>
      <c r="C176" s="30"/>
      <c r="D176" s="30"/>
      <c r="E176" s="30"/>
      <c r="F176" s="30"/>
      <c r="G176" s="30"/>
      <c r="H176" s="30"/>
      <c r="I176" s="30"/>
      <c r="J176" s="30"/>
      <c r="K176" s="30"/>
      <c r="L176" s="30"/>
    </row>
    <row r="177" spans="1:12">
      <c r="A177" s="1"/>
      <c r="B177" s="30"/>
      <c r="C177" s="30"/>
      <c r="D177" s="30"/>
      <c r="E177" s="30"/>
      <c r="F177" s="30"/>
      <c r="G177" s="30"/>
      <c r="H177" s="30"/>
      <c r="I177" s="30"/>
      <c r="J177" s="30"/>
      <c r="K177" s="30"/>
      <c r="L177" s="30"/>
    </row>
    <row r="178" spans="1:12">
      <c r="A178" s="1"/>
      <c r="B178" s="30"/>
      <c r="C178" s="30"/>
      <c r="D178" s="30"/>
      <c r="E178" s="30"/>
      <c r="F178" s="30"/>
      <c r="G178" s="30"/>
      <c r="H178" s="30"/>
      <c r="I178" s="30"/>
      <c r="J178" s="30"/>
      <c r="K178" s="30"/>
      <c r="L178" s="30"/>
    </row>
    <row r="179" spans="1:12">
      <c r="A179" s="1"/>
      <c r="B179" s="30"/>
      <c r="C179" s="30"/>
      <c r="D179" s="30"/>
      <c r="E179" s="30"/>
      <c r="F179" s="30"/>
      <c r="G179" s="30"/>
      <c r="H179" s="30"/>
      <c r="I179" s="30"/>
      <c r="J179" s="30"/>
      <c r="K179" s="30"/>
      <c r="L179" s="30"/>
    </row>
    <row r="180" spans="1:12">
      <c r="A180" s="1"/>
      <c r="B180" s="30"/>
      <c r="C180" s="30"/>
      <c r="D180" s="30"/>
      <c r="E180" s="30"/>
      <c r="F180" s="30"/>
      <c r="G180" s="30"/>
      <c r="H180" s="30"/>
      <c r="I180" s="30"/>
      <c r="J180" s="30"/>
      <c r="K180" s="30"/>
      <c r="L180" s="30"/>
    </row>
    <row r="181" spans="1:12">
      <c r="A181" s="1"/>
      <c r="B181" s="30"/>
      <c r="C181" s="30"/>
      <c r="D181" s="30"/>
      <c r="E181" s="30"/>
      <c r="F181" s="30"/>
      <c r="G181" s="30"/>
      <c r="H181" s="30"/>
      <c r="I181" s="30"/>
      <c r="J181" s="30"/>
      <c r="K181" s="30"/>
      <c r="L181" s="30"/>
    </row>
    <row r="182" spans="1:12">
      <c r="A182" s="1"/>
      <c r="B182" s="30"/>
      <c r="C182" s="30"/>
      <c r="D182" s="30"/>
      <c r="E182" s="30"/>
      <c r="F182" s="30"/>
      <c r="G182" s="30"/>
      <c r="H182" s="30"/>
      <c r="I182" s="30"/>
      <c r="J182" s="30"/>
      <c r="K182" s="30"/>
      <c r="L182" s="30"/>
    </row>
    <row r="183" spans="1:12">
      <c r="A183" s="1"/>
      <c r="B183" s="30"/>
      <c r="C183" s="30"/>
      <c r="D183" s="30"/>
      <c r="E183" s="30"/>
      <c r="F183" s="30"/>
      <c r="G183" s="30"/>
      <c r="H183" s="30"/>
      <c r="I183" s="30"/>
      <c r="J183" s="30"/>
      <c r="K183" s="30"/>
      <c r="L183" s="30"/>
    </row>
    <row r="184" spans="1:12">
      <c r="A184" s="1"/>
      <c r="B184" s="30"/>
      <c r="C184" s="30"/>
      <c r="D184" s="30"/>
      <c r="E184" s="30"/>
      <c r="F184" s="30"/>
      <c r="G184" s="30"/>
      <c r="H184" s="30"/>
      <c r="I184" s="30"/>
      <c r="J184" s="30"/>
      <c r="K184" s="30"/>
      <c r="L184" s="30"/>
    </row>
    <row r="185" spans="1:12">
      <c r="A185" s="1"/>
      <c r="B185" s="30"/>
      <c r="C185" s="30"/>
      <c r="D185" s="30"/>
      <c r="E185" s="30"/>
      <c r="F185" s="30"/>
      <c r="G185" s="30"/>
      <c r="H185" s="30"/>
      <c r="I185" s="30"/>
      <c r="J185" s="30"/>
      <c r="K185" s="30"/>
      <c r="L185" s="30"/>
    </row>
    <row r="186" spans="1:12">
      <c r="A186" s="1"/>
      <c r="B186" s="30"/>
      <c r="C186" s="30"/>
      <c r="D186" s="30"/>
      <c r="E186" s="30"/>
      <c r="F186" s="30"/>
      <c r="G186" s="30"/>
      <c r="H186" s="30"/>
      <c r="I186" s="30"/>
      <c r="J186" s="30"/>
      <c r="K186" s="30"/>
      <c r="L186" s="30"/>
    </row>
    <row r="187" spans="1:12">
      <c r="A187" s="1"/>
      <c r="B187" s="30"/>
      <c r="C187" s="30"/>
      <c r="D187" s="30"/>
      <c r="E187" s="30"/>
      <c r="F187" s="30"/>
      <c r="G187" s="30"/>
      <c r="H187" s="30"/>
      <c r="I187" s="30"/>
      <c r="J187" s="30"/>
      <c r="K187" s="30"/>
      <c r="L187" s="30"/>
    </row>
    <row r="188" spans="1:12">
      <c r="A188" s="1"/>
      <c r="B188" s="30"/>
      <c r="C188" s="30"/>
      <c r="D188" s="30"/>
      <c r="E188" s="30"/>
      <c r="F188" s="30"/>
      <c r="G188" s="30"/>
      <c r="H188" s="30"/>
      <c r="I188" s="30"/>
      <c r="J188" s="30"/>
      <c r="K188" s="30"/>
      <c r="L188" s="30"/>
    </row>
    <row r="189" spans="1:12">
      <c r="A189" s="1"/>
      <c r="B189" s="30"/>
      <c r="C189" s="30"/>
      <c r="D189" s="30"/>
      <c r="E189" s="30"/>
      <c r="F189" s="30"/>
      <c r="G189" s="30"/>
      <c r="H189" s="30"/>
      <c r="I189" s="30"/>
      <c r="J189" s="30"/>
      <c r="K189" s="30"/>
      <c r="L189" s="30"/>
    </row>
    <row r="190" spans="1:12">
      <c r="A190" s="1"/>
      <c r="B190" s="30"/>
      <c r="C190" s="30"/>
      <c r="D190" s="30"/>
      <c r="E190" s="30"/>
      <c r="F190" s="30"/>
      <c r="G190" s="30"/>
      <c r="H190" s="30"/>
      <c r="I190" s="30"/>
      <c r="J190" s="30"/>
      <c r="K190" s="30"/>
      <c r="L190" s="30"/>
    </row>
    <row r="191" spans="1:12">
      <c r="A191" s="1"/>
      <c r="B191" s="30"/>
      <c r="C191" s="30"/>
      <c r="D191" s="30"/>
      <c r="E191" s="30"/>
      <c r="F191" s="30"/>
      <c r="G191" s="30"/>
      <c r="H191" s="30"/>
      <c r="I191" s="30"/>
      <c r="J191" s="30"/>
      <c r="K191" s="30"/>
      <c r="L191" s="30"/>
    </row>
    <row r="192" spans="1:12">
      <c r="A192" s="1"/>
      <c r="B192" s="30"/>
      <c r="C192" s="30"/>
      <c r="D192" s="30"/>
      <c r="E192" s="30"/>
      <c r="F192" s="30"/>
      <c r="G192" s="30"/>
      <c r="H192" s="30"/>
      <c r="I192" s="30"/>
      <c r="J192" s="30"/>
      <c r="K192" s="30"/>
      <c r="L192" s="30"/>
    </row>
    <row r="193" spans="1:12">
      <c r="A193" s="1"/>
      <c r="B193" s="30"/>
      <c r="C193" s="30"/>
      <c r="D193" s="30"/>
      <c r="E193" s="30"/>
      <c r="F193" s="30"/>
      <c r="G193" s="30"/>
      <c r="H193" s="30"/>
      <c r="I193" s="30"/>
      <c r="J193" s="30"/>
      <c r="K193" s="30"/>
      <c r="L193" s="30"/>
    </row>
    <row r="194" spans="1:12">
      <c r="A194" s="1"/>
      <c r="B194" s="30"/>
      <c r="C194" s="30"/>
      <c r="D194" s="30"/>
      <c r="E194" s="30"/>
      <c r="F194" s="30"/>
      <c r="G194" s="30"/>
      <c r="H194" s="30"/>
      <c r="I194" s="30"/>
      <c r="J194" s="30"/>
      <c r="K194" s="30"/>
      <c r="L194" s="30"/>
    </row>
    <row r="195" spans="1:12">
      <c r="A195" s="1"/>
      <c r="B195" s="30"/>
      <c r="C195" s="30"/>
      <c r="D195" s="30"/>
      <c r="E195" s="30"/>
      <c r="F195" s="30"/>
      <c r="G195" s="30"/>
      <c r="H195" s="30"/>
      <c r="I195" s="30"/>
      <c r="J195" s="30"/>
      <c r="K195" s="30"/>
      <c r="L195" s="30"/>
    </row>
    <row r="196" spans="1:12">
      <c r="A196" s="1"/>
      <c r="B196" s="30"/>
      <c r="C196" s="30"/>
      <c r="D196" s="30"/>
      <c r="E196" s="30"/>
      <c r="F196" s="30"/>
      <c r="G196" s="30"/>
      <c r="H196" s="30"/>
      <c r="I196" s="30"/>
      <c r="J196" s="30"/>
      <c r="K196" s="30"/>
      <c r="L196" s="30"/>
    </row>
    <row r="197" spans="1:12">
      <c r="A197" s="1"/>
      <c r="B197" s="30"/>
      <c r="C197" s="30"/>
      <c r="D197" s="30"/>
      <c r="E197" s="30"/>
      <c r="F197" s="30"/>
      <c r="G197" s="30"/>
      <c r="H197" s="30"/>
      <c r="I197" s="30"/>
      <c r="J197" s="30"/>
      <c r="K197" s="30"/>
      <c r="L197" s="30"/>
    </row>
    <row r="198" spans="1:12">
      <c r="A198" s="1"/>
      <c r="B198" s="30"/>
      <c r="C198" s="30"/>
      <c r="D198" s="30"/>
      <c r="E198" s="30"/>
      <c r="F198" s="30"/>
      <c r="G198" s="30"/>
      <c r="H198" s="30"/>
      <c r="I198" s="30"/>
      <c r="J198" s="30"/>
      <c r="K198" s="30"/>
      <c r="L198" s="30"/>
    </row>
    <row r="199" spans="1:12">
      <c r="A199" s="1"/>
      <c r="B199" s="30"/>
      <c r="C199" s="30"/>
      <c r="D199" s="30"/>
      <c r="E199" s="30"/>
      <c r="F199" s="30"/>
      <c r="G199" s="30"/>
      <c r="H199" s="30"/>
      <c r="I199" s="30"/>
      <c r="J199" s="30"/>
      <c r="K199" s="30"/>
      <c r="L199" s="30"/>
    </row>
    <row r="200" spans="1:12">
      <c r="A200" s="1"/>
      <c r="B200" s="30"/>
      <c r="C200" s="30"/>
      <c r="D200" s="30"/>
      <c r="E200" s="30"/>
      <c r="F200" s="30"/>
      <c r="G200" s="30"/>
      <c r="H200" s="30"/>
      <c r="I200" s="30"/>
      <c r="J200" s="30"/>
      <c r="K200" s="30"/>
      <c r="L200" s="30"/>
    </row>
    <row r="201" spans="1:12">
      <c r="A201" s="1"/>
      <c r="B201" s="30"/>
      <c r="C201" s="30"/>
      <c r="D201" s="30"/>
      <c r="E201" s="30"/>
      <c r="F201" s="30"/>
      <c r="G201" s="30"/>
      <c r="H201" s="30"/>
      <c r="I201" s="30"/>
      <c r="J201" s="30"/>
      <c r="K201" s="30"/>
      <c r="L201" s="30"/>
    </row>
    <row r="202" spans="1:12">
      <c r="A202" s="1"/>
      <c r="B202" s="30"/>
      <c r="C202" s="30"/>
      <c r="D202" s="30"/>
      <c r="E202" s="30"/>
      <c r="F202" s="30"/>
      <c r="G202" s="30"/>
      <c r="H202" s="30"/>
      <c r="I202" s="30"/>
      <c r="J202" s="30"/>
      <c r="K202" s="30"/>
      <c r="L202" s="30"/>
    </row>
    <row r="203" spans="1:12">
      <c r="A203" s="1"/>
      <c r="B203" s="30"/>
      <c r="C203" s="30"/>
      <c r="D203" s="30"/>
      <c r="E203" s="30"/>
      <c r="F203" s="30"/>
      <c r="G203" s="30"/>
      <c r="H203" s="30"/>
      <c r="I203" s="30"/>
      <c r="J203" s="30"/>
      <c r="K203" s="30"/>
      <c r="L203" s="30"/>
    </row>
    <row r="204" spans="1:12">
      <c r="A204" s="1"/>
      <c r="B204" s="30"/>
      <c r="C204" s="30"/>
      <c r="D204" s="30"/>
      <c r="E204" s="30"/>
      <c r="F204" s="30"/>
      <c r="G204" s="30"/>
      <c r="H204" s="30"/>
      <c r="I204" s="30"/>
      <c r="J204" s="30"/>
      <c r="K204" s="30"/>
      <c r="L204" s="30"/>
    </row>
    <row r="205" spans="1:12">
      <c r="A205" s="1"/>
      <c r="B205" s="30"/>
      <c r="C205" s="30"/>
      <c r="D205" s="30"/>
      <c r="E205" s="30"/>
      <c r="F205" s="30"/>
      <c r="G205" s="30"/>
      <c r="H205" s="30"/>
      <c r="I205" s="30"/>
      <c r="J205" s="30"/>
      <c r="K205" s="30"/>
      <c r="L205" s="30"/>
    </row>
    <row r="206" spans="1:12">
      <c r="A206" s="1"/>
      <c r="B206" s="30"/>
      <c r="C206" s="30"/>
      <c r="D206" s="30"/>
      <c r="E206" s="30"/>
      <c r="F206" s="30"/>
      <c r="G206" s="30"/>
      <c r="H206" s="30"/>
      <c r="I206" s="30"/>
      <c r="J206" s="30"/>
      <c r="K206" s="30"/>
      <c r="L206" s="30"/>
    </row>
    <row r="207" spans="1:12">
      <c r="A207" s="1"/>
      <c r="B207" s="30"/>
      <c r="C207" s="30"/>
      <c r="D207" s="30"/>
      <c r="E207" s="30"/>
      <c r="F207" s="30"/>
      <c r="G207" s="30"/>
      <c r="H207" s="30"/>
      <c r="I207" s="30"/>
      <c r="J207" s="30"/>
      <c r="K207" s="30"/>
      <c r="L207" s="30"/>
    </row>
    <row r="208" spans="1:12">
      <c r="A208" s="1"/>
      <c r="B208" s="30"/>
      <c r="C208" s="30"/>
      <c r="D208" s="30"/>
      <c r="E208" s="30"/>
      <c r="F208" s="30"/>
      <c r="G208" s="30"/>
      <c r="H208" s="30"/>
      <c r="I208" s="30"/>
      <c r="J208" s="30"/>
      <c r="K208" s="30"/>
      <c r="L208" s="30"/>
    </row>
    <row r="209" spans="1:12">
      <c r="A209" s="1"/>
      <c r="B209" s="30"/>
      <c r="C209" s="30"/>
      <c r="D209" s="30"/>
      <c r="E209" s="30"/>
      <c r="F209" s="30"/>
      <c r="G209" s="30"/>
      <c r="H209" s="30"/>
      <c r="I209" s="30"/>
      <c r="J209" s="30"/>
      <c r="K209" s="30"/>
      <c r="L209" s="30"/>
    </row>
    <row r="210" spans="1:12">
      <c r="A210" s="1"/>
      <c r="B210" s="30"/>
      <c r="C210" s="30"/>
      <c r="D210" s="30"/>
      <c r="E210" s="30"/>
      <c r="F210" s="30"/>
      <c r="G210" s="30"/>
      <c r="H210" s="30"/>
      <c r="I210" s="30"/>
      <c r="J210" s="30"/>
      <c r="K210" s="30"/>
      <c r="L210" s="30"/>
    </row>
    <row r="211" spans="1:12">
      <c r="A211" s="1"/>
      <c r="B211" s="30"/>
      <c r="C211" s="30"/>
      <c r="D211" s="30"/>
      <c r="E211" s="30"/>
      <c r="F211" s="30"/>
      <c r="G211" s="30"/>
      <c r="H211" s="30"/>
      <c r="I211" s="30"/>
      <c r="J211" s="30"/>
      <c r="K211" s="30"/>
      <c r="L211" s="30"/>
    </row>
    <row r="212" spans="1:12">
      <c r="A212" s="1"/>
      <c r="B212" s="30"/>
      <c r="C212" s="30"/>
      <c r="D212" s="30"/>
      <c r="E212" s="30"/>
      <c r="F212" s="30"/>
      <c r="G212" s="30"/>
      <c r="H212" s="30"/>
      <c r="I212" s="30"/>
      <c r="J212" s="30"/>
      <c r="K212" s="30"/>
      <c r="L212" s="30"/>
    </row>
    <row r="213" spans="1:12">
      <c r="A213" s="1"/>
      <c r="B213" s="30"/>
      <c r="C213" s="30"/>
      <c r="D213" s="30"/>
      <c r="E213" s="30"/>
      <c r="F213" s="30"/>
      <c r="G213" s="30"/>
      <c r="H213" s="30"/>
      <c r="I213" s="30"/>
      <c r="J213" s="30"/>
      <c r="K213" s="30"/>
      <c r="L213" s="30"/>
    </row>
    <row r="214" spans="1:12">
      <c r="A214" s="1"/>
      <c r="B214" s="30"/>
      <c r="C214" s="30"/>
      <c r="D214" s="30"/>
      <c r="E214" s="30"/>
      <c r="F214" s="30"/>
      <c r="G214" s="30"/>
      <c r="H214" s="30"/>
      <c r="I214" s="30"/>
      <c r="J214" s="30"/>
      <c r="K214" s="30"/>
      <c r="L214" s="30"/>
    </row>
    <row r="215" spans="1:12">
      <c r="A215" s="1"/>
      <c r="B215" s="30"/>
      <c r="C215" s="30"/>
      <c r="D215" s="30"/>
      <c r="E215" s="30"/>
      <c r="F215" s="30"/>
      <c r="G215" s="30"/>
      <c r="H215" s="30"/>
      <c r="I215" s="30"/>
      <c r="J215" s="30"/>
      <c r="K215" s="30"/>
      <c r="L215" s="30"/>
    </row>
    <row r="216" spans="1:12">
      <c r="A216" s="1"/>
      <c r="B216" s="30"/>
      <c r="C216" s="30"/>
      <c r="D216" s="30"/>
      <c r="E216" s="30"/>
      <c r="F216" s="30"/>
      <c r="G216" s="30"/>
      <c r="H216" s="30"/>
      <c r="I216" s="30"/>
      <c r="J216" s="30"/>
      <c r="K216" s="30"/>
      <c r="L216" s="30"/>
    </row>
    <row r="217" spans="1:12">
      <c r="A217" s="1"/>
      <c r="B217" s="30"/>
      <c r="C217" s="30"/>
      <c r="D217" s="30"/>
      <c r="E217" s="30"/>
      <c r="F217" s="30"/>
      <c r="G217" s="30"/>
      <c r="H217" s="30"/>
      <c r="I217" s="30"/>
      <c r="J217" s="30"/>
      <c r="K217" s="30"/>
      <c r="L217" s="30"/>
    </row>
    <row r="218" spans="1:12">
      <c r="A218" s="1"/>
      <c r="B218" s="30"/>
      <c r="C218" s="30"/>
      <c r="D218" s="30"/>
      <c r="E218" s="30"/>
      <c r="F218" s="30"/>
      <c r="G218" s="30"/>
      <c r="H218" s="30"/>
      <c r="I218" s="30"/>
      <c r="J218" s="30"/>
      <c r="K218" s="30"/>
      <c r="L218" s="30"/>
    </row>
    <row r="219" spans="1:12">
      <c r="A219" s="1"/>
      <c r="B219" s="30"/>
      <c r="C219" s="30"/>
      <c r="D219" s="30"/>
      <c r="E219" s="30"/>
      <c r="F219" s="30"/>
      <c r="G219" s="30"/>
      <c r="H219" s="30"/>
      <c r="I219" s="30"/>
      <c r="J219" s="30"/>
      <c r="K219" s="30"/>
      <c r="L219" s="30"/>
    </row>
    <row r="220" spans="1:12">
      <c r="A220" s="1"/>
      <c r="B220" s="30"/>
      <c r="C220" s="30"/>
      <c r="D220" s="30"/>
      <c r="E220" s="30"/>
      <c r="F220" s="30"/>
      <c r="G220" s="30"/>
      <c r="H220" s="30"/>
      <c r="I220" s="30"/>
      <c r="J220" s="30"/>
      <c r="K220" s="30"/>
      <c r="L220" s="30"/>
    </row>
    <row r="221" spans="1:12">
      <c r="A221" s="1"/>
      <c r="B221" s="30"/>
      <c r="C221" s="30"/>
      <c r="D221" s="30"/>
      <c r="E221" s="30"/>
      <c r="F221" s="30"/>
      <c r="G221" s="30"/>
      <c r="H221" s="30"/>
      <c r="I221" s="30"/>
      <c r="J221" s="30"/>
      <c r="K221" s="30"/>
      <c r="L221" s="30"/>
    </row>
    <row r="222" spans="1:12">
      <c r="A222" s="1"/>
      <c r="B222" s="30"/>
      <c r="C222" s="30"/>
      <c r="D222" s="30"/>
      <c r="E222" s="30"/>
      <c r="F222" s="30"/>
      <c r="G222" s="30"/>
      <c r="H222" s="30"/>
      <c r="I222" s="30"/>
      <c r="J222" s="30"/>
      <c r="K222" s="30"/>
      <c r="L222" s="30"/>
    </row>
    <row r="223" spans="1:12">
      <c r="A223" s="1"/>
      <c r="B223" s="30"/>
      <c r="C223" s="30"/>
      <c r="D223" s="30"/>
      <c r="E223" s="30"/>
      <c r="F223" s="30"/>
      <c r="G223" s="30"/>
      <c r="H223" s="30"/>
      <c r="I223" s="30"/>
      <c r="J223" s="30"/>
      <c r="K223" s="30"/>
      <c r="L223" s="30"/>
    </row>
    <row r="224" spans="1:12">
      <c r="A224" s="1"/>
      <c r="B224" s="30"/>
      <c r="C224" s="30"/>
      <c r="D224" s="30"/>
      <c r="E224" s="30"/>
      <c r="F224" s="30"/>
      <c r="G224" s="30"/>
      <c r="H224" s="30"/>
      <c r="I224" s="30"/>
      <c r="J224" s="30"/>
      <c r="K224" s="30"/>
      <c r="L224" s="30"/>
    </row>
    <row r="225" spans="1:12">
      <c r="A225" s="1"/>
      <c r="B225" s="30"/>
      <c r="C225" s="30"/>
      <c r="D225" s="30"/>
      <c r="E225" s="30"/>
      <c r="F225" s="30"/>
      <c r="G225" s="30"/>
      <c r="H225" s="30"/>
      <c r="I225" s="30"/>
      <c r="J225" s="30"/>
      <c r="K225" s="30"/>
      <c r="L225" s="30"/>
    </row>
    <row r="226" spans="1:12">
      <c r="A226" s="1"/>
      <c r="B226" s="30"/>
      <c r="C226" s="30"/>
      <c r="D226" s="30"/>
      <c r="E226" s="30"/>
      <c r="F226" s="30"/>
      <c r="G226" s="30"/>
      <c r="H226" s="30"/>
      <c r="I226" s="30"/>
      <c r="J226" s="30"/>
      <c r="K226" s="30"/>
      <c r="L226" s="30"/>
    </row>
    <row r="227" spans="1:12">
      <c r="A227" s="1"/>
      <c r="B227" s="30"/>
      <c r="C227" s="30"/>
      <c r="D227" s="30"/>
      <c r="E227" s="30"/>
      <c r="F227" s="30"/>
      <c r="G227" s="30"/>
      <c r="H227" s="30"/>
      <c r="I227" s="30"/>
      <c r="J227" s="30"/>
      <c r="K227" s="30"/>
      <c r="L227" s="30"/>
    </row>
    <row r="228" spans="1:12">
      <c r="A228" s="1"/>
      <c r="B228" s="30"/>
      <c r="C228" s="30"/>
      <c r="D228" s="30"/>
      <c r="E228" s="30"/>
      <c r="F228" s="30"/>
      <c r="G228" s="30"/>
      <c r="H228" s="30"/>
      <c r="I228" s="30"/>
      <c r="J228" s="30"/>
      <c r="K228" s="30"/>
      <c r="L228" s="30"/>
    </row>
    <row r="229" spans="1:12">
      <c r="A229" s="1"/>
      <c r="B229" s="30"/>
      <c r="C229" s="30"/>
      <c r="D229" s="30"/>
      <c r="E229" s="30"/>
      <c r="F229" s="30"/>
      <c r="G229" s="30"/>
      <c r="H229" s="30"/>
      <c r="I229" s="30"/>
      <c r="J229" s="30"/>
      <c r="K229" s="30"/>
      <c r="L229" s="30"/>
    </row>
    <row r="230" spans="1:12">
      <c r="A230" s="1"/>
      <c r="B230" s="30"/>
      <c r="C230" s="30"/>
      <c r="D230" s="30"/>
      <c r="E230" s="30"/>
      <c r="F230" s="30"/>
      <c r="G230" s="30"/>
      <c r="H230" s="30"/>
      <c r="I230" s="30"/>
      <c r="J230" s="30"/>
      <c r="K230" s="30"/>
      <c r="L230" s="30"/>
    </row>
    <row r="231" spans="1:12">
      <c r="A231" s="1"/>
      <c r="B231" s="30"/>
      <c r="C231" s="30"/>
      <c r="D231" s="30"/>
      <c r="E231" s="30"/>
      <c r="F231" s="30"/>
      <c r="G231" s="30"/>
      <c r="H231" s="30"/>
      <c r="I231" s="30"/>
      <c r="J231" s="30"/>
      <c r="K231" s="30"/>
      <c r="L231" s="30"/>
    </row>
    <row r="232" spans="1:12">
      <c r="A232" s="1"/>
      <c r="B232" s="30"/>
      <c r="C232" s="30"/>
      <c r="D232" s="30"/>
      <c r="E232" s="30"/>
      <c r="F232" s="30"/>
      <c r="G232" s="30"/>
      <c r="H232" s="30"/>
      <c r="I232" s="30"/>
      <c r="J232" s="30"/>
      <c r="K232" s="30"/>
      <c r="L232" s="30"/>
    </row>
    <row r="233" spans="1:12">
      <c r="A233" s="1"/>
      <c r="B233" s="30"/>
      <c r="C233" s="30"/>
      <c r="D233" s="30"/>
      <c r="E233" s="30"/>
      <c r="F233" s="30"/>
      <c r="G233" s="30"/>
      <c r="H233" s="30"/>
      <c r="I233" s="30"/>
      <c r="J233" s="30"/>
      <c r="K233" s="30"/>
      <c r="L233" s="30"/>
    </row>
    <row r="234" spans="1:12">
      <c r="A234" s="1"/>
      <c r="B234" s="30"/>
      <c r="C234" s="30"/>
      <c r="D234" s="30"/>
      <c r="E234" s="30"/>
      <c r="F234" s="30"/>
      <c r="G234" s="30"/>
      <c r="H234" s="30"/>
      <c r="I234" s="30"/>
      <c r="J234" s="30"/>
      <c r="K234" s="30"/>
      <c r="L234" s="30"/>
    </row>
    <row r="235" spans="1:12">
      <c r="A235" s="1"/>
      <c r="B235" s="30"/>
      <c r="C235" s="30"/>
      <c r="D235" s="30"/>
      <c r="E235" s="30"/>
      <c r="F235" s="30"/>
      <c r="G235" s="30"/>
      <c r="H235" s="30"/>
      <c r="I235" s="30"/>
      <c r="J235" s="30"/>
      <c r="K235" s="30"/>
      <c r="L235" s="30"/>
    </row>
    <row r="236" spans="1:12">
      <c r="A236" s="1"/>
      <c r="B236" s="30"/>
      <c r="C236" s="30"/>
      <c r="D236" s="30"/>
      <c r="E236" s="30"/>
      <c r="F236" s="30"/>
      <c r="G236" s="30"/>
      <c r="H236" s="30"/>
      <c r="I236" s="30"/>
      <c r="J236" s="30"/>
      <c r="K236" s="30"/>
      <c r="L236" s="30"/>
    </row>
    <row r="237" spans="1:12">
      <c r="A237" s="1"/>
      <c r="B237" s="30"/>
      <c r="C237" s="30"/>
      <c r="D237" s="30"/>
      <c r="E237" s="30"/>
      <c r="F237" s="30"/>
      <c r="G237" s="30"/>
      <c r="H237" s="30"/>
      <c r="I237" s="30"/>
      <c r="J237" s="30"/>
      <c r="K237" s="30"/>
      <c r="L237" s="30"/>
    </row>
    <row r="238" spans="1:12">
      <c r="A238" s="1"/>
      <c r="B238" s="30"/>
      <c r="C238" s="30"/>
      <c r="D238" s="30"/>
      <c r="E238" s="30"/>
      <c r="F238" s="30"/>
      <c r="G238" s="30"/>
      <c r="H238" s="30"/>
      <c r="I238" s="30"/>
      <c r="J238" s="30"/>
      <c r="K238" s="30"/>
      <c r="L238" s="30"/>
    </row>
    <row r="239" spans="1:12">
      <c r="A239" s="1"/>
      <c r="B239" s="30"/>
      <c r="C239" s="30"/>
      <c r="D239" s="30"/>
      <c r="E239" s="30"/>
      <c r="F239" s="30"/>
      <c r="G239" s="30"/>
      <c r="H239" s="30"/>
      <c r="I239" s="30"/>
      <c r="J239" s="30"/>
      <c r="K239" s="30"/>
      <c r="L239" s="30"/>
    </row>
    <row r="240" spans="1:12">
      <c r="A240" s="1"/>
      <c r="B240" s="30"/>
      <c r="C240" s="30"/>
      <c r="D240" s="30"/>
      <c r="E240" s="30"/>
      <c r="F240" s="30"/>
      <c r="G240" s="30"/>
      <c r="H240" s="30"/>
      <c r="I240" s="30"/>
      <c r="J240" s="30"/>
      <c r="K240" s="30"/>
      <c r="L240" s="30"/>
    </row>
    <row r="241" spans="1:12">
      <c r="A241" s="1"/>
      <c r="B241" s="30"/>
      <c r="C241" s="30"/>
      <c r="D241" s="30"/>
      <c r="E241" s="30"/>
      <c r="F241" s="30"/>
      <c r="G241" s="30"/>
      <c r="H241" s="30"/>
      <c r="I241" s="30"/>
      <c r="J241" s="30"/>
      <c r="K241" s="30"/>
      <c r="L241" s="30"/>
    </row>
    <row r="242" spans="1:12">
      <c r="A242" s="1"/>
      <c r="B242" s="30"/>
      <c r="C242" s="30"/>
      <c r="D242" s="30"/>
      <c r="E242" s="30"/>
      <c r="F242" s="30"/>
      <c r="G242" s="30"/>
      <c r="H242" s="30"/>
      <c r="I242" s="30"/>
      <c r="J242" s="30"/>
      <c r="K242" s="30"/>
      <c r="L242" s="30"/>
    </row>
    <row r="243" spans="1:12">
      <c r="A243" s="1"/>
      <c r="B243" s="30"/>
      <c r="C243" s="30"/>
      <c r="D243" s="30"/>
      <c r="E243" s="30"/>
      <c r="F243" s="30"/>
      <c r="G243" s="30"/>
      <c r="H243" s="30"/>
      <c r="I243" s="30"/>
      <c r="J243" s="30"/>
      <c r="K243" s="30"/>
      <c r="L243" s="30"/>
    </row>
    <row r="244" spans="1:12">
      <c r="A244" s="1"/>
      <c r="B244" s="30"/>
      <c r="C244" s="30"/>
      <c r="D244" s="30"/>
      <c r="E244" s="30"/>
      <c r="F244" s="30"/>
      <c r="G244" s="30"/>
      <c r="H244" s="30"/>
      <c r="I244" s="30"/>
      <c r="J244" s="30"/>
      <c r="K244" s="30"/>
      <c r="L244" s="30"/>
    </row>
    <row r="245" spans="1:12">
      <c r="A245" s="1"/>
      <c r="B245" s="30"/>
      <c r="C245" s="30"/>
      <c r="D245" s="30"/>
      <c r="E245" s="30"/>
      <c r="F245" s="30"/>
      <c r="G245" s="30"/>
      <c r="H245" s="30"/>
      <c r="I245" s="30"/>
      <c r="J245" s="30"/>
      <c r="K245" s="30"/>
      <c r="L245" s="30"/>
    </row>
    <row r="246" spans="1:12">
      <c r="A246" s="1"/>
      <c r="B246" s="30"/>
      <c r="C246" s="30"/>
      <c r="D246" s="30"/>
      <c r="E246" s="30"/>
      <c r="F246" s="30"/>
      <c r="G246" s="30"/>
      <c r="H246" s="30"/>
      <c r="I246" s="30"/>
      <c r="J246" s="30"/>
      <c r="K246" s="30"/>
      <c r="L246" s="30"/>
    </row>
    <row r="247" spans="1:12">
      <c r="A247" s="1"/>
      <c r="B247" s="30"/>
      <c r="C247" s="30"/>
      <c r="D247" s="30"/>
      <c r="E247" s="30"/>
      <c r="F247" s="30"/>
      <c r="G247" s="30"/>
      <c r="H247" s="30"/>
      <c r="I247" s="30"/>
      <c r="J247" s="30"/>
      <c r="K247" s="30"/>
      <c r="L247" s="30"/>
    </row>
    <row r="248" spans="1:12">
      <c r="A248" s="1"/>
      <c r="B248" s="30"/>
      <c r="C248" s="30"/>
      <c r="D248" s="30"/>
      <c r="E248" s="30"/>
      <c r="F248" s="30"/>
      <c r="G248" s="30"/>
      <c r="H248" s="30"/>
      <c r="I248" s="30"/>
      <c r="J248" s="30"/>
      <c r="K248" s="30"/>
      <c r="L248" s="30"/>
    </row>
    <row r="249" spans="1:12">
      <c r="A249" s="1"/>
      <c r="B249" s="30"/>
      <c r="C249" s="30"/>
      <c r="D249" s="30"/>
      <c r="E249" s="30"/>
      <c r="F249" s="30"/>
      <c r="G249" s="30"/>
      <c r="H249" s="30"/>
      <c r="I249" s="30"/>
      <c r="J249" s="30"/>
      <c r="K249" s="30"/>
      <c r="L249" s="30"/>
    </row>
    <row r="250" spans="1:12">
      <c r="A250" s="1"/>
      <c r="B250" s="30"/>
      <c r="C250" s="30"/>
      <c r="D250" s="30"/>
      <c r="E250" s="30"/>
      <c r="F250" s="30"/>
      <c r="G250" s="30"/>
      <c r="H250" s="30"/>
      <c r="I250" s="30"/>
      <c r="J250" s="30"/>
      <c r="K250" s="30"/>
      <c r="L250" s="30"/>
    </row>
    <row r="251" spans="1:12">
      <c r="A251" s="1"/>
      <c r="B251" s="30"/>
      <c r="C251" s="30"/>
      <c r="D251" s="30"/>
      <c r="E251" s="30"/>
      <c r="F251" s="30"/>
      <c r="G251" s="30"/>
      <c r="H251" s="30"/>
      <c r="I251" s="30"/>
      <c r="J251" s="30"/>
      <c r="K251" s="30"/>
      <c r="L251" s="30"/>
    </row>
    <row r="252" spans="1:12">
      <c r="A252" s="1"/>
      <c r="B252" s="30"/>
      <c r="C252" s="30"/>
      <c r="D252" s="30"/>
      <c r="E252" s="30"/>
      <c r="F252" s="30"/>
      <c r="G252" s="30"/>
      <c r="H252" s="30"/>
      <c r="I252" s="30"/>
      <c r="J252" s="30"/>
      <c r="K252" s="30"/>
      <c r="L252" s="30"/>
    </row>
    <row r="253" spans="1:12">
      <c r="A253" s="1"/>
      <c r="B253" s="30"/>
      <c r="C253" s="30"/>
      <c r="D253" s="30"/>
      <c r="E253" s="30"/>
      <c r="F253" s="30"/>
      <c r="G253" s="30"/>
      <c r="H253" s="30"/>
      <c r="I253" s="30"/>
      <c r="J253" s="30"/>
      <c r="K253" s="30"/>
      <c r="L253" s="30"/>
    </row>
    <row r="254" spans="1:12">
      <c r="A254" s="1"/>
      <c r="B254" s="30"/>
      <c r="C254" s="30"/>
      <c r="D254" s="30"/>
      <c r="E254" s="30"/>
      <c r="F254" s="30"/>
      <c r="G254" s="30"/>
      <c r="H254" s="30"/>
      <c r="I254" s="30"/>
      <c r="J254" s="30"/>
      <c r="K254" s="30"/>
      <c r="L254" s="30"/>
    </row>
    <row r="255" spans="1:12">
      <c r="A255" s="1"/>
      <c r="B255" s="30"/>
      <c r="C255" s="30"/>
      <c r="D255" s="30"/>
      <c r="E255" s="30"/>
      <c r="F255" s="30"/>
      <c r="G255" s="30"/>
      <c r="H255" s="30"/>
      <c r="I255" s="30"/>
      <c r="J255" s="30"/>
      <c r="K255" s="30"/>
      <c r="L255" s="30"/>
    </row>
    <row r="256" spans="1:12">
      <c r="A256" s="1"/>
      <c r="B256" s="30"/>
      <c r="C256" s="30"/>
      <c r="D256" s="30"/>
      <c r="E256" s="30"/>
      <c r="F256" s="30"/>
      <c r="G256" s="30"/>
      <c r="H256" s="30"/>
      <c r="I256" s="30"/>
      <c r="J256" s="30"/>
      <c r="K256" s="30"/>
      <c r="L256" s="30"/>
    </row>
    <row r="257" spans="1:12">
      <c r="A257" s="1"/>
      <c r="B257" s="30"/>
      <c r="C257" s="30"/>
      <c r="D257" s="30"/>
      <c r="E257" s="30"/>
      <c r="F257" s="30"/>
      <c r="G257" s="30"/>
      <c r="H257" s="30"/>
      <c r="I257" s="30"/>
      <c r="J257" s="30"/>
      <c r="K257" s="30"/>
      <c r="L257" s="30"/>
    </row>
    <row r="258" spans="1:12">
      <c r="A258" s="1"/>
      <c r="B258" s="30"/>
      <c r="C258" s="30"/>
      <c r="D258" s="30"/>
      <c r="E258" s="30"/>
      <c r="F258" s="30"/>
      <c r="G258" s="30"/>
      <c r="H258" s="30"/>
      <c r="I258" s="30"/>
      <c r="J258" s="30"/>
      <c r="K258" s="30"/>
      <c r="L258" s="30"/>
    </row>
    <row r="259" spans="1:12">
      <c r="A259" s="1"/>
      <c r="B259" s="30"/>
      <c r="C259" s="30"/>
      <c r="D259" s="30"/>
      <c r="E259" s="30"/>
      <c r="F259" s="30"/>
      <c r="G259" s="30"/>
      <c r="H259" s="30"/>
      <c r="I259" s="30"/>
      <c r="J259" s="30"/>
      <c r="K259" s="30"/>
      <c r="L259" s="30"/>
    </row>
    <row r="260" spans="1:12">
      <c r="A260" s="1"/>
      <c r="B260" s="30"/>
      <c r="C260" s="30"/>
      <c r="D260" s="30"/>
      <c r="E260" s="30"/>
      <c r="F260" s="30"/>
      <c r="G260" s="30"/>
      <c r="H260" s="30"/>
      <c r="I260" s="30"/>
      <c r="J260" s="30"/>
      <c r="K260" s="30"/>
      <c r="L260" s="30"/>
    </row>
    <row r="261" spans="1:12">
      <c r="A261" s="1"/>
      <c r="B261" s="30"/>
      <c r="C261" s="30"/>
      <c r="D261" s="30"/>
      <c r="E261" s="30"/>
      <c r="F261" s="30"/>
      <c r="G261" s="30"/>
      <c r="H261" s="30"/>
      <c r="I261" s="30"/>
      <c r="J261" s="30"/>
      <c r="K261" s="30"/>
      <c r="L261" s="30"/>
    </row>
    <row r="262" spans="1:12">
      <c r="A262" s="1"/>
      <c r="B262" s="30"/>
      <c r="C262" s="30"/>
      <c r="D262" s="30"/>
      <c r="E262" s="30"/>
      <c r="F262" s="30"/>
      <c r="G262" s="30"/>
      <c r="H262" s="30"/>
      <c r="I262" s="30"/>
      <c r="J262" s="30"/>
      <c r="K262" s="30"/>
      <c r="L262" s="30"/>
    </row>
    <row r="263" spans="1:12">
      <c r="A263" s="1"/>
      <c r="B263" s="30"/>
      <c r="C263" s="30"/>
      <c r="D263" s="30"/>
      <c r="E263" s="30"/>
      <c r="F263" s="30"/>
      <c r="G263" s="30"/>
      <c r="H263" s="30"/>
      <c r="I263" s="30"/>
      <c r="J263" s="30"/>
      <c r="K263" s="30"/>
      <c r="L263" s="30"/>
    </row>
    <row r="264" spans="1:12">
      <c r="A264" s="1"/>
      <c r="B264" s="30"/>
      <c r="C264" s="30"/>
      <c r="D264" s="30"/>
      <c r="E264" s="30"/>
      <c r="F264" s="30"/>
      <c r="G264" s="30"/>
      <c r="H264" s="30"/>
      <c r="I264" s="30"/>
      <c r="J264" s="30"/>
      <c r="K264" s="30"/>
      <c r="L264" s="30"/>
    </row>
    <row r="265" spans="1:12">
      <c r="A265" s="1"/>
      <c r="B265" s="30"/>
      <c r="C265" s="30"/>
      <c r="D265" s="30"/>
      <c r="E265" s="30"/>
      <c r="F265" s="30"/>
      <c r="G265" s="30"/>
      <c r="H265" s="30"/>
      <c r="I265" s="30"/>
      <c r="J265" s="30"/>
      <c r="K265" s="30"/>
      <c r="L265" s="30"/>
    </row>
    <row r="266" spans="1:12">
      <c r="A266" s="1"/>
      <c r="B266" s="30"/>
      <c r="C266" s="30"/>
      <c r="D266" s="30"/>
      <c r="E266" s="30"/>
      <c r="F266" s="30"/>
      <c r="G266" s="30"/>
      <c r="H266" s="30"/>
      <c r="I266" s="30"/>
      <c r="J266" s="30"/>
      <c r="K266" s="30"/>
      <c r="L266" s="30"/>
    </row>
    <row r="267" spans="1:12">
      <c r="A267" s="1"/>
      <c r="B267" s="30"/>
      <c r="C267" s="30"/>
      <c r="D267" s="30"/>
      <c r="E267" s="30"/>
      <c r="F267" s="30"/>
      <c r="G267" s="30"/>
      <c r="H267" s="30"/>
      <c r="I267" s="30"/>
      <c r="J267" s="30"/>
      <c r="K267" s="30"/>
      <c r="L267" s="30"/>
    </row>
    <row r="268" spans="1:12">
      <c r="A268" s="1"/>
      <c r="B268" s="30"/>
      <c r="C268" s="30"/>
      <c r="D268" s="30"/>
      <c r="E268" s="30"/>
      <c r="F268" s="30"/>
      <c r="G268" s="30"/>
      <c r="H268" s="30"/>
      <c r="I268" s="30"/>
      <c r="J268" s="30"/>
      <c r="K268" s="30"/>
      <c r="L268" s="30"/>
    </row>
    <row r="269" spans="1:12">
      <c r="A269" s="1"/>
      <c r="B269" s="30"/>
      <c r="C269" s="30"/>
      <c r="D269" s="30"/>
      <c r="E269" s="30"/>
      <c r="F269" s="30"/>
      <c r="G269" s="30"/>
      <c r="H269" s="30"/>
      <c r="I269" s="30"/>
      <c r="J269" s="30"/>
      <c r="K269" s="30"/>
      <c r="L269" s="30"/>
    </row>
    <row r="270" spans="1:12">
      <c r="A270" s="1"/>
      <c r="B270" s="30"/>
      <c r="C270" s="30"/>
      <c r="D270" s="30"/>
      <c r="E270" s="30"/>
      <c r="F270" s="30"/>
      <c r="G270" s="30"/>
      <c r="H270" s="30"/>
      <c r="I270" s="30"/>
      <c r="J270" s="30"/>
      <c r="K270" s="30"/>
      <c r="L270" s="30"/>
    </row>
    <row r="271" spans="1:12">
      <c r="A271" s="1"/>
      <c r="B271" s="30"/>
      <c r="C271" s="30"/>
      <c r="D271" s="30"/>
      <c r="E271" s="30"/>
      <c r="F271" s="30"/>
      <c r="G271" s="30"/>
      <c r="H271" s="30"/>
      <c r="I271" s="30"/>
      <c r="J271" s="30"/>
      <c r="K271" s="30"/>
      <c r="L271" s="30"/>
    </row>
    <row r="272" spans="1:12">
      <c r="A272" s="1"/>
      <c r="B272" s="30"/>
      <c r="C272" s="30"/>
      <c r="D272" s="30"/>
      <c r="E272" s="30"/>
      <c r="F272" s="30"/>
      <c r="G272" s="30"/>
      <c r="H272" s="30"/>
      <c r="I272" s="30"/>
      <c r="J272" s="30"/>
      <c r="K272" s="30"/>
      <c r="L272" s="30"/>
    </row>
    <row r="273" spans="1:12">
      <c r="A273" s="1"/>
      <c r="B273" s="30"/>
      <c r="C273" s="30"/>
      <c r="D273" s="30"/>
      <c r="E273" s="30"/>
      <c r="F273" s="30"/>
      <c r="G273" s="30"/>
      <c r="H273" s="30"/>
      <c r="I273" s="30"/>
      <c r="J273" s="30"/>
      <c r="K273" s="30"/>
      <c r="L273" s="30"/>
    </row>
    <row r="274" spans="1:12">
      <c r="A274" s="1"/>
      <c r="B274" s="30"/>
      <c r="C274" s="30"/>
      <c r="D274" s="30"/>
      <c r="E274" s="30"/>
      <c r="F274" s="30"/>
      <c r="G274" s="30"/>
      <c r="H274" s="30"/>
      <c r="I274" s="30"/>
      <c r="J274" s="30"/>
      <c r="K274" s="30"/>
      <c r="L274" s="30"/>
    </row>
    <row r="275" spans="1:12">
      <c r="A275" s="1"/>
      <c r="B275" s="30"/>
      <c r="C275" s="30"/>
      <c r="D275" s="30"/>
      <c r="E275" s="30"/>
      <c r="F275" s="30"/>
      <c r="G275" s="30"/>
      <c r="H275" s="30"/>
      <c r="I275" s="30"/>
      <c r="J275" s="30"/>
      <c r="K275" s="30"/>
      <c r="L275" s="30"/>
    </row>
    <row r="276" spans="1:12">
      <c r="A276" s="1"/>
      <c r="B276" s="30"/>
      <c r="C276" s="30"/>
      <c r="D276" s="30"/>
      <c r="E276" s="30"/>
      <c r="F276" s="30"/>
      <c r="G276" s="30"/>
      <c r="H276" s="30"/>
      <c r="I276" s="30"/>
      <c r="J276" s="30"/>
      <c r="K276" s="30"/>
      <c r="L276" s="30"/>
    </row>
    <row r="277" spans="1:12">
      <c r="A277" s="1"/>
      <c r="B277" s="30"/>
      <c r="C277" s="30"/>
      <c r="D277" s="30"/>
      <c r="E277" s="30"/>
      <c r="F277" s="30"/>
      <c r="G277" s="30"/>
      <c r="H277" s="30"/>
      <c r="I277" s="30"/>
      <c r="J277" s="30"/>
      <c r="K277" s="30"/>
      <c r="L277" s="30"/>
    </row>
    <row r="278" spans="1:12">
      <c r="A278" s="1"/>
      <c r="B278" s="30"/>
      <c r="C278" s="30"/>
      <c r="D278" s="30"/>
      <c r="E278" s="30"/>
      <c r="F278" s="30"/>
      <c r="G278" s="30"/>
      <c r="H278" s="30"/>
      <c r="I278" s="30"/>
      <c r="J278" s="30"/>
      <c r="K278" s="30"/>
      <c r="L278" s="30"/>
    </row>
    <row r="279" spans="1:12">
      <c r="A279" s="1"/>
      <c r="B279" s="30"/>
      <c r="C279" s="30"/>
      <c r="D279" s="30"/>
      <c r="E279" s="30"/>
      <c r="F279" s="30"/>
      <c r="G279" s="30"/>
      <c r="H279" s="30"/>
      <c r="I279" s="30"/>
      <c r="J279" s="30"/>
      <c r="K279" s="30"/>
      <c r="L279" s="30"/>
    </row>
    <row r="280" spans="1:12">
      <c r="A280" s="1"/>
      <c r="B280" s="30"/>
      <c r="C280" s="30"/>
      <c r="D280" s="30"/>
      <c r="E280" s="30"/>
      <c r="F280" s="30"/>
      <c r="G280" s="30"/>
      <c r="H280" s="30"/>
      <c r="I280" s="30"/>
      <c r="J280" s="30"/>
      <c r="K280" s="30"/>
      <c r="L280" s="30"/>
    </row>
    <row r="281" spans="1:12">
      <c r="A281" s="1"/>
      <c r="B281" s="30"/>
      <c r="C281" s="30"/>
      <c r="D281" s="30"/>
      <c r="E281" s="30"/>
      <c r="F281" s="30"/>
      <c r="G281" s="30"/>
      <c r="H281" s="30"/>
      <c r="I281" s="30"/>
      <c r="J281" s="30"/>
      <c r="K281" s="30"/>
      <c r="L281" s="30"/>
    </row>
    <row r="282" spans="1:12">
      <c r="A282" s="1"/>
      <c r="B282" s="30"/>
      <c r="C282" s="30"/>
      <c r="D282" s="30"/>
      <c r="E282" s="30"/>
      <c r="F282" s="30"/>
      <c r="G282" s="30"/>
      <c r="H282" s="30"/>
      <c r="I282" s="30"/>
      <c r="J282" s="30"/>
      <c r="K282" s="30"/>
      <c r="L282" s="30"/>
    </row>
    <row r="283" spans="1:12">
      <c r="A283" s="1"/>
      <c r="B283" s="30"/>
      <c r="C283" s="30"/>
      <c r="D283" s="30"/>
      <c r="E283" s="30"/>
      <c r="F283" s="30"/>
      <c r="G283" s="30"/>
      <c r="H283" s="30"/>
      <c r="I283" s="30"/>
      <c r="J283" s="30"/>
      <c r="K283" s="30"/>
      <c r="L283" s="30"/>
    </row>
    <row r="284" spans="1:12">
      <c r="A284" s="1"/>
      <c r="B284" s="30"/>
      <c r="C284" s="30"/>
      <c r="D284" s="30"/>
      <c r="E284" s="30"/>
      <c r="F284" s="30"/>
      <c r="G284" s="30"/>
      <c r="H284" s="30"/>
      <c r="I284" s="30"/>
      <c r="J284" s="30"/>
      <c r="K284" s="30"/>
      <c r="L284" s="30"/>
    </row>
    <row r="285" spans="1:12">
      <c r="A285" s="1"/>
      <c r="B285" s="30"/>
      <c r="C285" s="30"/>
      <c r="D285" s="30"/>
      <c r="E285" s="30"/>
      <c r="F285" s="30"/>
      <c r="G285" s="30"/>
      <c r="H285" s="30"/>
      <c r="I285" s="30"/>
      <c r="J285" s="30"/>
      <c r="K285" s="30"/>
      <c r="L285" s="30"/>
    </row>
    <row r="286" spans="1:12">
      <c r="A286" s="1"/>
      <c r="B286" s="30"/>
      <c r="C286" s="30"/>
      <c r="D286" s="30"/>
      <c r="E286" s="30"/>
      <c r="F286" s="30"/>
      <c r="G286" s="30"/>
      <c r="H286" s="30"/>
      <c r="I286" s="30"/>
      <c r="J286" s="30"/>
      <c r="K286" s="30"/>
      <c r="L286" s="30"/>
    </row>
    <row r="287" spans="1:12">
      <c r="A287" s="1"/>
      <c r="B287" s="30"/>
      <c r="C287" s="30"/>
      <c r="D287" s="30"/>
      <c r="E287" s="30"/>
      <c r="F287" s="30"/>
      <c r="G287" s="30"/>
      <c r="H287" s="30"/>
      <c r="I287" s="30"/>
      <c r="J287" s="30"/>
      <c r="K287" s="30"/>
      <c r="L287" s="30"/>
    </row>
    <row r="288" spans="1:12">
      <c r="A288" s="1"/>
      <c r="B288" s="30"/>
      <c r="C288" s="30"/>
      <c r="D288" s="30"/>
      <c r="E288" s="30"/>
      <c r="F288" s="30"/>
      <c r="G288" s="30"/>
      <c r="H288" s="30"/>
      <c r="I288" s="30"/>
      <c r="J288" s="30"/>
      <c r="K288" s="30"/>
      <c r="L288" s="30"/>
    </row>
    <row r="289" spans="1:12">
      <c r="A289" s="1"/>
      <c r="B289" s="30"/>
      <c r="C289" s="30"/>
      <c r="D289" s="30"/>
      <c r="E289" s="30"/>
      <c r="F289" s="30"/>
      <c r="G289" s="30"/>
      <c r="H289" s="30"/>
      <c r="I289" s="30"/>
      <c r="J289" s="30"/>
      <c r="K289" s="30"/>
      <c r="L289" s="30"/>
    </row>
    <row r="290" spans="1:12">
      <c r="A290" s="1"/>
      <c r="B290" s="30"/>
      <c r="C290" s="30"/>
      <c r="D290" s="30"/>
      <c r="E290" s="30"/>
      <c r="F290" s="30"/>
      <c r="G290" s="30"/>
      <c r="H290" s="30"/>
      <c r="I290" s="30"/>
      <c r="J290" s="30"/>
      <c r="K290" s="30"/>
      <c r="L290" s="30"/>
    </row>
    <row r="291" spans="1:12">
      <c r="A291" s="1"/>
      <c r="B291" s="30"/>
      <c r="C291" s="30"/>
      <c r="D291" s="30"/>
      <c r="E291" s="30"/>
      <c r="F291" s="30"/>
      <c r="G291" s="30"/>
      <c r="H291" s="30"/>
      <c r="I291" s="30"/>
      <c r="J291" s="30"/>
      <c r="K291" s="30"/>
      <c r="L291" s="30"/>
    </row>
    <row r="292" spans="1:12">
      <c r="A292" s="1"/>
      <c r="B292" s="30"/>
      <c r="C292" s="30"/>
      <c r="D292" s="30"/>
      <c r="E292" s="30"/>
      <c r="F292" s="30"/>
      <c r="G292" s="30"/>
      <c r="H292" s="30"/>
      <c r="I292" s="30"/>
      <c r="J292" s="30"/>
      <c r="K292" s="30"/>
      <c r="L292" s="30"/>
    </row>
    <row r="293" spans="1:12">
      <c r="A293" s="1"/>
      <c r="B293" s="30"/>
      <c r="C293" s="30"/>
      <c r="D293" s="30"/>
      <c r="E293" s="30"/>
      <c r="F293" s="30"/>
      <c r="G293" s="30"/>
      <c r="H293" s="30"/>
      <c r="I293" s="30"/>
      <c r="J293" s="30"/>
      <c r="K293" s="30"/>
      <c r="L293" s="30"/>
    </row>
    <row r="294" spans="1:12">
      <c r="A294" s="1"/>
      <c r="B294" s="30"/>
      <c r="C294" s="30"/>
      <c r="D294" s="30"/>
      <c r="E294" s="30"/>
      <c r="F294" s="30"/>
      <c r="G294" s="30"/>
      <c r="H294" s="30"/>
      <c r="I294" s="30"/>
      <c r="J294" s="30"/>
      <c r="K294" s="30"/>
      <c r="L294" s="30"/>
    </row>
    <row r="295" spans="1:12">
      <c r="A295" s="1"/>
      <c r="B295" s="30"/>
      <c r="C295" s="30"/>
      <c r="D295" s="30"/>
      <c r="E295" s="30"/>
      <c r="F295" s="30"/>
      <c r="G295" s="30"/>
      <c r="H295" s="30"/>
      <c r="I295" s="30"/>
      <c r="J295" s="30"/>
      <c r="K295" s="30"/>
      <c r="L295" s="30"/>
    </row>
    <row r="296" spans="1:12">
      <c r="A296" s="1"/>
      <c r="B296" s="30"/>
      <c r="C296" s="30"/>
      <c r="D296" s="30"/>
      <c r="E296" s="30"/>
      <c r="F296" s="30"/>
      <c r="G296" s="30"/>
      <c r="H296" s="30"/>
      <c r="I296" s="30"/>
      <c r="J296" s="30"/>
      <c r="K296" s="30"/>
      <c r="L296" s="30"/>
    </row>
    <row r="297" spans="1:12">
      <c r="A297" s="1"/>
      <c r="B297" s="30"/>
      <c r="C297" s="30"/>
      <c r="D297" s="30"/>
      <c r="E297" s="30"/>
      <c r="F297" s="30"/>
      <c r="G297" s="30"/>
      <c r="H297" s="30"/>
      <c r="I297" s="30"/>
      <c r="J297" s="30"/>
      <c r="K297" s="30"/>
      <c r="L297" s="30"/>
    </row>
    <row r="298" spans="1:12">
      <c r="A298" s="1"/>
      <c r="B298" s="30"/>
      <c r="C298" s="30"/>
      <c r="D298" s="30"/>
      <c r="E298" s="30"/>
      <c r="F298" s="30"/>
      <c r="G298" s="30"/>
      <c r="H298" s="30"/>
      <c r="I298" s="30"/>
      <c r="J298" s="30"/>
      <c r="K298" s="30"/>
      <c r="L298" s="30"/>
    </row>
    <row r="299" spans="1:12">
      <c r="A299" s="1"/>
      <c r="B299" s="30"/>
      <c r="C299" s="30"/>
      <c r="D299" s="30"/>
      <c r="E299" s="30"/>
      <c r="F299" s="30"/>
      <c r="G299" s="30"/>
      <c r="H299" s="30"/>
      <c r="I299" s="30"/>
      <c r="J299" s="30"/>
      <c r="K299" s="30"/>
      <c r="L299" s="30"/>
    </row>
    <row r="300" spans="1:12">
      <c r="A300" s="1"/>
      <c r="B300" s="30"/>
      <c r="C300" s="30"/>
      <c r="D300" s="30"/>
      <c r="E300" s="30"/>
      <c r="F300" s="30"/>
      <c r="G300" s="30"/>
      <c r="H300" s="30"/>
      <c r="I300" s="30"/>
      <c r="J300" s="30"/>
      <c r="K300" s="30"/>
      <c r="L300" s="30"/>
    </row>
    <row r="301" spans="1:12">
      <c r="A301" s="1"/>
      <c r="B301" s="30"/>
      <c r="C301" s="30"/>
      <c r="D301" s="30"/>
      <c r="E301" s="30"/>
      <c r="F301" s="30"/>
      <c r="G301" s="30"/>
      <c r="H301" s="30"/>
      <c r="I301" s="30"/>
      <c r="J301" s="30"/>
      <c r="K301" s="30"/>
      <c r="L301" s="30"/>
    </row>
    <row r="302" spans="1:12">
      <c r="A302" s="1"/>
      <c r="B302" s="30"/>
      <c r="C302" s="30"/>
      <c r="D302" s="30"/>
      <c r="E302" s="30"/>
      <c r="F302" s="30"/>
      <c r="G302" s="30"/>
      <c r="H302" s="30"/>
      <c r="I302" s="30"/>
      <c r="J302" s="30"/>
      <c r="K302" s="30"/>
      <c r="L302" s="30"/>
    </row>
    <row r="303" spans="1:12">
      <c r="A303" s="1"/>
      <c r="B303" s="30"/>
      <c r="C303" s="30"/>
      <c r="D303" s="30"/>
      <c r="E303" s="30"/>
      <c r="F303" s="30"/>
      <c r="G303" s="30"/>
      <c r="H303" s="30"/>
      <c r="I303" s="30"/>
      <c r="J303" s="30"/>
      <c r="K303" s="30"/>
      <c r="L303" s="30"/>
    </row>
    <row r="304" spans="1:12">
      <c r="A304" s="1"/>
      <c r="B304" s="30"/>
      <c r="C304" s="30"/>
      <c r="D304" s="30"/>
      <c r="E304" s="30"/>
      <c r="F304" s="30"/>
      <c r="G304" s="30"/>
      <c r="H304" s="30"/>
      <c r="I304" s="30"/>
      <c r="J304" s="30"/>
      <c r="K304" s="30"/>
      <c r="L304" s="30"/>
    </row>
    <row r="305" spans="1:12">
      <c r="A305" s="1"/>
      <c r="B305" s="30"/>
      <c r="C305" s="30"/>
      <c r="D305" s="30"/>
      <c r="E305" s="30"/>
      <c r="F305" s="30"/>
      <c r="G305" s="30"/>
      <c r="H305" s="30"/>
      <c r="I305" s="30"/>
      <c r="J305" s="30"/>
      <c r="K305" s="30"/>
      <c r="L305" s="30"/>
    </row>
    <row r="306" spans="1:12">
      <c r="A306" s="1"/>
      <c r="B306" s="30"/>
      <c r="C306" s="30"/>
      <c r="D306" s="30"/>
      <c r="E306" s="30"/>
      <c r="F306" s="30"/>
      <c r="G306" s="30"/>
      <c r="H306" s="30"/>
      <c r="I306" s="30"/>
      <c r="J306" s="30"/>
      <c r="K306" s="30"/>
      <c r="L306" s="30"/>
    </row>
    <row r="307" spans="1:12">
      <c r="A307" s="1"/>
      <c r="B307" s="30"/>
      <c r="C307" s="30"/>
      <c r="D307" s="30"/>
      <c r="E307" s="30"/>
      <c r="F307" s="30"/>
      <c r="G307" s="30"/>
      <c r="H307" s="30"/>
      <c r="I307" s="30"/>
      <c r="J307" s="30"/>
      <c r="K307" s="30"/>
      <c r="L307" s="30"/>
    </row>
    <row r="308" spans="1:12">
      <c r="A308" s="1"/>
      <c r="B308" s="30"/>
      <c r="C308" s="30"/>
      <c r="D308" s="30"/>
      <c r="E308" s="30"/>
      <c r="F308" s="30"/>
      <c r="G308" s="30"/>
      <c r="H308" s="30"/>
      <c r="I308" s="30"/>
      <c r="J308" s="30"/>
      <c r="K308" s="30"/>
      <c r="L308" s="30"/>
    </row>
    <row r="309" spans="1:12">
      <c r="A309" s="1"/>
      <c r="B309" s="30"/>
      <c r="C309" s="30"/>
      <c r="D309" s="30"/>
      <c r="E309" s="30"/>
      <c r="F309" s="30"/>
      <c r="G309" s="30"/>
      <c r="H309" s="30"/>
      <c r="I309" s="30"/>
      <c r="J309" s="30"/>
      <c r="K309" s="30"/>
      <c r="L309" s="30"/>
    </row>
    <row r="310" spans="1:12">
      <c r="A310" s="1"/>
      <c r="B310" s="30"/>
      <c r="C310" s="30"/>
      <c r="D310" s="30"/>
      <c r="E310" s="30"/>
      <c r="F310" s="30"/>
      <c r="G310" s="30"/>
      <c r="H310" s="30"/>
      <c r="I310" s="30"/>
      <c r="J310" s="30"/>
      <c r="K310" s="30"/>
      <c r="L310" s="30"/>
    </row>
    <row r="311" spans="1:12">
      <c r="A311" s="1"/>
      <c r="B311" s="30"/>
      <c r="C311" s="30"/>
      <c r="D311" s="30"/>
      <c r="E311" s="30"/>
      <c r="F311" s="30"/>
      <c r="G311" s="30"/>
      <c r="H311" s="30"/>
      <c r="I311" s="30"/>
      <c r="J311" s="30"/>
      <c r="K311" s="30"/>
      <c r="L311" s="30"/>
    </row>
    <row r="312" spans="1:12">
      <c r="A312" s="1"/>
      <c r="B312" s="30"/>
      <c r="C312" s="30"/>
      <c r="D312" s="30"/>
      <c r="E312" s="30"/>
      <c r="F312" s="30"/>
      <c r="G312" s="30"/>
      <c r="H312" s="30"/>
      <c r="I312" s="30"/>
      <c r="J312" s="30"/>
      <c r="K312" s="30"/>
      <c r="L312" s="30"/>
    </row>
    <row r="313" spans="1:12">
      <c r="A313" s="1"/>
      <c r="B313" s="30"/>
      <c r="C313" s="30"/>
      <c r="D313" s="30"/>
      <c r="E313" s="30"/>
      <c r="F313" s="30"/>
      <c r="G313" s="30"/>
      <c r="H313" s="30"/>
      <c r="I313" s="30"/>
      <c r="J313" s="30"/>
      <c r="K313" s="30"/>
      <c r="L313" s="30"/>
    </row>
    <row r="314" spans="1:12">
      <c r="A314" s="1"/>
      <c r="B314" s="30"/>
      <c r="C314" s="30"/>
      <c r="D314" s="30"/>
      <c r="E314" s="30"/>
      <c r="F314" s="30"/>
      <c r="G314" s="30"/>
      <c r="H314" s="30"/>
      <c r="I314" s="30"/>
      <c r="J314" s="30"/>
      <c r="K314" s="30"/>
      <c r="L314" s="30"/>
    </row>
    <row r="315" spans="1:12">
      <c r="A315" s="1"/>
      <c r="B315" s="30"/>
      <c r="C315" s="30"/>
      <c r="D315" s="30"/>
      <c r="E315" s="30"/>
      <c r="F315" s="30"/>
      <c r="G315" s="30"/>
      <c r="H315" s="30"/>
      <c r="I315" s="30"/>
      <c r="J315" s="30"/>
      <c r="K315" s="30"/>
      <c r="L315" s="30"/>
    </row>
    <row r="316" spans="1:12">
      <c r="A316" s="1"/>
      <c r="B316" s="30"/>
      <c r="C316" s="30"/>
      <c r="D316" s="30"/>
      <c r="E316" s="30"/>
      <c r="F316" s="30"/>
      <c r="G316" s="30"/>
      <c r="H316" s="30"/>
      <c r="I316" s="30"/>
      <c r="J316" s="30"/>
      <c r="K316" s="30"/>
      <c r="L316" s="30"/>
    </row>
    <row r="317" spans="1:12">
      <c r="A317" s="1"/>
      <c r="B317" s="30"/>
      <c r="C317" s="30"/>
      <c r="D317" s="30"/>
      <c r="E317" s="30"/>
      <c r="F317" s="30"/>
      <c r="G317" s="30"/>
      <c r="H317" s="30"/>
      <c r="I317" s="30"/>
      <c r="J317" s="30"/>
      <c r="K317" s="30"/>
      <c r="L317" s="30"/>
    </row>
    <row r="318" spans="1:12">
      <c r="A318" s="1"/>
      <c r="B318" s="30"/>
      <c r="C318" s="30"/>
      <c r="D318" s="30"/>
      <c r="E318" s="30"/>
      <c r="F318" s="30"/>
      <c r="G318" s="30"/>
      <c r="H318" s="30"/>
      <c r="I318" s="30"/>
      <c r="J318" s="30"/>
      <c r="K318" s="30"/>
      <c r="L318" s="30"/>
    </row>
    <row r="319" spans="1:12">
      <c r="A319" s="1"/>
      <c r="B319" s="30"/>
      <c r="C319" s="30"/>
      <c r="D319" s="30"/>
      <c r="E319" s="30"/>
      <c r="F319" s="30"/>
      <c r="G319" s="30"/>
      <c r="H319" s="30"/>
      <c r="I319" s="30"/>
      <c r="J319" s="30"/>
      <c r="K319" s="30"/>
      <c r="L319" s="30"/>
    </row>
    <row r="320" spans="1:12">
      <c r="A320" s="1"/>
      <c r="B320" s="30"/>
      <c r="C320" s="30"/>
      <c r="D320" s="30"/>
      <c r="E320" s="30"/>
      <c r="F320" s="30"/>
      <c r="G320" s="30"/>
      <c r="H320" s="30"/>
      <c r="I320" s="30"/>
      <c r="J320" s="30"/>
      <c r="K320" s="30"/>
      <c r="L320" s="30"/>
    </row>
    <row r="321" spans="1:12">
      <c r="A321" s="1"/>
      <c r="B321" s="30"/>
      <c r="C321" s="30"/>
      <c r="D321" s="30"/>
      <c r="E321" s="30"/>
      <c r="F321" s="30"/>
      <c r="G321" s="30"/>
      <c r="H321" s="30"/>
      <c r="I321" s="30"/>
      <c r="J321" s="30"/>
      <c r="K321" s="30"/>
      <c r="L321" s="30"/>
    </row>
    <row r="322" spans="1:12">
      <c r="A322" s="1"/>
      <c r="B322" s="30"/>
      <c r="C322" s="30"/>
      <c r="D322" s="30"/>
      <c r="E322" s="30"/>
      <c r="F322" s="30"/>
      <c r="G322" s="30"/>
      <c r="H322" s="30"/>
      <c r="I322" s="30"/>
      <c r="J322" s="30"/>
      <c r="K322" s="30"/>
      <c r="L322" s="30"/>
    </row>
    <row r="323" spans="1:12">
      <c r="A323" s="1"/>
      <c r="B323" s="30"/>
      <c r="C323" s="30"/>
      <c r="D323" s="30"/>
      <c r="E323" s="30"/>
      <c r="F323" s="30"/>
      <c r="G323" s="30"/>
      <c r="H323" s="30"/>
      <c r="I323" s="30"/>
      <c r="J323" s="30"/>
      <c r="K323" s="30"/>
      <c r="L323" s="30"/>
    </row>
    <row r="324" spans="1:12">
      <c r="A324" s="1"/>
      <c r="B324" s="30"/>
      <c r="C324" s="30"/>
      <c r="D324" s="30"/>
      <c r="E324" s="30"/>
      <c r="F324" s="30"/>
      <c r="G324" s="30"/>
      <c r="H324" s="30"/>
      <c r="I324" s="30"/>
      <c r="J324" s="30"/>
      <c r="K324" s="30"/>
      <c r="L324" s="30"/>
    </row>
    <row r="325" spans="1:12">
      <c r="A325" s="1"/>
      <c r="B325" s="30"/>
      <c r="C325" s="30"/>
      <c r="D325" s="30"/>
      <c r="E325" s="30"/>
      <c r="F325" s="30"/>
      <c r="G325" s="30"/>
      <c r="H325" s="30"/>
      <c r="I325" s="30"/>
      <c r="J325" s="30"/>
      <c r="K325" s="30"/>
      <c r="L325" s="30"/>
    </row>
    <row r="326" spans="1:12">
      <c r="A326" s="1"/>
      <c r="B326" s="30"/>
      <c r="C326" s="30"/>
      <c r="D326" s="30"/>
      <c r="E326" s="30"/>
      <c r="F326" s="30"/>
      <c r="G326" s="30"/>
      <c r="H326" s="30"/>
      <c r="I326" s="30"/>
      <c r="J326" s="30"/>
      <c r="K326" s="30"/>
      <c r="L326" s="30"/>
    </row>
    <row r="327" spans="1:12">
      <c r="A327" s="1"/>
      <c r="B327" s="30"/>
      <c r="C327" s="30"/>
      <c r="D327" s="30"/>
      <c r="E327" s="30"/>
      <c r="F327" s="30"/>
      <c r="G327" s="30"/>
      <c r="H327" s="30"/>
      <c r="I327" s="30"/>
      <c r="J327" s="30"/>
      <c r="K327" s="30"/>
      <c r="L327" s="30"/>
    </row>
    <row r="328" spans="1:12">
      <c r="A328" s="1"/>
      <c r="B328" s="30"/>
      <c r="C328" s="30"/>
      <c r="D328" s="30"/>
      <c r="E328" s="30"/>
      <c r="F328" s="30"/>
      <c r="G328" s="30"/>
      <c r="H328" s="30"/>
      <c r="I328" s="30"/>
      <c r="J328" s="30"/>
      <c r="K328" s="30"/>
      <c r="L328" s="30"/>
    </row>
    <row r="329" spans="1:12">
      <c r="A329" s="1"/>
      <c r="B329" s="30"/>
      <c r="C329" s="30"/>
      <c r="D329" s="30"/>
      <c r="E329" s="30"/>
      <c r="F329" s="30"/>
      <c r="G329" s="30"/>
      <c r="H329" s="30"/>
      <c r="I329" s="30"/>
      <c r="J329" s="30"/>
      <c r="K329" s="30"/>
      <c r="L329" s="30"/>
    </row>
    <row r="330" spans="1:12">
      <c r="A330" s="1"/>
      <c r="B330" s="30"/>
      <c r="C330" s="30"/>
      <c r="D330" s="30"/>
      <c r="E330" s="30"/>
      <c r="F330" s="30"/>
      <c r="G330" s="30"/>
      <c r="H330" s="30"/>
      <c r="I330" s="30"/>
      <c r="J330" s="30"/>
      <c r="K330" s="30"/>
      <c r="L330" s="30"/>
    </row>
    <row r="331" spans="1:12">
      <c r="A331" s="1"/>
      <c r="B331" s="30"/>
      <c r="C331" s="30"/>
      <c r="D331" s="30"/>
      <c r="E331" s="30"/>
      <c r="F331" s="30"/>
      <c r="G331" s="30"/>
      <c r="H331" s="30"/>
      <c r="I331" s="30"/>
      <c r="J331" s="30"/>
      <c r="K331" s="30"/>
      <c r="L331" s="30"/>
    </row>
    <row r="332" spans="1:12">
      <c r="A332" s="1"/>
      <c r="B332" s="30"/>
      <c r="C332" s="30"/>
      <c r="D332" s="30"/>
      <c r="E332" s="30"/>
      <c r="F332" s="30"/>
      <c r="G332" s="30"/>
      <c r="H332" s="30"/>
      <c r="I332" s="30"/>
      <c r="J332" s="30"/>
      <c r="K332" s="30"/>
      <c r="L332" s="30"/>
    </row>
    <row r="333" spans="1:12">
      <c r="A333" s="1"/>
      <c r="B333" s="30"/>
      <c r="C333" s="30"/>
      <c r="D333" s="30"/>
      <c r="E333" s="30"/>
      <c r="F333" s="30"/>
      <c r="G333" s="30"/>
      <c r="H333" s="30"/>
      <c r="I333" s="30"/>
      <c r="J333" s="30"/>
      <c r="K333" s="30"/>
      <c r="L333" s="30"/>
    </row>
    <row r="334" spans="1:12">
      <c r="A334" s="1"/>
      <c r="B334" s="30"/>
      <c r="C334" s="30"/>
      <c r="D334" s="30"/>
      <c r="E334" s="30"/>
      <c r="F334" s="30"/>
      <c r="G334" s="30"/>
      <c r="H334" s="30"/>
      <c r="I334" s="30"/>
      <c r="J334" s="30"/>
      <c r="K334" s="30"/>
      <c r="L334" s="30"/>
    </row>
    <row r="335" spans="1:12">
      <c r="A335" s="1"/>
      <c r="B335" s="30"/>
      <c r="C335" s="30"/>
      <c r="D335" s="30"/>
      <c r="E335" s="30"/>
      <c r="F335" s="30"/>
      <c r="G335" s="30"/>
      <c r="H335" s="30"/>
      <c r="I335" s="30"/>
      <c r="J335" s="30"/>
      <c r="K335" s="30"/>
      <c r="L335" s="30"/>
    </row>
    <row r="336" spans="1:12">
      <c r="A336" s="1"/>
      <c r="B336" s="30"/>
      <c r="C336" s="30"/>
      <c r="D336" s="30"/>
      <c r="E336" s="30"/>
      <c r="F336" s="30"/>
      <c r="G336" s="30"/>
      <c r="H336" s="30"/>
      <c r="I336" s="30"/>
      <c r="J336" s="30"/>
      <c r="K336" s="30"/>
      <c r="L336" s="30"/>
    </row>
    <row r="337" spans="1:12">
      <c r="A337" s="1"/>
      <c r="B337" s="30"/>
      <c r="C337" s="30"/>
      <c r="D337" s="30"/>
      <c r="E337" s="30"/>
      <c r="F337" s="30"/>
      <c r="G337" s="30"/>
      <c r="H337" s="30"/>
      <c r="I337" s="30"/>
      <c r="J337" s="30"/>
      <c r="K337" s="30"/>
      <c r="L337" s="30"/>
    </row>
    <row r="338" spans="1:12">
      <c r="A338" s="1"/>
      <c r="B338" s="30"/>
      <c r="C338" s="30"/>
      <c r="D338" s="30"/>
      <c r="E338" s="30"/>
      <c r="F338" s="30"/>
      <c r="G338" s="30"/>
      <c r="H338" s="30"/>
      <c r="I338" s="30"/>
      <c r="J338" s="30"/>
      <c r="K338" s="30"/>
      <c r="L338" s="30"/>
    </row>
    <row r="339" spans="1:12">
      <c r="A339" s="1"/>
      <c r="B339" s="30"/>
      <c r="C339" s="30"/>
      <c r="D339" s="30"/>
      <c r="E339" s="30"/>
      <c r="F339" s="30"/>
      <c r="G339" s="30"/>
      <c r="H339" s="30"/>
      <c r="I339" s="30"/>
      <c r="J339" s="30"/>
      <c r="K339" s="30"/>
      <c r="L339" s="30"/>
    </row>
    <row r="340" spans="1:12">
      <c r="A340" s="1"/>
      <c r="B340" s="30"/>
      <c r="C340" s="30"/>
      <c r="D340" s="30"/>
      <c r="E340" s="30"/>
      <c r="F340" s="30"/>
      <c r="G340" s="30"/>
      <c r="H340" s="30"/>
      <c r="I340" s="30"/>
      <c r="J340" s="30"/>
      <c r="K340" s="30"/>
      <c r="L340" s="30"/>
    </row>
    <row r="341" spans="1:12">
      <c r="A341" s="1"/>
      <c r="B341" s="30"/>
      <c r="C341" s="30"/>
      <c r="D341" s="30"/>
      <c r="E341" s="30"/>
      <c r="F341" s="30"/>
      <c r="G341" s="30"/>
      <c r="H341" s="30"/>
      <c r="I341" s="30"/>
      <c r="J341" s="30"/>
      <c r="K341" s="30"/>
      <c r="L341" s="30"/>
    </row>
    <row r="342" spans="1:12">
      <c r="A342" s="1"/>
      <c r="B342" s="30"/>
      <c r="C342" s="30"/>
      <c r="D342" s="30"/>
      <c r="E342" s="30"/>
      <c r="F342" s="30"/>
      <c r="G342" s="30"/>
      <c r="H342" s="30"/>
      <c r="I342" s="30"/>
      <c r="J342" s="30"/>
      <c r="K342" s="30"/>
      <c r="L342" s="30"/>
    </row>
    <row r="343" spans="1:12">
      <c r="A343" s="1"/>
      <c r="B343" s="30"/>
      <c r="C343" s="30"/>
      <c r="D343" s="30"/>
      <c r="E343" s="30"/>
      <c r="F343" s="30"/>
      <c r="G343" s="30"/>
      <c r="H343" s="30"/>
      <c r="I343" s="30"/>
      <c r="J343" s="30"/>
      <c r="K343" s="30"/>
      <c r="L343" s="30"/>
    </row>
    <row r="344" spans="1:12">
      <c r="A344" s="1"/>
      <c r="B344" s="30"/>
      <c r="C344" s="30"/>
      <c r="D344" s="30"/>
      <c r="E344" s="30"/>
      <c r="F344" s="30"/>
      <c r="G344" s="30"/>
      <c r="H344" s="30"/>
      <c r="I344" s="30"/>
      <c r="J344" s="30"/>
      <c r="K344" s="30"/>
      <c r="L344" s="30"/>
    </row>
    <row r="345" spans="1:12">
      <c r="A345" s="1"/>
      <c r="B345" s="30"/>
      <c r="C345" s="30"/>
      <c r="D345" s="30"/>
      <c r="E345" s="30"/>
      <c r="F345" s="30"/>
      <c r="G345" s="30"/>
      <c r="H345" s="30"/>
      <c r="I345" s="30"/>
      <c r="J345" s="30"/>
      <c r="K345" s="30"/>
      <c r="L345" s="30"/>
    </row>
    <row r="346" spans="1:12">
      <c r="A346" s="1"/>
      <c r="B346" s="30"/>
      <c r="C346" s="30"/>
      <c r="D346" s="30"/>
      <c r="E346" s="30"/>
      <c r="F346" s="30"/>
      <c r="G346" s="30"/>
      <c r="H346" s="30"/>
      <c r="I346" s="30"/>
      <c r="J346" s="30"/>
      <c r="K346" s="30"/>
      <c r="L346" s="30"/>
    </row>
    <row r="347" spans="1:12">
      <c r="A347" s="1"/>
      <c r="B347" s="30"/>
      <c r="C347" s="30"/>
      <c r="D347" s="30"/>
      <c r="E347" s="30"/>
      <c r="F347" s="30"/>
      <c r="G347" s="30"/>
      <c r="H347" s="30"/>
      <c r="I347" s="30"/>
      <c r="J347" s="30"/>
      <c r="K347" s="30"/>
      <c r="L347" s="30"/>
    </row>
    <row r="348" spans="1:12">
      <c r="A348" s="1"/>
      <c r="B348" s="30"/>
      <c r="C348" s="30"/>
      <c r="D348" s="30"/>
      <c r="E348" s="30"/>
      <c r="F348" s="30"/>
      <c r="G348" s="30"/>
      <c r="H348" s="30"/>
      <c r="I348" s="30"/>
      <c r="J348" s="30"/>
      <c r="K348" s="30"/>
      <c r="L348" s="30"/>
    </row>
    <row r="349" spans="1:12">
      <c r="A349" s="1"/>
      <c r="B349" s="30"/>
      <c r="C349" s="30"/>
      <c r="D349" s="30"/>
      <c r="E349" s="30"/>
      <c r="F349" s="30"/>
      <c r="G349" s="30"/>
      <c r="H349" s="30"/>
      <c r="I349" s="30"/>
      <c r="J349" s="30"/>
      <c r="K349" s="30"/>
      <c r="L349" s="30"/>
    </row>
    <row r="350" spans="1:12">
      <c r="A350" s="1"/>
      <c r="B350" s="30"/>
      <c r="C350" s="30"/>
      <c r="D350" s="30"/>
      <c r="E350" s="30"/>
      <c r="F350" s="30"/>
      <c r="G350" s="30"/>
      <c r="H350" s="30"/>
      <c r="I350" s="30"/>
      <c r="J350" s="30"/>
      <c r="K350" s="30"/>
      <c r="L350" s="30"/>
    </row>
    <row r="351" spans="1:12">
      <c r="A351" s="1"/>
      <c r="B351" s="30"/>
      <c r="C351" s="30"/>
      <c r="D351" s="30"/>
      <c r="E351" s="30"/>
      <c r="F351" s="30"/>
      <c r="G351" s="30"/>
      <c r="H351" s="30"/>
      <c r="I351" s="30"/>
      <c r="J351" s="30"/>
      <c r="K351" s="30"/>
      <c r="L351" s="30"/>
    </row>
    <row r="352" spans="1:12">
      <c r="A352" s="1"/>
      <c r="B352" s="30"/>
      <c r="C352" s="30"/>
      <c r="D352" s="30"/>
      <c r="E352" s="30"/>
      <c r="F352" s="30"/>
      <c r="G352" s="30"/>
      <c r="H352" s="30"/>
      <c r="I352" s="30"/>
      <c r="J352" s="30"/>
      <c r="K352" s="30"/>
      <c r="L352" s="30"/>
    </row>
    <row r="353" spans="1:12">
      <c r="A353" s="1"/>
      <c r="B353" s="30"/>
      <c r="C353" s="30"/>
      <c r="D353" s="30"/>
      <c r="E353" s="30"/>
      <c r="F353" s="30"/>
      <c r="G353" s="30"/>
      <c r="H353" s="30"/>
      <c r="I353" s="30"/>
      <c r="J353" s="30"/>
      <c r="K353" s="30"/>
      <c r="L353" s="30"/>
    </row>
    <row r="354" spans="1:12">
      <c r="A354" s="1"/>
      <c r="B354" s="30"/>
      <c r="C354" s="30"/>
      <c r="D354" s="30"/>
      <c r="E354" s="30"/>
      <c r="F354" s="30"/>
      <c r="G354" s="30"/>
      <c r="H354" s="30"/>
      <c r="I354" s="30"/>
      <c r="J354" s="30"/>
      <c r="K354" s="30"/>
      <c r="L354" s="30"/>
    </row>
    <row r="355" spans="1:12">
      <c r="A355" s="1"/>
      <c r="B355" s="30"/>
      <c r="C355" s="30"/>
      <c r="D355" s="30"/>
      <c r="E355" s="30"/>
      <c r="F355" s="30"/>
      <c r="G355" s="30"/>
      <c r="H355" s="30"/>
      <c r="I355" s="30"/>
      <c r="J355" s="30"/>
      <c r="K355" s="30"/>
      <c r="L355" s="30"/>
    </row>
    <row r="356" spans="1:12">
      <c r="A356" s="1"/>
      <c r="B356" s="30"/>
      <c r="C356" s="30"/>
      <c r="D356" s="30"/>
      <c r="E356" s="30"/>
      <c r="F356" s="30"/>
      <c r="G356" s="30"/>
      <c r="H356" s="30"/>
      <c r="I356" s="30"/>
      <c r="J356" s="30"/>
      <c r="K356" s="30"/>
      <c r="L356" s="30"/>
    </row>
    <row r="357" spans="1:12">
      <c r="A357" s="1"/>
      <c r="B357" s="30"/>
      <c r="C357" s="30"/>
      <c r="D357" s="30"/>
      <c r="E357" s="30"/>
      <c r="F357" s="30"/>
      <c r="G357" s="30"/>
      <c r="H357" s="30"/>
      <c r="I357" s="30"/>
      <c r="J357" s="30"/>
      <c r="K357" s="30"/>
      <c r="L357" s="30"/>
    </row>
    <row r="358" spans="1:12">
      <c r="A358" s="1"/>
      <c r="B358" s="30"/>
      <c r="C358" s="30"/>
      <c r="D358" s="30"/>
      <c r="E358" s="30"/>
      <c r="F358" s="30"/>
      <c r="G358" s="30"/>
      <c r="H358" s="30"/>
      <c r="I358" s="30"/>
      <c r="J358" s="30"/>
      <c r="K358" s="30"/>
      <c r="L358" s="30"/>
    </row>
    <row r="359" spans="1:12">
      <c r="A359" s="1"/>
      <c r="B359" s="30"/>
      <c r="C359" s="30"/>
      <c r="D359" s="30"/>
      <c r="E359" s="30"/>
      <c r="F359" s="30"/>
      <c r="G359" s="30"/>
      <c r="H359" s="30"/>
      <c r="I359" s="30"/>
      <c r="J359" s="30"/>
      <c r="K359" s="30"/>
      <c r="L359" s="30"/>
    </row>
    <row r="360" spans="1:12">
      <c r="A360" s="1"/>
      <c r="B360" s="30"/>
      <c r="C360" s="30"/>
      <c r="D360" s="30"/>
      <c r="E360" s="30"/>
      <c r="F360" s="30"/>
      <c r="G360" s="30"/>
      <c r="H360" s="30"/>
      <c r="I360" s="30"/>
      <c r="J360" s="30"/>
      <c r="K360" s="30"/>
      <c r="L360" s="30"/>
    </row>
    <row r="361" spans="1:12">
      <c r="A361" s="1"/>
      <c r="B361" s="30"/>
      <c r="C361" s="30"/>
      <c r="D361" s="30"/>
      <c r="E361" s="30"/>
      <c r="F361" s="30"/>
      <c r="G361" s="30"/>
      <c r="H361" s="30"/>
      <c r="I361" s="30"/>
      <c r="J361" s="30"/>
      <c r="K361" s="30"/>
      <c r="L361" s="30"/>
    </row>
    <row r="362" spans="1:12">
      <c r="A362" s="1"/>
      <c r="B362" s="30"/>
      <c r="C362" s="30"/>
      <c r="D362" s="30"/>
      <c r="E362" s="30"/>
      <c r="F362" s="30"/>
      <c r="G362" s="30"/>
      <c r="H362" s="30"/>
      <c r="I362" s="30"/>
      <c r="J362" s="30"/>
      <c r="K362" s="30"/>
      <c r="L362" s="30"/>
    </row>
    <row r="363" spans="1:12">
      <c r="A363" s="1"/>
      <c r="B363" s="30"/>
      <c r="C363" s="30"/>
      <c r="D363" s="30"/>
      <c r="E363" s="30"/>
      <c r="F363" s="30"/>
      <c r="G363" s="30"/>
      <c r="H363" s="30"/>
      <c r="I363" s="30"/>
      <c r="J363" s="30"/>
      <c r="K363" s="30"/>
      <c r="L363" s="30"/>
    </row>
    <row r="364" spans="1:12">
      <c r="A364" s="1"/>
      <c r="B364" s="30"/>
      <c r="C364" s="30"/>
      <c r="D364" s="30"/>
      <c r="E364" s="30"/>
      <c r="F364" s="30"/>
      <c r="G364" s="30"/>
      <c r="H364" s="30"/>
      <c r="I364" s="30"/>
      <c r="J364" s="30"/>
      <c r="K364" s="30"/>
      <c r="L364" s="30"/>
    </row>
    <row r="365" spans="1:12">
      <c r="A365" s="1"/>
      <c r="B365" s="30"/>
      <c r="C365" s="30"/>
      <c r="D365" s="30"/>
      <c r="E365" s="30"/>
      <c r="F365" s="30"/>
      <c r="G365" s="30"/>
      <c r="H365" s="30"/>
      <c r="I365" s="30"/>
      <c r="J365" s="30"/>
      <c r="K365" s="30"/>
      <c r="L365" s="30"/>
    </row>
    <row r="366" spans="1:12">
      <c r="A366" s="1"/>
      <c r="B366" s="30"/>
      <c r="C366" s="30"/>
      <c r="D366" s="30"/>
      <c r="E366" s="30"/>
      <c r="F366" s="30"/>
      <c r="G366" s="30"/>
      <c r="H366" s="30"/>
      <c r="I366" s="30"/>
      <c r="J366" s="30"/>
      <c r="K366" s="30"/>
      <c r="L366" s="30"/>
    </row>
    <row r="367" spans="1:12">
      <c r="A367" s="1"/>
      <c r="B367" s="30"/>
      <c r="C367" s="30"/>
      <c r="D367" s="30"/>
      <c r="E367" s="30"/>
      <c r="F367" s="30"/>
      <c r="G367" s="30"/>
      <c r="H367" s="30"/>
      <c r="I367" s="30"/>
      <c r="J367" s="30"/>
      <c r="K367" s="30"/>
      <c r="L367" s="30"/>
    </row>
    <row r="368" spans="1:12">
      <c r="A368" s="1"/>
      <c r="B368" s="30"/>
      <c r="C368" s="30"/>
      <c r="D368" s="30"/>
      <c r="E368" s="30"/>
      <c r="F368" s="30"/>
      <c r="G368" s="30"/>
      <c r="H368" s="30"/>
      <c r="I368" s="30"/>
      <c r="J368" s="30"/>
      <c r="K368" s="30"/>
      <c r="L368" s="30"/>
    </row>
    <row r="369" spans="1:12">
      <c r="A369" s="1"/>
      <c r="B369" s="30"/>
      <c r="C369" s="30"/>
      <c r="D369" s="30"/>
      <c r="E369" s="30"/>
      <c r="F369" s="30"/>
      <c r="G369" s="30"/>
      <c r="H369" s="30"/>
      <c r="I369" s="30"/>
      <c r="J369" s="30"/>
      <c r="K369" s="30"/>
      <c r="L369" s="30"/>
    </row>
    <row r="370" spans="1:12">
      <c r="A370" s="1"/>
      <c r="B370" s="30"/>
      <c r="C370" s="30"/>
      <c r="D370" s="30"/>
      <c r="E370" s="30"/>
      <c r="F370" s="30"/>
      <c r="G370" s="30"/>
      <c r="H370" s="30"/>
      <c r="I370" s="30"/>
      <c r="J370" s="30"/>
      <c r="K370" s="30"/>
      <c r="L370" s="30"/>
    </row>
    <row r="371" spans="1:12">
      <c r="A371" s="1"/>
      <c r="B371" s="30"/>
      <c r="C371" s="30"/>
      <c r="D371" s="30"/>
      <c r="E371" s="30"/>
      <c r="F371" s="30"/>
      <c r="G371" s="30"/>
      <c r="H371" s="30"/>
      <c r="I371" s="30"/>
      <c r="J371" s="30"/>
      <c r="K371" s="30"/>
      <c r="L371" s="30"/>
    </row>
    <row r="372" spans="1:12">
      <c r="A372" s="1"/>
      <c r="B372" s="30"/>
      <c r="C372" s="30"/>
      <c r="D372" s="30"/>
      <c r="E372" s="30"/>
      <c r="F372" s="30"/>
      <c r="G372" s="30"/>
      <c r="H372" s="30"/>
      <c r="I372" s="30"/>
      <c r="J372" s="30"/>
      <c r="K372" s="30"/>
      <c r="L372" s="30"/>
    </row>
    <row r="373" spans="1:12">
      <c r="A373" s="1"/>
      <c r="B373" s="30"/>
      <c r="C373" s="30"/>
      <c r="D373" s="30"/>
      <c r="E373" s="30"/>
      <c r="F373" s="30"/>
      <c r="G373" s="30"/>
      <c r="H373" s="30"/>
      <c r="I373" s="30"/>
      <c r="J373" s="30"/>
      <c r="K373" s="30"/>
      <c r="L373" s="30"/>
    </row>
    <row r="374" spans="1:12">
      <c r="A374" s="1"/>
      <c r="B374" s="30"/>
      <c r="C374" s="30"/>
      <c r="D374" s="30"/>
      <c r="E374" s="30"/>
      <c r="F374" s="30"/>
      <c r="G374" s="30"/>
      <c r="H374" s="30"/>
      <c r="I374" s="30"/>
      <c r="J374" s="30"/>
      <c r="K374" s="30"/>
      <c r="L374" s="30"/>
    </row>
    <row r="375" spans="1:12">
      <c r="A375" s="1"/>
      <c r="B375" s="30"/>
      <c r="C375" s="30"/>
      <c r="D375" s="30"/>
      <c r="E375" s="30"/>
      <c r="F375" s="30"/>
      <c r="G375" s="30"/>
      <c r="H375" s="30"/>
      <c r="I375" s="30"/>
      <c r="J375" s="30"/>
      <c r="K375" s="30"/>
      <c r="L375" s="30"/>
    </row>
    <row r="376" spans="1:12">
      <c r="A376" s="1"/>
      <c r="B376" s="30"/>
      <c r="C376" s="30"/>
      <c r="D376" s="30"/>
      <c r="E376" s="30"/>
      <c r="F376" s="30"/>
      <c r="G376" s="30"/>
      <c r="H376" s="30"/>
      <c r="I376" s="30"/>
      <c r="J376" s="30"/>
      <c r="K376" s="30"/>
      <c r="L376" s="30"/>
    </row>
    <row r="377" spans="1:12">
      <c r="A377" s="1"/>
      <c r="B377" s="30"/>
      <c r="C377" s="30"/>
      <c r="D377" s="30"/>
      <c r="E377" s="30"/>
      <c r="F377" s="30"/>
      <c r="G377" s="30"/>
      <c r="H377" s="30"/>
      <c r="I377" s="30"/>
      <c r="J377" s="30"/>
      <c r="K377" s="30"/>
      <c r="L377" s="30"/>
    </row>
    <row r="378" spans="1:12">
      <c r="A378" s="1"/>
      <c r="B378" s="30"/>
      <c r="C378" s="30"/>
      <c r="D378" s="30"/>
      <c r="E378" s="30"/>
      <c r="F378" s="30"/>
      <c r="G378" s="30"/>
      <c r="H378" s="30"/>
      <c r="I378" s="30"/>
      <c r="J378" s="30"/>
      <c r="K378" s="30"/>
      <c r="L378" s="30"/>
    </row>
    <row r="379" spans="1:12">
      <c r="A379" s="1"/>
      <c r="B379" s="30"/>
      <c r="C379" s="30"/>
      <c r="D379" s="30"/>
      <c r="E379" s="30"/>
      <c r="F379" s="30"/>
      <c r="G379" s="30"/>
      <c r="H379" s="30"/>
      <c r="I379" s="30"/>
      <c r="J379" s="30"/>
      <c r="K379" s="30"/>
      <c r="L379" s="30"/>
    </row>
    <row r="380" spans="1:12">
      <c r="A380" s="1"/>
      <c r="B380" s="30"/>
      <c r="C380" s="30"/>
      <c r="D380" s="30"/>
      <c r="E380" s="30"/>
      <c r="F380" s="30"/>
      <c r="G380" s="30"/>
      <c r="H380" s="30"/>
      <c r="I380" s="30"/>
      <c r="J380" s="30"/>
      <c r="K380" s="30"/>
      <c r="L380" s="30"/>
    </row>
    <row r="381" spans="1:12">
      <c r="A381" s="1"/>
      <c r="B381" s="30"/>
      <c r="C381" s="30"/>
      <c r="D381" s="30"/>
      <c r="E381" s="30"/>
      <c r="F381" s="30"/>
      <c r="G381" s="30"/>
      <c r="H381" s="30"/>
      <c r="I381" s="30"/>
      <c r="J381" s="30"/>
      <c r="K381" s="30"/>
      <c r="L381" s="30"/>
    </row>
    <row r="382" spans="1:12">
      <c r="A382" s="1"/>
      <c r="B382" s="30"/>
      <c r="C382" s="30"/>
      <c r="D382" s="30"/>
      <c r="E382" s="30"/>
      <c r="F382" s="30"/>
      <c r="G382" s="30"/>
      <c r="H382" s="30"/>
      <c r="I382" s="30"/>
      <c r="J382" s="30"/>
      <c r="K382" s="30"/>
      <c r="L382" s="30"/>
    </row>
    <row r="383" spans="1:12">
      <c r="A383" s="1"/>
      <c r="B383" s="30"/>
      <c r="C383" s="30"/>
      <c r="D383" s="30"/>
      <c r="E383" s="30"/>
      <c r="F383" s="30"/>
      <c r="G383" s="30"/>
      <c r="H383" s="30"/>
      <c r="I383" s="30"/>
      <c r="J383" s="30"/>
      <c r="K383" s="30"/>
      <c r="L383" s="30"/>
    </row>
    <row r="384" spans="1:12">
      <c r="A384" s="1"/>
      <c r="B384" s="30"/>
      <c r="C384" s="30"/>
      <c r="D384" s="30"/>
      <c r="E384" s="30"/>
      <c r="F384" s="30"/>
      <c r="G384" s="30"/>
      <c r="H384" s="30"/>
      <c r="I384" s="30"/>
      <c r="J384" s="30"/>
      <c r="K384" s="30"/>
      <c r="L384" s="30"/>
    </row>
    <row r="385" spans="1:12">
      <c r="A385" s="1"/>
      <c r="B385" s="30"/>
      <c r="C385" s="30"/>
      <c r="D385" s="30"/>
      <c r="E385" s="30"/>
      <c r="F385" s="30"/>
      <c r="G385" s="30"/>
      <c r="H385" s="30"/>
      <c r="I385" s="30"/>
      <c r="J385" s="30"/>
      <c r="K385" s="30"/>
      <c r="L385" s="30"/>
    </row>
    <row r="386" spans="1:12">
      <c r="A386" s="1"/>
      <c r="B386" s="30"/>
      <c r="C386" s="30"/>
      <c r="D386" s="30"/>
      <c r="E386" s="30"/>
      <c r="F386" s="30"/>
      <c r="G386" s="30"/>
      <c r="H386" s="30"/>
      <c r="I386" s="30"/>
      <c r="J386" s="30"/>
      <c r="K386" s="30"/>
      <c r="L386" s="30"/>
    </row>
    <row r="387" spans="1:12">
      <c r="A387" s="1"/>
      <c r="B387" s="30"/>
      <c r="C387" s="30"/>
      <c r="D387" s="30"/>
      <c r="E387" s="30"/>
      <c r="F387" s="30"/>
      <c r="G387" s="30"/>
      <c r="H387" s="30"/>
      <c r="I387" s="30"/>
      <c r="J387" s="30"/>
      <c r="K387" s="30"/>
      <c r="L387" s="30"/>
    </row>
    <row r="388" spans="1:12">
      <c r="A388" s="1"/>
      <c r="B388" s="30"/>
      <c r="C388" s="30"/>
      <c r="D388" s="30"/>
      <c r="E388" s="30"/>
      <c r="F388" s="30"/>
      <c r="G388" s="30"/>
      <c r="H388" s="30"/>
      <c r="I388" s="30"/>
      <c r="J388" s="30"/>
      <c r="K388" s="30"/>
      <c r="L388" s="30"/>
    </row>
    <row r="389" spans="1:12">
      <c r="A389" s="1"/>
      <c r="B389" s="30"/>
      <c r="C389" s="30"/>
      <c r="D389" s="30"/>
      <c r="E389" s="30"/>
      <c r="F389" s="30"/>
      <c r="G389" s="30"/>
      <c r="H389" s="30"/>
      <c r="I389" s="30"/>
      <c r="J389" s="30"/>
      <c r="K389" s="30"/>
      <c r="L389" s="30"/>
    </row>
    <row r="390" spans="1:12">
      <c r="A390" s="1"/>
      <c r="B390" s="30"/>
      <c r="C390" s="30"/>
      <c r="D390" s="30"/>
      <c r="E390" s="30"/>
      <c r="F390" s="30"/>
      <c r="G390" s="30"/>
      <c r="H390" s="30"/>
      <c r="I390" s="30"/>
      <c r="J390" s="30"/>
      <c r="K390" s="30"/>
      <c r="L390" s="30"/>
    </row>
    <row r="391" spans="1:12">
      <c r="A391" s="1"/>
      <c r="B391" s="30"/>
      <c r="C391" s="30"/>
      <c r="D391" s="30"/>
      <c r="E391" s="30"/>
      <c r="F391" s="30"/>
      <c r="G391" s="30"/>
      <c r="H391" s="30"/>
      <c r="I391" s="30"/>
      <c r="J391" s="30"/>
      <c r="K391" s="30"/>
      <c r="L391" s="30"/>
    </row>
    <row r="392" spans="1:12">
      <c r="A392" s="1"/>
      <c r="B392" s="30"/>
      <c r="C392" s="30"/>
      <c r="D392" s="30"/>
      <c r="E392" s="30"/>
      <c r="F392" s="30"/>
      <c r="G392" s="30"/>
      <c r="H392" s="30"/>
      <c r="I392" s="30"/>
      <c r="J392" s="30"/>
      <c r="K392" s="30"/>
      <c r="L392" s="30"/>
    </row>
    <row r="393" spans="1:12">
      <c r="A393" s="1"/>
      <c r="B393" s="30"/>
      <c r="C393" s="30"/>
      <c r="D393" s="30"/>
      <c r="E393" s="30"/>
      <c r="F393" s="30"/>
      <c r="G393" s="30"/>
      <c r="H393" s="30"/>
      <c r="I393" s="30"/>
      <c r="J393" s="30"/>
      <c r="K393" s="30"/>
      <c r="L393" s="30"/>
    </row>
    <row r="394" spans="1:12">
      <c r="A394" s="1"/>
      <c r="B394" s="30"/>
      <c r="C394" s="30"/>
      <c r="D394" s="30"/>
      <c r="E394" s="30"/>
      <c r="F394" s="30"/>
      <c r="G394" s="30"/>
      <c r="H394" s="30"/>
      <c r="I394" s="30"/>
      <c r="J394" s="30"/>
      <c r="K394" s="30"/>
      <c r="L394" s="30"/>
    </row>
    <row r="395" spans="1:12">
      <c r="A395" s="1"/>
      <c r="B395" s="30"/>
      <c r="C395" s="30"/>
      <c r="D395" s="30"/>
      <c r="E395" s="30"/>
      <c r="F395" s="30"/>
      <c r="G395" s="30"/>
      <c r="H395" s="30"/>
      <c r="I395" s="30"/>
      <c r="J395" s="30"/>
      <c r="K395" s="30"/>
      <c r="L395" s="30"/>
    </row>
    <row r="396" spans="1:12">
      <c r="A396" s="1"/>
      <c r="B396" s="30"/>
      <c r="C396" s="30"/>
      <c r="D396" s="30"/>
      <c r="E396" s="30"/>
      <c r="F396" s="30"/>
      <c r="G396" s="30"/>
      <c r="H396" s="30"/>
      <c r="I396" s="30"/>
      <c r="J396" s="30"/>
      <c r="K396" s="30"/>
      <c r="L396" s="30"/>
    </row>
    <row r="397" spans="1:12">
      <c r="A397" s="1"/>
      <c r="B397" s="30"/>
      <c r="C397" s="30"/>
      <c r="D397" s="30"/>
      <c r="E397" s="30"/>
      <c r="F397" s="30"/>
      <c r="G397" s="30"/>
      <c r="H397" s="30"/>
      <c r="I397" s="30"/>
      <c r="J397" s="30"/>
      <c r="K397" s="30"/>
      <c r="L397" s="30"/>
    </row>
    <row r="398" spans="1:12">
      <c r="A398" s="1"/>
      <c r="B398" s="30"/>
      <c r="C398" s="30"/>
      <c r="D398" s="30"/>
      <c r="E398" s="30"/>
      <c r="F398" s="30"/>
      <c r="G398" s="30"/>
      <c r="H398" s="30"/>
      <c r="I398" s="30"/>
      <c r="J398" s="30"/>
      <c r="K398" s="30"/>
      <c r="L398" s="30"/>
    </row>
    <row r="399" spans="1:12">
      <c r="A399" s="1"/>
      <c r="B399" s="30"/>
      <c r="C399" s="30"/>
      <c r="D399" s="30"/>
      <c r="E399" s="30"/>
      <c r="F399" s="30"/>
      <c r="G399" s="30"/>
      <c r="H399" s="30"/>
      <c r="I399" s="30"/>
      <c r="J399" s="30"/>
      <c r="K399" s="30"/>
      <c r="L399" s="30"/>
    </row>
    <row r="400" spans="1:12">
      <c r="A400" s="1"/>
      <c r="B400" s="30"/>
      <c r="C400" s="30"/>
      <c r="D400" s="30"/>
      <c r="E400" s="30"/>
      <c r="F400" s="30"/>
      <c r="G400" s="30"/>
      <c r="H400" s="30"/>
      <c r="I400" s="30"/>
      <c r="J400" s="30"/>
      <c r="K400" s="30"/>
      <c r="L400" s="30"/>
    </row>
    <row r="401" spans="1:12">
      <c r="A401" s="1"/>
      <c r="B401" s="30"/>
      <c r="C401" s="30"/>
      <c r="D401" s="30"/>
      <c r="E401" s="30"/>
      <c r="F401" s="30"/>
      <c r="G401" s="30"/>
      <c r="H401" s="30"/>
      <c r="I401" s="30"/>
      <c r="J401" s="30"/>
      <c r="K401" s="30"/>
      <c r="L401" s="30"/>
    </row>
    <row r="402" spans="1:12">
      <c r="A402" s="1"/>
      <c r="B402" s="30"/>
      <c r="C402" s="30"/>
      <c r="D402" s="30"/>
      <c r="E402" s="30"/>
      <c r="F402" s="30"/>
      <c r="G402" s="30"/>
      <c r="H402" s="30"/>
      <c r="I402" s="30"/>
      <c r="J402" s="30"/>
      <c r="K402" s="30"/>
      <c r="L402" s="30"/>
    </row>
    <row r="403" spans="1:12">
      <c r="A403" s="1"/>
      <c r="B403" s="30"/>
      <c r="C403" s="30"/>
      <c r="D403" s="30"/>
      <c r="E403" s="30"/>
      <c r="F403" s="30"/>
      <c r="G403" s="30"/>
      <c r="H403" s="30"/>
      <c r="I403" s="30"/>
      <c r="J403" s="30"/>
      <c r="K403" s="30"/>
      <c r="L403" s="30"/>
    </row>
    <row r="404" spans="1:12">
      <c r="A404" s="1"/>
      <c r="B404" s="30"/>
      <c r="C404" s="30"/>
      <c r="D404" s="30"/>
      <c r="E404" s="30"/>
      <c r="F404" s="30"/>
      <c r="G404" s="30"/>
      <c r="H404" s="30"/>
      <c r="I404" s="30"/>
      <c r="J404" s="30"/>
      <c r="K404" s="30"/>
      <c r="L404" s="30"/>
    </row>
    <row r="405" spans="1:12">
      <c r="A405" s="1"/>
      <c r="B405" s="30"/>
      <c r="C405" s="30"/>
      <c r="D405" s="30"/>
      <c r="E405" s="30"/>
      <c r="F405" s="30"/>
      <c r="G405" s="30"/>
      <c r="H405" s="30"/>
      <c r="I405" s="30"/>
      <c r="J405" s="30"/>
      <c r="K405" s="30"/>
      <c r="L405" s="30"/>
    </row>
    <row r="406" spans="1:12">
      <c r="A406" s="1"/>
      <c r="B406" s="30"/>
      <c r="C406" s="30"/>
      <c r="D406" s="30"/>
      <c r="E406" s="30"/>
      <c r="F406" s="30"/>
      <c r="G406" s="30"/>
      <c r="H406" s="30"/>
      <c r="I406" s="30"/>
      <c r="J406" s="30"/>
      <c r="K406" s="30"/>
      <c r="L406" s="30"/>
    </row>
    <row r="407" spans="1:12">
      <c r="A407" s="1"/>
      <c r="B407" s="30"/>
      <c r="C407" s="30"/>
      <c r="D407" s="30"/>
      <c r="E407" s="30"/>
      <c r="F407" s="30"/>
      <c r="G407" s="30"/>
      <c r="H407" s="30"/>
      <c r="I407" s="30"/>
      <c r="J407" s="30"/>
      <c r="K407" s="30"/>
      <c r="L407" s="30"/>
    </row>
    <row r="408" spans="1:12">
      <c r="A408" s="1"/>
      <c r="B408" s="30"/>
      <c r="C408" s="30"/>
      <c r="D408" s="30"/>
      <c r="E408" s="30"/>
      <c r="F408" s="30"/>
      <c r="G408" s="30"/>
      <c r="H408" s="30"/>
      <c r="I408" s="30"/>
      <c r="J408" s="30"/>
      <c r="K408" s="30"/>
      <c r="L408" s="30"/>
    </row>
    <row r="409" spans="1:12">
      <c r="A409" s="1"/>
      <c r="B409" s="30"/>
      <c r="C409" s="30"/>
      <c r="D409" s="30"/>
      <c r="E409" s="30"/>
      <c r="F409" s="30"/>
      <c r="G409" s="30"/>
      <c r="H409" s="30"/>
      <c r="I409" s="30"/>
      <c r="J409" s="30"/>
      <c r="K409" s="30"/>
      <c r="L409" s="30"/>
    </row>
    <row r="410" spans="1:12">
      <c r="A410" s="1"/>
      <c r="B410" s="30"/>
      <c r="C410" s="30"/>
      <c r="D410" s="30"/>
      <c r="E410" s="30"/>
      <c r="F410" s="30"/>
      <c r="G410" s="30"/>
      <c r="H410" s="30"/>
      <c r="I410" s="30"/>
      <c r="J410" s="30"/>
      <c r="K410" s="30"/>
      <c r="L410" s="30"/>
    </row>
    <row r="411" spans="1:12">
      <c r="A411" s="1"/>
      <c r="B411" s="30"/>
      <c r="C411" s="30"/>
      <c r="D411" s="30"/>
      <c r="E411" s="30"/>
      <c r="F411" s="30"/>
      <c r="G411" s="30"/>
      <c r="H411" s="30"/>
      <c r="I411" s="30"/>
      <c r="J411" s="30"/>
      <c r="K411" s="30"/>
      <c r="L411" s="30"/>
    </row>
    <row r="412" spans="1:12">
      <c r="A412" s="1"/>
      <c r="B412" s="30"/>
      <c r="C412" s="30"/>
      <c r="D412" s="30"/>
      <c r="E412" s="30"/>
      <c r="F412" s="30"/>
      <c r="G412" s="30"/>
      <c r="H412" s="30"/>
      <c r="I412" s="30"/>
      <c r="J412" s="30"/>
      <c r="K412" s="30"/>
      <c r="L412" s="30"/>
    </row>
    <row r="413" spans="1:12">
      <c r="A413" s="1"/>
      <c r="B413" s="30"/>
      <c r="C413" s="30"/>
      <c r="D413" s="30"/>
      <c r="E413" s="30"/>
      <c r="F413" s="30"/>
      <c r="G413" s="30"/>
      <c r="H413" s="30"/>
      <c r="I413" s="30"/>
      <c r="J413" s="30"/>
      <c r="K413" s="30"/>
      <c r="L413" s="30"/>
    </row>
    <row r="414" spans="1:12">
      <c r="A414" s="1"/>
      <c r="B414" s="30"/>
      <c r="C414" s="30"/>
      <c r="D414" s="30"/>
      <c r="E414" s="30"/>
      <c r="F414" s="30"/>
      <c r="G414" s="30"/>
      <c r="H414" s="30"/>
      <c r="I414" s="30"/>
      <c r="J414" s="30"/>
      <c r="K414" s="30"/>
      <c r="L414" s="30"/>
    </row>
    <row r="415" spans="1:12">
      <c r="A415" s="1"/>
      <c r="B415" s="30"/>
      <c r="C415" s="30"/>
      <c r="D415" s="30"/>
      <c r="E415" s="30"/>
      <c r="F415" s="30"/>
      <c r="G415" s="30"/>
      <c r="H415" s="30"/>
      <c r="I415" s="30"/>
      <c r="J415" s="30"/>
      <c r="K415" s="30"/>
      <c r="L415" s="30"/>
    </row>
    <row r="416" spans="1:12">
      <c r="A416" s="1"/>
      <c r="B416" s="30"/>
      <c r="C416" s="30"/>
      <c r="D416" s="30"/>
      <c r="E416" s="30"/>
      <c r="F416" s="30"/>
      <c r="G416" s="30"/>
      <c r="H416" s="30"/>
      <c r="I416" s="30"/>
      <c r="J416" s="30"/>
      <c r="K416" s="30"/>
      <c r="L416" s="30"/>
    </row>
    <row r="417" spans="1:12">
      <c r="A417" s="1"/>
      <c r="B417" s="30"/>
      <c r="C417" s="30"/>
      <c r="D417" s="30"/>
      <c r="E417" s="30"/>
      <c r="F417" s="30"/>
      <c r="G417" s="30"/>
      <c r="H417" s="30"/>
      <c r="I417" s="30"/>
      <c r="J417" s="30"/>
      <c r="K417" s="30"/>
      <c r="L417" s="30"/>
    </row>
    <row r="418" spans="1:12">
      <c r="A418" s="1"/>
      <c r="B418" s="30"/>
      <c r="C418" s="30"/>
      <c r="D418" s="30"/>
      <c r="E418" s="30"/>
      <c r="F418" s="30"/>
      <c r="G418" s="30"/>
      <c r="H418" s="30"/>
      <c r="I418" s="30"/>
      <c r="J418" s="30"/>
      <c r="K418" s="30"/>
      <c r="L418" s="30"/>
    </row>
    <row r="419" spans="1:12">
      <c r="A419" s="1"/>
      <c r="B419" s="30"/>
      <c r="C419" s="30"/>
      <c r="D419" s="30"/>
      <c r="E419" s="30"/>
      <c r="F419" s="30"/>
      <c r="G419" s="30"/>
      <c r="H419" s="30"/>
      <c r="I419" s="30"/>
      <c r="J419" s="30"/>
      <c r="K419" s="30"/>
      <c r="L419" s="30"/>
    </row>
    <row r="420" spans="1:12">
      <c r="A420" s="1"/>
      <c r="B420" s="30"/>
      <c r="C420" s="30"/>
      <c r="D420" s="30"/>
      <c r="E420" s="30"/>
      <c r="F420" s="30"/>
      <c r="G420" s="30"/>
      <c r="H420" s="30"/>
      <c r="I420" s="30"/>
      <c r="J420" s="30"/>
      <c r="K420" s="30"/>
      <c r="L420" s="30"/>
    </row>
    <row r="421" spans="1:12">
      <c r="A421" s="1"/>
      <c r="B421" s="30"/>
      <c r="C421" s="30"/>
      <c r="D421" s="30"/>
      <c r="E421" s="30"/>
      <c r="F421" s="30"/>
      <c r="G421" s="30"/>
      <c r="H421" s="30"/>
      <c r="I421" s="30"/>
      <c r="J421" s="30"/>
      <c r="K421" s="30"/>
      <c r="L421" s="30"/>
    </row>
    <row r="422" spans="1:12">
      <c r="A422" s="1"/>
      <c r="B422" s="30"/>
      <c r="C422" s="30"/>
      <c r="D422" s="30"/>
      <c r="E422" s="30"/>
      <c r="F422" s="30"/>
      <c r="G422" s="30"/>
      <c r="H422" s="30"/>
      <c r="I422" s="30"/>
      <c r="J422" s="30"/>
      <c r="K422" s="30"/>
      <c r="L422" s="30"/>
    </row>
    <row r="423" spans="1:12">
      <c r="A423" s="1"/>
      <c r="B423" s="30"/>
      <c r="C423" s="30"/>
      <c r="D423" s="30"/>
      <c r="E423" s="30"/>
      <c r="F423" s="30"/>
      <c r="G423" s="30"/>
      <c r="H423" s="30"/>
      <c r="I423" s="30"/>
      <c r="J423" s="30"/>
      <c r="K423" s="30"/>
      <c r="L423" s="30"/>
    </row>
    <row r="424" spans="1:12">
      <c r="A424" s="1"/>
      <c r="B424" s="30"/>
      <c r="C424" s="30"/>
      <c r="D424" s="30"/>
      <c r="E424" s="30"/>
      <c r="F424" s="30"/>
      <c r="G424" s="30"/>
      <c r="H424" s="30"/>
      <c r="I424" s="30"/>
      <c r="J424" s="30"/>
      <c r="K424" s="30"/>
      <c r="L424" s="30"/>
    </row>
    <row r="425" spans="1:12">
      <c r="A425" s="1"/>
      <c r="B425" s="30"/>
      <c r="C425" s="30"/>
      <c r="D425" s="30"/>
      <c r="E425" s="30"/>
      <c r="F425" s="30"/>
      <c r="G425" s="30"/>
      <c r="H425" s="30"/>
      <c r="I425" s="30"/>
      <c r="J425" s="30"/>
      <c r="K425" s="30"/>
      <c r="L425" s="30"/>
    </row>
    <row r="426" spans="1:12">
      <c r="A426" s="1"/>
      <c r="B426" s="30"/>
      <c r="C426" s="30"/>
      <c r="D426" s="30"/>
      <c r="E426" s="30"/>
      <c r="F426" s="30"/>
      <c r="G426" s="30"/>
      <c r="H426" s="30"/>
      <c r="I426" s="30"/>
      <c r="J426" s="30"/>
      <c r="K426" s="30"/>
      <c r="L426" s="30"/>
    </row>
    <row r="427" spans="1:12">
      <c r="A427" s="1"/>
      <c r="B427" s="30"/>
      <c r="C427" s="30"/>
      <c r="D427" s="30"/>
      <c r="E427" s="30"/>
      <c r="F427" s="30"/>
      <c r="G427" s="30"/>
      <c r="H427" s="30"/>
      <c r="I427" s="30"/>
      <c r="J427" s="30"/>
      <c r="K427" s="30"/>
      <c r="L427" s="30"/>
    </row>
    <row r="428" spans="1:12">
      <c r="A428" s="1"/>
      <c r="B428" s="30"/>
      <c r="C428" s="30"/>
      <c r="D428" s="30"/>
      <c r="E428" s="30"/>
      <c r="F428" s="30"/>
      <c r="G428" s="30"/>
      <c r="H428" s="30"/>
      <c r="I428" s="30"/>
      <c r="J428" s="30"/>
      <c r="K428" s="30"/>
      <c r="L428" s="30"/>
    </row>
    <row r="429" spans="1:12">
      <c r="A429" s="1"/>
      <c r="B429" s="30"/>
      <c r="C429" s="30"/>
      <c r="D429" s="30"/>
      <c r="E429" s="30"/>
      <c r="F429" s="30"/>
      <c r="G429" s="30"/>
      <c r="H429" s="30"/>
      <c r="I429" s="30"/>
      <c r="J429" s="30"/>
      <c r="K429" s="30"/>
      <c r="L429" s="30"/>
    </row>
    <row r="430" spans="1:12">
      <c r="A430" s="1"/>
      <c r="B430" s="30"/>
      <c r="C430" s="30"/>
      <c r="D430" s="30"/>
      <c r="E430" s="30"/>
      <c r="F430" s="30"/>
      <c r="G430" s="30"/>
      <c r="H430" s="30"/>
      <c r="I430" s="30"/>
      <c r="J430" s="30"/>
      <c r="K430" s="30"/>
      <c r="L430" s="30"/>
    </row>
    <row r="431" spans="1:12">
      <c r="A431" s="1"/>
      <c r="B431" s="30"/>
      <c r="C431" s="30"/>
      <c r="D431" s="30"/>
      <c r="E431" s="30"/>
      <c r="F431" s="30"/>
      <c r="G431" s="30"/>
      <c r="H431" s="30"/>
      <c r="I431" s="30"/>
      <c r="J431" s="30"/>
      <c r="K431" s="30"/>
      <c r="L431" s="30"/>
    </row>
    <row r="432" spans="1:12">
      <c r="A432" s="1"/>
      <c r="B432" s="30"/>
      <c r="C432" s="30"/>
      <c r="D432" s="30"/>
      <c r="E432" s="30"/>
      <c r="F432" s="30"/>
      <c r="G432" s="30"/>
      <c r="H432" s="30"/>
      <c r="I432" s="30"/>
      <c r="J432" s="30"/>
      <c r="K432" s="30"/>
      <c r="L432" s="30"/>
    </row>
    <row r="433" spans="1:12">
      <c r="A433" s="1"/>
      <c r="B433" s="30"/>
      <c r="C433" s="30"/>
      <c r="D433" s="30"/>
      <c r="E433" s="30"/>
      <c r="F433" s="30"/>
      <c r="G433" s="30"/>
      <c r="H433" s="30"/>
      <c r="I433" s="30"/>
      <c r="J433" s="30"/>
      <c r="K433" s="30"/>
      <c r="L433" s="30"/>
    </row>
    <row r="434" spans="1:12">
      <c r="A434" s="1"/>
      <c r="B434" s="30"/>
      <c r="C434" s="30"/>
      <c r="D434" s="30"/>
      <c r="E434" s="30"/>
      <c r="F434" s="30"/>
      <c r="G434" s="30"/>
      <c r="H434" s="30"/>
      <c r="I434" s="30"/>
      <c r="J434" s="30"/>
      <c r="K434" s="30"/>
      <c r="L434" s="30"/>
    </row>
    <row r="435" spans="1:12">
      <c r="A435" s="1"/>
      <c r="B435" s="30"/>
      <c r="C435" s="30"/>
      <c r="D435" s="30"/>
      <c r="E435" s="30"/>
      <c r="F435" s="30"/>
      <c r="G435" s="30"/>
      <c r="H435" s="30"/>
      <c r="I435" s="30"/>
      <c r="J435" s="30"/>
      <c r="K435" s="30"/>
      <c r="L435" s="30"/>
    </row>
    <row r="436" spans="1:12">
      <c r="A436" s="1"/>
      <c r="B436" s="30"/>
      <c r="C436" s="30"/>
      <c r="D436" s="30"/>
      <c r="E436" s="30"/>
      <c r="F436" s="30"/>
      <c r="G436" s="30"/>
      <c r="H436" s="30"/>
      <c r="I436" s="30"/>
      <c r="J436" s="30"/>
      <c r="K436" s="30"/>
      <c r="L436" s="30"/>
    </row>
    <row r="437" spans="1:12">
      <c r="A437" s="1"/>
      <c r="B437" s="30"/>
      <c r="C437" s="30"/>
      <c r="D437" s="30"/>
      <c r="E437" s="30"/>
      <c r="F437" s="30"/>
      <c r="G437" s="30"/>
      <c r="H437" s="30"/>
      <c r="I437" s="30"/>
      <c r="J437" s="30"/>
      <c r="K437" s="30"/>
      <c r="L437" s="30"/>
    </row>
    <row r="438" spans="1:12">
      <c r="A438" s="1"/>
      <c r="B438" s="30"/>
      <c r="C438" s="30"/>
      <c r="D438" s="30"/>
      <c r="E438" s="30"/>
      <c r="F438" s="30"/>
      <c r="G438" s="30"/>
      <c r="H438" s="30"/>
      <c r="I438" s="30"/>
      <c r="J438" s="30"/>
      <c r="K438" s="30"/>
      <c r="L438" s="30"/>
    </row>
    <row r="439" spans="1:12">
      <c r="A439" s="1"/>
      <c r="B439" s="30"/>
      <c r="C439" s="30"/>
      <c r="D439" s="30"/>
      <c r="E439" s="30"/>
      <c r="F439" s="30"/>
      <c r="G439" s="30"/>
      <c r="H439" s="30"/>
      <c r="I439" s="30"/>
      <c r="J439" s="30"/>
      <c r="K439" s="30"/>
      <c r="L439" s="30"/>
    </row>
    <row r="440" spans="1:12">
      <c r="A440" s="1"/>
      <c r="B440" s="30"/>
      <c r="C440" s="30"/>
      <c r="D440" s="30"/>
      <c r="E440" s="30"/>
      <c r="F440" s="30"/>
      <c r="G440" s="30"/>
      <c r="H440" s="30"/>
      <c r="I440" s="30"/>
      <c r="J440" s="30"/>
      <c r="K440" s="30"/>
      <c r="L440" s="30"/>
    </row>
    <row r="441" spans="1:12">
      <c r="A441" s="1"/>
      <c r="B441" s="30"/>
      <c r="C441" s="30"/>
      <c r="D441" s="30"/>
      <c r="E441" s="30"/>
      <c r="F441" s="30"/>
      <c r="G441" s="30"/>
      <c r="H441" s="30"/>
      <c r="I441" s="30"/>
      <c r="J441" s="30"/>
      <c r="K441" s="30"/>
      <c r="L441" s="30"/>
    </row>
    <row r="442" spans="1:12">
      <c r="A442" s="1"/>
      <c r="B442" s="30"/>
      <c r="C442" s="30"/>
      <c r="D442" s="30"/>
      <c r="E442" s="30"/>
      <c r="F442" s="30"/>
      <c r="G442" s="30"/>
      <c r="H442" s="30"/>
      <c r="I442" s="30"/>
      <c r="J442" s="30"/>
      <c r="K442" s="30"/>
      <c r="L442" s="30"/>
    </row>
    <row r="443" spans="1:12">
      <c r="A443" s="1"/>
      <c r="B443" s="30"/>
      <c r="C443" s="30"/>
      <c r="D443" s="30"/>
      <c r="E443" s="30"/>
      <c r="F443" s="30"/>
      <c r="G443" s="30"/>
      <c r="H443" s="30"/>
      <c r="I443" s="30"/>
      <c r="J443" s="30"/>
      <c r="K443" s="30"/>
      <c r="L443" s="30"/>
    </row>
    <row r="444" spans="1:12">
      <c r="A444" s="1"/>
      <c r="B444" s="30"/>
      <c r="C444" s="30"/>
      <c r="D444" s="30"/>
      <c r="E444" s="30"/>
      <c r="F444" s="30"/>
      <c r="G444" s="30"/>
      <c r="H444" s="30"/>
      <c r="I444" s="30"/>
      <c r="J444" s="30"/>
      <c r="K444" s="30"/>
      <c r="L444" s="30"/>
    </row>
    <row r="445" spans="1:12">
      <c r="A445" s="1"/>
      <c r="B445" s="30"/>
      <c r="C445" s="30"/>
      <c r="D445" s="30"/>
      <c r="E445" s="30"/>
      <c r="F445" s="30"/>
      <c r="G445" s="30"/>
      <c r="H445" s="30"/>
      <c r="I445" s="30"/>
      <c r="J445" s="30"/>
      <c r="K445" s="30"/>
      <c r="L445" s="30"/>
    </row>
    <row r="446" spans="1:12">
      <c r="A446" s="1"/>
      <c r="B446" s="30"/>
      <c r="C446" s="30"/>
      <c r="D446" s="30"/>
      <c r="E446" s="30"/>
      <c r="F446" s="30"/>
      <c r="G446" s="30"/>
      <c r="H446" s="30"/>
      <c r="I446" s="30"/>
      <c r="J446" s="30"/>
      <c r="K446" s="30"/>
      <c r="L446" s="30"/>
    </row>
    <row r="447" spans="1:12">
      <c r="A447" s="1"/>
      <c r="B447" s="30"/>
      <c r="C447" s="30"/>
      <c r="D447" s="30"/>
      <c r="E447" s="30"/>
      <c r="F447" s="30"/>
      <c r="G447" s="30"/>
      <c r="H447" s="30"/>
      <c r="I447" s="30"/>
      <c r="J447" s="30"/>
      <c r="K447" s="30"/>
      <c r="L447" s="30"/>
    </row>
    <row r="448" spans="1:12">
      <c r="A448" s="1"/>
      <c r="B448" s="30"/>
      <c r="C448" s="30"/>
      <c r="D448" s="30"/>
      <c r="E448" s="30"/>
      <c r="F448" s="30"/>
      <c r="G448" s="30"/>
      <c r="H448" s="30"/>
      <c r="I448" s="30"/>
      <c r="J448" s="30"/>
      <c r="K448" s="30"/>
      <c r="L448" s="30"/>
    </row>
    <row r="449" spans="1:12">
      <c r="A449" s="1"/>
      <c r="B449" s="30"/>
      <c r="C449" s="30"/>
      <c r="D449" s="30"/>
      <c r="E449" s="30"/>
      <c r="F449" s="30"/>
      <c r="G449" s="30"/>
      <c r="H449" s="30"/>
      <c r="I449" s="30"/>
      <c r="J449" s="30"/>
      <c r="K449" s="30"/>
      <c r="L449" s="30"/>
    </row>
    <row r="450" spans="1:12">
      <c r="A450" s="1"/>
      <c r="B450" s="30"/>
      <c r="C450" s="30"/>
      <c r="D450" s="30"/>
      <c r="E450" s="30"/>
      <c r="F450" s="30"/>
      <c r="G450" s="30"/>
      <c r="H450" s="30"/>
      <c r="I450" s="30"/>
      <c r="J450" s="30"/>
      <c r="K450" s="30"/>
      <c r="L450" s="30"/>
    </row>
    <row r="451" spans="1:12">
      <c r="A451" s="1"/>
      <c r="B451" s="30"/>
      <c r="C451" s="30"/>
      <c r="D451" s="30"/>
      <c r="E451" s="30"/>
      <c r="F451" s="30"/>
      <c r="G451" s="30"/>
      <c r="H451" s="30"/>
      <c r="I451" s="30"/>
      <c r="J451" s="30"/>
      <c r="K451" s="30"/>
      <c r="L451" s="30"/>
    </row>
    <row r="452" spans="1:12">
      <c r="A452" s="1"/>
      <c r="B452" s="30"/>
      <c r="C452" s="30"/>
      <c r="D452" s="30"/>
      <c r="E452" s="30"/>
      <c r="F452" s="30"/>
      <c r="G452" s="30"/>
      <c r="H452" s="30"/>
      <c r="I452" s="30"/>
      <c r="J452" s="30"/>
      <c r="K452" s="30"/>
      <c r="L452" s="30"/>
    </row>
    <row r="453" spans="1:12">
      <c r="A453" s="1"/>
      <c r="B453" s="30"/>
      <c r="C453" s="30"/>
      <c r="D453" s="30"/>
      <c r="E453" s="30"/>
      <c r="F453" s="30"/>
      <c r="G453" s="30"/>
      <c r="H453" s="30"/>
      <c r="I453" s="30"/>
      <c r="J453" s="30"/>
      <c r="K453" s="30"/>
      <c r="L453" s="30"/>
    </row>
    <row r="454" spans="1:12">
      <c r="A454" s="1"/>
      <c r="B454" s="30"/>
      <c r="C454" s="30"/>
      <c r="D454" s="30"/>
      <c r="E454" s="30"/>
      <c r="F454" s="30"/>
      <c r="G454" s="30"/>
      <c r="H454" s="30"/>
      <c r="I454" s="30"/>
      <c r="J454" s="30"/>
      <c r="K454" s="30"/>
      <c r="L454" s="30"/>
    </row>
    <row r="455" spans="1:12">
      <c r="A455" s="1"/>
      <c r="B455" s="30"/>
      <c r="C455" s="30"/>
      <c r="D455" s="30"/>
      <c r="E455" s="30"/>
      <c r="F455" s="30"/>
      <c r="G455" s="30"/>
      <c r="H455" s="30"/>
      <c r="I455" s="30"/>
      <c r="J455" s="30"/>
      <c r="K455" s="30"/>
      <c r="L455" s="30"/>
    </row>
    <row r="456" spans="1:12">
      <c r="A456" s="1"/>
      <c r="B456" s="30"/>
      <c r="C456" s="30"/>
      <c r="D456" s="30"/>
      <c r="E456" s="30"/>
      <c r="F456" s="30"/>
      <c r="G456" s="30"/>
      <c r="H456" s="30"/>
      <c r="I456" s="30"/>
      <c r="J456" s="30"/>
      <c r="K456" s="30"/>
      <c r="L456" s="30"/>
    </row>
    <row r="457" spans="1:12">
      <c r="A457" s="1"/>
      <c r="B457" s="30"/>
      <c r="C457" s="30"/>
      <c r="D457" s="30"/>
      <c r="E457" s="30"/>
      <c r="F457" s="30"/>
      <c r="G457" s="30"/>
      <c r="H457" s="30"/>
      <c r="I457" s="30"/>
      <c r="J457" s="30"/>
      <c r="K457" s="30"/>
      <c r="L457" s="30"/>
    </row>
    <row r="458" spans="1:12">
      <c r="A458" s="1"/>
      <c r="B458" s="30"/>
      <c r="C458" s="30"/>
      <c r="D458" s="30"/>
      <c r="E458" s="30"/>
      <c r="F458" s="30"/>
      <c r="G458" s="30"/>
      <c r="H458" s="30"/>
      <c r="I458" s="30"/>
      <c r="J458" s="30"/>
      <c r="K458" s="30"/>
      <c r="L458" s="30"/>
    </row>
    <row r="459" spans="1:12">
      <c r="A459" s="1"/>
      <c r="B459" s="30"/>
      <c r="C459" s="30"/>
      <c r="D459" s="30"/>
      <c r="E459" s="30"/>
      <c r="F459" s="30"/>
      <c r="G459" s="30"/>
      <c r="H459" s="30"/>
      <c r="I459" s="30"/>
      <c r="J459" s="30"/>
      <c r="K459" s="30"/>
      <c r="L459" s="30"/>
    </row>
    <row r="460" spans="1:12">
      <c r="A460" s="1"/>
      <c r="B460" s="30"/>
      <c r="C460" s="30"/>
      <c r="D460" s="30"/>
      <c r="E460" s="30"/>
      <c r="F460" s="30"/>
      <c r="G460" s="30"/>
      <c r="H460" s="30"/>
      <c r="I460" s="30"/>
      <c r="J460" s="30"/>
      <c r="K460" s="30"/>
      <c r="L460" s="30"/>
    </row>
    <row r="461" spans="1:12">
      <c r="A461" s="1"/>
      <c r="B461" s="30"/>
      <c r="C461" s="30"/>
      <c r="D461" s="30"/>
      <c r="E461" s="30"/>
      <c r="F461" s="30"/>
      <c r="G461" s="30"/>
      <c r="H461" s="30"/>
      <c r="I461" s="30"/>
      <c r="J461" s="30"/>
      <c r="K461" s="30"/>
      <c r="L461" s="30"/>
    </row>
    <row r="462" spans="1:12">
      <c r="A462" s="1"/>
      <c r="B462" s="30"/>
      <c r="C462" s="30"/>
      <c r="D462" s="30"/>
      <c r="E462" s="30"/>
      <c r="F462" s="30"/>
      <c r="G462" s="30"/>
      <c r="H462" s="30"/>
      <c r="I462" s="30"/>
      <c r="J462" s="30"/>
      <c r="K462" s="30"/>
      <c r="L462" s="30"/>
    </row>
    <row r="463" spans="1:12">
      <c r="A463" s="1"/>
      <c r="B463" s="30"/>
      <c r="C463" s="30"/>
      <c r="D463" s="30"/>
      <c r="E463" s="30"/>
      <c r="F463" s="30"/>
      <c r="G463" s="30"/>
      <c r="H463" s="30"/>
      <c r="I463" s="30"/>
      <c r="J463" s="30"/>
      <c r="K463" s="30"/>
      <c r="L463" s="30"/>
    </row>
    <row r="464" spans="1:12">
      <c r="A464" s="1"/>
      <c r="B464" s="30"/>
      <c r="C464" s="30"/>
      <c r="D464" s="30"/>
      <c r="E464" s="30"/>
      <c r="F464" s="30"/>
      <c r="G464" s="30"/>
      <c r="H464" s="30"/>
      <c r="I464" s="30"/>
      <c r="J464" s="30"/>
      <c r="K464" s="30"/>
      <c r="L464" s="30"/>
    </row>
    <row r="465" spans="1:12">
      <c r="A465" s="1"/>
      <c r="B465" s="30"/>
      <c r="C465" s="30"/>
      <c r="D465" s="30"/>
      <c r="E465" s="30"/>
      <c r="F465" s="30"/>
      <c r="G465" s="30"/>
      <c r="H465" s="30"/>
      <c r="I465" s="30"/>
      <c r="J465" s="30"/>
      <c r="K465" s="30"/>
      <c r="L465" s="30"/>
    </row>
    <row r="466" spans="1:12">
      <c r="A466" s="1"/>
      <c r="B466" s="30"/>
      <c r="C466" s="30"/>
      <c r="D466" s="30"/>
      <c r="E466" s="30"/>
      <c r="F466" s="30"/>
      <c r="G466" s="30"/>
      <c r="H466" s="30"/>
      <c r="I466" s="30"/>
      <c r="J466" s="30"/>
      <c r="K466" s="30"/>
      <c r="L466" s="30"/>
    </row>
    <row r="467" spans="1:12">
      <c r="A467" s="1"/>
      <c r="B467" s="30"/>
      <c r="C467" s="30"/>
      <c r="D467" s="30"/>
      <c r="E467" s="30"/>
      <c r="F467" s="30"/>
      <c r="G467" s="30"/>
      <c r="H467" s="30"/>
      <c r="I467" s="30"/>
      <c r="J467" s="30"/>
      <c r="K467" s="30"/>
      <c r="L467" s="30"/>
    </row>
    <row r="468" spans="1:12">
      <c r="A468" s="1"/>
      <c r="B468" s="30"/>
      <c r="C468" s="30"/>
      <c r="D468" s="30"/>
      <c r="E468" s="30"/>
      <c r="F468" s="30"/>
      <c r="G468" s="30"/>
      <c r="H468" s="30"/>
      <c r="I468" s="30"/>
      <c r="J468" s="30"/>
      <c r="K468" s="30"/>
      <c r="L468" s="30"/>
    </row>
    <row r="469" spans="1:12">
      <c r="A469" s="1"/>
      <c r="B469" s="30"/>
      <c r="C469" s="30"/>
      <c r="D469" s="30"/>
      <c r="E469" s="30"/>
      <c r="F469" s="30"/>
      <c r="G469" s="30"/>
      <c r="H469" s="30"/>
      <c r="I469" s="30"/>
      <c r="J469" s="30"/>
      <c r="K469" s="30"/>
      <c r="L469" s="30"/>
    </row>
    <row r="470" spans="1:12">
      <c r="A470" s="1"/>
      <c r="B470" s="30"/>
      <c r="C470" s="30"/>
      <c r="D470" s="30"/>
      <c r="E470" s="30"/>
      <c r="F470" s="30"/>
      <c r="G470" s="30"/>
      <c r="H470" s="30"/>
      <c r="I470" s="30"/>
      <c r="J470" s="30"/>
      <c r="K470" s="30"/>
      <c r="L470" s="30"/>
    </row>
    <row r="471" spans="1:12">
      <c r="A471" s="1"/>
      <c r="B471" s="30"/>
      <c r="C471" s="30"/>
      <c r="D471" s="30"/>
      <c r="E471" s="30"/>
      <c r="F471" s="30"/>
      <c r="G471" s="30"/>
      <c r="H471" s="30"/>
      <c r="I471" s="30"/>
      <c r="J471" s="30"/>
      <c r="K471" s="30"/>
      <c r="L471" s="30"/>
    </row>
    <row r="472" spans="1:12">
      <c r="A472" s="1"/>
      <c r="B472" s="30"/>
      <c r="C472" s="30"/>
      <c r="D472" s="30"/>
      <c r="E472" s="30"/>
      <c r="F472" s="30"/>
      <c r="G472" s="30"/>
      <c r="H472" s="30"/>
      <c r="I472" s="30"/>
      <c r="J472" s="30"/>
      <c r="K472" s="30"/>
      <c r="L472" s="30"/>
    </row>
    <row r="473" spans="1:12">
      <c r="A473" s="1"/>
      <c r="B473" s="30"/>
      <c r="C473" s="30"/>
      <c r="D473" s="30"/>
      <c r="E473" s="30"/>
      <c r="F473" s="30"/>
      <c r="G473" s="30"/>
      <c r="H473" s="30"/>
      <c r="I473" s="30"/>
      <c r="J473" s="30"/>
      <c r="K473" s="30"/>
      <c r="L473" s="30"/>
    </row>
    <row r="474" spans="1:12">
      <c r="A474" s="1"/>
      <c r="B474" s="30"/>
      <c r="C474" s="30"/>
      <c r="D474" s="30"/>
      <c r="E474" s="30"/>
      <c r="F474" s="30"/>
      <c r="G474" s="30"/>
      <c r="H474" s="30"/>
      <c r="I474" s="30"/>
      <c r="J474" s="30"/>
      <c r="K474" s="30"/>
      <c r="L474" s="30"/>
    </row>
    <row r="475" spans="1:12">
      <c r="A475" s="1"/>
      <c r="B475" s="30"/>
      <c r="C475" s="30"/>
      <c r="D475" s="30"/>
      <c r="E475" s="30"/>
      <c r="F475" s="30"/>
      <c r="G475" s="30"/>
      <c r="H475" s="30"/>
      <c r="I475" s="30"/>
      <c r="J475" s="30"/>
      <c r="K475" s="30"/>
      <c r="L475" s="30"/>
    </row>
    <row r="476" spans="1:12">
      <c r="A476" s="1"/>
      <c r="B476" s="30"/>
      <c r="C476" s="30"/>
      <c r="D476" s="30"/>
      <c r="E476" s="30"/>
      <c r="F476" s="30"/>
      <c r="G476" s="30"/>
      <c r="H476" s="30"/>
      <c r="I476" s="30"/>
      <c r="J476" s="30"/>
      <c r="K476" s="30"/>
      <c r="L476" s="30"/>
    </row>
    <row r="477" spans="1:12">
      <c r="A477" s="1"/>
      <c r="B477" s="30"/>
      <c r="C477" s="30"/>
      <c r="D477" s="30"/>
      <c r="E477" s="30"/>
      <c r="F477" s="30"/>
      <c r="G477" s="30"/>
      <c r="H477" s="30"/>
      <c r="I477" s="30"/>
      <c r="J477" s="30"/>
      <c r="K477" s="30"/>
      <c r="L477" s="30"/>
    </row>
    <row r="478" spans="1:12">
      <c r="A478" s="1"/>
      <c r="B478" s="30"/>
      <c r="C478" s="30"/>
      <c r="D478" s="30"/>
      <c r="E478" s="30"/>
      <c r="F478" s="30"/>
      <c r="G478" s="30"/>
      <c r="H478" s="30"/>
      <c r="I478" s="30"/>
      <c r="J478" s="30"/>
      <c r="K478" s="30"/>
      <c r="L478" s="30"/>
    </row>
    <row r="479" spans="1:12">
      <c r="A479" s="1"/>
      <c r="B479" s="30"/>
      <c r="C479" s="30"/>
      <c r="D479" s="30"/>
      <c r="E479" s="30"/>
      <c r="F479" s="30"/>
      <c r="G479" s="30"/>
      <c r="H479" s="30"/>
      <c r="I479" s="30"/>
      <c r="J479" s="30"/>
      <c r="K479" s="30"/>
      <c r="L479" s="30"/>
    </row>
    <row r="480" spans="1:12">
      <c r="A480" s="1"/>
      <c r="B480" s="30"/>
      <c r="C480" s="30"/>
      <c r="D480" s="30"/>
      <c r="E480" s="30"/>
      <c r="F480" s="30"/>
      <c r="G480" s="30"/>
      <c r="H480" s="30"/>
      <c r="I480" s="30"/>
      <c r="J480" s="30"/>
      <c r="K480" s="30"/>
      <c r="L480" s="30"/>
    </row>
    <row r="481" spans="1:12">
      <c r="A481" s="1"/>
      <c r="B481" s="30"/>
      <c r="C481" s="30"/>
      <c r="D481" s="30"/>
      <c r="E481" s="30"/>
      <c r="F481" s="30"/>
      <c r="G481" s="30"/>
      <c r="H481" s="30"/>
      <c r="I481" s="30"/>
      <c r="J481" s="30"/>
      <c r="K481" s="30"/>
      <c r="L481" s="30"/>
    </row>
    <row r="482" spans="1:12">
      <c r="A482" s="1"/>
      <c r="B482" s="30"/>
      <c r="C482" s="30"/>
      <c r="D482" s="30"/>
      <c r="E482" s="30"/>
      <c r="F482" s="30"/>
      <c r="G482" s="30"/>
      <c r="H482" s="30"/>
      <c r="I482" s="30"/>
      <c r="J482" s="30"/>
      <c r="K482" s="30"/>
      <c r="L482" s="30"/>
    </row>
    <row r="483" spans="1:12">
      <c r="A483" s="1"/>
      <c r="B483" s="30"/>
      <c r="C483" s="30"/>
      <c r="D483" s="30"/>
      <c r="E483" s="30"/>
      <c r="F483" s="30"/>
      <c r="G483" s="30"/>
      <c r="H483" s="30"/>
      <c r="I483" s="30"/>
      <c r="J483" s="30"/>
      <c r="K483" s="30"/>
      <c r="L483" s="30"/>
    </row>
    <row r="484" spans="1:12">
      <c r="A484" s="1"/>
      <c r="B484" s="30"/>
      <c r="C484" s="30"/>
      <c r="D484" s="30"/>
      <c r="E484" s="30"/>
      <c r="F484" s="30"/>
      <c r="G484" s="30"/>
      <c r="H484" s="30"/>
      <c r="I484" s="30"/>
      <c r="J484" s="30"/>
      <c r="K484" s="30"/>
      <c r="L484" s="30"/>
    </row>
    <row r="485" spans="1:12">
      <c r="A485" s="1"/>
      <c r="B485" s="30"/>
      <c r="C485" s="30"/>
      <c r="D485" s="30"/>
      <c r="E485" s="30"/>
      <c r="F485" s="30"/>
      <c r="G485" s="30"/>
      <c r="H485" s="30"/>
      <c r="I485" s="30"/>
      <c r="J485" s="30"/>
      <c r="K485" s="30"/>
      <c r="L485" s="30"/>
    </row>
    <row r="486" spans="1:12">
      <c r="A486" s="1"/>
      <c r="B486" s="30"/>
      <c r="C486" s="30"/>
      <c r="D486" s="30"/>
      <c r="E486" s="30"/>
      <c r="F486" s="30"/>
      <c r="G486" s="30"/>
      <c r="H486" s="30"/>
      <c r="I486" s="30"/>
      <c r="J486" s="30"/>
      <c r="K486" s="30"/>
      <c r="L486" s="30"/>
    </row>
    <row r="487" spans="1:12">
      <c r="A487" s="1"/>
      <c r="B487" s="30"/>
      <c r="C487" s="30"/>
      <c r="D487" s="30"/>
      <c r="E487" s="30"/>
      <c r="F487" s="30"/>
      <c r="G487" s="30"/>
      <c r="H487" s="30"/>
      <c r="I487" s="30"/>
      <c r="J487" s="30"/>
      <c r="K487" s="30"/>
      <c r="L487" s="30"/>
    </row>
    <row r="488" spans="1:12">
      <c r="A488" s="1"/>
      <c r="B488" s="30"/>
      <c r="C488" s="30"/>
      <c r="D488" s="30"/>
      <c r="E488" s="30"/>
      <c r="F488" s="30"/>
      <c r="G488" s="30"/>
      <c r="H488" s="30"/>
      <c r="I488" s="30"/>
      <c r="J488" s="30"/>
      <c r="K488" s="30"/>
      <c r="L488" s="30"/>
    </row>
    <row r="489" spans="1:12">
      <c r="A489" s="1"/>
      <c r="B489" s="30"/>
      <c r="C489" s="30"/>
      <c r="D489" s="30"/>
      <c r="E489" s="30"/>
      <c r="F489" s="30"/>
      <c r="G489" s="30"/>
      <c r="H489" s="30"/>
      <c r="I489" s="30"/>
      <c r="J489" s="30"/>
      <c r="K489" s="30"/>
      <c r="L489" s="30"/>
    </row>
    <row r="490" spans="1:12">
      <c r="A490" s="1"/>
      <c r="B490" s="30"/>
      <c r="C490" s="30"/>
      <c r="D490" s="30"/>
      <c r="E490" s="30"/>
      <c r="F490" s="30"/>
      <c r="G490" s="30"/>
      <c r="H490" s="30"/>
      <c r="I490" s="30"/>
      <c r="J490" s="30"/>
      <c r="K490" s="30"/>
      <c r="L490" s="30"/>
    </row>
    <row r="491" spans="1:12">
      <c r="A491" s="1"/>
      <c r="B491" s="30"/>
      <c r="C491" s="30"/>
      <c r="D491" s="30"/>
      <c r="E491" s="30"/>
      <c r="F491" s="30"/>
      <c r="G491" s="30"/>
      <c r="H491" s="30"/>
      <c r="I491" s="30"/>
      <c r="J491" s="30"/>
      <c r="K491" s="30"/>
      <c r="L491" s="30"/>
    </row>
    <row r="492" spans="1:12">
      <c r="A492" s="1"/>
      <c r="B492" s="30"/>
      <c r="C492" s="30"/>
      <c r="D492" s="30"/>
      <c r="E492" s="30"/>
      <c r="F492" s="30"/>
      <c r="G492" s="30"/>
      <c r="H492" s="30"/>
      <c r="I492" s="30"/>
      <c r="J492" s="30"/>
      <c r="K492" s="30"/>
      <c r="L492" s="30"/>
    </row>
    <row r="493" spans="1:12">
      <c r="A493" s="1"/>
    </row>
  </sheetData>
  <pageMargins left="0.511811024" right="0.511811024" top="0.78740157499999996" bottom="0.78740157499999996" header="0.31496062000000002" footer="0.31496062000000002"/>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D8D3-03F0-42EE-B5BD-B0CAE19B282F}">
  <sheetPr>
    <tabColor theme="8" tint="0.59999389629810485"/>
  </sheetPr>
  <dimension ref="A1:T503"/>
  <sheetViews>
    <sheetView topLeftCell="A7" zoomScaleNormal="100" workbookViewId="0">
      <selection activeCell="O2" sqref="O2"/>
    </sheetView>
  </sheetViews>
  <sheetFormatPr defaultRowHeight="15.75"/>
  <cols>
    <col min="1" max="1" width="15.25" customWidth="1"/>
    <col min="2" max="2" width="10" bestFit="1" customWidth="1"/>
    <col min="5" max="5" width="7.5" bestFit="1" customWidth="1"/>
    <col min="6" max="6" width="15.625" bestFit="1" customWidth="1"/>
    <col min="9" max="9" width="13.875" bestFit="1" customWidth="1"/>
    <col min="10" max="10" width="10.5" bestFit="1" customWidth="1"/>
    <col min="12" max="12" width="17.75" customWidth="1"/>
    <col min="13" max="13" width="13.25" bestFit="1" customWidth="1"/>
    <col min="14" max="14" width="15.25" bestFit="1" customWidth="1"/>
    <col min="15" max="15" width="14.125" bestFit="1" customWidth="1"/>
    <col min="16" max="16" width="11.125" bestFit="1" customWidth="1"/>
    <col min="18" max="18" width="14.625" customWidth="1"/>
    <col min="19" max="19" width="13.625" bestFit="1" customWidth="1"/>
    <col min="20" max="20" width="12.125" bestFit="1" customWidth="1"/>
  </cols>
  <sheetData>
    <row r="1" spans="1:20">
      <c r="A1" t="s">
        <v>134</v>
      </c>
    </row>
    <row r="2" spans="1:20">
      <c r="A2" s="3" t="s">
        <v>23</v>
      </c>
      <c r="B2" s="8" t="s">
        <v>17</v>
      </c>
      <c r="C2" s="8" t="s">
        <v>21</v>
      </c>
      <c r="D2" s="8" t="s">
        <v>13</v>
      </c>
      <c r="E2" s="8" t="s">
        <v>15</v>
      </c>
      <c r="F2" s="8" t="s">
        <v>5</v>
      </c>
      <c r="G2" s="8" t="s">
        <v>11</v>
      </c>
      <c r="H2" s="8" t="s">
        <v>3</v>
      </c>
      <c r="I2" s="8" t="s">
        <v>9</v>
      </c>
      <c r="J2" s="8" t="s">
        <v>19</v>
      </c>
      <c r="K2" s="8" t="s">
        <v>7</v>
      </c>
      <c r="L2" s="41" t="s">
        <v>117</v>
      </c>
    </row>
    <row r="3" spans="1:20">
      <c r="A3" s="1">
        <v>43798</v>
      </c>
      <c r="B3" s="22">
        <f>(Base!G434-Base!G435)/Base!G435</f>
        <v>3.5324502815101758E-3</v>
      </c>
      <c r="C3" s="22">
        <f>(Base!H434-Base!H435)/Base!H435</f>
        <v>-8.9304055408352453E-3</v>
      </c>
      <c r="D3" s="22">
        <f>(Base!I434-Base!I435)/Base!I435</f>
        <v>-6.2322379603398535E-3</v>
      </c>
      <c r="E3" s="22">
        <f>(Base!J434-Base!J435)/Base!J435</f>
        <v>6.4804830798062645E-3</v>
      </c>
      <c r="F3" s="22">
        <f>(Base!K434-Base!K435)/Base!K435</f>
        <v>1.3648803512732604E-2</v>
      </c>
      <c r="G3" s="22">
        <f>(Base!L434-Base!L435)/Base!L435</f>
        <v>-4.132265697924682E-3</v>
      </c>
      <c r="H3" s="22">
        <f>(Base!M434-Base!M435)/Base!M435</f>
        <v>-1.2868302984480091E-2</v>
      </c>
      <c r="I3" s="22">
        <f>(Base!N434-Base!N435)/Base!N435</f>
        <v>5.3447357212579984E-3</v>
      </c>
      <c r="J3" s="22">
        <f>(Base!O434-Base!O435)/Base!O435</f>
        <v>-8.6401639676934941E-3</v>
      </c>
      <c r="K3" s="22">
        <f>(Base!P434-Base!P435)/Base!P435</f>
        <v>-7.7426842910996102E-3</v>
      </c>
      <c r="L3" s="22" cm="1">
        <f t="array" ref="L3">SUMPRODUCT(B3:K3,TRANSPOSE($O$4:$O$13))</f>
        <v>-3.0235331748982041E-3</v>
      </c>
      <c r="N3" s="38" t="s">
        <v>1</v>
      </c>
      <c r="O3" s="23" t="s">
        <v>115</v>
      </c>
      <c r="P3" s="31" t="s">
        <v>95</v>
      </c>
      <c r="R3" s="13" t="s">
        <v>122</v>
      </c>
      <c r="S3" s="13" t="s">
        <v>116</v>
      </c>
      <c r="T3" s="13" t="s">
        <v>121</v>
      </c>
    </row>
    <row r="4" spans="1:20">
      <c r="A4" s="1">
        <v>43797</v>
      </c>
      <c r="B4" s="22">
        <f>(Base!G435-Base!G436)/Base!G436</f>
        <v>1.2861414584221026E-3</v>
      </c>
      <c r="C4" s="22">
        <f>(Base!H435-Base!H436)/Base!H436</f>
        <v>1.4752350463745015E-2</v>
      </c>
      <c r="D4" s="22">
        <f>(Base!I435-Base!I436)/Base!I436</f>
        <v>-1.2863479466637719E-2</v>
      </c>
      <c r="E4" s="22">
        <f>(Base!J435-Base!J436)/Base!J436</f>
        <v>3.4203818234047952E-2</v>
      </c>
      <c r="F4" s="22">
        <f>(Base!K435-Base!K436)/Base!K436</f>
        <v>3.1440602291705602E-2</v>
      </c>
      <c r="G4" s="22">
        <f>(Base!L435-Base!L436)/Base!L436</f>
        <v>1.8947403508771936E-2</v>
      </c>
      <c r="H4" s="22">
        <f>(Base!M435-Base!M436)/Base!M436</f>
        <v>6.8189907944084666E-3</v>
      </c>
      <c r="I4" s="22">
        <f>(Base!N435-Base!N436)/Base!N436</f>
        <v>1.5192566467715687E-2</v>
      </c>
      <c r="J4" s="22">
        <f>(Base!O435-Base!O436)/Base!O436</f>
        <v>1.6224513728279991E-2</v>
      </c>
      <c r="K4" s="22">
        <f>(Base!P435-Base!P436)/Base!P436</f>
        <v>-4.15189781922113E-3</v>
      </c>
      <c r="L4" s="22" cm="1">
        <f t="array" ref="L4">SUMPRODUCT(B4:K4,TRANSPOSE($O$4:$O$13))</f>
        <v>1.0405475960577455E-2</v>
      </c>
      <c r="N4" s="14" t="s">
        <v>17</v>
      </c>
      <c r="O4" s="39">
        <v>0.1</v>
      </c>
      <c r="P4" s="42">
        <f>_xlfn.STDEV.P($B$3:$B$492)</f>
        <v>3.0228939718284008E-2</v>
      </c>
      <c r="R4" s="32">
        <f>$O$18*O4</f>
        <v>100000</v>
      </c>
      <c r="S4" s="21">
        <f>_xlfn.PERCENTILE.INC(B3:B65,N21)</f>
        <v>-1.8537012000663527E-2</v>
      </c>
      <c r="T4" s="32">
        <f t="shared" ref="T4:T13" si="0">R4*S4</f>
        <v>-1853.7012000663526</v>
      </c>
    </row>
    <row r="5" spans="1:20">
      <c r="A5" s="1">
        <v>43796</v>
      </c>
      <c r="B5" s="22">
        <f>(Base!G436-Base!G437)/Base!G437</f>
        <v>-7.974481531507472E-3</v>
      </c>
      <c r="C5" s="22">
        <f>(Base!H436-Base!H437)/Base!H437</f>
        <v>2.0430064516129012E-2</v>
      </c>
      <c r="D5" s="22">
        <f>(Base!I436-Base!I437)/Base!I437</f>
        <v>2.5817498565691443E-2</v>
      </c>
      <c r="E5" s="22">
        <f>(Base!J436-Base!J437)/Base!J437</f>
        <v>-5.7445517981491046E-3</v>
      </c>
      <c r="F5" s="22">
        <f>(Base!K436-Base!K437)/Base!K437</f>
        <v>4.1035780720806408E-2</v>
      </c>
      <c r="G5" s="22">
        <f>(Base!L436-Base!L437)/Base!L437</f>
        <v>0</v>
      </c>
      <c r="H5" s="22">
        <f>(Base!M436-Base!M437)/Base!M437</f>
        <v>4.796128646929459E-3</v>
      </c>
      <c r="I5" s="22">
        <f>(Base!N436-Base!N437)/Base!N437</f>
        <v>-4.3219881145327849E-3</v>
      </c>
      <c r="J5" s="22">
        <f>(Base!O436-Base!O437)/Base!O437</f>
        <v>4.9875024359799661E-3</v>
      </c>
      <c r="K5" s="22">
        <f>(Base!P436-Base!P437)/Base!P437</f>
        <v>-1.2495099326530725E-2</v>
      </c>
      <c r="L5" s="22" cm="1">
        <f t="array" ref="L5">SUMPRODUCT(B5:K5,TRANSPOSE($O$4:$O$13))</f>
        <v>3.976541409114763E-3</v>
      </c>
      <c r="N5" s="14" t="s">
        <v>21</v>
      </c>
      <c r="O5" s="39">
        <v>0.1</v>
      </c>
      <c r="P5" s="43">
        <f>_xlfn.STDEV.P($C$3:$C$492)</f>
        <v>2.9541421449466504E-2</v>
      </c>
      <c r="R5" s="32">
        <f t="shared" ref="R5:R13" si="1">$O$18*O5</f>
        <v>100000</v>
      </c>
      <c r="S5" s="21">
        <f>_xlfn.PERCENTILE.INC(C3:C65,N21)</f>
        <v>-3.2604594566165525E-2</v>
      </c>
      <c r="T5" s="32">
        <f t="shared" si="0"/>
        <v>-3260.4594566165524</v>
      </c>
    </row>
    <row r="6" spans="1:20">
      <c r="A6" s="1">
        <v>43795</v>
      </c>
      <c r="B6" s="22">
        <f>(Base!G437-Base!G438)/Base!G438</f>
        <v>-4.7618888888888841E-3</v>
      </c>
      <c r="C6" s="22">
        <f>(Base!H437-Base!H438)/Base!H438</f>
        <v>-2.6585702880169593E-2</v>
      </c>
      <c r="D6" s="22">
        <f>(Base!I437-Base!I438)/Base!I438</f>
        <v>-1.0221521282139663E-2</v>
      </c>
      <c r="E6" s="22">
        <f>(Base!J437-Base!J438)/Base!J438</f>
        <v>-1.2255950355730981E-2</v>
      </c>
      <c r="F6" s="22">
        <f>(Base!K437-Base!K438)/Base!K438</f>
        <v>-6.3107092868601071E-3</v>
      </c>
      <c r="G6" s="22">
        <f>(Base!L437-Base!L438)/Base!L438</f>
        <v>-2.5307797537619647E-2</v>
      </c>
      <c r="H6" s="22">
        <f>(Base!M437-Base!M438)/Base!M438</f>
        <v>-1.8163437605112735E-2</v>
      </c>
      <c r="I6" s="22">
        <f>(Base!N437-Base!N438)/Base!N438</f>
        <v>-2.0116411864288506E-2</v>
      </c>
      <c r="J6" s="22">
        <f>(Base!O437-Base!O438)/Base!O438</f>
        <v>-8.3698091120324915E-3</v>
      </c>
      <c r="K6" s="22">
        <f>(Base!P437-Base!P438)/Base!P438</f>
        <v>7.0782538915012318E-3</v>
      </c>
      <c r="L6" s="22" cm="1">
        <f t="array" ref="L6">SUMPRODUCT(B6:K6,TRANSPOSE($O$4:$O$13))</f>
        <v>-1.1832049333216072E-2</v>
      </c>
      <c r="N6" s="14" t="s">
        <v>13</v>
      </c>
      <c r="O6" s="39">
        <v>0.1</v>
      </c>
      <c r="P6" s="42">
        <f>_xlfn.STDEV.P($D$3:$D$492)</f>
        <v>2.4632765850379882E-2</v>
      </c>
      <c r="R6" s="32">
        <f t="shared" si="1"/>
        <v>100000</v>
      </c>
      <c r="S6" s="21">
        <f>_xlfn.PERCENTILE.INC(D3:D65,N21)</f>
        <v>-1.6857059387547172E-2</v>
      </c>
      <c r="T6" s="32">
        <f t="shared" si="0"/>
        <v>-1685.7059387547172</v>
      </c>
    </row>
    <row r="7" spans="1:20">
      <c r="A7" s="1">
        <v>43794</v>
      </c>
      <c r="B7" s="22">
        <f>(Base!G438-Base!G439)/Base!G439</f>
        <v>-2.627507077009596E-2</v>
      </c>
      <c r="C7" s="22">
        <f>(Base!H438-Base!H439)/Base!H439</f>
        <v>-3.4754477056151929E-2</v>
      </c>
      <c r="D7" s="22">
        <f>(Base!I438-Base!I439)/Base!I439</f>
        <v>2.2766647694934649E-3</v>
      </c>
      <c r="E7" s="22">
        <f>(Base!J438-Base!J439)/Base!J439</f>
        <v>-4.7436189016421488E-3</v>
      </c>
      <c r="F7" s="22">
        <f>(Base!K438-Base!K439)/Base!K439</f>
        <v>1.2782605186606804E-2</v>
      </c>
      <c r="G7" s="22">
        <f>(Base!L438-Base!L439)/Base!L439</f>
        <v>-8.8135593220339519E-3</v>
      </c>
      <c r="H7" s="22">
        <f>(Base!M438-Base!M439)/Base!M439</f>
        <v>-8.3388925950633758E-3</v>
      </c>
      <c r="I7" s="22">
        <f>(Base!N438-Base!N439)/Base!N439</f>
        <v>9.620524298264245E-3</v>
      </c>
      <c r="J7" s="22">
        <f>(Base!O438-Base!O439)/Base!O439</f>
        <v>2.0578523998587686E-2</v>
      </c>
      <c r="K7" s="22">
        <f>(Base!P438-Base!P439)/Base!P439</f>
        <v>1.6590086280033712E-2</v>
      </c>
      <c r="L7" s="22" cm="1">
        <f t="array" ref="L7">SUMPRODUCT(B7:K7,TRANSPOSE($O$4:$O$13))</f>
        <v>-1.9173473565287998E-3</v>
      </c>
      <c r="N7" s="14" t="s">
        <v>15</v>
      </c>
      <c r="O7" s="39">
        <v>0.1</v>
      </c>
      <c r="P7" s="43">
        <f>_xlfn.STDEV.P($E$3:$E$492)</f>
        <v>3.7558540676758831E-2</v>
      </c>
      <c r="R7" s="32">
        <f t="shared" si="1"/>
        <v>100000</v>
      </c>
      <c r="S7" s="21">
        <f>_xlfn.PERCENTILE.INC(E3:E65,N21)</f>
        <v>-3.1510195570493248E-2</v>
      </c>
      <c r="T7" s="32">
        <f t="shared" si="0"/>
        <v>-3151.0195570493247</v>
      </c>
    </row>
    <row r="8" spans="1:20">
      <c r="A8" s="1">
        <v>43791</v>
      </c>
      <c r="B8" s="22">
        <f>(Base!G439-Base!G440)/Base!G440</f>
        <v>2.4706969032419417E-2</v>
      </c>
      <c r="C8" s="22">
        <f>(Base!H439-Base!H440)/Base!H440</f>
        <v>1.2479521531905145E-2</v>
      </c>
      <c r="D8" s="22">
        <f>(Base!I439-Base!I440)/Base!I440</f>
        <v>-1.7045454545455191E-3</v>
      </c>
      <c r="E8" s="22">
        <f>(Base!J439-Base!J440)/Base!J440</f>
        <v>2.1929827856952213E-2</v>
      </c>
      <c r="F8" s="22">
        <f>(Base!K439-Base!K440)/Base!K440</f>
        <v>-2.9410655094761671E-3</v>
      </c>
      <c r="G8" s="22">
        <f>(Base!L439-Base!L440)/Base!L440</f>
        <v>-1.6920135936383512E-3</v>
      </c>
      <c r="H8" s="22">
        <f>(Base!M439-Base!M440)/Base!M440</f>
        <v>4.3551088777219098E-3</v>
      </c>
      <c r="I8" s="22">
        <f>(Base!N439-Base!N440)/Base!N440</f>
        <v>-7.9534460257982293E-3</v>
      </c>
      <c r="J8" s="22">
        <f>(Base!O439-Base!O440)/Base!O440</f>
        <v>1.2979387584507399E-2</v>
      </c>
      <c r="K8" s="22">
        <f>(Base!P439-Base!P440)/Base!P440</f>
        <v>3.3250744867853919E-2</v>
      </c>
      <c r="L8" s="22" cm="1">
        <f t="array" ref="L8">SUMPRODUCT(B8:K8,TRANSPOSE($O$4:$O$13))</f>
        <v>1.1350639435656678E-2</v>
      </c>
      <c r="N8" s="14" t="s">
        <v>5</v>
      </c>
      <c r="O8" s="39">
        <v>0.05</v>
      </c>
      <c r="P8" s="42">
        <f>_xlfn.STDEV.P($F$3:$F$492)</f>
        <v>4.4346858034310613E-2</v>
      </c>
      <c r="R8" s="32">
        <f t="shared" si="1"/>
        <v>50000</v>
      </c>
      <c r="S8" s="21">
        <f>_xlfn.PERCENTILE.INC(F3:F65,N21)</f>
        <v>-2.1904586300034737E-2</v>
      </c>
      <c r="T8" s="32">
        <f t="shared" si="0"/>
        <v>-1095.2293150017369</v>
      </c>
    </row>
    <row r="9" spans="1:20">
      <c r="A9" s="1">
        <v>43790</v>
      </c>
      <c r="B9" s="22">
        <f>(Base!G440-Base!G441)/Base!G441</f>
        <v>5.2157992073254195E-2</v>
      </c>
      <c r="C9" s="22">
        <f>(Base!H440-Base!H441)/Base!H441</f>
        <v>1.9607822277847315E-2</v>
      </c>
      <c r="D9" s="22">
        <f>(Base!I440-Base!I441)/Base!I441</f>
        <v>3.9930973192758411E-3</v>
      </c>
      <c r="E9" s="22">
        <f>(Base!J440-Base!J441)/Base!J441</f>
        <v>5.607018013771637E-2</v>
      </c>
      <c r="F9" s="22">
        <f>(Base!K440-Base!K441)/Base!K441</f>
        <v>2.1532264203512716E-2</v>
      </c>
      <c r="G9" s="22">
        <f>(Base!L440-Base!L441)/Base!L441</f>
        <v>2.9258099242706344E-2</v>
      </c>
      <c r="H9" s="22">
        <f>(Base!M440-Base!M441)/Base!M441</f>
        <v>3.7178560209223166E-2</v>
      </c>
      <c r="I9" s="22">
        <f>(Base!N440-Base!N441)/Base!N441</f>
        <v>2.3887133550488531E-2</v>
      </c>
      <c r="J9" s="22">
        <f>(Base!O440-Base!O441)/Base!O441</f>
        <v>-1.2237786856905084E-2</v>
      </c>
      <c r="K9" s="22">
        <f>(Base!P440-Base!P441)/Base!P441</f>
        <v>5.1899524679241216E-3</v>
      </c>
      <c r="L9" s="22" cm="1">
        <f t="array" ref="L9">SUMPRODUCT(B9:K9,TRANSPOSE($O$4:$O$13))</f>
        <v>2.2846615875724924E-2</v>
      </c>
      <c r="N9" s="15" t="s">
        <v>11</v>
      </c>
      <c r="O9" s="39">
        <v>0.1</v>
      </c>
      <c r="P9" s="43">
        <f>_xlfn.STDEV.P($G$3:$G$492)</f>
        <v>3.3863347768010935E-2</v>
      </c>
      <c r="R9" s="32">
        <f t="shared" si="1"/>
        <v>100000</v>
      </c>
      <c r="S9" s="21">
        <f>_xlfn.PERCENTILE.INC(G3:G65,N21)</f>
        <v>-2.8667833836337173E-2</v>
      </c>
      <c r="T9" s="32">
        <f t="shared" si="0"/>
        <v>-2866.7833836337172</v>
      </c>
    </row>
    <row r="10" spans="1:20">
      <c r="A10" s="1">
        <v>43788</v>
      </c>
      <c r="B10" s="22">
        <f>(Base!G441-Base!G442)/Base!G442</f>
        <v>-4.4791142083461799E-3</v>
      </c>
      <c r="C10" s="22">
        <f>(Base!H441-Base!H442)/Base!H442</f>
        <v>-2.2430628973516595E-2</v>
      </c>
      <c r="D10" s="22">
        <f>(Base!I441-Base!I442)/Base!I442</f>
        <v>-1.0722235368072128E-2</v>
      </c>
      <c r="E10" s="22">
        <f>(Base!J441-Base!J442)/Base!J442</f>
        <v>-3.1591604847861984E-3</v>
      </c>
      <c r="F10" s="22">
        <f>(Base!K441-Base!K442)/Base!K442</f>
        <v>1.4735802721930697E-2</v>
      </c>
      <c r="G10" s="22">
        <f>(Base!L441-Base!L442)/Base!L442</f>
        <v>-2.0470829767002086E-2</v>
      </c>
      <c r="H10" s="22">
        <f>(Base!M441-Base!M442)/Base!M442</f>
        <v>-1.0316334250343869E-2</v>
      </c>
      <c r="I10" s="22">
        <f>(Base!N441-Base!N442)/Base!N442</f>
        <v>-1.9691377344790907E-2</v>
      </c>
      <c r="J10" s="22">
        <f>(Base!O441-Base!O442)/Base!O442</f>
        <v>1.5785345379136818E-2</v>
      </c>
      <c r="K10" s="22">
        <f>(Base!P441-Base!P442)/Base!P442</f>
        <v>1.1762171565591917E-2</v>
      </c>
      <c r="L10" s="22" cm="1">
        <f t="array" ref="L10">SUMPRODUCT(B10:K10,TRANSPOSE($O$4:$O$13))</f>
        <v>-5.0473176308367916E-3</v>
      </c>
      <c r="N10" s="14" t="s">
        <v>3</v>
      </c>
      <c r="O10" s="39">
        <v>0.1</v>
      </c>
      <c r="P10" s="42">
        <f>_xlfn.STDEV.P($H$3:$H$492)</f>
        <v>3.603079112574014E-2</v>
      </c>
      <c r="R10" s="32">
        <f t="shared" si="1"/>
        <v>100000</v>
      </c>
      <c r="S10" s="21">
        <f>_xlfn.PERCENTILE.INC(H3:H65,N21)</f>
        <v>-2.1592214947225203E-2</v>
      </c>
      <c r="T10" s="32">
        <f t="shared" si="0"/>
        <v>-2159.2214947225202</v>
      </c>
    </row>
    <row r="11" spans="1:20">
      <c r="A11" s="1">
        <v>43787</v>
      </c>
      <c r="B11" s="22">
        <f>(Base!G442-Base!G443)/Base!G443</f>
        <v>-6.4282019590639035E-3</v>
      </c>
      <c r="C11" s="22">
        <f>(Base!H442-Base!H443)/Base!H443</f>
        <v>-1.526108433734954E-2</v>
      </c>
      <c r="D11" s="22">
        <f>(Base!I442-Base!I443)/Base!I443</f>
        <v>9.1116178309577425E-3</v>
      </c>
      <c r="E11" s="22">
        <f>(Base!J442-Base!J443)/Base!J443</f>
        <v>-1.4371318115384207E-2</v>
      </c>
      <c r="F11" s="22">
        <f>(Base!K442-Base!K443)/Base!K443</f>
        <v>-1.5507795560709454E-2</v>
      </c>
      <c r="G11" s="22">
        <f>(Base!L442-Base!L443)/Base!L443</f>
        <v>-1.7030653370890285E-3</v>
      </c>
      <c r="H11" s="22">
        <f>(Base!M442-Base!M443)/Base!M443</f>
        <v>-7.508498549778155E-3</v>
      </c>
      <c r="I11" s="22">
        <f>(Base!N442-Base!N443)/Base!N443</f>
        <v>3.4122234452393971E-2</v>
      </c>
      <c r="J11" s="22">
        <f>(Base!O442-Base!O443)/Base!O443</f>
        <v>-7.4421775418049259E-3</v>
      </c>
      <c r="K11" s="22">
        <f>(Base!P442-Base!P443)/Base!P443</f>
        <v>1.2978744680850998E-2</v>
      </c>
      <c r="L11" s="22" cm="1">
        <f t="array" ref="L11">SUMPRODUCT(B11:K11,TRANSPOSE($O$4:$O$13))</f>
        <v>2.2337256838037131E-4</v>
      </c>
      <c r="N11" s="15" t="s">
        <v>9</v>
      </c>
      <c r="O11" s="40">
        <v>0.1</v>
      </c>
      <c r="P11" s="43">
        <f>_xlfn.STDEV.P($I$3:$I$492)</f>
        <v>2.2955862784515176E-2</v>
      </c>
      <c r="R11" s="32">
        <f t="shared" si="1"/>
        <v>100000</v>
      </c>
      <c r="S11" s="21">
        <f>_xlfn.PERCENTILE.INC(I3:I65,N21)</f>
        <v>-2.3671333974925112E-2</v>
      </c>
      <c r="T11" s="32">
        <f t="shared" si="0"/>
        <v>-2367.133397492511</v>
      </c>
    </row>
    <row r="12" spans="1:20">
      <c r="A12" s="1">
        <v>43783</v>
      </c>
      <c r="B12" s="22">
        <f>(Base!G443-Base!G444)/Base!G444</f>
        <v>2.1380403320525123E-2</v>
      </c>
      <c r="C12" s="22">
        <f>(Base!H443-Base!H444)/Base!H444</f>
        <v>5.4512416717141035E-3</v>
      </c>
      <c r="D12" s="22">
        <f>(Base!I443-Base!I444)/Base!I444</f>
        <v>3.4285142857143568E-3</v>
      </c>
      <c r="E12" s="22">
        <f>(Base!J443-Base!J444)/Base!J444</f>
        <v>1.4334310858818677E-2</v>
      </c>
      <c r="F12" s="22">
        <f>(Base!K443-Base!K444)/Base!K444</f>
        <v>2.1983551644732906E-2</v>
      </c>
      <c r="G12" s="22">
        <f>(Base!L443-Base!L444)/Base!L444</f>
        <v>2.765141757087855E-2</v>
      </c>
      <c r="H12" s="22">
        <f>(Base!M443-Base!M444)/Base!M444</f>
        <v>-2.0066923076923041E-2</v>
      </c>
      <c r="I12" s="22">
        <f>(Base!N443-Base!N444)/Base!N444</f>
        <v>8.3240843507215393E-3</v>
      </c>
      <c r="J12" s="22">
        <f>(Base!O443-Base!O444)/Base!O444</f>
        <v>1.3698571077967393E-2</v>
      </c>
      <c r="K12" s="22">
        <f>(Base!P443-Base!P444)/Base!P444</f>
        <v>-2.5466681355404944E-3</v>
      </c>
      <c r="L12" s="22" cm="1">
        <f t="array" ref="L12">SUMPRODUCT(B12:K12,TRANSPOSE($O$4:$O$13))</f>
        <v>8.1373393678472409E-3</v>
      </c>
      <c r="N12" s="14" t="s">
        <v>19</v>
      </c>
      <c r="O12" s="39">
        <v>0.1</v>
      </c>
      <c r="P12" s="42">
        <f>_xlfn.STDEV.P($J$3:$J$492)</f>
        <v>2.9045126333339884E-2</v>
      </c>
      <c r="R12" s="32">
        <f t="shared" si="1"/>
        <v>100000</v>
      </c>
      <c r="S12" s="21">
        <f>_xlfn.PERCENTILE.INC(J3:J65,N21)</f>
        <v>-2.0322360787731506E-2</v>
      </c>
      <c r="T12" s="32">
        <f t="shared" si="0"/>
        <v>-2032.2360787731507</v>
      </c>
    </row>
    <row r="13" spans="1:20">
      <c r="A13" s="1">
        <v>43782</v>
      </c>
      <c r="B13" s="22">
        <f>(Base!G444-Base!G445)/Base!G445</f>
        <v>7.6336046202950926E-3</v>
      </c>
      <c r="C13" s="22">
        <f>(Base!H444-Base!H445)/Base!H445</f>
        <v>6.7073170731709146E-3</v>
      </c>
      <c r="D13" s="22">
        <f>(Base!I444-Base!I445)/Base!I445</f>
        <v>-1.9607843137254981E-2</v>
      </c>
      <c r="E13" s="22">
        <f>(Base!J444-Base!J445)/Base!J445</f>
        <v>-3.1484740886380232E-3</v>
      </c>
      <c r="F13" s="22">
        <f>(Base!K444-Base!K445)/Base!K445</f>
        <v>3.0770643083694693E-3</v>
      </c>
      <c r="G13" s="22">
        <f>(Base!L444-Base!L445)/Base!L445</f>
        <v>-7.6415766710115742E-3</v>
      </c>
      <c r="H13" s="22">
        <f>(Base!M444-Base!M445)/Base!M445</f>
        <v>-3.9973351099267486E-3</v>
      </c>
      <c r="I13" s="22">
        <f>(Base!N444-Base!N445)/Base!N445</f>
        <v>-2.0652173913043425E-2</v>
      </c>
      <c r="J13" s="22">
        <f>(Base!O444-Base!O445)/Base!O445</f>
        <v>-1.0606923721755224E-2</v>
      </c>
      <c r="K13" s="22">
        <f>(Base!P444-Base!P445)/Base!P445</f>
        <v>-1.6283986793988039E-2</v>
      </c>
      <c r="L13" s="22" cm="1">
        <f t="array" ref="L13">SUMPRODUCT(B13:K13,TRANSPOSE($O$4:$O$13))</f>
        <v>-7.4200852984961287E-3</v>
      </c>
      <c r="N13" s="14" t="s">
        <v>7</v>
      </c>
      <c r="O13" s="39">
        <v>0.15</v>
      </c>
      <c r="P13" s="43">
        <f>_xlfn.STDEV.P($K$3:$K$492)</f>
        <v>2.8795060554799006E-2</v>
      </c>
      <c r="R13" s="32">
        <f t="shared" si="1"/>
        <v>150000</v>
      </c>
      <c r="S13" s="21">
        <f>_xlfn.PERCENTILE.INC(K3:K65,N21)</f>
        <v>-2.40079664412189E-2</v>
      </c>
      <c r="T13" s="32">
        <f t="shared" si="0"/>
        <v>-3601.1949661828348</v>
      </c>
    </row>
    <row r="14" spans="1:20">
      <c r="A14" s="1">
        <v>43781</v>
      </c>
      <c r="B14" s="22">
        <f>(Base!G445-Base!G446)/Base!G446</f>
        <v>-1.5859782442077384E-2</v>
      </c>
      <c r="C14" s="22">
        <f>(Base!H445-Base!H446)/Base!H446</f>
        <v>-1.7964130660830604E-2</v>
      </c>
      <c r="D14" s="22">
        <f>(Base!I445-Base!I446)/Base!I446</f>
        <v>-8.8839533592448717E-3</v>
      </c>
      <c r="E14" s="22">
        <f>(Base!J445-Base!J446)/Base!J446</f>
        <v>-1.9938261097338456E-2</v>
      </c>
      <c r="F14" s="22">
        <f>(Base!K445-Base!K446)/Base!K446</f>
        <v>-1.8621115626715458E-2</v>
      </c>
      <c r="G14" s="22">
        <f>(Base!L445-Base!L446)/Base!L446</f>
        <v>-1.1332417193254845E-2</v>
      </c>
      <c r="H14" s="22">
        <f>(Base!M445-Base!M446)/Base!M446</f>
        <v>-1.4121543050195655E-2</v>
      </c>
      <c r="I14" s="22">
        <f>(Base!N445-Base!N446)/Base!N446</f>
        <v>-2.1276543684922596E-2</v>
      </c>
      <c r="J14" s="22">
        <f>(Base!O445-Base!O446)/Base!O446</f>
        <v>-1.0303274703094445E-2</v>
      </c>
      <c r="K14" s="22">
        <f>(Base!P445-Base!P446)/Base!P446</f>
        <v>-4.7787034120360689E-3</v>
      </c>
      <c r="L14" s="22" cm="1">
        <f t="array" ref="L14">SUMPRODUCT(B14:K14,TRANSPOSE($O$4:$O$13))</f>
        <v>-1.3615851912237071E-2</v>
      </c>
      <c r="T14" s="32">
        <f>SUM(T4:T13)</f>
        <v>-24072.684788293416</v>
      </c>
    </row>
    <row r="15" spans="1:20">
      <c r="A15" s="1">
        <v>43780</v>
      </c>
      <c r="B15" s="22">
        <f>(Base!G446-Base!G447)/Base!G447</f>
        <v>6.7227226890756407E-3</v>
      </c>
      <c r="C15" s="22">
        <f>(Base!H446-Base!H447)/Base!H447</f>
        <v>2.8747452618174497E-2</v>
      </c>
      <c r="D15" s="22">
        <f>(Base!I446-Base!I447)/Base!I447</f>
        <v>2.445961319681475E-2</v>
      </c>
      <c r="E15" s="22">
        <f>(Base!J446-Base!J447)/Base!J447</f>
        <v>1.3959163361967203E-2</v>
      </c>
      <c r="F15" s="22">
        <f>(Base!K446-Base!K447)/Base!K447</f>
        <v>2.2645468992827211E-2</v>
      </c>
      <c r="G15" s="22">
        <f>(Base!L446-Base!L447)/Base!L447</f>
        <v>1.2517420027816303E-2</v>
      </c>
      <c r="H15" s="22">
        <f>(Base!M446-Base!M447)/Base!M447</f>
        <v>1.4323817455030006E-2</v>
      </c>
      <c r="I15" s="22">
        <f>(Base!N446-Base!N447)/Base!N447</f>
        <v>-3.7096977366349263E-3</v>
      </c>
      <c r="J15" s="22">
        <f>(Base!O446-Base!O447)/Base!O447</f>
        <v>1.2797763589073842E-2</v>
      </c>
      <c r="K15" s="22">
        <f>(Base!P446-Base!P447)/Base!P447</f>
        <v>-2.1350122000813331E-2</v>
      </c>
      <c r="L15" s="22" cm="1">
        <f t="array" ref="L15">SUMPRODUCT(B15:K15,TRANSPOSE($O$4:$O$13))</f>
        <v>8.9115806696510938E-3</v>
      </c>
    </row>
    <row r="16" spans="1:20">
      <c r="A16" s="1">
        <v>43777</v>
      </c>
      <c r="B16" s="22">
        <f>(Base!G447-Base!G448)/Base!G448</f>
        <v>-7.5062717680355051E-3</v>
      </c>
      <c r="C16" s="22">
        <f>(Base!H447-Base!H448)/Base!H448</f>
        <v>-1.4169900219625513E-2</v>
      </c>
      <c r="D16" s="22">
        <f>(Base!I447-Base!I448)/Base!I448</f>
        <v>-1.346801346801358E-2</v>
      </c>
      <c r="E16" s="22">
        <f>(Base!J447-Base!J448)/Base!J448</f>
        <v>-1.8890232029429063E-2</v>
      </c>
      <c r="F16" s="22">
        <f>(Base!K447-Base!K448)/Base!K448</f>
        <v>-4.4269654425321964E-2</v>
      </c>
      <c r="G16" s="22">
        <f>(Base!L447-Base!L448)/Base!L448</f>
        <v>-2.4092264136147401E-2</v>
      </c>
      <c r="H16" s="22">
        <f>(Base!M447-Base!M448)/Base!M448</f>
        <v>-2.8478964401294469E-2</v>
      </c>
      <c r="I16" s="22">
        <f>(Base!N447-Base!N448)/Base!N448</f>
        <v>-1.5649400104329848E-2</v>
      </c>
      <c r="J16" s="22">
        <f>(Base!O447-Base!O448)/Base!O448</f>
        <v>1.8039686556807964E-2</v>
      </c>
      <c r="K16" s="22">
        <f>(Base!P447-Base!P448)/Base!P448</f>
        <v>-1.8559189412109517E-2</v>
      </c>
      <c r="L16" s="22" cm="1">
        <f t="array" ref="L16">SUMPRODUCT(B16:K16,TRANSPOSE($O$4:$O$13))</f>
        <v>-1.541889709008927E-2</v>
      </c>
      <c r="N16" t="s">
        <v>127</v>
      </c>
      <c r="O16" s="44">
        <f>_xlfn.PERCENTILE.INC(L3:L65,0.05)</f>
        <v>-1.3900530074090705E-2</v>
      </c>
    </row>
    <row r="17" spans="1:16">
      <c r="A17" s="1">
        <v>43776</v>
      </c>
      <c r="B17" s="22">
        <f>(Base!G448-Base!G449)/Base!G449</f>
        <v>-1.2030306526038223E-2</v>
      </c>
      <c r="C17" s="22">
        <f>(Base!H448-Base!H449)/Base!H449</f>
        <v>1.0224908602755087E-2</v>
      </c>
      <c r="D17" s="22">
        <f>(Base!I448-Base!I449)/Base!I449</f>
        <v>4.2105263157894667E-2</v>
      </c>
      <c r="E17" s="22">
        <f>(Base!J448-Base!J449)/Base!J449</f>
        <v>3.7923941569324715E-3</v>
      </c>
      <c r="F17" s="22">
        <f>(Base!K448-Base!K449)/Base!K449</f>
        <v>-7.8085884090560937E-3</v>
      </c>
      <c r="G17" s="22">
        <f>(Base!L448-Base!L449)/Base!L449</f>
        <v>9.938279643591558E-3</v>
      </c>
      <c r="H17" s="22">
        <f>(Base!M448-Base!M449)/Base!M449</f>
        <v>4.0053888928101238E-2</v>
      </c>
      <c r="I17" s="22">
        <f>(Base!N448-Base!N449)/Base!N449</f>
        <v>4.7169811320756511E-3</v>
      </c>
      <c r="J17" s="22">
        <f>(Base!O448-Base!O449)/Base!O449</f>
        <v>1.6296624729470473E-2</v>
      </c>
      <c r="K17" s="22">
        <f>(Base!P448-Base!P449)/Base!P449</f>
        <v>8.4524453300954313E-3</v>
      </c>
      <c r="L17" s="22" cm="1">
        <f t="array" ref="L17">SUMPRODUCT(B17:K17,TRANSPOSE($O$4:$O$13))</f>
        <v>1.2387240761539801E-2</v>
      </c>
      <c r="N17" t="s">
        <v>117</v>
      </c>
      <c r="O17" s="22">
        <f>_xlfn.STDEV.P(L3:L65)</f>
        <v>9.7279104558343332E-3</v>
      </c>
    </row>
    <row r="18" spans="1:16">
      <c r="A18" s="1">
        <v>43775</v>
      </c>
      <c r="B18" s="22">
        <f>(Base!G449-Base!G450)/Base!G450</f>
        <v>6.3018409005280423E-3</v>
      </c>
      <c r="C18" s="22">
        <f>(Base!H449-Base!H450)/Base!H450</f>
        <v>-8.1135706380179237E-3</v>
      </c>
      <c r="D18" s="22">
        <f>(Base!I449-Base!I450)/Base!I450</f>
        <v>-6.9685834476529273E-3</v>
      </c>
      <c r="E18" s="22">
        <f>(Base!J449-Base!J450)/Base!J450</f>
        <v>2.3700924355963155E-4</v>
      </c>
      <c r="F18" s="22">
        <f>(Base!K449-Base!K450)/Base!K450</f>
        <v>2.2965485169538273E-2</v>
      </c>
      <c r="G18" s="22">
        <f>(Base!L449-Base!L450)/Base!L450</f>
        <v>2.2424631309578426E-2</v>
      </c>
      <c r="H18" s="22">
        <f>(Base!M449-Base!M450)/Base!M450</f>
        <v>2.023575042158558E-3</v>
      </c>
      <c r="I18" s="22">
        <f>(Base!N449-Base!N450)/Base!N450</f>
        <v>-9.3457943925235338E-3</v>
      </c>
      <c r="J18" s="22">
        <f>(Base!O449-Base!O450)/Base!O450</f>
        <v>1.6356062941879579E-2</v>
      </c>
      <c r="K18" s="22">
        <f>(Base!P449-Base!P450)/Base!P450</f>
        <v>-3.6093844718144011E-3</v>
      </c>
      <c r="L18" s="22" cm="1">
        <f t="array" ref="L18">SUMPRODUCT(B18:K18,TRANSPOSE($O$4:$O$13))</f>
        <v>2.8983836836557393E-3</v>
      </c>
      <c r="N18" s="11" t="s">
        <v>122</v>
      </c>
      <c r="O18" s="32">
        <v>1000000</v>
      </c>
    </row>
    <row r="19" spans="1:16">
      <c r="A19" s="1">
        <v>43774</v>
      </c>
      <c r="B19" s="22">
        <f>(Base!G450-Base!G451)/Base!G451</f>
        <v>-1.0664511720024429E-2</v>
      </c>
      <c r="C19" s="22">
        <f>(Base!H450-Base!H451)/Base!H451</f>
        <v>6.0888984038084135E-4</v>
      </c>
      <c r="D19" s="22">
        <f>(Base!I450-Base!I451)/Base!I451</f>
        <v>3.2374040767386189E-2</v>
      </c>
      <c r="E19" s="22">
        <f>(Base!J450-Base!J451)/Base!J451</f>
        <v>-1.6567633645866357E-3</v>
      </c>
      <c r="F19" s="22">
        <f>(Base!K450-Base!K451)/Base!K451</f>
        <v>-8.4158463302821205E-3</v>
      </c>
      <c r="G19" s="22">
        <f>(Base!L450-Base!L451)/Base!L451</f>
        <v>-2.6602967257844477E-2</v>
      </c>
      <c r="H19" s="22">
        <f>(Base!M450-Base!M451)/Base!M451</f>
        <v>-2.3386066423383908E-2</v>
      </c>
      <c r="I19" s="22">
        <f>(Base!N450-Base!N451)/Base!N451</f>
        <v>-1.1800923550538578E-2</v>
      </c>
      <c r="J19" s="22">
        <f>(Base!O450-Base!O451)/Base!O451</f>
        <v>-1.1258884861117412E-2</v>
      </c>
      <c r="K19" s="22">
        <f>(Base!P450-Base!P451)/Base!P451</f>
        <v>1.0035929345644256E-3</v>
      </c>
      <c r="L19" s="22" cm="1">
        <f t="array" ref="L19">SUMPRODUCT(B19:K19,TRANSPOSE($O$4:$O$13))</f>
        <v>-5.5089720333022828E-3</v>
      </c>
      <c r="N19" t="s">
        <v>123</v>
      </c>
      <c r="O19" s="4">
        <v>60</v>
      </c>
    </row>
    <row r="20" spans="1:16">
      <c r="A20" s="1">
        <v>43773</v>
      </c>
      <c r="B20" s="22">
        <f>(Base!G451-Base!G452)/Base!G452</f>
        <v>-1.8834481951617542E-2</v>
      </c>
      <c r="C20" s="22">
        <f>(Base!H451-Base!H452)/Base!H452</f>
        <v>1.4226829268292628E-3</v>
      </c>
      <c r="D20" s="22">
        <f>(Base!I451-Base!I452)/Base!I452</f>
        <v>3.2817337461300382E-2</v>
      </c>
      <c r="E20" s="22">
        <f>(Base!J451-Base!J452)/Base!J452</f>
        <v>-2.4249423360837193E-2</v>
      </c>
      <c r="F20" s="22">
        <f>(Base!K451-Base!K452)/Base!K452</f>
        <v>-9.3182124523896927E-3</v>
      </c>
      <c r="G20" s="22">
        <f>(Base!L451-Base!L452)/Base!L452</f>
        <v>9.641838510955977E-3</v>
      </c>
      <c r="H20" s="22">
        <f>(Base!M451-Base!M452)/Base!M452</f>
        <v>-2.3003286230693152E-3</v>
      </c>
      <c r="I20" s="22">
        <f>(Base!N451-Base!N452)/Base!N452</f>
        <v>-1.5368852459016976E-3</v>
      </c>
      <c r="J20" s="22">
        <f>(Base!O451-Base!O452)/Base!O452</f>
        <v>-2.4505488754695353E-3</v>
      </c>
      <c r="K20" s="22">
        <f>(Base!P451-Base!P452)/Base!P452</f>
        <v>2.8488873420496975E-2</v>
      </c>
      <c r="L20" s="22" cm="1">
        <f t="array" ref="L20">SUMPRODUCT(B20:K20,TRANSPOSE($O$4:$O$13))</f>
        <v>3.2584394746740949E-3</v>
      </c>
      <c r="N20" t="s">
        <v>124</v>
      </c>
      <c r="O20" s="32">
        <f>O18*O16</f>
        <v>-13900.530074090706</v>
      </c>
    </row>
    <row r="21" spans="1:16">
      <c r="A21" s="1">
        <v>43770</v>
      </c>
      <c r="B21" s="22">
        <f>(Base!G452-Base!G453)/Base!G453</f>
        <v>5.1099849445003377E-2</v>
      </c>
      <c r="C21" s="22">
        <f>(Base!H452-Base!H453)/Base!H453</f>
        <v>1.6949257642544163E-2</v>
      </c>
      <c r="D21" s="22">
        <f>(Base!I452-Base!I453)/Base!I453</f>
        <v>1.3810420590081536E-2</v>
      </c>
      <c r="E21" s="22">
        <f>(Base!J452-Base!J453)/Base!J453</f>
        <v>2.7790226635128856E-3</v>
      </c>
      <c r="F21" s="22">
        <f>(Base!K452-Base!K453)/Base!K453</f>
        <v>2.0009951918470031E-2</v>
      </c>
      <c r="G21" s="22">
        <f>(Base!L452-Base!L453)/Base!L453</f>
        <v>-5.8198564128673766E-3</v>
      </c>
      <c r="H21" s="22">
        <f>(Base!M452-Base!M453)/Base!M453</f>
        <v>1.3162553904657967E-3</v>
      </c>
      <c r="I21" s="22">
        <f>(Base!N452-Base!N453)/Base!N453</f>
        <v>2.1454682289132224E-2</v>
      </c>
      <c r="J21" s="22">
        <f>(Base!O452-Base!O453)/Base!O453</f>
        <v>3.0725702860411978E-3</v>
      </c>
      <c r="K21" s="22">
        <f>(Base!P452-Base!P453)/Base!P453</f>
        <v>2.6271143511204586E-2</v>
      </c>
      <c r="L21" s="22" cm="1">
        <f t="array" ref="L21">SUMPRODUCT(B21:K21,TRANSPOSE($O$4:$O$13))</f>
        <v>1.5407389311995569E-2</v>
      </c>
      <c r="N21" s="29">
        <v>0.05</v>
      </c>
    </row>
    <row r="22" spans="1:16">
      <c r="A22" s="1">
        <v>43769</v>
      </c>
      <c r="B22" s="22">
        <f>(Base!G453-Base!G454)/Base!G454</f>
        <v>1.0256376068376058E-2</v>
      </c>
      <c r="C22" s="22">
        <f>(Base!H453-Base!H454)/Base!H454</f>
        <v>-2.4742887618263518E-3</v>
      </c>
      <c r="D22" s="22">
        <f>(Base!I453-Base!I454)/Base!I454</f>
        <v>1.9193857965450988E-2</v>
      </c>
      <c r="E22" s="22">
        <f>(Base!J453-Base!J454)/Base!J454</f>
        <v>5.8234275712189766E-3</v>
      </c>
      <c r="F22" s="22">
        <f>(Base!K453-Base!K454)/Base!K454</f>
        <v>-3.1961266374580452E-2</v>
      </c>
      <c r="G22" s="22">
        <f>(Base!L453-Base!L454)/Base!L454</f>
        <v>-6.8426274375643517E-4</v>
      </c>
      <c r="H22" s="22">
        <f>(Base!M453-Base!M454)/Base!M454</f>
        <v>1.0305817819148978E-2</v>
      </c>
      <c r="I22" s="22">
        <f>(Base!N453-Base!N454)/Base!N454</f>
        <v>-4.6874997558593806E-3</v>
      </c>
      <c r="J22" s="22">
        <f>(Base!O453-Base!O454)/Base!O454</f>
        <v>-6.7141593225958961E-3</v>
      </c>
      <c r="K22" s="22">
        <f>(Base!P453-Base!P454)/Base!P454</f>
        <v>-2.8606688619057481E-2</v>
      </c>
      <c r="L22" s="22" cm="1">
        <f t="array" ref="L22">SUMPRODUCT(B22:K22,TRANSPOSE($O$4:$O$13))</f>
        <v>-2.7871397275719503E-3</v>
      </c>
    </row>
    <row r="23" spans="1:16">
      <c r="A23" s="1">
        <v>43768</v>
      </c>
      <c r="B23" s="22">
        <f>(Base!G454-Base!G455)/Base!G455</f>
        <v>1.211074415416513E-2</v>
      </c>
      <c r="C23" s="22">
        <f>(Base!H454-Base!H455)/Base!H455</f>
        <v>1.2526096556413173E-2</v>
      </c>
      <c r="D23" s="22">
        <f>(Base!I454-Base!I455)/Base!I455</f>
        <v>1.0996119016817589E-2</v>
      </c>
      <c r="E23" s="22">
        <f>(Base!J454-Base!J455)/Base!J455</f>
        <v>3.6205688693823797E-2</v>
      </c>
      <c r="F23" s="22">
        <f>(Base!K454-Base!K455)/Base!K455</f>
        <v>1.3745677382877042E-2</v>
      </c>
      <c r="G23" s="22">
        <f>(Base!L454-Base!L455)/Base!L455</f>
        <v>3.7260468417317269E-2</v>
      </c>
      <c r="H23" s="22">
        <f>(Base!M454-Base!M455)/Base!M455</f>
        <v>8.7189805499663982E-3</v>
      </c>
      <c r="I23" s="22">
        <f>(Base!N454-Base!N455)/Base!N455</f>
        <v>2.0877348643006353E-3</v>
      </c>
      <c r="J23" s="22">
        <f>(Base!O454-Base!O455)/Base!O455</f>
        <v>-1.6250346143104478E-3</v>
      </c>
      <c r="K23" s="22">
        <f>(Base!P454-Base!P455)/Base!P455</f>
        <v>-1.2333401342922293E-3</v>
      </c>
      <c r="L23" s="22" cm="1">
        <f t="array" ref="L23">SUMPRODUCT(B23:K23,TRANSPOSE($O$4:$O$13))</f>
        <v>1.2330362612849373E-2</v>
      </c>
      <c r="N23" t="s">
        <v>130</v>
      </c>
      <c r="O23">
        <f>SUM(M76:M503)</f>
        <v>66</v>
      </c>
    </row>
    <row r="24" spans="1:16">
      <c r="A24" s="1">
        <v>43767</v>
      </c>
      <c r="B24" s="22">
        <f>(Base!G455-Base!G456)/Base!G456</f>
        <v>6.9685886073662341E-3</v>
      </c>
      <c r="C24" s="22">
        <f>(Base!H455-Base!H456)/Base!H456</f>
        <v>-1.7435938461538458E-2</v>
      </c>
      <c r="D24" s="22">
        <f>(Base!I455-Base!I456)/Base!I456</f>
        <v>-7.0648683365446005E-3</v>
      </c>
      <c r="E24" s="22">
        <f>(Base!J455-Base!J456)/Base!J456</f>
        <v>0</v>
      </c>
      <c r="F24" s="22">
        <f>(Base!K455-Base!K456)/Base!K456</f>
        <v>-4.8851116178177017E-3</v>
      </c>
      <c r="G24" s="22">
        <f>(Base!L455-Base!L456)/Base!L456</f>
        <v>-2.4913494809688543E-2</v>
      </c>
      <c r="H24" s="22">
        <f>(Base!M455-Base!M456)/Base!M456</f>
        <v>7.4324324324323938E-3</v>
      </c>
      <c r="I24" s="22">
        <f>(Base!N455-Base!N456)/Base!N456</f>
        <v>-1.6931759876859843E-2</v>
      </c>
      <c r="J24" s="22">
        <f>(Base!O455-Base!O456)/Base!O456</f>
        <v>-9.2573563592766393E-3</v>
      </c>
      <c r="K24" s="22">
        <f>(Base!P455-Base!P456)/Base!P456</f>
        <v>-1.0266734902120368E-3</v>
      </c>
      <c r="L24" s="22" cm="1">
        <f t="array" ref="L24">SUMPRODUCT(B24:K24,TRANSPOSE($O$4:$O$13))</f>
        <v>-6.5184962848336371E-3</v>
      </c>
      <c r="N24" t="s">
        <v>131</v>
      </c>
      <c r="O24">
        <f>COUNT(M76:M503)</f>
        <v>428</v>
      </c>
      <c r="P24">
        <f>5%*O24</f>
        <v>21.400000000000002</v>
      </c>
    </row>
    <row r="25" spans="1:16">
      <c r="A25" s="1">
        <v>43766</v>
      </c>
      <c r="B25" s="22">
        <f>(Base!G456-Base!G457)/Base!G457</f>
        <v>-2.0861961057024076E-3</v>
      </c>
      <c r="C25" s="22">
        <f>(Base!H456-Base!H457)/Base!H457</f>
        <v>7.023446294510005E-3</v>
      </c>
      <c r="D25" s="22">
        <f>(Base!I456-Base!I457)/Base!I457</f>
        <v>-1.704545454545452E-2</v>
      </c>
      <c r="E25" s="22">
        <f>(Base!J456-Base!J457)/Base!J457</f>
        <v>-8.1398253113701673E-3</v>
      </c>
      <c r="F25" s="22">
        <f>(Base!K456-Base!K457)/Base!K457</f>
        <v>4.8866650737433679E-4</v>
      </c>
      <c r="G25" s="22">
        <f>(Base!L456-Base!L457)/Base!L457</f>
        <v>1.1904797335602053E-2</v>
      </c>
      <c r="H25" s="22">
        <f>(Base!M456-Base!M457)/Base!M457</f>
        <v>1.1965811965812015E-2</v>
      </c>
      <c r="I25" s="22">
        <f>(Base!N456-Base!N457)/Base!N457</f>
        <v>-1.0659948697464628E-2</v>
      </c>
      <c r="J25" s="22">
        <f>(Base!O456-Base!O457)/Base!O457</f>
        <v>-1.4087336060131158E-2</v>
      </c>
      <c r="K25" s="22">
        <f>(Base!P456-Base!P457)/Base!P457</f>
        <v>2.8830312421122186E-3</v>
      </c>
      <c r="L25" s="22" cm="1">
        <f t="array" ref="L25">SUMPRODUCT(B25:K25,TRANSPOSE($O$4:$O$13))</f>
        <v>-1.6555825007343312E-3</v>
      </c>
    </row>
    <row r="26" spans="1:16">
      <c r="A26" s="1">
        <v>43763</v>
      </c>
      <c r="B26" s="22">
        <f>(Base!G457-Base!G458)/Base!G458</f>
        <v>1.2676074166832352E-2</v>
      </c>
      <c r="C26" s="22">
        <f>(Base!H457-Base!H458)/Base!H458</f>
        <v>-4.3193335187302105E-3</v>
      </c>
      <c r="D26" s="22">
        <f>(Base!I457-Base!I458)/Base!I458</f>
        <v>-1.3084050659442398E-2</v>
      </c>
      <c r="E26" s="22">
        <f>(Base!J457-Base!J458)/Base!J458</f>
        <v>3.1219848590706947E-3</v>
      </c>
      <c r="F26" s="22">
        <f>(Base!K457-Base!K458)/Base!K458</f>
        <v>-1.6346115299307646E-2</v>
      </c>
      <c r="G26" s="22">
        <f>(Base!L457-Base!L458)/Base!L458</f>
        <v>-2.4449878604606407E-3</v>
      </c>
      <c r="H26" s="22">
        <f>(Base!M457-Base!M458)/Base!M458</f>
        <v>3.2838983050847446E-2</v>
      </c>
      <c r="I26" s="22">
        <f>(Base!N457-Base!N458)/Base!N458</f>
        <v>7.1575668280964158E-3</v>
      </c>
      <c r="J26" s="22">
        <f>(Base!O457-Base!O458)/Base!O458</f>
        <v>1.589834164882857E-3</v>
      </c>
      <c r="K26" s="22">
        <f>(Base!P457-Base!P458)/Base!P458</f>
        <v>3.871659893048128E-2</v>
      </c>
      <c r="L26" s="22" cm="1">
        <f t="array" ref="L26">SUMPRODUCT(B26:K26,TRANSPOSE($O$4:$O$13))</f>
        <v>8.7437911777164621E-3</v>
      </c>
    </row>
    <row r="27" spans="1:16">
      <c r="A27" s="1">
        <v>43762</v>
      </c>
      <c r="B27" s="22">
        <f>(Base!G458-Base!G459)/Base!G459</f>
        <v>-4.3821210233500616E-3</v>
      </c>
      <c r="C27" s="22">
        <f>(Base!H458-Base!H459)/Base!H459</f>
        <v>7.8773009950249516E-3</v>
      </c>
      <c r="D27" s="22">
        <f>(Base!I458-Base!I459)/Base!I459</f>
        <v>-6.2266504499792076E-4</v>
      </c>
      <c r="E27" s="22">
        <f>(Base!J458-Base!J459)/Base!J459</f>
        <v>-6.1739504128383416E-2</v>
      </c>
      <c r="F27" s="22">
        <f>(Base!K458-Base!K459)/Base!K459</f>
        <v>-6.6858036012665649E-3</v>
      </c>
      <c r="G27" s="22">
        <f>(Base!L458-Base!L459)/Base!L459</f>
        <v>-1.743410041840941E-3</v>
      </c>
      <c r="H27" s="22">
        <f>(Base!M458-Base!M459)/Base!M459</f>
        <v>-2.1761691821703219E-2</v>
      </c>
      <c r="I27" s="22">
        <f>(Base!N458-Base!N459)/Base!N459</f>
        <v>1.7689907267945219E-2</v>
      </c>
      <c r="J27" s="22">
        <f>(Base!O458-Base!O459)/Base!O459</f>
        <v>-3.5643180195003635E-3</v>
      </c>
      <c r="K27" s="22">
        <f>(Base!P458-Base!P459)/Base!P459</f>
        <v>-7.6417107271977546E-3</v>
      </c>
      <c r="L27" s="22" cm="1">
        <f t="array" ref="L27">SUMPRODUCT(B27:K27,TRANSPOSE($O$4:$O$13))</f>
        <v>-8.3051969708235664E-3</v>
      </c>
    </row>
    <row r="28" spans="1:16">
      <c r="A28" s="1">
        <v>43761</v>
      </c>
      <c r="B28" s="22">
        <f>(Base!G459-Base!G460)/Base!G460</f>
        <v>-1.2975778771207246E-2</v>
      </c>
      <c r="C28" s="22">
        <f>(Base!H459-Base!H460)/Base!H460</f>
        <v>1.4937955290089457E-2</v>
      </c>
      <c r="D28" s="22">
        <f>(Base!I459-Base!I460)/Base!I460</f>
        <v>7.5281681304894448E-3</v>
      </c>
      <c r="E28" s="22">
        <f>(Base!J459-Base!J460)/Base!J460</f>
        <v>-6.936696090083426E-3</v>
      </c>
      <c r="F28" s="22">
        <f>(Base!K459-Base!K460)/Base!K460</f>
        <v>2.3935193697824614E-3</v>
      </c>
      <c r="G28" s="22">
        <f>(Base!L459-Base!L460)/Base!L460</f>
        <v>-8.6415485655029385E-3</v>
      </c>
      <c r="H28" s="22">
        <f>(Base!M459-Base!M460)/Base!M460</f>
        <v>1.3300700035001752E-2</v>
      </c>
      <c r="I28" s="22">
        <f>(Base!N459-Base!N460)/Base!N460</f>
        <v>-1.8386159346271549E-2</v>
      </c>
      <c r="J28" s="22">
        <f>(Base!O459-Base!O460)/Base!O460</f>
        <v>-3.5517437476374025E-3</v>
      </c>
      <c r="K28" s="22">
        <f>(Base!P459-Base!P460)/Base!P460</f>
        <v>-4.0168711208641416E-3</v>
      </c>
      <c r="L28" s="22" cm="1">
        <f t="array" ref="L28">SUMPRODUCT(B28:K28,TRANSPOSE($O$4:$O$13))</f>
        <v>-1.9553650061526887E-3</v>
      </c>
    </row>
    <row r="29" spans="1:16">
      <c r="A29" s="1">
        <v>43760</v>
      </c>
      <c r="B29" s="22">
        <f>(Base!G460-Base!G461)/Base!G461</f>
        <v>1.5638710244245353E-2</v>
      </c>
      <c r="C29" s="22">
        <f>(Base!H460-Base!H461)/Base!H461</f>
        <v>1.3648944337811815E-2</v>
      </c>
      <c r="D29" s="22">
        <f>(Base!I460-Base!I461)/Base!I461</f>
        <v>1.3350286077558745E-2</v>
      </c>
      <c r="E29" s="22">
        <f>(Base!J460-Base!J461)/Base!J461</f>
        <v>2.0179776486069644E-3</v>
      </c>
      <c r="F29" s="22">
        <f>(Base!K460-Base!K461)/Base!K461</f>
        <v>-9.4831895314281857E-3</v>
      </c>
      <c r="G29" s="22">
        <f>(Base!L460-Base!L461)/Base!L461</f>
        <v>-9.2466092723764159E-3</v>
      </c>
      <c r="H29" s="22">
        <f>(Base!M460-Base!M461)/Base!M461</f>
        <v>2.8808066258552419E-2</v>
      </c>
      <c r="I29" s="22">
        <f>(Base!N460-Base!N461)/Base!N461</f>
        <v>-1.6574585635359209E-2</v>
      </c>
      <c r="J29" s="22">
        <f>(Base!O460-Base!O461)/Base!O461</f>
        <v>-5.1040147949196089E-3</v>
      </c>
      <c r="K29" s="22">
        <f>(Base!P460-Base!P461)/Base!P461</f>
        <v>1.9063758082264797E-3</v>
      </c>
      <c r="L29" s="22" cm="1">
        <f t="array" ref="L29">SUMPRODUCT(B29:K29,TRANSPOSE($O$4:$O$13))</f>
        <v>4.0656743810745704E-3</v>
      </c>
    </row>
    <row r="30" spans="1:16">
      <c r="A30" s="1">
        <v>43759</v>
      </c>
      <c r="B30" s="22">
        <f>(Base!G461-Base!G462)/Base!G462</f>
        <v>-4.8959434323473877E-3</v>
      </c>
      <c r="C30" s="22">
        <f>(Base!H461-Base!H462)/Base!H462</f>
        <v>9.6899224806201775E-3</v>
      </c>
      <c r="D30" s="22">
        <f>(Base!I461-Base!I462)/Base!I462</f>
        <v>-2.536461636017701E-3</v>
      </c>
      <c r="E30" s="22">
        <f>(Base!J461-Base!J462)/Base!J462</f>
        <v>-7.3448349887561964E-3</v>
      </c>
      <c r="F30" s="22">
        <f>(Base!K461-Base!K462)/Base!K462</f>
        <v>-1.8930664399647796E-3</v>
      </c>
      <c r="G30" s="22">
        <f>(Base!L461-Base!L462)/Base!L462</f>
        <v>-3.4129011403720311E-3</v>
      </c>
      <c r="H30" s="22">
        <f>(Base!M461-Base!M462)/Base!M462</f>
        <v>6.1594202898550051E-3</v>
      </c>
      <c r="I30" s="22">
        <f>(Base!N461-Base!N462)/Base!N462</f>
        <v>1.1173133002888186E-2</v>
      </c>
      <c r="J30" s="22">
        <f>(Base!O461-Base!O462)/Base!O462</f>
        <v>8.5131149686981291E-3</v>
      </c>
      <c r="K30" s="22">
        <f>(Base!P461-Base!P462)/Base!P462</f>
        <v>2.5635455694882958E-2</v>
      </c>
      <c r="L30" s="22" cm="1">
        <f t="array" ref="L30">SUMPRODUCT(B30:K30,TRANSPOSE($O$4:$O$13))</f>
        <v>5.4852099866910227E-3</v>
      </c>
    </row>
    <row r="31" spans="1:16">
      <c r="A31" s="1">
        <v>43756</v>
      </c>
      <c r="B31" s="22">
        <f>(Base!G462-Base!G463)/Base!G463</f>
        <v>9.5321620641778543E-3</v>
      </c>
      <c r="C31" s="22">
        <f>(Base!H462-Base!H463)/Base!H463</f>
        <v>6.2838787927167704E-3</v>
      </c>
      <c r="D31" s="22">
        <f>(Base!I462-Base!I463)/Base!I463</f>
        <v>-5.0473186119873864E-3</v>
      </c>
      <c r="E31" s="22">
        <f>(Base!J462-Base!J463)/Base!J463</f>
        <v>1.5596844218179711E-2</v>
      </c>
      <c r="F31" s="22">
        <f>(Base!K462-Base!K463)/Base!K463</f>
        <v>9.4742999394526665E-4</v>
      </c>
      <c r="G31" s="22">
        <f>(Base!L462-Base!L463)/Base!L463</f>
        <v>3.7683451946439101E-3</v>
      </c>
      <c r="H31" s="22">
        <f>(Base!M462-Base!M463)/Base!M463</f>
        <v>-2.1691973969630773E-3</v>
      </c>
      <c r="I31" s="22">
        <f>(Base!N462-Base!N463)/Base!N463</f>
        <v>7.6765605078525116E-3</v>
      </c>
      <c r="J31" s="22">
        <f>(Base!O462-Base!O463)/Base!O463</f>
        <v>4.8577965063236021E-2</v>
      </c>
      <c r="K31" s="22">
        <f>(Base!P462-Base!P463)/Base!P463</f>
        <v>-1.4557910823333711E-2</v>
      </c>
      <c r="L31" s="22" cm="1">
        <f t="array" ref="L31">SUMPRODUCT(B31:K31,TRANSPOSE($O$4:$O$13))</f>
        <v>6.285608859382839E-3</v>
      </c>
    </row>
    <row r="32" spans="1:16">
      <c r="A32" s="1">
        <v>43755</v>
      </c>
      <c r="B32" s="22">
        <f>(Base!G463-Base!G464)/Base!G464</f>
        <v>2.7571212995261885E-2</v>
      </c>
      <c r="C32" s="22">
        <f>(Base!H463-Base!H464)/Base!H464</f>
        <v>2.1017722168925806E-2</v>
      </c>
      <c r="D32" s="22">
        <f>(Base!I463-Base!I464)/Base!I464</f>
        <v>-5.6461731493099038E-3</v>
      </c>
      <c r="E32" s="22">
        <f>(Base!J463-Base!J464)/Base!J464</f>
        <v>-1.1289219422512891E-3</v>
      </c>
      <c r="F32" s="22">
        <f>(Base!K463-Base!K464)/Base!K464</f>
        <v>-9.3852867438227097E-3</v>
      </c>
      <c r="G32" s="22">
        <f>(Base!L463-Base!L464)/Base!L464</f>
        <v>-8.4918475376410483E-3</v>
      </c>
      <c r="H32" s="22">
        <f>(Base!M463-Base!M464)/Base!M464</f>
        <v>-9.6670247046186739E-3</v>
      </c>
      <c r="I32" s="22">
        <f>(Base!N463-Base!N464)/Base!N464</f>
        <v>3.5953776885144567E-3</v>
      </c>
      <c r="J32" s="22">
        <f>(Base!O463-Base!O464)/Base!O464</f>
        <v>5.4268332641554907E-3</v>
      </c>
      <c r="K32" s="22">
        <f>(Base!P463-Base!P464)/Base!P464</f>
        <v>-1.9230769641682324E-3</v>
      </c>
      <c r="L32" s="22" cm="1">
        <f t="array" ref="L32">SUMPRODUCT(B32:K32,TRANSPOSE($O$4:$O$13))</f>
        <v>2.5099919964873024E-3</v>
      </c>
    </row>
    <row r="33" spans="1:12">
      <c r="A33" s="1">
        <v>43754</v>
      </c>
      <c r="B33" s="22">
        <f>(Base!G464-Base!G465)/Base!G465</f>
        <v>8.9678259327932441E-3</v>
      </c>
      <c r="C33" s="22">
        <f>(Base!H464-Base!H465)/Base!H465</f>
        <v>1.5502135048399717E-2</v>
      </c>
      <c r="D33" s="22">
        <f>(Base!I464-Base!I465)/Base!I465</f>
        <v>1.7230376515634943E-2</v>
      </c>
      <c r="E33" s="22">
        <f>(Base!J464-Base!J465)/Base!J465</f>
        <v>-1.3805407988842642E-2</v>
      </c>
      <c r="F33" s="22">
        <f>(Base!K464-Base!K465)/Base!K465</f>
        <v>5.6630712455190907E-3</v>
      </c>
      <c r="G33" s="22">
        <f>(Base!L464-Base!L465)/Base!L465</f>
        <v>2.1158550121401335E-2</v>
      </c>
      <c r="H33" s="22">
        <f>(Base!M464-Base!M465)/Base!M465</f>
        <v>1.1956521739130373E-2</v>
      </c>
      <c r="I33" s="22">
        <f>(Base!N464-Base!N465)/Base!N465</f>
        <v>3.6081958762888048E-3</v>
      </c>
      <c r="J33" s="22">
        <f>(Base!O464-Base!O465)/Base!O465</f>
        <v>-9.3052105577787862E-3</v>
      </c>
      <c r="K33" s="22">
        <f>(Base!P464-Base!P465)/Base!P465</f>
        <v>-2.3168461699018931E-2</v>
      </c>
      <c r="L33" s="22" cm="1">
        <f t="array" ref="L33">SUMPRODUCT(B33:K33,TRANSPOSE($O$4:$O$13))</f>
        <v>2.3391829761258138E-3</v>
      </c>
    </row>
    <row r="34" spans="1:12">
      <c r="A34" s="1">
        <v>43753</v>
      </c>
      <c r="B34" s="22">
        <f>(Base!G465-Base!G466)/Base!G466</f>
        <v>-9.6066525142885911E-3</v>
      </c>
      <c r="C34" s="22">
        <f>(Base!H465-Base!H466)/Base!H466</f>
        <v>-1.4393290841304118E-2</v>
      </c>
      <c r="D34" s="22">
        <f>(Base!I465-Base!I466)/Base!I466</f>
        <v>1.5554115359688932E-2</v>
      </c>
      <c r="E34" s="22">
        <f>(Base!J465-Base!J466)/Base!J466</f>
        <v>1.9291880065591956E-2</v>
      </c>
      <c r="F34" s="22">
        <f>(Base!K465-Base!K466)/Base!K466</f>
        <v>1.3875625927747064E-2</v>
      </c>
      <c r="G34" s="22">
        <f>(Base!L465-Base!L466)/Base!L466</f>
        <v>1.5498450704418791E-2</v>
      </c>
      <c r="H34" s="22">
        <f>(Base!M465-Base!M466)/Base!M466</f>
        <v>1.061885795015958E-2</v>
      </c>
      <c r="I34" s="22">
        <f>(Base!N465-Base!N466)/Base!N466</f>
        <v>4.1407867494823135E-3</v>
      </c>
      <c r="J34" s="22">
        <f>(Base!O465-Base!O466)/Base!O466</f>
        <v>-1.1042913772221018E-2</v>
      </c>
      <c r="K34" s="22">
        <f>(Base!P465-Base!P466)/Base!P466</f>
        <v>-1.6670555671158412E-3</v>
      </c>
      <c r="L34" s="22" cm="1">
        <f t="array" ref="L34">SUMPRODUCT(B34:K34,TRANSPOSE($O$4:$O$13))</f>
        <v>3.4498463314727606E-3</v>
      </c>
    </row>
    <row r="35" spans="1:12">
      <c r="A35" s="1">
        <v>43752</v>
      </c>
      <c r="B35" s="22">
        <f>(Base!G466-Base!G467)/Base!G467</f>
        <v>-7.3768259310246281E-3</v>
      </c>
      <c r="C35" s="22">
        <f>(Base!H466-Base!H467)/Base!H467</f>
        <v>2.44175371550513E-3</v>
      </c>
      <c r="D35" s="22">
        <f>(Base!I466-Base!I467)/Base!I467</f>
        <v>9.1563113145847336E-3</v>
      </c>
      <c r="E35" s="22">
        <f>(Base!J466-Base!J467)/Base!J467</f>
        <v>1.7551950873384275E-2</v>
      </c>
      <c r="F35" s="22">
        <f>(Base!K466-Base!K467)/Base!K467</f>
        <v>1.5055893254782592E-2</v>
      </c>
      <c r="G35" s="22">
        <f>(Base!L466-Base!L467)/Base!L467</f>
        <v>1.5742325018163656E-2</v>
      </c>
      <c r="H35" s="22">
        <f>(Base!M466-Base!M467)/Base!M467</f>
        <v>1.8341526045487777E-3</v>
      </c>
      <c r="I35" s="22">
        <f>(Base!N466-Base!N467)/Base!N467</f>
        <v>-2.5813627991035305E-3</v>
      </c>
      <c r="J35" s="22">
        <f>(Base!O466-Base!O467)/Base!O467</f>
        <v>1.663195307654617E-2</v>
      </c>
      <c r="K35" s="22">
        <f>(Base!P466-Base!P467)/Base!P467</f>
        <v>-1.3363425439215287E-2</v>
      </c>
      <c r="L35" s="22" cm="1">
        <f t="array" ref="L35">SUMPRODUCT(B35:K35,TRANSPOSE($O$4:$O$13))</f>
        <v>4.088306634117295E-3</v>
      </c>
    </row>
    <row r="36" spans="1:12">
      <c r="A36" s="1">
        <v>43749</v>
      </c>
      <c r="B36" s="22">
        <f>(Base!G467-Base!G468)/Base!G468</f>
        <v>1.0913095671153211E-2</v>
      </c>
      <c r="C36" s="22">
        <f>(Base!H467-Base!H468)/Base!H468</f>
        <v>2.2469360983629644E-2</v>
      </c>
      <c r="D36" s="22">
        <f>(Base!I467-Base!I468)/Base!I468</f>
        <v>4.3686006825938484E-2</v>
      </c>
      <c r="E36" s="22">
        <f>(Base!J467-Base!J468)/Base!J468</f>
        <v>2.9236972200282371E-2</v>
      </c>
      <c r="F36" s="22">
        <f>(Base!K467-Base!K468)/Base!K468</f>
        <v>4.5708489253068245E-2</v>
      </c>
      <c r="G36" s="22">
        <f>(Base!L467-Base!L468)/Base!L468</f>
        <v>1.6363672727272738E-2</v>
      </c>
      <c r="H36" s="22">
        <f>(Base!M467-Base!M468)/Base!M468</f>
        <v>1.9446522064323228E-2</v>
      </c>
      <c r="I36" s="22">
        <f>(Base!N467-Base!N468)/Base!N468</f>
        <v>2.4867777777777773E-2</v>
      </c>
      <c r="J36" s="22">
        <f>(Base!O467-Base!O468)/Base!O468</f>
        <v>1.2205416514934226E-2</v>
      </c>
      <c r="K36" s="22">
        <f>(Base!P467-Base!P468)/Base!P468</f>
        <v>2.9635837017957922E-2</v>
      </c>
      <c r="L36" s="22" cm="1">
        <f t="array" ref="L36">SUMPRODUCT(B36:K36,TRANSPOSE($O$4:$O$13))</f>
        <v>2.4649682491878273E-2</v>
      </c>
    </row>
    <row r="37" spans="1:12">
      <c r="A37" s="1">
        <v>43748</v>
      </c>
      <c r="B37" s="22">
        <f>(Base!G468-Base!G469)/Base!G469</f>
        <v>3.2846898409614423E-3</v>
      </c>
      <c r="C37" s="22">
        <f>(Base!H468-Base!H469)/Base!H469</f>
        <v>3.6446242288069503E-3</v>
      </c>
      <c r="D37" s="22">
        <f>(Base!I468-Base!I469)/Base!I469</f>
        <v>6.8728522336769515E-3</v>
      </c>
      <c r="E37" s="22">
        <f>(Base!J468-Base!J469)/Base!J469</f>
        <v>-2.3444783796033632E-2</v>
      </c>
      <c r="F37" s="22">
        <f>(Base!K468-Base!K469)/Base!K469</f>
        <v>-3.5425540147826918E-3</v>
      </c>
      <c r="G37" s="22">
        <f>(Base!L468-Base!L469)/Base!L469</f>
        <v>-1.0897565895474763E-3</v>
      </c>
      <c r="H37" s="22">
        <f>(Base!M468-Base!M469)/Base!M469</f>
        <v>8.2956259426847229E-3</v>
      </c>
      <c r="I37" s="22">
        <f>(Base!N468-Base!N469)/Base!N469</f>
        <v>-1.6137377206526728E-2</v>
      </c>
      <c r="J37" s="22">
        <f>(Base!O468-Base!O469)/Base!O469</f>
        <v>2.531694214500228E-3</v>
      </c>
      <c r="K37" s="22">
        <f>(Base!P468-Base!P469)/Base!P469</f>
        <v>3.4377141860176944E-2</v>
      </c>
      <c r="L37" s="22" cm="1">
        <f t="array" ref="L37">SUMPRODUCT(B37:K37,TRANSPOSE($O$4:$O$13))</f>
        <v>3.3752004651396526E-3</v>
      </c>
    </row>
    <row r="38" spans="1:12">
      <c r="A38" s="1">
        <v>43747</v>
      </c>
      <c r="B38" s="22">
        <f>(Base!G469-Base!G470)/Base!G470</f>
        <v>-7.2464129122026761E-3</v>
      </c>
      <c r="C38" s="22">
        <f>(Base!H469-Base!H470)/Base!H470</f>
        <v>1.385681325304426E-2</v>
      </c>
      <c r="D38" s="22">
        <f>(Base!I469-Base!I470)/Base!I470</f>
        <v>8.3160083160083859E-3</v>
      </c>
      <c r="E38" s="22">
        <f>(Base!J469-Base!J470)/Base!J470</f>
        <v>3.0267869545359746E-3</v>
      </c>
      <c r="F38" s="22">
        <f>(Base!K469-Base!K470)/Base!K470</f>
        <v>2.649346890868591E-2</v>
      </c>
      <c r="G38" s="22">
        <f>(Base!L469-Base!L470)/Base!L470</f>
        <v>1.7744991413862859E-2</v>
      </c>
      <c r="H38" s="22">
        <f>(Base!M469-Base!M470)/Base!M470</f>
        <v>1.921598770176787E-2</v>
      </c>
      <c r="I38" s="22">
        <f>(Base!N469-Base!N470)/Base!N470</f>
        <v>1.0421052088533541E-3</v>
      </c>
      <c r="J38" s="22">
        <f>(Base!O469-Base!O470)/Base!O470</f>
        <v>1.9354815175447536E-2</v>
      </c>
      <c r="K38" s="22">
        <f>(Base!P469-Base!P470)/Base!P470</f>
        <v>7.7228155339805682E-3</v>
      </c>
      <c r="L38" s="22" cm="1">
        <f t="array" ref="L38">SUMPRODUCT(B38:K38,TRANSPOSE($O$4:$O$13))</f>
        <v>1.0014205286663136E-2</v>
      </c>
    </row>
    <row r="39" spans="1:12">
      <c r="A39" s="1">
        <v>43746</v>
      </c>
      <c r="B39" s="22">
        <f>(Base!G470-Base!G471)/Base!G471</f>
        <v>-1.4285696428571424E-2</v>
      </c>
      <c r="C39" s="22">
        <f>(Base!H470-Base!H471)/Base!H471</f>
        <v>6.9767443482963553E-3</v>
      </c>
      <c r="D39" s="22">
        <f>(Base!I470-Base!I471)/Base!I471</f>
        <v>-1.9701086956521802E-2</v>
      </c>
      <c r="E39" s="22">
        <f>(Base!J470-Base!J471)/Base!J471</f>
        <v>-5.7870312700938897E-3</v>
      </c>
      <c r="F39" s="22">
        <f>(Base!K470-Base!K471)/Base!K471</f>
        <v>-1.5848711985314269E-2</v>
      </c>
      <c r="G39" s="22">
        <f>(Base!L470-Base!L471)/Base!L471</f>
        <v>-3.6954916369367059E-4</v>
      </c>
      <c r="H39" s="22">
        <f>(Base!M470-Base!M471)/Base!M471</f>
        <v>-5.7317539166985912E-3</v>
      </c>
      <c r="I39" s="22">
        <f>(Base!N470-Base!N471)/Base!N471</f>
        <v>-3.9539489489489571E-2</v>
      </c>
      <c r="J39" s="22">
        <f>(Base!O470-Base!O471)/Base!O471</f>
        <v>-1.2738800467146106E-2</v>
      </c>
      <c r="K39" s="22">
        <f>(Base!P470-Base!P471)/Base!P471</f>
        <v>-1.5638596532610769E-2</v>
      </c>
      <c r="L39" s="22" cm="1">
        <f t="array" ref="L39">SUMPRODUCT(B39:K39,TRANSPOSE($O$4:$O$13))</f>
        <v>-1.22558914135492E-2</v>
      </c>
    </row>
    <row r="40" spans="1:12">
      <c r="A40" s="1">
        <v>43745</v>
      </c>
      <c r="B40" s="22">
        <f>(Base!G471-Base!G472)/Base!G472</f>
        <v>8.6455331412103181E-3</v>
      </c>
      <c r="C40" s="22">
        <f>(Base!H471-Base!H472)/Base!H472</f>
        <v>-3.4792390572390572E-2</v>
      </c>
      <c r="D40" s="22">
        <f>(Base!I471-Base!I472)/Base!I472</f>
        <v>-1.2080536912751658E-2</v>
      </c>
      <c r="E40" s="22">
        <f>(Base!J471-Base!J472)/Base!J472</f>
        <v>-1.4823293745261625E-2</v>
      </c>
      <c r="F40" s="22">
        <f>(Base!K471-Base!K472)/Base!K472</f>
        <v>-1.1122230393573197E-2</v>
      </c>
      <c r="G40" s="22">
        <f>(Base!L471-Base!L472)/Base!L472</f>
        <v>-3.4261277658815072E-2</v>
      </c>
      <c r="H40" s="22">
        <f>(Base!M471-Base!M472)/Base!M472</f>
        <v>-1.282534892493398E-2</v>
      </c>
      <c r="I40" s="22">
        <f>(Base!N471-Base!N472)/Base!N472</f>
        <v>-2.3937421784925389E-2</v>
      </c>
      <c r="J40" s="22">
        <f>(Base!O471-Base!O472)/Base!O472</f>
        <v>5.7654840870285584E-3</v>
      </c>
      <c r="K40" s="22">
        <f>(Base!P471-Base!P472)/Base!P472</f>
        <v>-1.1805086928525579E-2</v>
      </c>
      <c r="L40" s="22" cm="1">
        <f t="array" ref="L40">SUMPRODUCT(B40:K40,TRANSPOSE($O$4:$O$13))</f>
        <v>-1.4157799796041442E-2</v>
      </c>
    </row>
    <row r="41" spans="1:12">
      <c r="A41" s="1">
        <v>43742</v>
      </c>
      <c r="B41" s="22">
        <f>(Base!G472-Base!G473)/Base!G473</f>
        <v>4.7547169811320816E-2</v>
      </c>
      <c r="C41" s="22">
        <f>(Base!H472-Base!H473)/Base!H473</f>
        <v>2.1789014261215846E-2</v>
      </c>
      <c r="D41" s="22">
        <f>(Base!I472-Base!I473)/Base!I473</f>
        <v>6.0769750168804763E-3</v>
      </c>
      <c r="E41" s="22">
        <f>(Base!J472-Base!J473)/Base!J473</f>
        <v>1.6458130261926638E-2</v>
      </c>
      <c r="F41" s="22">
        <f>(Base!K472-Base!K473)/Base!K473</f>
        <v>3.1282501415675443E-2</v>
      </c>
      <c r="G41" s="22">
        <f>(Base!L472-Base!L473)/Base!L473</f>
        <v>1.8909090909090893E-2</v>
      </c>
      <c r="H41" s="22">
        <f>(Base!M472-Base!M473)/Base!M473</f>
        <v>-8.6013462976812591E-3</v>
      </c>
      <c r="I41" s="22">
        <f>(Base!N472-Base!N473)/Base!N473</f>
        <v>1.336623696206753E-2</v>
      </c>
      <c r="J41" s="22">
        <f>(Base!O472-Base!O473)/Base!O473</f>
        <v>1.0574058311209188E-2</v>
      </c>
      <c r="K41" s="22">
        <f>(Base!P472-Base!P473)/Base!P473</f>
        <v>2.5308121155548511E-2</v>
      </c>
      <c r="L41" s="22" cm="1">
        <f t="array" ref="L41">SUMPRODUCT(B41:K41,TRANSPOSE($O$4:$O$13))</f>
        <v>1.7972276167719063E-2</v>
      </c>
    </row>
    <row r="42" spans="1:12">
      <c r="A42" s="1">
        <v>43741</v>
      </c>
      <c r="B42" s="22">
        <f>(Base!G473-Base!G474)/Base!G474</f>
        <v>3.616809242744505E-2</v>
      </c>
      <c r="C42" s="22">
        <f>(Base!H473-Base!H474)/Base!H474</f>
        <v>1.1600951814429342E-2</v>
      </c>
      <c r="D42" s="22">
        <f>(Base!I473-Base!I474)/Base!I474</f>
        <v>-8.7014725568941766E-3</v>
      </c>
      <c r="E42" s="22">
        <f>(Base!J473-Base!J474)/Base!J474</f>
        <v>1.0304459692095808E-2</v>
      </c>
      <c r="F42" s="22">
        <f>(Base!K473-Base!K474)/Base!K474</f>
        <v>-1.2358288952140547E-2</v>
      </c>
      <c r="G42" s="22">
        <f>(Base!L473-Base!L474)/Base!L474</f>
        <v>8.4341767510084497E-3</v>
      </c>
      <c r="H42" s="22">
        <f>(Base!M473-Base!M474)/Base!M474</f>
        <v>7.4854044717580443E-4</v>
      </c>
      <c r="I42" s="22">
        <f>(Base!N473-Base!N474)/Base!N474</f>
        <v>-9.8038725490195225E-3</v>
      </c>
      <c r="J42" s="22">
        <f>(Base!O473-Base!O474)/Base!O474</f>
        <v>-1.5083478380060926E-3</v>
      </c>
      <c r="K42" s="22">
        <f>(Base!P473-Base!P474)/Base!P474</f>
        <v>7.5388251680188739E-3</v>
      </c>
      <c r="L42" s="22" cm="1">
        <f t="array" ref="L42">SUMPRODUCT(B42:K42,TRANSPOSE($O$4:$O$13))</f>
        <v>5.2371621464192709E-3</v>
      </c>
    </row>
    <row r="43" spans="1:12">
      <c r="A43" s="1">
        <v>43740</v>
      </c>
      <c r="B43" s="22">
        <f>(Base!G474-Base!G475)/Base!G475</f>
        <v>2.9589412238325299E-2</v>
      </c>
      <c r="C43" s="22">
        <f>(Base!H474-Base!H475)/Base!H475</f>
        <v>-1.5307333790267271E-2</v>
      </c>
      <c r="D43" s="22">
        <f>(Base!I474-Base!I475)/Base!I475</f>
        <v>-1.5161502966381043E-2</v>
      </c>
      <c r="E43" s="22">
        <f>(Base!J474-Base!J475)/Base!J475</f>
        <v>-3.8504902135791282E-2</v>
      </c>
      <c r="F43" s="22">
        <f>(Base!K474-Base!K475)/Base!K475</f>
        <v>-1.5213017971874446E-2</v>
      </c>
      <c r="G43" s="22">
        <f>(Base!L474-Base!L475)/Base!L475</f>
        <v>-2.5723472668810251E-2</v>
      </c>
      <c r="H43" s="22">
        <f>(Base!M474-Base!M475)/Base!M475</f>
        <v>-2.8716866593965835E-2</v>
      </c>
      <c r="I43" s="22">
        <f>(Base!N474-Base!N475)/Base!N475</f>
        <v>-1.1627859090497095E-2</v>
      </c>
      <c r="J43" s="22">
        <f>(Base!O474-Base!O475)/Base!O475</f>
        <v>-2.6023041179583012E-2</v>
      </c>
      <c r="K43" s="22">
        <f>(Base!P474-Base!P475)/Base!P475</f>
        <v>-5.470553457777276E-2</v>
      </c>
      <c r="L43" s="22" cm="1">
        <f t="array" ref="L43">SUMPRODUCT(B43:K43,TRANSPOSE($O$4:$O$13))</f>
        <v>-2.2114037703956688E-2</v>
      </c>
    </row>
    <row r="44" spans="1:12">
      <c r="A44" s="1">
        <v>43739</v>
      </c>
      <c r="B44" s="22">
        <f>(Base!G475-Base!G476)/Base!G476</f>
        <v>3.2310177705976691E-3</v>
      </c>
      <c r="C44" s="22">
        <f>(Base!H475-Base!H476)/Base!H476</f>
        <v>3.2088242770759185E-3</v>
      </c>
      <c r="D44" s="22">
        <f>(Base!I475-Base!I476)/Base!I476</f>
        <v>-1.4294996751137143E-2</v>
      </c>
      <c r="E44" s="22">
        <f>(Base!J475-Base!J476)/Base!J476</f>
        <v>-2.3097228383407893E-2</v>
      </c>
      <c r="F44" s="22">
        <f>(Base!K475-Base!K476)/Base!K476</f>
        <v>-1.2024096252291741E-2</v>
      </c>
      <c r="G44" s="22">
        <f>(Base!L475-Base!L476)/Base!L476</f>
        <v>-2.9809358752166479E-2</v>
      </c>
      <c r="H44" s="22">
        <f>(Base!M475-Base!M476)/Base!M476</f>
        <v>-1.4518693811930126E-3</v>
      </c>
      <c r="I44" s="22">
        <f>(Base!N475-Base!N476)/Base!N476</f>
        <v>-1.9477435604628775E-2</v>
      </c>
      <c r="J44" s="22">
        <f>(Base!O475-Base!O476)/Base!O476</f>
        <v>-1.2576899876949126E-3</v>
      </c>
      <c r="K44" s="22">
        <f>(Base!P475-Base!P476)/Base!P476</f>
        <v>-8.3771727748684023E-4</v>
      </c>
      <c r="L44" s="22" cm="1">
        <f t="array" ref="L44">SUMPRODUCT(B44:K44,TRANSPOSE($O$4:$O$13))</f>
        <v>-9.0217360854930751E-3</v>
      </c>
    </row>
    <row r="45" spans="1:12">
      <c r="A45" s="1">
        <v>43738</v>
      </c>
      <c r="B45" s="22">
        <f>(Base!G476-Base!G477)/Base!G477</f>
        <v>2.8351356250479439E-3</v>
      </c>
      <c r="C45" s="22">
        <f>(Base!H476-Base!H477)/Base!H477</f>
        <v>-1.6899504661998754E-2</v>
      </c>
      <c r="D45" s="22">
        <f>(Base!I476-Base!I477)/Base!I477</f>
        <v>1.6512549537648611E-2</v>
      </c>
      <c r="E45" s="22">
        <f>(Base!J476-Base!J477)/Base!J477</f>
        <v>2.9438473467287622E-2</v>
      </c>
      <c r="F45" s="22">
        <f>(Base!K476-Base!K477)/Base!K477</f>
        <v>3.5194001370589863E-3</v>
      </c>
      <c r="G45" s="22">
        <f>(Base!L476-Base!L477)/Base!L477</f>
        <v>9.4471658502450363E-3</v>
      </c>
      <c r="H45" s="22">
        <f>(Base!M476-Base!M477)/Base!M477</f>
        <v>-3.9768980477223595E-3</v>
      </c>
      <c r="I45" s="22">
        <f>(Base!N476-Base!N477)/Base!N477</f>
        <v>-9.4118117647058967E-3</v>
      </c>
      <c r="J45" s="22">
        <f>(Base!O476-Base!O477)/Base!O477</f>
        <v>1.0805154913829959E-2</v>
      </c>
      <c r="K45" s="22">
        <f>(Base!P476-Base!P477)/Base!P477</f>
        <v>1.8883759966429588E-3</v>
      </c>
      <c r="L45" s="22" cm="1">
        <f t="array" ref="L45">SUMPRODUCT(B45:K45,TRANSPOSE($O$4:$O$13))</f>
        <v>4.3342528983126086E-3</v>
      </c>
    </row>
    <row r="46" spans="1:12">
      <c r="A46" s="1">
        <v>43735</v>
      </c>
      <c r="B46" s="22">
        <f>(Base!G477-Base!G478)/Base!G478</f>
        <v>-2.222691362994831E-3</v>
      </c>
      <c r="C46" s="22">
        <f>(Base!H477-Base!H478)/Base!H478</f>
        <v>-8.7111907239487991E-3</v>
      </c>
      <c r="D46" s="22">
        <f>(Base!I477-Base!I478)/Base!I478</f>
        <v>-5.2562417871222121E-3</v>
      </c>
      <c r="E46" s="22">
        <f>(Base!J477-Base!J478)/Base!J478</f>
        <v>-4.7329515264650851E-3</v>
      </c>
      <c r="F46" s="22">
        <f>(Base!K477-Base!K478)/Base!K478</f>
        <v>-6.493536761431524E-3</v>
      </c>
      <c r="G46" s="22">
        <f>(Base!L477-Base!L478)/Base!L478</f>
        <v>-4.1812193665081068E-3</v>
      </c>
      <c r="H46" s="22">
        <f>(Base!M477-Base!M478)/Base!M478</f>
        <v>-1.4440793702498486E-3</v>
      </c>
      <c r="I46" s="22">
        <f>(Base!N477-Base!N478)/Base!N478</f>
        <v>-8.3994400373308322E-3</v>
      </c>
      <c r="J46" s="22">
        <f>(Base!O477-Base!O478)/Base!O478</f>
        <v>2.3639132833704262E-2</v>
      </c>
      <c r="K46" s="22">
        <f>(Base!P477-Base!P478)/Base!P478</f>
        <v>-4.1788758006921127E-3</v>
      </c>
      <c r="L46" s="22" cm="1">
        <f t="array" ref="L46">SUMPRODUCT(B46:K46,TRANSPOSE($O$4:$O$13))</f>
        <v>-2.0823763422669387E-3</v>
      </c>
    </row>
    <row r="47" spans="1:12">
      <c r="A47" s="1">
        <v>43734</v>
      </c>
      <c r="B47" s="22">
        <f>(Base!G478-Base!G479)/Base!G479</f>
        <v>1.1651758448559162E-2</v>
      </c>
      <c r="C47" s="22">
        <f>(Base!H478-Base!H479)/Base!H479</f>
        <v>1.7268779822767526E-2</v>
      </c>
      <c r="D47" s="22">
        <f>(Base!I478-Base!I479)/Base!I479</f>
        <v>-4.5781556572922506E-3</v>
      </c>
      <c r="E47" s="22">
        <f>(Base!J478-Base!J479)/Base!J479</f>
        <v>-6.0484374593519291E-3</v>
      </c>
      <c r="F47" s="22">
        <f>(Base!K478-Base!K479)/Base!K479</f>
        <v>-9.9801633488150578E-4</v>
      </c>
      <c r="G47" s="22">
        <f>(Base!L478-Base!L479)/Base!L479</f>
        <v>9.4970453746043119E-3</v>
      </c>
      <c r="H47" s="22">
        <f>(Base!M478-Base!M479)/Base!M479</f>
        <v>1.316755669348941E-2</v>
      </c>
      <c r="I47" s="22">
        <f>(Base!N478-Base!N479)/Base!N479</f>
        <v>1.0849008922216533E-2</v>
      </c>
      <c r="J47" s="22">
        <f>(Base!O478-Base!O479)/Base!O479</f>
        <v>1.0962505630296418E-2</v>
      </c>
      <c r="K47" s="22">
        <f>(Base!P478-Base!P479)/Base!P479</f>
        <v>0</v>
      </c>
      <c r="L47" s="22" cm="1">
        <f t="array" ref="L47">SUMPRODUCT(B47:K47,TRANSPOSE($O$4:$O$13))</f>
        <v>6.2271053607848431E-3</v>
      </c>
    </row>
    <row r="48" spans="1:12">
      <c r="A48" s="1">
        <v>43733</v>
      </c>
      <c r="B48" s="22">
        <f>(Base!G479-Base!G480)/Base!G480</f>
        <v>-1.6326938775510277E-3</v>
      </c>
      <c r="C48" s="22">
        <f>(Base!H479-Base!H480)/Base!H480</f>
        <v>-6.5462305438479347E-3</v>
      </c>
      <c r="D48" s="22">
        <f>(Base!I479-Base!I480)/Base!I480</f>
        <v>5.921052631578938E-3</v>
      </c>
      <c r="E48" s="22">
        <f>(Base!J479-Base!J480)/Base!J480</f>
        <v>2.3853255462504688E-2</v>
      </c>
      <c r="F48" s="22">
        <f>(Base!K479-Base!K480)/Base!K480</f>
        <v>1.1099935516588916E-2</v>
      </c>
      <c r="G48" s="22">
        <f>(Base!L479-Base!L480)/Base!L480</f>
        <v>-4.9002450122506321E-3</v>
      </c>
      <c r="H48" s="22">
        <f>(Base!M479-Base!M480)/Base!M480</f>
        <v>2.5669233590025773E-3</v>
      </c>
      <c r="I48" s="22">
        <f>(Base!N479-Base!N480)/Base!N480</f>
        <v>-3.29097320169249E-3</v>
      </c>
      <c r="J48" s="22">
        <f>(Base!O479-Base!O480)/Base!O480</f>
        <v>2.6558606138239082E-2</v>
      </c>
      <c r="K48" s="22">
        <f>(Base!P479-Base!P480)/Base!P480</f>
        <v>1.9816769656935802E-2</v>
      </c>
      <c r="L48" s="22" cm="1">
        <f t="array" ref="L48">SUMPRODUCT(B48:K48,TRANSPOSE($O$4:$O$13))</f>
        <v>7.780481719968136E-3</v>
      </c>
    </row>
    <row r="49" spans="1:12">
      <c r="A49" s="1">
        <v>43732</v>
      </c>
      <c r="B49" s="22">
        <f>(Base!G480-Base!G481)/Base!G481</f>
        <v>-2.0399919216489376E-4</v>
      </c>
      <c r="C49" s="22">
        <f>(Base!H480-Base!H481)/Base!H481</f>
        <v>-1.2483303889507438E-2</v>
      </c>
      <c r="D49" s="22">
        <f>(Base!I480-Base!I481)/Base!I481</f>
        <v>-1.1060507482107998E-2</v>
      </c>
      <c r="E49" s="22">
        <f>(Base!J480-Base!J481)/Base!J481</f>
        <v>-1.8901960411835235E-2</v>
      </c>
      <c r="F49" s="22">
        <f>(Base!K480-Base!K481)/Base!K481</f>
        <v>1.3810655181953322E-2</v>
      </c>
      <c r="G49" s="22">
        <f>(Base!L480-Base!L481)/Base!L481</f>
        <v>-4.5296514101166767E-3</v>
      </c>
      <c r="H49" s="22">
        <f>(Base!M480-Base!M481)/Base!M481</f>
        <v>-7.6419213973799435E-3</v>
      </c>
      <c r="I49" s="22">
        <f>(Base!N480-Base!N481)/Base!N481</f>
        <v>-5.610051688174458E-3</v>
      </c>
      <c r="J49" s="22">
        <f>(Base!O480-Base!O481)/Base!O481</f>
        <v>-1.2666622154142559E-2</v>
      </c>
      <c r="K49" s="22">
        <f>(Base!P480-Base!P481)/Base!P481</f>
        <v>-2.4324283755687466E-2</v>
      </c>
      <c r="L49" s="22" cm="1">
        <f t="array" ref="L49">SUMPRODUCT(B49:K49,TRANSPOSE($O$4:$O$13))</f>
        <v>-1.0267911566798373E-2</v>
      </c>
    </row>
    <row r="50" spans="1:12">
      <c r="A50" s="1">
        <v>43731</v>
      </c>
      <c r="B50" s="22">
        <f>(Base!G481-Base!G482)/Base!G482</f>
        <v>-2.4870673492665078E-2</v>
      </c>
      <c r="C50" s="22">
        <f>(Base!H481-Base!H482)/Base!H482</f>
        <v>-1.0150022513240178E-2</v>
      </c>
      <c r="D50" s="22">
        <f>(Base!I481-Base!I482)/Base!I482</f>
        <v>7.8688524590163414E-3</v>
      </c>
      <c r="E50" s="22">
        <f>(Base!J481-Base!J482)/Base!J482</f>
        <v>-3.3282533463411215E-2</v>
      </c>
      <c r="F50" s="22">
        <f>(Base!K481-Base!K482)/Base!K482</f>
        <v>-7.6141040879802004E-3</v>
      </c>
      <c r="G50" s="22">
        <f>(Base!L481-Base!L482)/Base!L482</f>
        <v>0</v>
      </c>
      <c r="H50" s="22">
        <f>(Base!M481-Base!M482)/Base!M482</f>
        <v>1.7777777777777795E-2</v>
      </c>
      <c r="I50" s="22">
        <f>(Base!N481-Base!N482)/Base!N482</f>
        <v>-3.6486574933037197E-2</v>
      </c>
      <c r="J50" s="22">
        <f>(Base!O481-Base!O482)/Base!O482</f>
        <v>-1.9394222969161476E-2</v>
      </c>
      <c r="K50" s="22">
        <f>(Base!P481-Base!P482)/Base!P482</f>
        <v>-6.6088395955737188E-3</v>
      </c>
      <c r="L50" s="22" cm="1">
        <f t="array" ref="L50">SUMPRODUCT(B50:K50,TRANSPOSE($O$4:$O$13))</f>
        <v>-1.1225770857207171E-2</v>
      </c>
    </row>
    <row r="51" spans="1:12">
      <c r="A51" s="1">
        <v>43728</v>
      </c>
      <c r="B51" s="22">
        <f>(Base!G482-Base!G483)/Base!G483</f>
        <v>1.0251216080402071E-2</v>
      </c>
      <c r="C51" s="22">
        <f>(Base!H482-Base!H483)/Base!H483</f>
        <v>1.6599327052489985E-2</v>
      </c>
      <c r="D51" s="22">
        <f>(Base!I482-Base!I483)/Base!I483</f>
        <v>-1.929260450160776E-2</v>
      </c>
      <c r="E51" s="22">
        <f>(Base!J482-Base!J483)/Base!J483</f>
        <v>2.1800490160226826E-3</v>
      </c>
      <c r="F51" s="22">
        <f>(Base!K482-Base!K483)/Base!K483</f>
        <v>1.5251331194769035E-3</v>
      </c>
      <c r="G51" s="22">
        <f>(Base!L482-Base!L483)/Base!L483</f>
        <v>1.8814376996805063E-2</v>
      </c>
      <c r="H51" s="22">
        <f>(Base!M482-Base!M483)/Base!M483</f>
        <v>-1.0626639405399808E-2</v>
      </c>
      <c r="I51" s="22">
        <f>(Base!N482-Base!N483)/Base!N483</f>
        <v>7.2595278012918488E-3</v>
      </c>
      <c r="J51" s="22">
        <f>(Base!O482-Base!O483)/Base!O483</f>
        <v>-4.3566682616577763E-4</v>
      </c>
      <c r="K51" s="22">
        <f>(Base!P482-Base!P483)/Base!P483</f>
        <v>2.0694950331125697E-3</v>
      </c>
      <c r="L51" s="22" cm="1">
        <f t="array" ref="L51">SUMPRODUCT(B51:K51,TRANSPOSE($O$4:$O$13))</f>
        <v>2.8616395323245603E-3</v>
      </c>
    </row>
    <row r="52" spans="1:12">
      <c r="A52" s="1">
        <v>43727</v>
      </c>
      <c r="B52" s="22">
        <f>(Base!G483-Base!G484)/Base!G484</f>
        <v>9.1278095157770762E-3</v>
      </c>
      <c r="C52" s="22">
        <f>(Base!H483-Base!H484)/Base!H484</f>
        <v>-7.5689894828359717E-3</v>
      </c>
      <c r="D52" s="22">
        <f>(Base!I483-Base!I484)/Base!I484</f>
        <v>1.287830006439237E-3</v>
      </c>
      <c r="E52" s="22">
        <f>(Base!J483-Base!J484)/Base!J484</f>
        <v>1.63970770959872E-2</v>
      </c>
      <c r="F52" s="22">
        <f>(Base!K483-Base!K484)/Base!K484</f>
        <v>2.7154015996307873E-2</v>
      </c>
      <c r="G52" s="22">
        <f>(Base!L483-Base!L484)/Base!L484</f>
        <v>3.528118468508587E-2</v>
      </c>
      <c r="H52" s="22">
        <f>(Base!M483-Base!M484)/Base!M484</f>
        <v>2.5717120709666001E-3</v>
      </c>
      <c r="I52" s="22">
        <f>(Base!N483-Base!N484)/Base!N484</f>
        <v>1.1937556844005727E-2</v>
      </c>
      <c r="J52" s="22">
        <f>(Base!O483-Base!O484)/Base!O484</f>
        <v>-5.2003695697437052E-3</v>
      </c>
      <c r="K52" s="22">
        <f>(Base!P483-Base!P484)/Base!P484</f>
        <v>-1.6529338159944776E-3</v>
      </c>
      <c r="L52" s="22" cm="1">
        <f t="array" ref="L52">SUMPRODUCT(B52:K52,TRANSPOSE($O$4:$O$13))</f>
        <v>7.4931418439844258E-3</v>
      </c>
    </row>
    <row r="53" spans="1:12">
      <c r="A53" s="1">
        <v>43726</v>
      </c>
      <c r="B53" s="22">
        <f>(Base!G484-Base!G485)/Base!G485</f>
        <v>4.4824162802601219E-3</v>
      </c>
      <c r="C53" s="22">
        <f>(Base!H484-Base!H485)/Base!H485</f>
        <v>1.8132389761214403E-2</v>
      </c>
      <c r="D53" s="22">
        <f>(Base!I484-Base!I485)/Base!I485</f>
        <v>9.0968161143598954E-3</v>
      </c>
      <c r="E53" s="22">
        <f>(Base!J484-Base!J485)/Base!J485</f>
        <v>1.4157351023104609E-2</v>
      </c>
      <c r="F53" s="22">
        <f>(Base!K484-Base!K485)/Base!K485</f>
        <v>0</v>
      </c>
      <c r="G53" s="22">
        <f>(Base!L484-Base!L485)/Base!L485</f>
        <v>9.2729973765948576E-3</v>
      </c>
      <c r="H53" s="22">
        <f>(Base!M484-Base!M485)/Base!M485</f>
        <v>-1.697370830719715E-2</v>
      </c>
      <c r="I53" s="22">
        <f>(Base!N484-Base!N485)/Base!N485</f>
        <v>-3.2036155606408605E-3</v>
      </c>
      <c r="J53" s="22">
        <f>(Base!O484-Base!O485)/Base!O485</f>
        <v>-3.0244926135604665E-3</v>
      </c>
      <c r="K53" s="22">
        <f>(Base!P484-Base!P485)/Base!P485</f>
        <v>-1.0224948457057322E-2</v>
      </c>
      <c r="L53" s="22" cm="1">
        <f t="array" ref="L53">SUMPRODUCT(B53:K53,TRANSPOSE($O$4:$O$13))</f>
        <v>1.6602731388549428E-3</v>
      </c>
    </row>
    <row r="54" spans="1:12">
      <c r="A54" s="1">
        <v>43725</v>
      </c>
      <c r="B54" s="22">
        <f>(Base!G485-Base!G486)/Base!G486</f>
        <v>1.8046111139724291E-2</v>
      </c>
      <c r="C54" s="22">
        <f>(Base!H485-Base!H486)/Base!H486</f>
        <v>2.4378919172459653E-2</v>
      </c>
      <c r="D54" s="22">
        <f>(Base!I485-Base!I486)/Base!I486</f>
        <v>4.5691906005222117E-3</v>
      </c>
      <c r="E54" s="22">
        <f>(Base!J485-Base!J486)/Base!J486</f>
        <v>5.8770572874953762E-3</v>
      </c>
      <c r="F54" s="22">
        <f>(Base!K485-Base!K486)/Base!K486</f>
        <v>2.5160643194816201E-2</v>
      </c>
      <c r="G54" s="22">
        <f>(Base!L485-Base!L486)/Base!L486</f>
        <v>2.3927041397645333E-2</v>
      </c>
      <c r="H54" s="22">
        <f>(Base!M485-Base!M486)/Base!M486</f>
        <v>-1.3185959129934484E-2</v>
      </c>
      <c r="I54" s="22">
        <f>(Base!N485-Base!N486)/Base!N486</f>
        <v>3.358566857075073E-2</v>
      </c>
      <c r="J54" s="22">
        <f>(Base!O485-Base!O486)/Base!O486</f>
        <v>6.9611012146814869E-3</v>
      </c>
      <c r="K54" s="22">
        <f>(Base!P485-Base!P486)/Base!P486</f>
        <v>6.3799547231940153E-3</v>
      </c>
      <c r="L54" s="22" cm="1">
        <f t="array" ref="L54">SUMPRODUCT(B54:K54,TRANSPOSE($O$4:$O$13))</f>
        <v>1.2630938393554371E-2</v>
      </c>
    </row>
    <row r="55" spans="1:12">
      <c r="A55" s="1">
        <v>43724</v>
      </c>
      <c r="B55" s="22">
        <f>(Base!G486-Base!G487)/Base!G487</f>
        <v>2.2869231720135208E-3</v>
      </c>
      <c r="C55" s="22">
        <f>(Base!H486-Base!H487)/Base!H487</f>
        <v>1.6278837587880598E-3</v>
      </c>
      <c r="D55" s="22">
        <f>(Base!I486-Base!I487)/Base!I487</f>
        <v>6.5316786414107029E-4</v>
      </c>
      <c r="E55" s="22">
        <f>(Base!J486-Base!J487)/Base!J487</f>
        <v>5.4544874876034438E-3</v>
      </c>
      <c r="F55" s="22">
        <f>(Base!K486-Base!K487)/Base!K487</f>
        <v>1.3015237735058464E-2</v>
      </c>
      <c r="G55" s="22">
        <f>(Base!L486-Base!L487)/Base!L487</f>
        <v>1.4643506179440918E-2</v>
      </c>
      <c r="H55" s="22">
        <f>(Base!M486-Base!M487)/Base!M487</f>
        <v>4.389881115694981E-2</v>
      </c>
      <c r="I55" s="22">
        <f>(Base!N486-Base!N487)/Base!N487</f>
        <v>1.4210326186151806E-3</v>
      </c>
      <c r="J55" s="22">
        <f>(Base!O486-Base!O487)/Base!O487</f>
        <v>-6.5216295585712215E-4</v>
      </c>
      <c r="K55" s="22">
        <f>(Base!P486-Base!P487)/Base!P487</f>
        <v>-2.4101244745907784E-2</v>
      </c>
      <c r="L55" s="22" cm="1">
        <f t="array" ref="L55">SUMPRODUCT(B55:K55,TRANSPOSE($O$4:$O$13))</f>
        <v>3.9689401030362451E-3</v>
      </c>
    </row>
    <row r="56" spans="1:12">
      <c r="A56" s="1">
        <v>43721</v>
      </c>
      <c r="B56" s="22">
        <f>(Base!G487-Base!G488)/Base!G488</f>
        <v>-1.2320389890751767E-2</v>
      </c>
      <c r="C56" s="22">
        <f>(Base!H487-Base!H488)/Base!H488</f>
        <v>-3.3273360309053958E-2</v>
      </c>
      <c r="D56" s="22">
        <f>(Base!I487-Base!I488)/Base!I488</f>
        <v>1.9633507853403886E-3</v>
      </c>
      <c r="E56" s="22">
        <f>(Base!J487-Base!J488)/Base!J488</f>
        <v>-3.1903159363460248E-2</v>
      </c>
      <c r="F56" s="22">
        <f>(Base!K487-Base!K488)/Base!K488</f>
        <v>-2.226941637484799E-2</v>
      </c>
      <c r="G56" s="22">
        <f>(Base!L487-Base!L488)/Base!L488</f>
        <v>-3.3879373273292136E-2</v>
      </c>
      <c r="H56" s="22">
        <f>(Base!M487-Base!M488)/Base!M488</f>
        <v>-6.6518849464850208E-3</v>
      </c>
      <c r="I56" s="22">
        <f>(Base!N487-Base!N488)/Base!N488</f>
        <v>-1.950766281896588E-2</v>
      </c>
      <c r="J56" s="22">
        <f>(Base!O487-Base!O488)/Base!O488</f>
        <v>4.3668017199418561E-3</v>
      </c>
      <c r="K56" s="22">
        <f>(Base!P487-Base!P488)/Base!P488</f>
        <v>2.0125176496782857E-3</v>
      </c>
      <c r="L56" s="22" cm="1">
        <f t="array" ref="L56">SUMPRODUCT(B56:K56,TRANSPOSE($O$4:$O$13))</f>
        <v>-1.393216098096333E-2</v>
      </c>
    </row>
    <row r="57" spans="1:12">
      <c r="A57" s="1">
        <v>43720</v>
      </c>
      <c r="B57" s="22">
        <f>(Base!G488-Base!G489)/Base!G489</f>
        <v>-1.5365912158631524E-2</v>
      </c>
      <c r="C57" s="22">
        <f>(Base!H488-Base!H489)/Base!H489</f>
        <v>-1.1228610178050972E-3</v>
      </c>
      <c r="D57" s="22">
        <f>(Base!I488-Base!I489)/Base!I489</f>
        <v>3.9421813403415712E-3</v>
      </c>
      <c r="E57" s="22">
        <f>(Base!J488-Base!J489)/Base!J489</f>
        <v>-4.3811567752637375E-3</v>
      </c>
      <c r="F57" s="22">
        <f>(Base!K488-Base!K489)/Base!K489</f>
        <v>3.7253785963192411E-3</v>
      </c>
      <c r="G57" s="22">
        <f>(Base!L488-Base!L489)/Base!L489</f>
        <v>-7.0239558973735723E-3</v>
      </c>
      <c r="H57" s="22">
        <f>(Base!M488-Base!M489)/Base!M489</f>
        <v>7.071008296575902E-3</v>
      </c>
      <c r="I57" s="22">
        <f>(Base!N488-Base!N489)/Base!N489</f>
        <v>-1.2385229925928028E-2</v>
      </c>
      <c r="J57" s="22">
        <f>(Base!O488-Base!O489)/Base!O489</f>
        <v>-2.8304248168274796E-3</v>
      </c>
      <c r="K57" s="22">
        <f>(Base!P488-Base!P489)/Base!P489</f>
        <v>3.6287757324551459E-2</v>
      </c>
      <c r="L57" s="22" cm="1">
        <f t="array" ref="L57">SUMPRODUCT(B57:K57,TRANSPOSE($O$4:$O$13))</f>
        <v>2.4197974330074849E-3</v>
      </c>
    </row>
    <row r="58" spans="1:12">
      <c r="A58" s="1">
        <v>43719</v>
      </c>
      <c r="B58" s="22">
        <f>(Base!G489-Base!G490)/Base!G490</f>
        <v>3.4511565896014174E-2</v>
      </c>
      <c r="C58" s="22">
        <f>(Base!H489-Base!H490)/Base!H490</f>
        <v>1.4350797593412182E-2</v>
      </c>
      <c r="D58" s="22">
        <f>(Base!I489-Base!I490)/Base!I490</f>
        <v>8.6149768058317276E-3</v>
      </c>
      <c r="E58" s="22">
        <f>(Base!J489-Base!J490)/Base!J490</f>
        <v>1.6930262128096629E-2</v>
      </c>
      <c r="F58" s="22">
        <f>(Base!K489-Base!K490)/Base!K490</f>
        <v>5.2071697064816048E-2</v>
      </c>
      <c r="G58" s="22">
        <f>(Base!L489-Base!L490)/Base!L490</f>
        <v>3.7591062523973894E-2</v>
      </c>
      <c r="H58" s="22">
        <f>(Base!M489-Base!M490)/Base!M490</f>
        <v>-8.4870479704798139E-3</v>
      </c>
      <c r="I58" s="22">
        <f>(Base!N489-Base!N490)/Base!N490</f>
        <v>3.3175308056871952E-2</v>
      </c>
      <c r="J58" s="22">
        <f>(Base!O489-Base!O490)/Base!O490</f>
        <v>2.066672798542963E-2</v>
      </c>
      <c r="K58" s="22">
        <f>(Base!P489-Base!P490)/Base!P490</f>
        <v>-6.011629103995407E-3</v>
      </c>
      <c r="L58" s="22" cm="1">
        <f t="array" ref="L58">SUMPRODUCT(B58:K58,TRANSPOSE($O$4:$O$13))</f>
        <v>1.7437205789556529E-2</v>
      </c>
    </row>
    <row r="59" spans="1:12">
      <c r="A59" s="1">
        <v>43718</v>
      </c>
      <c r="B59" s="22">
        <f>(Base!G490-Base!G491)/Base!G491</f>
        <v>-2.5036302941790103E-3</v>
      </c>
      <c r="C59" s="22">
        <f>(Base!H490-Base!H491)/Base!H491</f>
        <v>1.8256732919065702E-3</v>
      </c>
      <c r="D59" s="22">
        <f>(Base!I490-Base!I491)/Base!I491</f>
        <v>-7.2368421052631205E-3</v>
      </c>
      <c r="E59" s="22">
        <f>(Base!J490-Base!J491)/Base!J491</f>
        <v>-1.384004785527449E-2</v>
      </c>
      <c r="F59" s="22">
        <f>(Base!K490-Base!K491)/Base!K491</f>
        <v>-3.1978282965703986E-2</v>
      </c>
      <c r="G59" s="22">
        <f>(Base!L490-Base!L491)/Base!L491</f>
        <v>2.0751721975265393E-2</v>
      </c>
      <c r="H59" s="22">
        <f>(Base!M490-Base!M491)/Base!M491</f>
        <v>6.3126624582250908E-3</v>
      </c>
      <c r="I59" s="22">
        <f>(Base!N490-Base!N491)/Base!N491</f>
        <v>1.735776277724219E-2</v>
      </c>
      <c r="J59" s="22">
        <f>(Base!O490-Base!O491)/Base!O491</f>
        <v>5.5865788259162E-3</v>
      </c>
      <c r="K59" s="22">
        <f>(Base!P490-Base!P491)/Base!P491</f>
        <v>7.3084779141464138E-3</v>
      </c>
      <c r="L59" s="22" cm="1">
        <f t="array" ref="L59">SUMPRODUCT(B59:K59,TRANSPOSE($O$4:$O$13))</f>
        <v>2.3227454462206457E-3</v>
      </c>
    </row>
    <row r="60" spans="1:12">
      <c r="A60" s="1">
        <v>43717</v>
      </c>
      <c r="B60" s="22">
        <f>(Base!G491-Base!G492)/Base!G492</f>
        <v>-1.2503020941736411E-3</v>
      </c>
      <c r="C60" s="22">
        <f>(Base!H491-Base!H492)/Base!H492</f>
        <v>-4.5315947712418307E-2</v>
      </c>
      <c r="D60" s="22">
        <f>(Base!I491-Base!I492)/Base!I492</f>
        <v>1.3333333333333286E-2</v>
      </c>
      <c r="E60" s="22">
        <f>(Base!J491-Base!J492)/Base!J492</f>
        <v>-2.7973521433790206E-2</v>
      </c>
      <c r="F60" s="22">
        <f>(Base!K491-Base!K492)/Base!K492</f>
        <v>-1.6000143422729894E-2</v>
      </c>
      <c r="G60" s="22">
        <f>(Base!L491-Base!L492)/Base!L492</f>
        <v>-2.8897263456169695E-2</v>
      </c>
      <c r="H60" s="22">
        <f>(Base!M491-Base!M492)/Base!M492</f>
        <v>1.5460030165912525E-2</v>
      </c>
      <c r="I60" s="22">
        <f>(Base!N491-Base!N492)/Base!N492</f>
        <v>-3.758696230101919E-2</v>
      </c>
      <c r="J60" s="22">
        <f>(Base!O491-Base!O492)/Base!O492</f>
        <v>-2.8019181012877321E-2</v>
      </c>
      <c r="K60" s="22">
        <f>(Base!P491-Base!P492)/Base!P492</f>
        <v>3.1001032701807752E-2</v>
      </c>
      <c r="L60" s="22" cm="1">
        <f t="array" ref="L60">SUMPRODUCT(B60:K60,TRANSPOSE($O$4:$O$13))</f>
        <v>-1.0174833716985587E-2</v>
      </c>
    </row>
    <row r="61" spans="1:12">
      <c r="A61" s="1">
        <v>43714</v>
      </c>
      <c r="B61" s="22">
        <f>(Base!G492-Base!G493)/Base!G493</f>
        <v>-9.0852364237043737E-3</v>
      </c>
      <c r="C61" s="22">
        <f>(Base!H492-Base!H493)/Base!H493</f>
        <v>1.3245033112582853E-2</v>
      </c>
      <c r="D61" s="22">
        <f>(Base!I492-Base!I493)/Base!I493</f>
        <v>6.6711140760505579E-4</v>
      </c>
      <c r="E61" s="22">
        <f>(Base!J492-Base!J493)/Base!J493</f>
        <v>-8.8889333333333469E-3</v>
      </c>
      <c r="F61" s="22">
        <f>(Base!K492-Base!K493)/Base!K493</f>
        <v>-1.2117957409355996E-2</v>
      </c>
      <c r="G61" s="22">
        <f>(Base!L492-Base!L493)/Base!L493</f>
        <v>-1.0161874294316921E-2</v>
      </c>
      <c r="H61" s="22">
        <f>(Base!M492-Base!M493)/Base!M493</f>
        <v>4.9261464541927435E-3</v>
      </c>
      <c r="I61" s="22">
        <f>(Base!N492-Base!N493)/Base!N493</f>
        <v>-1.4181243633062997E-2</v>
      </c>
      <c r="J61" s="22">
        <f>(Base!O492-Base!O493)/Base!O493</f>
        <v>-2.0425487212017066E-2</v>
      </c>
      <c r="K61" s="22">
        <f>(Base!P492-Base!P493)/Base!P493</f>
        <v>-1.5047076526225882E-3</v>
      </c>
      <c r="L61" s="22" cm="1">
        <f t="array" ref="L61">SUMPRODUCT(B61:K61,TRANSPOSE($O$4:$O$13))</f>
        <v>-5.2220524105665942E-3</v>
      </c>
    </row>
    <row r="62" spans="1:12">
      <c r="A62" s="1">
        <v>43713</v>
      </c>
      <c r="B62" s="22">
        <f>(Base!G493-Base!G494)/Base!G494</f>
        <v>7.0700769390724949E-3</v>
      </c>
      <c r="C62" s="22">
        <f>(Base!H493-Base!H494)/Base!H494</f>
        <v>1.501236903483613E-2</v>
      </c>
      <c r="D62" s="22">
        <f>(Base!I493-Base!I494)/Base!I494</f>
        <v>-7.2847682119204921E-3</v>
      </c>
      <c r="E62" s="22">
        <f>(Base!J493-Base!J494)/Base!J494</f>
        <v>1.4836646664144239E-3</v>
      </c>
      <c r="F62" s="22">
        <f>(Base!K493-Base!K494)/Base!K494</f>
        <v>-3.1512468307688807E-3</v>
      </c>
      <c r="G62" s="22">
        <f>(Base!L493-Base!L494)/Base!L494</f>
        <v>1.026619810898094E-2</v>
      </c>
      <c r="H62" s="22">
        <f>(Base!M493-Base!M494)/Base!M494</f>
        <v>4.9504569687737233E-3</v>
      </c>
      <c r="I62" s="22">
        <f>(Base!N493-Base!N494)/Base!N494</f>
        <v>-1.0859683257918595E-2</v>
      </c>
      <c r="J62" s="22">
        <f>(Base!O493-Base!O494)/Base!O494</f>
        <v>4.2734939146297293E-3</v>
      </c>
      <c r="K62" s="22">
        <f>(Base!P493-Base!P494)/Base!P494</f>
        <v>0</v>
      </c>
      <c r="L62" s="22" cm="1">
        <f t="array" ref="L62">SUMPRODUCT(B62:K62,TRANSPOSE($O$4:$O$13))</f>
        <v>2.3336184747483908E-3</v>
      </c>
    </row>
    <row r="63" spans="1:12">
      <c r="A63" s="1">
        <v>43712</v>
      </c>
      <c r="B63" s="22">
        <f>(Base!G494-Base!G495)/Base!G495</f>
        <v>1.0294160096393366E-2</v>
      </c>
      <c r="C63" s="22">
        <f>(Base!H494-Base!H495)/Base!H495</f>
        <v>2.0114263316897484E-2</v>
      </c>
      <c r="D63" s="22">
        <f>(Base!I494-Base!I495)/Base!I495</f>
        <v>2.0270270270270199E-2</v>
      </c>
      <c r="E63" s="22">
        <f>(Base!J494-Base!J495)/Base!J495</f>
        <v>1.3316169501662915E-2</v>
      </c>
      <c r="F63" s="22">
        <f>(Base!K494-Base!K495)/Base!K495</f>
        <v>2.2007573131868526E-2</v>
      </c>
      <c r="G63" s="22">
        <f>(Base!L494-Base!L495)/Base!L495</f>
        <v>9.9845618285498341E-3</v>
      </c>
      <c r="H63" s="22">
        <f>(Base!M494-Base!M495)/Base!M495</f>
        <v>2.5781250000000006E-2</v>
      </c>
      <c r="I63" s="22">
        <f>(Base!N494-Base!N495)/Base!N495</f>
        <v>-1.8066396479962858E-3</v>
      </c>
      <c r="J63" s="22">
        <f>(Base!O494-Base!O495)/Base!O495</f>
        <v>1.4084567382356439E-2</v>
      </c>
      <c r="K63" s="22">
        <f>(Base!P494-Base!P495)/Base!P495</f>
        <v>2.196836555360281E-2</v>
      </c>
      <c r="L63" s="22" cm="1">
        <f t="array" ref="L63">SUMPRODUCT(B63:K63,TRANSPOSE($O$4:$O$13))</f>
        <v>1.5599493764447244E-2</v>
      </c>
    </row>
    <row r="64" spans="1:12">
      <c r="A64" s="1">
        <v>43711</v>
      </c>
      <c r="B64" s="22">
        <f>(Base!G495-Base!G496)/Base!G496</f>
        <v>-1.2448194762485605E-2</v>
      </c>
      <c r="C64" s="22">
        <f>(Base!H495-Base!H496)/Base!H496</f>
        <v>-4.3240557270849272E-3</v>
      </c>
      <c r="D64" s="22">
        <f>(Base!I495-Base!I496)/Base!I496</f>
        <v>-1.1356045424181692E-2</v>
      </c>
      <c r="E64" s="22">
        <f>(Base!J495-Base!J496)/Base!J496</f>
        <v>-7.2494108805617333E-3</v>
      </c>
      <c r="F64" s="22">
        <f>(Base!K495-Base!K496)/Base!K496</f>
        <v>1.6128692910702186E-3</v>
      </c>
      <c r="G64" s="22">
        <f>(Base!L495-Base!L496)/Base!L496</f>
        <v>-6.1068699959209976E-3</v>
      </c>
      <c r="H64" s="22">
        <f>(Base!M495-Base!M496)/Base!M496</f>
        <v>1.1857747504258864E-2</v>
      </c>
      <c r="I64" s="22">
        <f>(Base!N495-Base!N496)/Base!N496</f>
        <v>-4.9438651685393461E-3</v>
      </c>
      <c r="J64" s="22">
        <f>(Base!O495-Base!O496)/Base!O496</f>
        <v>-4.193487821781243E-2</v>
      </c>
      <c r="K64" s="22">
        <f>(Base!P495-Base!P496)/Base!P496</f>
        <v>-1.0649815720487532E-2</v>
      </c>
      <c r="L64" s="22" cm="1">
        <f t="array" ref="L64">SUMPRODUCT(B64:K64,TRANSPOSE($O$4:$O$13))</f>
        <v>-9.1673861607524058E-3</v>
      </c>
    </row>
    <row r="65" spans="1:13">
      <c r="A65" s="1">
        <v>43710</v>
      </c>
      <c r="B65" s="22">
        <f>(Base!G496-Base!G497)/Base!G497</f>
        <v>-2.5869017784963554E-2</v>
      </c>
      <c r="C65" s="22">
        <f>(Base!H496-Base!H497)/Base!H497</f>
        <v>-1.9196451321349332E-2</v>
      </c>
      <c r="D65" s="22">
        <f>(Base!I496-Base!I497)/Base!I497</f>
        <v>-5.9760956175298708E-3</v>
      </c>
      <c r="E65" s="22">
        <f>(Base!J496-Base!J497)/Base!J497</f>
        <v>-2.9762277450051376E-3</v>
      </c>
      <c r="F65" s="22">
        <f>(Base!K496-Base!K497)/Base!K497</f>
        <v>-6.9407159058412615E-3</v>
      </c>
      <c r="G65" s="22">
        <f>(Base!L496-Base!L497)/Base!L497</f>
        <v>8.0800692574067683E-3</v>
      </c>
      <c r="H65" s="22">
        <f>(Base!M496-Base!M497)/Base!M497</f>
        <v>-7.8431764705882475E-3</v>
      </c>
      <c r="I65" s="22">
        <f>(Base!N496-Base!N497)/Base!N497</f>
        <v>-2.2421077238613187E-3</v>
      </c>
      <c r="J65" s="22">
        <f>(Base!O496-Base!O497)/Base!O497</f>
        <v>-5.7791530994018197E-3</v>
      </c>
      <c r="K65" s="22">
        <f>(Base!P496-Base!P497)/Base!P497</f>
        <v>9.6554312047400209E-3</v>
      </c>
      <c r="L65" s="22" cm="1">
        <f t="array" ref="L65">SUMPRODUCT(B65:K65,TRANSPOSE($O$4:$O$13))</f>
        <v>-5.0789371651103112E-3</v>
      </c>
    </row>
    <row r="66" spans="1:13">
      <c r="A66" s="1"/>
    </row>
    <row r="74" spans="1:13">
      <c r="A74" t="s">
        <v>133</v>
      </c>
    </row>
    <row r="75" spans="1:13">
      <c r="A75" s="3" t="s">
        <v>23</v>
      </c>
      <c r="B75" s="8" t="s">
        <v>17</v>
      </c>
      <c r="C75" s="8" t="s">
        <v>21</v>
      </c>
      <c r="D75" s="8" t="s">
        <v>13</v>
      </c>
      <c r="E75" s="8" t="s">
        <v>15</v>
      </c>
      <c r="F75" s="8" t="s">
        <v>5</v>
      </c>
      <c r="G75" s="8" t="s">
        <v>11</v>
      </c>
      <c r="H75" s="8" t="s">
        <v>3</v>
      </c>
      <c r="I75" s="8" t="s">
        <v>9</v>
      </c>
      <c r="J75" s="8" t="s">
        <v>19</v>
      </c>
      <c r="K75" s="8" t="s">
        <v>7</v>
      </c>
      <c r="L75" s="41" t="s">
        <v>128</v>
      </c>
      <c r="M75" s="41" t="s">
        <v>129</v>
      </c>
    </row>
    <row r="76" spans="1:13">
      <c r="A76" s="1">
        <v>44435</v>
      </c>
      <c r="B76" s="21">
        <f>(Base!G6-Base!G7)/Base!G7</f>
        <v>1.1717028033289641E-2</v>
      </c>
      <c r="C76" s="21">
        <f>(Base!H6-Base!H7)/Base!H7</f>
        <v>2.0497803806734945E-2</v>
      </c>
      <c r="D76" s="21">
        <f>(Base!I6-Base!I7)/Base!I7</f>
        <v>1.3272581976769851E-2</v>
      </c>
      <c r="E76" s="21">
        <f>(Base!J6-Base!J7)/Base!J7</f>
        <v>4.1815583306211213E-2</v>
      </c>
      <c r="F76" s="21">
        <f>(Base!K6-Base!K7)/Base!K7</f>
        <v>0</v>
      </c>
      <c r="G76" s="21">
        <f>(Base!L6-Base!L7)/Base!L7</f>
        <v>1.9458946369245379E-2</v>
      </c>
      <c r="H76" s="21">
        <f>(Base!M6-Base!M7)/Base!M7</f>
        <v>3.6376864314296112E-2</v>
      </c>
      <c r="I76" s="21">
        <f>(Base!N6-Base!N7)/Base!N7</f>
        <v>1.6260107519777352E-2</v>
      </c>
      <c r="J76" s="21">
        <f>(Base!O6-Base!O7)/Base!O7</f>
        <v>1.0245867136411631E-2</v>
      </c>
      <c r="K76" s="21">
        <f>(Base!P6-Base!P7)/Base!P7</f>
        <v>2.5043254859719494E-2</v>
      </c>
      <c r="L76" s="21" cm="1">
        <f t="array" ref="L76">SUMPRODUCT(B76:K76,TRANSPOSE($O$4:$O$13))</f>
        <v>2.0720966475231539E-2</v>
      </c>
      <c r="M76">
        <f>IF(L76&gt;=$O$16,0,1)</f>
        <v>0</v>
      </c>
    </row>
    <row r="77" spans="1:13">
      <c r="A77" s="1">
        <v>44434</v>
      </c>
      <c r="B77" s="21">
        <f>(Base!G7-Base!G8)/Base!G8</f>
        <v>-1.4142254587355864E-2</v>
      </c>
      <c r="C77" s="21">
        <f>(Base!H7-Base!H8)/Base!H8</f>
        <v>-2.3588277340957833E-2</v>
      </c>
      <c r="D77" s="21">
        <f>(Base!I7-Base!I8)/Base!I8</f>
        <v>-1.1248556430446316E-2</v>
      </c>
      <c r="E77" s="21">
        <f>(Base!J7-Base!J8)/Base!J8</f>
        <v>-2.7290109982445736E-2</v>
      </c>
      <c r="F77" s="21">
        <f>(Base!K7-Base!K8)/Base!K8</f>
        <v>2.4096385542168773E-2</v>
      </c>
      <c r="G77" s="21">
        <f>(Base!L7-Base!L8)/Base!L8</f>
        <v>-3.3486194196614388E-2</v>
      </c>
      <c r="H77" s="21">
        <f>(Base!M7-Base!M8)/Base!M8</f>
        <v>-8.6548864046160114E-3</v>
      </c>
      <c r="I77" s="21">
        <f>(Base!N7-Base!N8)/Base!N8</f>
        <v>-2.3292642842384439E-2</v>
      </c>
      <c r="J77" s="21">
        <f>(Base!O7-Base!O8)/Base!O8</f>
        <v>-2.3999966666666712E-2</v>
      </c>
      <c r="K77" s="21">
        <f>(Base!P7-Base!P8)/Base!P8</f>
        <v>-1.2763788944723655E-2</v>
      </c>
      <c r="L77" s="21" cm="1">
        <f t="array" ref="L77">SUMPRODUCT(B77:K77,TRANSPOSE($O$4:$O$13))</f>
        <v>-1.728003790974884E-2</v>
      </c>
      <c r="M77">
        <f t="shared" ref="M77:M140" si="2">IF(L77&gt;=$O$16,0,1)</f>
        <v>1</v>
      </c>
    </row>
    <row r="78" spans="1:13">
      <c r="A78" s="1">
        <v>44433</v>
      </c>
      <c r="B78" s="21">
        <f>(Base!G8-Base!G9)/Base!G9</f>
        <v>9.7013191563401074E-3</v>
      </c>
      <c r="C78" s="21">
        <f>(Base!H8-Base!H9)/Base!H9</f>
        <v>6.4748201438848815E-3</v>
      </c>
      <c r="D78" s="21">
        <f>(Base!I8-Base!I9)/Base!I9</f>
        <v>3.8955979742890529E-2</v>
      </c>
      <c r="E78" s="21">
        <f>(Base!J8-Base!J9)/Base!J9</f>
        <v>8.4136723648320644E-3</v>
      </c>
      <c r="F78" s="21">
        <f>(Base!K8-Base!K9)/Base!K9</f>
        <v>-1.0221465076661072E-2</v>
      </c>
      <c r="G78" s="21">
        <f>(Base!L8-Base!L9)/Base!L9</f>
        <v>-5.9279981760145938E-3</v>
      </c>
      <c r="H78" s="21">
        <f>(Base!M8-Base!M9)/Base!M9</f>
        <v>5.4387237128354655E-3</v>
      </c>
      <c r="I78" s="21">
        <f>(Base!N8-Base!N9)/Base!N9</f>
        <v>1.0597773683213409E-3</v>
      </c>
      <c r="J78" s="21">
        <f>(Base!O8-Base!O9)/Base!O9</f>
        <v>-8.5922009253139968E-3</v>
      </c>
      <c r="K78" s="21">
        <f>(Base!P8-Base!P9)/Base!P9</f>
        <v>-2.1060977044037106E-3</v>
      </c>
      <c r="L78" s="21" cm="1">
        <f t="array" ref="L78">SUMPRODUCT(B78:K78,TRANSPOSE($O$4:$O$13))</f>
        <v>4.7254214292839691E-3</v>
      </c>
      <c r="M78">
        <f t="shared" si="2"/>
        <v>0</v>
      </c>
    </row>
    <row r="79" spans="1:13">
      <c r="A79" s="1">
        <v>44432</v>
      </c>
      <c r="B79" s="21">
        <f>(Base!G9-Base!G10)/Base!G10</f>
        <v>1.6509673130193907E-2</v>
      </c>
      <c r="C79" s="21">
        <f>(Base!H9-Base!H10)/Base!H10</f>
        <v>1.8315018315018316E-2</v>
      </c>
      <c r="D79" s="21">
        <f>(Base!I9-Base!I10)/Base!I10</f>
        <v>1.9864918553833929E-2</v>
      </c>
      <c r="E79" s="21">
        <f>(Base!J9-Base!J10)/Base!J10</f>
        <v>1.0987045897572214E-2</v>
      </c>
      <c r="F79" s="21">
        <f>(Base!K9-Base!K10)/Base!K10</f>
        <v>0.11809523809523811</v>
      </c>
      <c r="G79" s="21">
        <f>(Base!L9-Base!L10)/Base!L10</f>
        <v>3.1514581373471219E-2</v>
      </c>
      <c r="H79" s="21">
        <f>(Base!M9-Base!M10)/Base!M10</f>
        <v>2.0725388601036222E-2</v>
      </c>
      <c r="I79" s="21">
        <f>(Base!N9-Base!N10)/Base!N10</f>
        <v>3.723510836356895E-3</v>
      </c>
      <c r="J79" s="21">
        <f>(Base!O9-Base!O10)/Base!O10</f>
        <v>3.2060027285129647E-2</v>
      </c>
      <c r="K79" s="21">
        <f>(Base!P9-Base!P10)/Base!P10</f>
        <v>3.6486508414340181E-2</v>
      </c>
      <c r="L79" s="21" cm="1">
        <f t="array" ref="L79">SUMPRODUCT(B79:K79,TRANSPOSE($O$4:$O$13))</f>
        <v>2.6747754566174169E-2</v>
      </c>
      <c r="M79">
        <f t="shared" si="2"/>
        <v>0</v>
      </c>
    </row>
    <row r="80" spans="1:13">
      <c r="A80" s="1">
        <v>44431</v>
      </c>
      <c r="B80" s="21">
        <f>(Base!G10-Base!G11)/Base!G11</f>
        <v>-1.659314122581553E-3</v>
      </c>
      <c r="C80" s="21">
        <f>(Base!H10-Base!H11)/Base!H11</f>
        <v>-3.8732394366197111E-2</v>
      </c>
      <c r="D80" s="21">
        <f>(Base!I10-Base!I11)/Base!I11</f>
        <v>2.2754936092851081E-2</v>
      </c>
      <c r="E80" s="21">
        <f>(Base!J10-Base!J11)/Base!J11</f>
        <v>-3.9162268006129701E-2</v>
      </c>
      <c r="F80" s="21">
        <f>(Base!K10-Base!K11)/Base!K11</f>
        <v>-6.0822898032200333E-2</v>
      </c>
      <c r="G80" s="21">
        <f>(Base!L10-Base!L11)/Base!L11</f>
        <v>-2.0276542844398889E-2</v>
      </c>
      <c r="H80" s="21">
        <f>(Base!M10-Base!M11)/Base!M11</f>
        <v>1.5789473684210457E-2</v>
      </c>
      <c r="I80" s="21">
        <f>(Base!N10-Base!N11)/Base!N11</f>
        <v>-2.1343051605572708E-2</v>
      </c>
      <c r="J80" s="21">
        <f>(Base!O10-Base!O11)/Base!O11</f>
        <v>-1.112984822934227E-2</v>
      </c>
      <c r="K80" s="21">
        <f>(Base!P10-Base!P11)/Base!P11</f>
        <v>-1.3839117975219412E-2</v>
      </c>
      <c r="L80" s="21" cm="1">
        <f t="array" ref="L80">SUMPRODUCT(B80:K80,TRANSPOSE($O$4:$O$13))</f>
        <v>-1.4492913537608997E-2</v>
      </c>
      <c r="M80">
        <f t="shared" si="2"/>
        <v>1</v>
      </c>
    </row>
    <row r="81" spans="1:13">
      <c r="A81" s="1">
        <v>44428</v>
      </c>
      <c r="B81" s="21">
        <f>(Base!G11-Base!G12)/Base!G12</f>
        <v>1.3452971304472179E-2</v>
      </c>
      <c r="C81" s="21">
        <f>(Base!H11-Base!H12)/Base!H12</f>
        <v>1.4104372355429884E-3</v>
      </c>
      <c r="D81" s="21">
        <f>(Base!I11-Base!I12)/Base!I12</f>
        <v>2.9707154811715562E-2</v>
      </c>
      <c r="E81" s="21">
        <f>(Base!J11-Base!J12)/Base!J12</f>
        <v>1.0147936191054866E-2</v>
      </c>
      <c r="F81" s="21">
        <f>(Base!K11-Base!K12)/Base!K12</f>
        <v>-3.5650623885918825E-3</v>
      </c>
      <c r="G81" s="21">
        <f>(Base!L11-Base!L12)/Base!L12</f>
        <v>8.833147373314679E-3</v>
      </c>
      <c r="H81" s="21">
        <f>(Base!M11-Base!M12)/Base!M12</f>
        <v>-1.5014640203251555E-3</v>
      </c>
      <c r="I81" s="21">
        <f>(Base!N11-Base!N12)/Base!N12</f>
        <v>1.7478814485106606E-2</v>
      </c>
      <c r="J81" s="21">
        <f>(Base!O11-Base!O12)/Base!O12</f>
        <v>4.0350877192982408E-2</v>
      </c>
      <c r="K81" s="21">
        <f>(Base!P11-Base!P12)/Base!P12</f>
        <v>4.1022458393554054E-4</v>
      </c>
      <c r="L81" s="21" cm="1">
        <f t="array" ref="L81">SUMPRODUCT(B81:K81,TRANSPOSE($O$4:$O$13))</f>
        <v>1.1871268025547152E-2</v>
      </c>
      <c r="M81">
        <f t="shared" si="2"/>
        <v>0</v>
      </c>
    </row>
    <row r="82" spans="1:13">
      <c r="A82" s="1">
        <v>44427</v>
      </c>
      <c r="B82" s="21">
        <f>(Base!G12-Base!G13)/Base!G13</f>
        <v>1.5945261414170936E-2</v>
      </c>
      <c r="C82" s="21">
        <f>(Base!H12-Base!H13)/Base!H13</f>
        <v>4.7267355982274786E-2</v>
      </c>
      <c r="D82" s="21">
        <f>(Base!I12-Base!I13)/Base!I13</f>
        <v>-1.3212180562022434E-2</v>
      </c>
      <c r="E82" s="21">
        <f>(Base!J12-Base!J13)/Base!J13</f>
        <v>5.3070096958342625E-2</v>
      </c>
      <c r="F82" s="21">
        <f>(Base!K12-Base!K13)/Base!K13</f>
        <v>3.6968576709796704E-2</v>
      </c>
      <c r="G82" s="21">
        <f>(Base!L12-Base!L13)/Base!L13</f>
        <v>8.911819887429704E-3</v>
      </c>
      <c r="H82" s="21">
        <f>(Base!M12-Base!M13)/Base!M13</f>
        <v>-5.5991785890564406E-3</v>
      </c>
      <c r="I82" s="21">
        <f>(Base!N12-Base!N13)/Base!N13</f>
        <v>4.3093867403314917E-2</v>
      </c>
      <c r="J82" s="21">
        <f>(Base!O12-Base!O13)/Base!O13</f>
        <v>1.0638262034104172E-2</v>
      </c>
      <c r="K82" s="21">
        <f>(Base!P12-Base!P13)/Base!P13</f>
        <v>-5.7054460610986929E-2</v>
      </c>
      <c r="L82" s="21" cm="1">
        <f t="array" ref="L82">SUMPRODUCT(B82:K82,TRANSPOSE($O$4:$O$13))</f>
        <v>9.301790196697626E-3</v>
      </c>
      <c r="M82">
        <f t="shared" si="2"/>
        <v>0</v>
      </c>
    </row>
    <row r="83" spans="1:13">
      <c r="A83" s="1">
        <v>44426</v>
      </c>
      <c r="B83" s="21">
        <f>(Base!G13-Base!G14)/Base!G14</f>
        <v>2.5120003993606963E-3</v>
      </c>
      <c r="C83" s="21">
        <f>(Base!H13-Base!H14)/Base!H14</f>
        <v>-2.0260492040521067E-2</v>
      </c>
      <c r="D83" s="21">
        <f>(Base!I13-Base!I14)/Base!I14</f>
        <v>-3.8507422052106999E-2</v>
      </c>
      <c r="E83" s="21">
        <f>(Base!J13-Base!J14)/Base!J14</f>
        <v>1.1172179896416919E-2</v>
      </c>
      <c r="F83" s="21">
        <f>(Base!K13-Base!K14)/Base!K14</f>
        <v>0</v>
      </c>
      <c r="G83" s="21">
        <f>(Base!L13-Base!L14)/Base!L14</f>
        <v>-1.2505789717461769E-2</v>
      </c>
      <c r="H83" s="21">
        <f>(Base!M13-Base!M14)/Base!M14</f>
        <v>-8.8790229789484088E-3</v>
      </c>
      <c r="I83" s="21">
        <f>(Base!N13-Base!N14)/Base!N14</f>
        <v>-5.5223630302389482E-4</v>
      </c>
      <c r="J83" s="21">
        <f>(Base!O13-Base!O14)/Base!O14</f>
        <v>-7.0422183098590944E-3</v>
      </c>
      <c r="K83" s="21">
        <f>(Base!P13-Base!P14)/Base!P14</f>
        <v>-3.3551364485981304E-2</v>
      </c>
      <c r="L83" s="21" cm="1">
        <f t="array" ref="L83">SUMPRODUCT(B83:K83,TRANSPOSE($O$4:$O$13))</f>
        <v>-1.2439004783511558E-2</v>
      </c>
      <c r="M83">
        <f t="shared" si="2"/>
        <v>0</v>
      </c>
    </row>
    <row r="84" spans="1:13">
      <c r="A84" s="1">
        <v>44425</v>
      </c>
      <c r="B84" s="21">
        <f>(Base!G14-Base!G15)/Base!G15</f>
        <v>-2.363428172689909E-2</v>
      </c>
      <c r="C84" s="21">
        <f>(Base!H14-Base!H15)/Base!H15</f>
        <v>-1.1444921316165962E-2</v>
      </c>
      <c r="D84" s="21">
        <f>(Base!I14-Base!I15)/Base!I15</f>
        <v>-5.5270035530990743E-3</v>
      </c>
      <c r="E84" s="21">
        <f>(Base!J14-Base!J15)/Base!J15</f>
        <v>-2.6737968867663775E-2</v>
      </c>
      <c r="F84" s="21">
        <f>(Base!K14-Base!K15)/Base!K15</f>
        <v>-3.9076376554174022E-2</v>
      </c>
      <c r="G84" s="21">
        <f>(Base!L14-Base!L15)/Base!L15</f>
        <v>-2.2634676324128564E-2</v>
      </c>
      <c r="H84" s="21">
        <f>(Base!M14-Base!M15)/Base!M15</f>
        <v>-5.621501592929528E-2</v>
      </c>
      <c r="I84" s="21">
        <f>(Base!N14-Base!N15)/Base!N15</f>
        <v>-2.4245583202887066E-2</v>
      </c>
      <c r="J84" s="21">
        <f>(Base!O14-Base!O15)/Base!O15</f>
        <v>-2.0689655172413841E-2</v>
      </c>
      <c r="K84" s="21">
        <f>(Base!P14-Base!P15)/Base!P15</f>
        <v>-1.6544144764407808E-2</v>
      </c>
      <c r="L84" s="21" cm="1">
        <f t="array" ref="L84">SUMPRODUCT(B84:K84,TRANSPOSE($O$4:$O$13))</f>
        <v>-2.3548351151625138E-2</v>
      </c>
      <c r="M84">
        <f t="shared" si="2"/>
        <v>1</v>
      </c>
    </row>
    <row r="85" spans="1:13">
      <c r="A85" s="1">
        <v>44424</v>
      </c>
      <c r="B85" s="21">
        <f>(Base!G15-Base!G16)/Base!G16</f>
        <v>-1.9028925655535423E-2</v>
      </c>
      <c r="C85" s="21">
        <f>(Base!H15-Base!H16)/Base!H16</f>
        <v>-4.5081967213114763E-2</v>
      </c>
      <c r="D85" s="21">
        <f>(Base!I15-Base!I16)/Base!I16</f>
        <v>4.7600557223345576E-3</v>
      </c>
      <c r="E85" s="21">
        <f>(Base!J15-Base!J16)/Base!J16</f>
        <v>-2.3498746327262919E-2</v>
      </c>
      <c r="F85" s="21">
        <f>(Base!K15-Base!K16)/Base!K16</f>
        <v>-5.6951423785594618E-2</v>
      </c>
      <c r="G85" s="21">
        <f>(Base!L15-Base!L16)/Base!L16</f>
        <v>-1.73487544483986E-2</v>
      </c>
      <c r="H85" s="21">
        <f>(Base!M15-Base!M16)/Base!M16</f>
        <v>-2.4190834752981324E-2</v>
      </c>
      <c r="I85" s="21">
        <f>(Base!N15-Base!N16)/Base!N16</f>
        <v>-1.4862048832271688E-2</v>
      </c>
      <c r="J85" s="21">
        <f>(Base!O15-Base!O16)/Base!O16</f>
        <v>-2.2911051212937995E-2</v>
      </c>
      <c r="K85" s="21">
        <f>(Base!P15-Base!P16)/Base!P16</f>
        <v>4.6168050429324552E-3</v>
      </c>
      <c r="L85" s="21" cm="1">
        <f t="array" ref="L85">SUMPRODUCT(B85:K85,TRANSPOSE($O$4:$O$13))</f>
        <v>-1.8371277704856678E-2</v>
      </c>
      <c r="M85">
        <f t="shared" si="2"/>
        <v>1</v>
      </c>
    </row>
    <row r="86" spans="1:13">
      <c r="A86" s="1">
        <v>44421</v>
      </c>
      <c r="B86" s="21">
        <f>(Base!G16-Base!G17)/Base!G17</f>
        <v>-1.4442735659007678E-2</v>
      </c>
      <c r="C86" s="21">
        <f>(Base!H16-Base!H17)/Base!H17</f>
        <v>5.3995680345572353E-2</v>
      </c>
      <c r="D86" s="21">
        <f>(Base!I16-Base!I17)/Base!I17</f>
        <v>2.3133117821960963E-2</v>
      </c>
      <c r="E86" s="21">
        <f>(Base!J16-Base!J17)/Base!J17</f>
        <v>-1.0676752195625968E-2</v>
      </c>
      <c r="F86" s="21">
        <f>(Base!K16-Base!K17)/Base!K17</f>
        <v>-9.1324200913242087E-2</v>
      </c>
      <c r="G86" s="21">
        <f>(Base!L16-Base!L17)/Base!L17</f>
        <v>-3.5460551217223377E-3</v>
      </c>
      <c r="H86" s="21">
        <f>(Base!M16-Base!M17)/Base!M17</f>
        <v>8.5910652920962189E-3</v>
      </c>
      <c r="I86" s="21">
        <f>(Base!N16-Base!N17)/Base!N17</f>
        <v>-5.8048018044959708E-3</v>
      </c>
      <c r="J86" s="21">
        <f>(Base!O16-Base!O17)/Base!O17</f>
        <v>2.2742935906271543E-2</v>
      </c>
      <c r="K86" s="21">
        <f>(Base!P16-Base!P17)/Base!P17</f>
        <v>-8.2417035231236533E-3</v>
      </c>
      <c r="L86" s="21" cm="1">
        <f t="array" ref="L86">SUMPRODUCT(B86:K86,TRANSPOSE($O$4:$O$13))</f>
        <v>1.59677988437426E-3</v>
      </c>
      <c r="M86">
        <f t="shared" si="2"/>
        <v>0</v>
      </c>
    </row>
    <row r="87" spans="1:13">
      <c r="A87" s="1">
        <v>44420</v>
      </c>
      <c r="B87" s="21">
        <f>(Base!G17-Base!G18)/Base!G18</f>
        <v>8.6974991727278728E-3</v>
      </c>
      <c r="C87" s="21">
        <f>(Base!H17-Base!H18)/Base!H18</f>
        <v>-7.7076411960132901E-2</v>
      </c>
      <c r="D87" s="21">
        <f>(Base!I17-Base!I18)/Base!I18</f>
        <v>-1.163261131167269E-2</v>
      </c>
      <c r="E87" s="21">
        <f>(Base!J17-Base!J18)/Base!J18</f>
        <v>1.1848771769450582E-2</v>
      </c>
      <c r="F87" s="21">
        <f>(Base!K17-Base!K18)/Base!K18</f>
        <v>1.8604651162790715E-2</v>
      </c>
      <c r="G87" s="21">
        <f>(Base!L17-Base!L18)/Base!L18</f>
        <v>-1.9556757931334216E-2</v>
      </c>
      <c r="H87" s="21">
        <f>(Base!M17-Base!M18)/Base!M18</f>
        <v>1.4998256016742229E-2</v>
      </c>
      <c r="I87" s="21">
        <f>(Base!N17-Base!N18)/Base!N18</f>
        <v>-1.0541908831940934E-3</v>
      </c>
      <c r="J87" s="21">
        <f>(Base!O17-Base!O18)/Base!O18</f>
        <v>2.798441374424368E-2</v>
      </c>
      <c r="K87" s="21">
        <f>(Base!P17-Base!P18)/Base!P18</f>
        <v>-6.4061500797888175E-4</v>
      </c>
      <c r="L87" s="21" cm="1">
        <f t="array" ref="L87">SUMPRODUCT(B87:K87,TRANSPOSE($O$4:$O$13))</f>
        <v>-3.7449628313742495E-3</v>
      </c>
      <c r="M87">
        <f t="shared" si="2"/>
        <v>0</v>
      </c>
    </row>
    <row r="88" spans="1:13">
      <c r="A88" s="1">
        <v>44419</v>
      </c>
      <c r="B88" s="21">
        <f>(Base!G18-Base!G19)/Base!G19</f>
        <v>-1.3028773355674009E-3</v>
      </c>
      <c r="C88" s="21">
        <f>(Base!H18-Base!H19)/Base!H19</f>
        <v>-2.9658284977433856E-2</v>
      </c>
      <c r="D88" s="21">
        <f>(Base!I18-Base!I19)/Base!I19</f>
        <v>-5.9808612440190824E-3</v>
      </c>
      <c r="E88" s="21">
        <f>(Base!J18-Base!J19)/Base!J19</f>
        <v>-6.9651749956462861E-4</v>
      </c>
      <c r="F88" s="21">
        <f>(Base!K18-Base!K19)/Base!K19</f>
        <v>4.6728971962617209E-3</v>
      </c>
      <c r="G88" s="21">
        <f>(Base!L18-Base!L19)/Base!L19</f>
        <v>-3.4647033347768859E-3</v>
      </c>
      <c r="H88" s="21">
        <f>(Base!M18-Base!M19)/Base!M19</f>
        <v>1.3790628932438974E-2</v>
      </c>
      <c r="I88" s="21">
        <f>(Base!N18-Base!N19)/Base!N19</f>
        <v>7.4348911311738243E-3</v>
      </c>
      <c r="J88" s="21">
        <f>(Base!O18-Base!O19)/Base!O19</f>
        <v>-9.4736842105263008E-3</v>
      </c>
      <c r="K88" s="21">
        <f>(Base!P18-Base!P19)/Base!P19</f>
        <v>-7.1779121784100843E-3</v>
      </c>
      <c r="L88" s="21" cm="1">
        <f t="array" ref="L88">SUMPRODUCT(B88:K88,TRANSPOSE($O$4:$O$13))</f>
        <v>-3.7781828207759625E-3</v>
      </c>
      <c r="M88">
        <f t="shared" si="2"/>
        <v>0</v>
      </c>
    </row>
    <row r="89" spans="1:13">
      <c r="A89" s="1">
        <v>44418</v>
      </c>
      <c r="B89" s="21">
        <f>(Base!G19-Base!G20)/Base!G20</f>
        <v>-8.6114529900656114E-3</v>
      </c>
      <c r="C89" s="21">
        <f>(Base!H19-Base!H20)/Base!H20</f>
        <v>-1.6487000634115397E-2</v>
      </c>
      <c r="D89" s="21">
        <f>(Base!I19-Base!I20)/Base!I20</f>
        <v>-1.1947829074161393E-3</v>
      </c>
      <c r="E89" s="21">
        <f>(Base!J19-Base!J20)/Base!J20</f>
        <v>-1.9965836858902276E-2</v>
      </c>
      <c r="F89" s="21">
        <f>(Base!K19-Base!K20)/Base!K20</f>
        <v>-2.727272727272723E-2</v>
      </c>
      <c r="G89" s="21">
        <f>(Base!L19-Base!L20)/Base!L20</f>
        <v>-1.9949024615833023E-2</v>
      </c>
      <c r="H89" s="21">
        <f>(Base!M19-Base!M20)/Base!M20</f>
        <v>3.1926213837310561E-3</v>
      </c>
      <c r="I89" s="21">
        <f>(Base!N19-Base!N20)/Base!N20</f>
        <v>-6.3325062621369796E-3</v>
      </c>
      <c r="J89" s="21">
        <f>(Base!O19-Base!O20)/Base!O20</f>
        <v>-1.9607843137254912E-2</v>
      </c>
      <c r="K89" s="21">
        <f>(Base!P19-Base!P20)/Base!P20</f>
        <v>9.6321069694136237E-3</v>
      </c>
      <c r="L89" s="21" cm="1">
        <f t="array" ref="L89">SUMPRODUCT(B89:K89,TRANSPOSE($O$4:$O$13))</f>
        <v>-8.8144029204236477E-3</v>
      </c>
      <c r="M89">
        <f t="shared" si="2"/>
        <v>0</v>
      </c>
    </row>
    <row r="90" spans="1:13">
      <c r="A90" s="1">
        <v>44417</v>
      </c>
      <c r="B90" s="21">
        <f>(Base!G20-Base!G21)/Base!G21</f>
        <v>-7.4785899033886598E-3</v>
      </c>
      <c r="C90" s="21">
        <f>(Base!H20-Base!H21)/Base!H21</f>
        <v>-8.1761006289308661E-3</v>
      </c>
      <c r="D90" s="21">
        <f>(Base!I20-Base!I21)/Base!I21</f>
        <v>2.7414074164726989E-2</v>
      </c>
      <c r="E90" s="21">
        <f>(Base!J20-Base!J21)/Base!J21</f>
        <v>6.0085493562231649E-3</v>
      </c>
      <c r="F90" s="21">
        <f>(Base!K20-Base!K21)/Base!K21</f>
        <v>-1.7857142857142873E-2</v>
      </c>
      <c r="G90" s="21">
        <f>(Base!L20-Base!L21)/Base!L21</f>
        <v>1.5517154503570966E-2</v>
      </c>
      <c r="H90" s="21">
        <f>(Base!M20-Base!M21)/Base!M21</f>
        <v>-7.0446638620875182E-3</v>
      </c>
      <c r="I90" s="21">
        <f>(Base!N20-Base!N21)/Base!N21</f>
        <v>-1.0443812010443775E-2</v>
      </c>
      <c r="J90" s="21">
        <f>(Base!O20-Base!O21)/Base!O21</f>
        <v>-2.7444253859347616E-3</v>
      </c>
      <c r="K90" s="21">
        <f>(Base!P20-Base!P21)/Base!P21</f>
        <v>-6.2898360881449809E-3</v>
      </c>
      <c r="L90" s="21" cm="1">
        <f t="array" ref="L90">SUMPRODUCT(B90:K90,TRANSPOSE($O$4:$O$13))</f>
        <v>-5.3111393270533652E-4</v>
      </c>
      <c r="M90">
        <f t="shared" si="2"/>
        <v>0</v>
      </c>
    </row>
    <row r="91" spans="1:13">
      <c r="A91" s="1">
        <v>44414</v>
      </c>
      <c r="B91" s="21">
        <f>(Base!G21-Base!G22)/Base!G22</f>
        <v>1.7391282608695647E-2</v>
      </c>
      <c r="C91" s="21">
        <f>(Base!H21-Base!H22)/Base!H22</f>
        <v>1.209420751113937E-2</v>
      </c>
      <c r="D91" s="21">
        <f>(Base!I21-Base!I22)/Base!I22</f>
        <v>-1.0526315363307134E-2</v>
      </c>
      <c r="E91" s="21">
        <f>(Base!J21-Base!J22)/Base!J22</f>
        <v>-4.2735042735042739E-3</v>
      </c>
      <c r="F91" s="21">
        <f>(Base!K21-Base!K22)/Base!K22</f>
        <v>0</v>
      </c>
      <c r="G91" s="21">
        <f>(Base!L21-Base!L22)/Base!L22</f>
        <v>-1.2913904433921699E-3</v>
      </c>
      <c r="H91" s="21">
        <f>(Base!M21-Base!M22)/Base!M22</f>
        <v>1.4108994708994045E-3</v>
      </c>
      <c r="I91" s="21">
        <f>(Base!N21-Base!N22)/Base!N22</f>
        <v>1.5376404274845908E-2</v>
      </c>
      <c r="J91" s="21">
        <f>(Base!O21-Base!O22)/Base!O22</f>
        <v>5.8661145617666718E-3</v>
      </c>
      <c r="K91" s="21">
        <f>(Base!P21-Base!P22)/Base!P22</f>
        <v>5.6838557813741423E-3</v>
      </c>
      <c r="L91" s="21" cm="1">
        <f t="array" ref="L91">SUMPRODUCT(B91:K91,TRANSPOSE($O$4:$O$13))</f>
        <v>4.4573482019204637E-3</v>
      </c>
      <c r="M91">
        <f t="shared" si="2"/>
        <v>0</v>
      </c>
    </row>
    <row r="92" spans="1:13">
      <c r="A92" s="1">
        <v>44413</v>
      </c>
      <c r="B92" s="21">
        <f>(Base!G22-Base!G23)/Base!G23</f>
        <v>2.2878199990432101E-3</v>
      </c>
      <c r="C92" s="21">
        <f>(Base!H22-Base!H23)/Base!H23</f>
        <v>-1.4429109159347468E-2</v>
      </c>
      <c r="D92" s="21">
        <f>(Base!I22-Base!I23)/Base!I23</f>
        <v>-1.1999959999999987E-2</v>
      </c>
      <c r="E92" s="21">
        <f>(Base!J22-Base!J23)/Base!J23</f>
        <v>-1.1156186612576008E-2</v>
      </c>
      <c r="F92" s="21">
        <f>(Base!K22-Base!K23)/Base!K23</f>
        <v>-1.7543859649122823E-2</v>
      </c>
      <c r="G92" s="21">
        <f>(Base!L22-Base!L23)/Base!L23</f>
        <v>-1.19098256061251E-2</v>
      </c>
      <c r="H92" s="21">
        <f>(Base!M22-Base!M23)/Base!M23</f>
        <v>7.8767082238695607E-2</v>
      </c>
      <c r="I92" s="21">
        <f>(Base!N22-Base!N23)/Base!N23</f>
        <v>-1.0493075052102615E-2</v>
      </c>
      <c r="J92" s="21">
        <f>(Base!O22-Base!O23)/Base!O23</f>
        <v>-1.7223905710508996E-3</v>
      </c>
      <c r="K92" s="21">
        <f>(Base!P22-Base!P23)/Base!P23</f>
        <v>-3.057229907320394E-2</v>
      </c>
      <c r="L92" s="21" cm="1">
        <f t="array" ref="L92">SUMPRODUCT(B92:K92,TRANSPOSE($O$4:$O$13))</f>
        <v>-3.5286023197830573E-3</v>
      </c>
      <c r="M92">
        <f t="shared" si="2"/>
        <v>0</v>
      </c>
    </row>
    <row r="93" spans="1:13">
      <c r="A93" s="1">
        <v>44412</v>
      </c>
      <c r="B93" s="21">
        <f>(Base!G23-Base!G24)/Base!G24</f>
        <v>-2.6078235641402094E-3</v>
      </c>
      <c r="C93" s="21">
        <f>(Base!H23-Base!H24)/Base!H24</f>
        <v>-4.372267332917055E-3</v>
      </c>
      <c r="D93" s="21">
        <f>(Base!I23-Base!I24)/Base!I24</f>
        <v>2.0824826459779566E-2</v>
      </c>
      <c r="E93" s="21">
        <f>(Base!J23-Base!J24)/Base!J24</f>
        <v>-3.1909686926694707E-2</v>
      </c>
      <c r="F93" s="21">
        <f>(Base!K23-Base!K24)/Base!K24</f>
        <v>-2.7027027027027081E-2</v>
      </c>
      <c r="G93" s="21">
        <f>(Base!L23-Base!L24)/Base!L24</f>
        <v>-1.218483244474078E-2</v>
      </c>
      <c r="H93" s="21">
        <f>(Base!M23-Base!M24)/Base!M24</f>
        <v>-2.1229013035381855E-2</v>
      </c>
      <c r="I93" s="21">
        <f>(Base!N23-Base!N24)/Base!N24</f>
        <v>-3.1381797521871065E-3</v>
      </c>
      <c r="J93" s="21">
        <f>(Base!O23-Base!O24)/Base!O24</f>
        <v>-2.5838859927478558E-2</v>
      </c>
      <c r="K93" s="21">
        <f>(Base!P23-Base!P24)/Base!P24</f>
        <v>-1.0653586742308077E-3</v>
      </c>
      <c r="L93" s="21" cm="1">
        <f t="array" ref="L93">SUMPRODUCT(B93:K93,TRANSPOSE($O$4:$O$13))</f>
        <v>-9.5567388048620455E-3</v>
      </c>
      <c r="M93">
        <f t="shared" si="2"/>
        <v>0</v>
      </c>
    </row>
    <row r="94" spans="1:13">
      <c r="A94" s="1">
        <v>44411</v>
      </c>
      <c r="B94" s="21">
        <f>(Base!G24-Base!G25)/Base!G25</f>
        <v>-5.4303865023797005E-4</v>
      </c>
      <c r="C94" s="21">
        <f>(Base!H24-Base!H25)/Base!H25</f>
        <v>2.4967989756722302E-2</v>
      </c>
      <c r="D94" s="21">
        <f>(Base!I24-Base!I25)/Base!I25</f>
        <v>3.6885245901639289E-3</v>
      </c>
      <c r="E94" s="21">
        <f>(Base!J24-Base!J25)/Base!J25</f>
        <v>-9.8082396536947319E-4</v>
      </c>
      <c r="F94" s="21">
        <f>(Base!K24-Base!K25)/Base!K25</f>
        <v>-3.3012379642365794E-2</v>
      </c>
      <c r="G94" s="21">
        <f>(Base!L24-Base!L25)/Base!L25</f>
        <v>-9.1590757701915035E-3</v>
      </c>
      <c r="H94" s="21">
        <f>(Base!M24-Base!M25)/Base!M25</f>
        <v>1.6660355925785734E-2</v>
      </c>
      <c r="I94" s="21">
        <f>(Base!N24-Base!N25)/Base!N25</f>
        <v>1.3248541958211874E-2</v>
      </c>
      <c r="J94" s="21">
        <f>(Base!O24-Base!O25)/Base!O25</f>
        <v>-2.8999738383846878E-2</v>
      </c>
      <c r="K94" s="21">
        <f>(Base!P24-Base!P25)/Base!P25</f>
        <v>3.4058560543468244E-2</v>
      </c>
      <c r="L94" s="21" cm="1">
        <f t="array" ref="L94">SUMPRODUCT(B94:K94,TRANSPOSE($O$4:$O$13))</f>
        <v>5.3464386455257485E-3</v>
      </c>
      <c r="M94">
        <f t="shared" si="2"/>
        <v>0</v>
      </c>
    </row>
    <row r="95" spans="1:13">
      <c r="A95" s="1">
        <v>44410</v>
      </c>
      <c r="B95" s="21">
        <f>(Base!G25-Base!G26)/Base!G26</f>
        <v>1.7233816302490483E-2</v>
      </c>
      <c r="C95" s="21">
        <f>(Base!H25-Base!H26)/Base!H26</f>
        <v>2.4262295081967162E-2</v>
      </c>
      <c r="D95" s="21">
        <f>(Base!I25-Base!I26)/Base!I26</f>
        <v>-8.5331569064138555E-3</v>
      </c>
      <c r="E95" s="21">
        <f>(Base!J25-Base!J26)/Base!J26</f>
        <v>-1.5768366346955241E-2</v>
      </c>
      <c r="F95" s="21">
        <f>(Base!K25-Base!K26)/Base!K26</f>
        <v>2.5387870239774291E-2</v>
      </c>
      <c r="G95" s="21">
        <f>(Base!L25-Base!L26)/Base!L26</f>
        <v>2.8693790149892852E-2</v>
      </c>
      <c r="H95" s="21">
        <f>(Base!M25-Base!M26)/Base!M26</f>
        <v>-1.858045336306206E-2</v>
      </c>
      <c r="I95" s="21">
        <f>(Base!N25-Base!N26)/Base!N26</f>
        <v>-6.3190626645602934E-3</v>
      </c>
      <c r="J95" s="21">
        <f>(Base!O25-Base!O26)/Base!O26</f>
        <v>1.9940212695247553E-2</v>
      </c>
      <c r="K95" s="21">
        <f>(Base!P25-Base!P26)/Base!P26</f>
        <v>1.563056241944596E-3</v>
      </c>
      <c r="L95" s="21" cm="1">
        <f t="array" ref="L95">SUMPRODUCT(B95:K95,TRANSPOSE($O$4:$O$13))</f>
        <v>5.5967594431410644E-3</v>
      </c>
      <c r="M95">
        <f t="shared" si="2"/>
        <v>0</v>
      </c>
    </row>
    <row r="96" spans="1:13">
      <c r="A96" s="1">
        <v>44407</v>
      </c>
      <c r="B96" s="21">
        <f>(Base!G26-Base!G27)/Base!G27</f>
        <v>-2.1934153800081457E-2</v>
      </c>
      <c r="C96" s="21">
        <f>(Base!H26-Base!H27)/Base!H27</f>
        <v>-3.5420619860847595E-2</v>
      </c>
      <c r="D96" s="21">
        <f>(Base!I26-Base!I27)/Base!I27</f>
        <v>-2.3025009010519622E-2</v>
      </c>
      <c r="E96" s="21">
        <f>(Base!J26-Base!J27)/Base!J27</f>
        <v>-7.3632349001779618E-2</v>
      </c>
      <c r="F96" s="21">
        <f>(Base!K26-Base!K27)/Base!K27</f>
        <v>-4.1891891891891957E-2</v>
      </c>
      <c r="G96" s="21">
        <f>(Base!L26-Base!L27)/Base!L27</f>
        <v>-3.3526490066225115E-2</v>
      </c>
      <c r="H96" s="21">
        <f>(Base!M26-Base!M27)/Base!M27</f>
        <v>-3.2362424752334619E-2</v>
      </c>
      <c r="I96" s="21">
        <f>(Base!N26-Base!N27)/Base!N27</f>
        <v>-1.2993762993762994E-2</v>
      </c>
      <c r="J96" s="21">
        <f>(Base!O26-Base!O27)/Base!O27</f>
        <v>-2.2734685848175201E-2</v>
      </c>
      <c r="K96" s="21">
        <f>(Base!P26-Base!P27)/Base!P27</f>
        <v>-5.8925309336332901E-2</v>
      </c>
      <c r="L96" s="21" cm="1">
        <f t="array" ref="L96">SUMPRODUCT(B96:K96,TRANSPOSE($O$4:$O$13))</f>
        <v>-3.6496340528417152E-2</v>
      </c>
      <c r="M96">
        <f t="shared" si="2"/>
        <v>1</v>
      </c>
    </row>
    <row r="97" spans="1:13">
      <c r="A97" s="1">
        <v>44406</v>
      </c>
      <c r="B97" s="21">
        <f>(Base!G27-Base!G28)/Base!G28</f>
        <v>-8.4636065336878251E-3</v>
      </c>
      <c r="C97" s="21">
        <f>(Base!H27-Base!H28)/Base!H28</f>
        <v>-1.8939393939393537E-3</v>
      </c>
      <c r="D97" s="21">
        <f>(Base!I27-Base!I28)/Base!I28</f>
        <v>-5.5270035530990743E-3</v>
      </c>
      <c r="E97" s="21">
        <f>(Base!J27-Base!J28)/Base!J28</f>
        <v>1.4363426283087729E-2</v>
      </c>
      <c r="F97" s="21">
        <f>(Base!K27-Base!K28)/Base!K28</f>
        <v>-9.3708165997321811E-3</v>
      </c>
      <c r="G97" s="21">
        <f>(Base!L27-Base!L28)/Base!L28</f>
        <v>5.3641517662450955E-2</v>
      </c>
      <c r="H97" s="21">
        <f>(Base!M27-Base!M28)/Base!M28</f>
        <v>3.6088056156191642E-3</v>
      </c>
      <c r="I97" s="21">
        <f>(Base!N27-Base!N28)/Base!N28</f>
        <v>-1.535317219277531E-2</v>
      </c>
      <c r="J97" s="21">
        <f>(Base!O27-Base!O28)/Base!O28</f>
        <v>-1.0286081315137221E-2</v>
      </c>
      <c r="K97" s="21">
        <f>(Base!P27-Base!P28)/Base!P28</f>
        <v>-1.4748533297139051E-2</v>
      </c>
      <c r="L97" s="21" cm="1">
        <f t="array" ref="L97">SUMPRODUCT(B97:K97,TRANSPOSE($O$4:$O$13))</f>
        <v>3.2817383269444136E-4</v>
      </c>
      <c r="M97">
        <f t="shared" si="2"/>
        <v>0</v>
      </c>
    </row>
    <row r="98" spans="1:13">
      <c r="A98" s="1">
        <v>44405</v>
      </c>
      <c r="B98" s="21">
        <f>(Base!G28-Base!G29)/Base!G29</f>
        <v>-5.5402194167886026E-3</v>
      </c>
      <c r="C98" s="21">
        <f>(Base!H28-Base!H29)/Base!H29</f>
        <v>-1.6149068322981464E-2</v>
      </c>
      <c r="D98" s="21">
        <f>(Base!I28-Base!I29)/Base!I29</f>
        <v>-3.5405192761606375E-3</v>
      </c>
      <c r="E98" s="21">
        <f>(Base!J28-Base!J29)/Base!J29</f>
        <v>-1.0028424188846558E-2</v>
      </c>
      <c r="F98" s="21">
        <f>(Base!K28-Base!K29)/Base!K29</f>
        <v>1.340482573726513E-3</v>
      </c>
      <c r="G98" s="21">
        <f>(Base!L28-Base!L29)/Base!L29</f>
        <v>-1.3065767119589207E-3</v>
      </c>
      <c r="H98" s="21">
        <f>(Base!M28-Base!M29)/Base!M29</f>
        <v>2.0626114180478869E-2</v>
      </c>
      <c r="I98" s="21">
        <f>(Base!N28-Base!N29)/Base!N29</f>
        <v>-1.3131212784404661E-2</v>
      </c>
      <c r="J98" s="21">
        <f>(Base!O28-Base!O29)/Base!O29</f>
        <v>5.1696282659247778E-3</v>
      </c>
      <c r="K98" s="21">
        <f>(Base!P28-Base!P29)/Base!P29</f>
        <v>2.732530215449288E-2</v>
      </c>
      <c r="L98" s="21" cm="1">
        <f t="array" ref="L98">SUMPRODUCT(B98:K98,TRANSPOSE($O$4:$O$13))</f>
        <v>1.7757916263865378E-3</v>
      </c>
      <c r="M98">
        <f t="shared" si="2"/>
        <v>0</v>
      </c>
    </row>
    <row r="99" spans="1:13">
      <c r="A99" s="1">
        <v>44404</v>
      </c>
      <c r="B99" s="21">
        <f>(Base!G29-Base!G30)/Base!G30</f>
        <v>-2.5033718449165493E-2</v>
      </c>
      <c r="C99" s="21">
        <f>(Base!H29-Base!H30)/Base!H30</f>
        <v>-1.8890920170627587E-2</v>
      </c>
      <c r="D99" s="21">
        <f>(Base!I29-Base!I30)/Base!I30</f>
        <v>-1.9668337832626226E-2</v>
      </c>
      <c r="E99" s="21">
        <f>(Base!J29-Base!J30)/Base!J30</f>
        <v>-1.7788871704890113E-2</v>
      </c>
      <c r="F99" s="21">
        <f>(Base!K29-Base!K30)/Base!K30</f>
        <v>-2.0997375328084007E-2</v>
      </c>
      <c r="G99" s="21">
        <f>(Base!L29-Base!L30)/Base!L30</f>
        <v>-2.8353788758095237E-2</v>
      </c>
      <c r="H99" s="21">
        <f>(Base!M29-Base!M30)/Base!M30</f>
        <v>-1.1649035735312651E-2</v>
      </c>
      <c r="I99" s="21">
        <f>(Base!N29-Base!N30)/Base!N30</f>
        <v>-4.0241450716371682E-3</v>
      </c>
      <c r="J99" s="21">
        <f>(Base!O29-Base!O30)/Base!O30</f>
        <v>-2.3967140459386312E-2</v>
      </c>
      <c r="K99" s="21">
        <f>(Base!P29-Base!P30)/Base!P30</f>
        <v>-2.0754700184471637E-2</v>
      </c>
      <c r="L99" s="21" cm="1">
        <f t="array" ref="L99">SUMPRODUCT(B99:K99,TRANSPOSE($O$4:$O$13))</f>
        <v>-1.9100669612249026E-2</v>
      </c>
      <c r="M99">
        <f t="shared" si="2"/>
        <v>1</v>
      </c>
    </row>
    <row r="100" spans="1:13">
      <c r="A100" s="1">
        <v>44403</v>
      </c>
      <c r="B100" s="21">
        <f>(Base!G30-Base!G31)/Base!G31</f>
        <v>-1.4939178913153137E-2</v>
      </c>
      <c r="C100" s="21">
        <f>(Base!H30-Base!H31)/Base!H31</f>
        <v>3.6697247706421231E-3</v>
      </c>
      <c r="D100" s="21">
        <f>(Base!I30-Base!I31)/Base!I31</f>
        <v>1.0916179337232013E-2</v>
      </c>
      <c r="E100" s="21">
        <f>(Base!J30-Base!J31)/Base!J31</f>
        <v>-4.3911446135829861E-3</v>
      </c>
      <c r="F100" s="21">
        <f>(Base!K30-Base!K31)/Base!K31</f>
        <v>-2.5575447570332501E-2</v>
      </c>
      <c r="G100" s="21">
        <f>(Base!L30-Base!L31)/Base!L31</f>
        <v>-3.374103895997562E-3</v>
      </c>
      <c r="H100" s="21">
        <f>(Base!M30-Base!M31)/Base!M31</f>
        <v>2.7299887808526664E-2</v>
      </c>
      <c r="I100" s="21">
        <f>(Base!N30-Base!N31)/Base!N31</f>
        <v>8.6250638571824228E-3</v>
      </c>
      <c r="J100" s="21">
        <f>(Base!O30-Base!O31)/Base!O31</f>
        <v>1.5792482627921566E-3</v>
      </c>
      <c r="K100" s="21">
        <f>(Base!P30-Base!P31)/Base!P31</f>
        <v>2.1731466305692285E-2</v>
      </c>
      <c r="L100" s="21" cm="1">
        <f t="array" ref="L100">SUMPRODUCT(B100:K100,TRANSPOSE($O$4:$O$13))</f>
        <v>4.919515228701387E-3</v>
      </c>
      <c r="M100">
        <f t="shared" si="2"/>
        <v>0</v>
      </c>
    </row>
    <row r="101" spans="1:13">
      <c r="A101" s="1">
        <v>44400</v>
      </c>
      <c r="B101" s="21">
        <f>(Base!G31-Base!G32)/Base!G32</f>
        <v>-3.9747247052163313E-3</v>
      </c>
      <c r="C101" s="21">
        <f>(Base!H31-Base!H32)/Base!H32</f>
        <v>-9.0909090909090055E-3</v>
      </c>
      <c r="D101" s="21">
        <f>(Base!I31-Base!I32)/Base!I32</f>
        <v>-4.6565774155995733E-3</v>
      </c>
      <c r="E101" s="21">
        <f>(Base!J31-Base!J32)/Base!J32</f>
        <v>2.9278183194207739E-4</v>
      </c>
      <c r="F101" s="21">
        <f>(Base!K31-Base!K32)/Base!K32</f>
        <v>-2.5510204081632109E-3</v>
      </c>
      <c r="G101" s="21">
        <f>(Base!L31-Base!L32)/Base!L32</f>
        <v>-2.3073794808405428E-2</v>
      </c>
      <c r="H101" s="21">
        <f>(Base!M31-Base!M32)/Base!M32</f>
        <v>-5.9479553903345785E-3</v>
      </c>
      <c r="I101" s="21">
        <f>(Base!N31-Base!N32)/Base!N32</f>
        <v>-1.4500050000000009E-2</v>
      </c>
      <c r="J101" s="21">
        <f>(Base!O31-Base!O32)/Base!O32</f>
        <v>-1.8915196056595476E-3</v>
      </c>
      <c r="K101" s="21">
        <f>(Base!P31-Base!P32)/Base!P32</f>
        <v>-5.056617394680483E-3</v>
      </c>
      <c r="L101" s="21" cm="1">
        <f t="array" ref="L101">SUMPRODUCT(B101:K101,TRANSPOSE($O$4:$O$13))</f>
        <v>-7.1703185480284735E-3</v>
      </c>
      <c r="M101">
        <f t="shared" si="2"/>
        <v>0</v>
      </c>
    </row>
    <row r="102" spans="1:13">
      <c r="A102" s="1">
        <v>44399</v>
      </c>
      <c r="B102" s="21">
        <f>(Base!G32-Base!G33)/Base!G33</f>
        <v>1.3531711879593303E-2</v>
      </c>
      <c r="C102" s="21">
        <f>(Base!H32-Base!H33)/Base!H33</f>
        <v>9.1743119266054166E-3</v>
      </c>
      <c r="D102" s="21">
        <f>(Base!I32-Base!I33)/Base!I33</f>
        <v>7.033997655334104E-3</v>
      </c>
      <c r="E102" s="21">
        <f>(Base!J32-Base!J33)/Base!J33</f>
        <v>2.2302126097953345E-2</v>
      </c>
      <c r="F102" s="21">
        <f>(Base!K32-Base!K33)/Base!K33</f>
        <v>-7.5949367088608225E-3</v>
      </c>
      <c r="G102" s="21">
        <f>(Base!L32-Base!L33)/Base!L33</f>
        <v>4.1220115416314965E-4</v>
      </c>
      <c r="H102" s="21">
        <f>(Base!M32-Base!M33)/Base!M33</f>
        <v>-2.2254822783933058E-3</v>
      </c>
      <c r="I102" s="21">
        <f>(Base!N32-Base!N33)/Base!N33</f>
        <v>-3.487792725460901E-3</v>
      </c>
      <c r="J102" s="21">
        <f>(Base!O32-Base!O33)/Base!O33</f>
        <v>-9.6784267773469233E-3</v>
      </c>
      <c r="K102" s="21">
        <f>(Base!P32-Base!P33)/Base!P33</f>
        <v>2.6223338702388798E-3</v>
      </c>
      <c r="L102" s="21" cm="1">
        <f t="array" ref="L102">SUMPRODUCT(B102:K102,TRANSPOSE($O$4:$O$13))</f>
        <v>3.7198679383376098E-3</v>
      </c>
      <c r="M102">
        <f t="shared" si="2"/>
        <v>0</v>
      </c>
    </row>
    <row r="103" spans="1:13">
      <c r="A103" s="1">
        <v>44398</v>
      </c>
      <c r="B103" s="21">
        <f>(Base!G33-Base!G34)/Base!G34</f>
        <v>-4.3197057188201805E-3</v>
      </c>
      <c r="C103" s="21">
        <f>(Base!H33-Base!H34)/Base!H34</f>
        <v>-4.2630937880633541E-3</v>
      </c>
      <c r="D103" s="21">
        <f>(Base!I33-Base!I34)/Base!I34</f>
        <v>-1.5769230769230775E-2</v>
      </c>
      <c r="E103" s="21">
        <f>(Base!J33-Base!J34)/Base!J34</f>
        <v>-1.0222251851851953E-2</v>
      </c>
      <c r="F103" s="21">
        <f>(Base!K33-Base!K34)/Base!K34</f>
        <v>-5.1620648259303688E-2</v>
      </c>
      <c r="G103" s="21">
        <f>(Base!L33-Base!L34)/Base!L34</f>
        <v>-3.6960985626283307E-3</v>
      </c>
      <c r="H103" s="21">
        <f>(Base!M33-Base!M34)/Base!M34</f>
        <v>1.3914968033095148E-2</v>
      </c>
      <c r="I103" s="21">
        <f>(Base!N33-Base!N34)/Base!N34</f>
        <v>-5.9435856392477879E-3</v>
      </c>
      <c r="J103" s="21">
        <f>(Base!O33-Base!O34)/Base!O34</f>
        <v>-7.4372792066937261E-3</v>
      </c>
      <c r="K103" s="21">
        <f>(Base!P33-Base!P34)/Base!P34</f>
        <v>1.1494288443754008E-2</v>
      </c>
      <c r="L103" s="21" cm="1">
        <f t="array" ref="L103">SUMPRODUCT(B103:K103,TRANSPOSE($O$4:$O$13))</f>
        <v>-4.6305168967461802E-3</v>
      </c>
      <c r="M103">
        <f t="shared" si="2"/>
        <v>0</v>
      </c>
    </row>
    <row r="104" spans="1:13">
      <c r="A104" s="1">
        <v>44397</v>
      </c>
      <c r="B104" s="21">
        <f>(Base!G34-Base!G35)/Base!G35</f>
        <v>-9.4743374297336456E-3</v>
      </c>
      <c r="C104" s="21">
        <f>(Base!H34-Base!H35)/Base!H35</f>
        <v>6.0938452163324575E-4</v>
      </c>
      <c r="D104" s="21">
        <f>(Base!I34-Base!I35)/Base!I35</f>
        <v>1.2461059190031164E-2</v>
      </c>
      <c r="E104" s="21">
        <f>(Base!J34-Base!J35)/Base!J35</f>
        <v>3.7174721189591076E-3</v>
      </c>
      <c r="F104" s="21">
        <f>(Base!K34-Base!K35)/Base!K35</f>
        <v>5.4430379746835407E-2</v>
      </c>
      <c r="G104" s="21">
        <f>(Base!L34-Base!L35)/Base!L35</f>
        <v>1.8828451882845307E-2</v>
      </c>
      <c r="H104" s="21">
        <f>(Base!M34-Base!M35)/Base!M35</f>
        <v>1.3338414634146397E-2</v>
      </c>
      <c r="I104" s="21">
        <f>(Base!N34-Base!N35)/Base!N35</f>
        <v>-4.4378696036553381E-3</v>
      </c>
      <c r="J104" s="21">
        <f>(Base!O34-Base!O35)/Base!O35</f>
        <v>1.0331840628308196E-2</v>
      </c>
      <c r="K104" s="21">
        <f>(Base!P34-Base!P35)/Base!P35</f>
        <v>8.3808306568890524E-3</v>
      </c>
      <c r="L104" s="21" cm="1">
        <f t="array" ref="L104">SUMPRODUCT(B104:K104,TRANSPOSE($O$4:$O$13))</f>
        <v>8.5160851801285731E-3</v>
      </c>
      <c r="M104">
        <f t="shared" si="2"/>
        <v>0</v>
      </c>
    </row>
    <row r="105" spans="1:13">
      <c r="A105" s="1">
        <v>44396</v>
      </c>
      <c r="B105" s="21">
        <f>(Base!G35-Base!G36)/Base!G36</f>
        <v>-1.4160851662147159E-2</v>
      </c>
      <c r="C105" s="21">
        <f>(Base!H35-Base!H36)/Base!H36</f>
        <v>-1.0849909584086782E-2</v>
      </c>
      <c r="D105" s="21">
        <f>(Base!I35-Base!I36)/Base!I36</f>
        <v>-1.2307692307692318E-2</v>
      </c>
      <c r="E105" s="21">
        <f>(Base!J35-Base!J36)/Base!J36</f>
        <v>-6.6469279164073853E-3</v>
      </c>
      <c r="F105" s="21">
        <f>(Base!K35-Base!K36)/Base!K36</f>
        <v>-8.7759709902968677E-2</v>
      </c>
      <c r="G105" s="21">
        <f>(Base!L35-Base!L36)/Base!L36</f>
        <v>-1.1170872983036951E-2</v>
      </c>
      <c r="H105" s="21">
        <f>(Base!M35-Base!M36)/Base!M36</f>
        <v>-1.649175412293858E-2</v>
      </c>
      <c r="I105" s="21">
        <f>(Base!N35-Base!N36)/Base!N36</f>
        <v>-1.7917627118644069E-2</v>
      </c>
      <c r="J105" s="21">
        <f>(Base!O35-Base!O36)/Base!O36</f>
        <v>-8.6902542305943645E-3</v>
      </c>
      <c r="K105" s="21">
        <f>(Base!P35-Base!P36)/Base!P36</f>
        <v>-1.093472643854098E-2</v>
      </c>
      <c r="L105" s="21" cm="1">
        <f t="array" ref="L105">SUMPRODUCT(B105:K105,TRANSPOSE($O$4:$O$13))</f>
        <v>-1.5851783453484345E-2</v>
      </c>
      <c r="M105">
        <f t="shared" si="2"/>
        <v>1</v>
      </c>
    </row>
    <row r="106" spans="1:13">
      <c r="A106" s="1">
        <v>44393</v>
      </c>
      <c r="B106" s="21">
        <f>(Base!G36-Base!G37)/Base!G37</f>
        <v>-1.2300347431809293E-2</v>
      </c>
      <c r="C106" s="21">
        <f>(Base!H36-Base!H37)/Base!H37</f>
        <v>-2.4117647058823539E-2</v>
      </c>
      <c r="D106" s="21">
        <f>(Base!I36-Base!I37)/Base!I37</f>
        <v>-1.103084781168324E-2</v>
      </c>
      <c r="E106" s="21">
        <f>(Base!J36-Base!J37)/Base!J37</f>
        <v>-1.4699490826655377E-2</v>
      </c>
      <c r="F106" s="21">
        <f>(Base!K36-Base!K37)/Base!K37</f>
        <v>1.5055882583572933E-2</v>
      </c>
      <c r="G106" s="21">
        <f>(Base!L36-Base!L37)/Base!L37</f>
        <v>-1.1451983171697972E-2</v>
      </c>
      <c r="H106" s="21">
        <f>(Base!M36-Base!M37)/Base!M37</f>
        <v>-1.4771048744460806E-2</v>
      </c>
      <c r="I106" s="21">
        <f>(Base!N36-Base!N37)/Base!N37</f>
        <v>-9.6758587324640181E-4</v>
      </c>
      <c r="J106" s="21">
        <f>(Base!O36-Base!O37)/Base!O37</f>
        <v>-2.1560856361979845E-2</v>
      </c>
      <c r="K106" s="21">
        <f>(Base!P36-Base!P37)/Base!P37</f>
        <v>-1.801178512265882E-2</v>
      </c>
      <c r="L106" s="21" cm="1">
        <f t="array" ref="L106">SUMPRODUCT(B106:K106,TRANSPOSE($O$4:$O$13))</f>
        <v>-1.3038954367255825E-2</v>
      </c>
      <c r="M106">
        <f t="shared" si="2"/>
        <v>0</v>
      </c>
    </row>
    <row r="107" spans="1:13">
      <c r="A107" s="1">
        <v>44392</v>
      </c>
      <c r="B107" s="21">
        <f>(Base!G37-Base!G38)/Base!G38</f>
        <v>1.3573285879482032E-2</v>
      </c>
      <c r="C107" s="21">
        <f>(Base!H37-Base!H38)/Base!H38</f>
        <v>-7.0094037961795962E-3</v>
      </c>
      <c r="D107" s="21">
        <f>(Base!I37-Base!I38)/Base!I38</f>
        <v>-1.5355804668321928E-2</v>
      </c>
      <c r="E107" s="21">
        <f>(Base!J37-Base!J38)/Base!J38</f>
        <v>1.8955525839734306E-3</v>
      </c>
      <c r="F107" s="21">
        <f>(Base!K37-Base!K38)/Base!K38</f>
        <v>-2.4632977608130043E-2</v>
      </c>
      <c r="G107" s="21">
        <f>(Base!L37-Base!L38)/Base!L38</f>
        <v>-1.9647152379825426E-2</v>
      </c>
      <c r="H107" s="21">
        <f>(Base!M37-Base!M38)/Base!M38</f>
        <v>-2.1322732200939769E-2</v>
      </c>
      <c r="I107" s="21">
        <f>(Base!N37-Base!N38)/Base!N38</f>
        <v>-1.4306104640252948E-2</v>
      </c>
      <c r="J107" s="21">
        <f>(Base!O37-Base!O38)/Base!O38</f>
        <v>-2.8040170364811982E-2</v>
      </c>
      <c r="K107" s="21">
        <f>(Base!P37-Base!P38)/Base!P38</f>
        <v>3.1271715654837104E-3</v>
      </c>
      <c r="L107" s="21" cm="1">
        <f t="array" ref="L107">SUMPRODUCT(B107:K107,TRANSPOSE($O$4:$O$13))</f>
        <v>-9.7838261042715643E-3</v>
      </c>
      <c r="M107">
        <f t="shared" si="2"/>
        <v>0</v>
      </c>
    </row>
    <row r="108" spans="1:13">
      <c r="A108" s="1">
        <v>44391</v>
      </c>
      <c r="B108" s="21">
        <f>(Base!G38-Base!G39)/Base!G39</f>
        <v>2.3988490393961334E-2</v>
      </c>
      <c r="C108" s="21">
        <f>(Base!H38-Base!H39)/Base!H39</f>
        <v>1.0029497933362845E-2</v>
      </c>
      <c r="D108" s="21">
        <f>(Base!I38-Base!I39)/Base!I39</f>
        <v>-1.4396419342930953E-2</v>
      </c>
      <c r="E108" s="21">
        <f>(Base!J38-Base!J39)/Base!J39</f>
        <v>3.6421400526564715E-2</v>
      </c>
      <c r="F108" s="21">
        <f>(Base!K38-Base!K39)/Base!K39</f>
        <v>-1.124122092240515E-2</v>
      </c>
      <c r="G108" s="21">
        <f>(Base!L38-Base!L39)/Base!L39</f>
        <v>1.8790890522875747E-2</v>
      </c>
      <c r="H108" s="21">
        <f>(Base!M38-Base!M39)/Base!M39</f>
        <v>-8.2437275985661959E-3</v>
      </c>
      <c r="I108" s="21">
        <f>(Base!N38-Base!N39)/Base!N39</f>
        <v>1.3533010462396916E-2</v>
      </c>
      <c r="J108" s="21">
        <f>(Base!O38-Base!O39)/Base!O39</f>
        <v>4.1493477089895583E-3</v>
      </c>
      <c r="K108" s="21">
        <f>(Base!P38-Base!P39)/Base!P39</f>
        <v>-5.4427386609071536E-3</v>
      </c>
      <c r="L108" s="21" cm="1">
        <f t="array" ref="L108">SUMPRODUCT(B108:K108,TRANSPOSE($O$4:$O$13))</f>
        <v>7.0487772154090664E-3</v>
      </c>
      <c r="M108">
        <f t="shared" si="2"/>
        <v>0</v>
      </c>
    </row>
    <row r="109" spans="1:13">
      <c r="A109" s="1">
        <v>44390</v>
      </c>
      <c r="B109" s="21">
        <f>(Base!G39-Base!G40)/Base!G40</f>
        <v>5.2783480041912858E-3</v>
      </c>
      <c r="C109" s="21">
        <f>(Base!H39-Base!H40)/Base!H40</f>
        <v>1.436277763990294E-2</v>
      </c>
      <c r="D109" s="21">
        <f>(Base!I39-Base!I40)/Base!I40</f>
        <v>-2.2099447513811684E-3</v>
      </c>
      <c r="E109" s="21">
        <f>(Base!J39-Base!J40)/Base!J40</f>
        <v>9.0753288598513027E-4</v>
      </c>
      <c r="F109" s="21">
        <f>(Base!K39-Base!K40)/Base!K40</f>
        <v>2.055458253223293E-2</v>
      </c>
      <c r="G109" s="21">
        <f>(Base!L39-Base!L40)/Base!L40</f>
        <v>2.8571471788717332E-2</v>
      </c>
      <c r="H109" s="21">
        <f>(Base!M39-Base!M40)/Base!M40</f>
        <v>6.1305445366028905E-3</v>
      </c>
      <c r="I109" s="21">
        <f>(Base!N39-Base!N40)/Base!N40</f>
        <v>6.8127497232481167E-3</v>
      </c>
      <c r="J109" s="21">
        <f>(Base!O39-Base!O40)/Base!O40</f>
        <v>1.6265089871533335E-2</v>
      </c>
      <c r="K109" s="21">
        <f>(Base!P39-Base!P40)/Base!P40</f>
        <v>5.9094464239159367E-3</v>
      </c>
      <c r="L109" s="21" cm="1">
        <f t="array" ref="L109">SUMPRODUCT(B109:K109,TRANSPOSE($O$4:$O$13))</f>
        <v>9.5260030600790215E-3</v>
      </c>
      <c r="M109">
        <f t="shared" si="2"/>
        <v>0</v>
      </c>
    </row>
    <row r="110" spans="1:13">
      <c r="A110" s="1">
        <v>44389</v>
      </c>
      <c r="B110" s="21">
        <f>(Base!G40-Base!G41)/Base!G41</f>
        <v>6.0391711157936493E-3</v>
      </c>
      <c r="C110" s="21">
        <f>(Base!H40-Base!H41)/Base!H41</f>
        <v>3.4674860681114632E-2</v>
      </c>
      <c r="D110" s="21">
        <f>(Base!I40-Base!I41)/Base!I41</f>
        <v>5.5555555555555029E-3</v>
      </c>
      <c r="E110" s="21">
        <f>(Base!J40-Base!J41)/Base!J41</f>
        <v>9.1588914926303451E-3</v>
      </c>
      <c r="F110" s="21">
        <f>(Base!K40-Base!K41)/Base!K41</f>
        <v>1.7015081784415329E-2</v>
      </c>
      <c r="G110" s="21">
        <f>(Base!L40-Base!L41)/Base!L41</f>
        <v>3.209020087121419E-2</v>
      </c>
      <c r="H110" s="21">
        <f>(Base!M40-Base!M41)/Base!M41</f>
        <v>8.7304474354311379E-3</v>
      </c>
      <c r="I110" s="21">
        <f>(Base!N40-Base!N41)/Base!N41</f>
        <v>-1.0592248435243133E-2</v>
      </c>
      <c r="J110" s="21">
        <f>(Base!O40-Base!O41)/Base!O41</f>
        <v>2.5641088218754667E-2</v>
      </c>
      <c r="K110" s="21">
        <f>(Base!P40-Base!P41)/Base!P41</f>
        <v>1.2405384043449378E-2</v>
      </c>
      <c r="L110" s="21" cm="1">
        <f t="array" ref="L110">SUMPRODUCT(B110:K110,TRANSPOSE($O$4:$O$13))</f>
        <v>1.3841358389263274E-2</v>
      </c>
      <c r="M110">
        <f t="shared" si="2"/>
        <v>0</v>
      </c>
    </row>
    <row r="111" spans="1:13">
      <c r="A111" s="1">
        <v>44385</v>
      </c>
      <c r="B111" s="21">
        <f>(Base!G41-Base!G42)/Base!G42</f>
        <v>-4.4573442058945621E-3</v>
      </c>
      <c r="C111" s="21">
        <f>(Base!H41-Base!H42)/Base!H42</f>
        <v>-7.3755377996312845E-3</v>
      </c>
      <c r="D111" s="21">
        <f>(Base!I41-Base!I42)/Base!I42</f>
        <v>-8.4465662871832693E-3</v>
      </c>
      <c r="E111" s="21">
        <f>(Base!J41-Base!J42)/Base!J42</f>
        <v>-1.2660075739565197E-2</v>
      </c>
      <c r="F111" s="21">
        <f>(Base!K41-Base!K42)/Base!K42</f>
        <v>-6.7600700688661836E-3</v>
      </c>
      <c r="G111" s="21">
        <f>(Base!L41-Base!L42)/Base!L42</f>
        <v>1.3025618192549205E-3</v>
      </c>
      <c r="H111" s="21">
        <f>(Base!M41-Base!M42)/Base!M42</f>
        <v>-1.9964314437230506E-2</v>
      </c>
      <c r="I111" s="21">
        <f>(Base!N41-Base!N42)/Base!N42</f>
        <v>-6.2200956937798575E-3</v>
      </c>
      <c r="J111" s="21">
        <f>(Base!O41-Base!O42)/Base!O42</f>
        <v>-3.9180766968856258E-2</v>
      </c>
      <c r="K111" s="21">
        <f>(Base!P41-Base!P42)/Base!P42</f>
        <v>-3.8562139150957624E-3</v>
      </c>
      <c r="L111" s="21" cm="1">
        <f t="array" ref="L111">SUMPRODUCT(B111:K111,TRANSPOSE($O$4:$O$13))</f>
        <v>-1.0616649521996277E-2</v>
      </c>
      <c r="M111">
        <f t="shared" si="2"/>
        <v>0</v>
      </c>
    </row>
    <row r="112" spans="1:13">
      <c r="A112" s="1">
        <v>44384</v>
      </c>
      <c r="B112" s="21">
        <f>(Base!G42-Base!G43)/Base!G43</f>
        <v>6.8886652100755008E-3</v>
      </c>
      <c r="C112" s="21">
        <f>(Base!H42-Base!H43)/Base!H43</f>
        <v>2.1984924623115555E-2</v>
      </c>
      <c r="D112" s="21">
        <f>(Base!I42-Base!I43)/Base!I43</f>
        <v>2.0232258515089665E-2</v>
      </c>
      <c r="E112" s="21">
        <f>(Base!J42-Base!J43)/Base!J43</f>
        <v>5.4178567749897787E-2</v>
      </c>
      <c r="F112" s="21">
        <f>(Base!K42-Base!K43)/Base!K43</f>
        <v>1.0243861206005272E-2</v>
      </c>
      <c r="G112" s="21">
        <f>(Base!L42-Base!L43)/Base!L43</f>
        <v>5.6768995633187788E-3</v>
      </c>
      <c r="H112" s="21">
        <f>(Base!M42-Base!M43)/Base!M43</f>
        <v>1.3733249006143764E-2</v>
      </c>
      <c r="I112" s="21">
        <f>(Base!N42-Base!N43)/Base!N43</f>
        <v>1.259694828473582E-2</v>
      </c>
      <c r="J112" s="21">
        <f>(Base!O42-Base!O43)/Base!O43</f>
        <v>1.6596258798921421E-2</v>
      </c>
      <c r="K112" s="21">
        <f>(Base!P42-Base!P43)/Base!P43</f>
        <v>2.9005977735939974E-3</v>
      </c>
      <c r="L112" s="21" cm="1">
        <f t="array" ref="L112">SUMPRODUCT(B112:K112,TRANSPOSE($O$4:$O$13))</f>
        <v>1.6136059901469192E-2</v>
      </c>
      <c r="M112">
        <f t="shared" si="2"/>
        <v>0</v>
      </c>
    </row>
    <row r="113" spans="1:13">
      <c r="A113" s="1">
        <v>44383</v>
      </c>
      <c r="B113" s="21">
        <f>(Base!G43-Base!G44)/Base!G44</f>
        <v>-2.4987505726575634E-3</v>
      </c>
      <c r="C113" s="21">
        <f>(Base!H43-Base!H44)/Base!H44</f>
        <v>-1.1793978163005734E-2</v>
      </c>
      <c r="D113" s="21">
        <f>(Base!I43-Base!I44)/Base!I44</f>
        <v>-8.911956925362086E-3</v>
      </c>
      <c r="E113" s="21">
        <f>(Base!J43-Base!J44)/Base!J44</f>
        <v>-1.8249913925285959E-2</v>
      </c>
      <c r="F113" s="21">
        <f>(Base!K43-Base!K44)/Base!K44</f>
        <v>-0.59761925165233298</v>
      </c>
      <c r="G113" s="21">
        <f>(Base!L43-Base!L44)/Base!L44</f>
        <v>-2.1367521367521368E-2</v>
      </c>
      <c r="H113" s="21">
        <f>(Base!M43-Base!M44)/Base!M44</f>
        <v>-4.0901213171577112E-2</v>
      </c>
      <c r="I113" s="21">
        <f>(Base!N43-Base!N44)/Base!N44</f>
        <v>-1.7610709186101952E-2</v>
      </c>
      <c r="J113" s="21">
        <f>(Base!O43-Base!O44)/Base!O44</f>
        <v>-1.3690447243478891E-2</v>
      </c>
      <c r="K113" s="21">
        <f>(Base!P43-Base!P44)/Base!P44</f>
        <v>5.3017496739727506E-3</v>
      </c>
      <c r="L113" s="21" cm="1">
        <f t="array" ref="L113">SUMPRODUCT(B113:K113,TRANSPOSE($O$4:$O$13))</f>
        <v>-4.2588149187019801E-2</v>
      </c>
      <c r="M113">
        <f t="shared" si="2"/>
        <v>1</v>
      </c>
    </row>
    <row r="114" spans="1:13">
      <c r="A114" s="1">
        <v>44382</v>
      </c>
      <c r="B114" s="21">
        <f>(Base!G44-Base!G45)/Base!G45</f>
        <v>6.6024419744799929E-3</v>
      </c>
      <c r="C114" s="21">
        <f>(Base!H44-Base!H45)/Base!H45</f>
        <v>-1.8879354445797882E-2</v>
      </c>
      <c r="D114" s="21">
        <f>(Base!I44-Base!I45)/Base!I45</f>
        <v>8.2366532473475522E-3</v>
      </c>
      <c r="E114" s="21">
        <f>(Base!J44-Base!J45)/Base!J45</f>
        <v>-5.429692916998019E-3</v>
      </c>
      <c r="F114" s="21">
        <f>(Base!K44-Base!K45)/Base!K45</f>
        <v>-1.2166588106383243E-2</v>
      </c>
      <c r="G114" s="21">
        <f>(Base!L44-Base!L45)/Base!L45</f>
        <v>1.0799136069114472E-2</v>
      </c>
      <c r="H114" s="21">
        <f>(Base!M44-Base!M45)/Base!M45</f>
        <v>-1.1309115832762107E-2</v>
      </c>
      <c r="I114" s="21">
        <f>(Base!N44-Base!N45)/Base!N45</f>
        <v>-1.4540337711069358E-2</v>
      </c>
      <c r="J114" s="21">
        <f>(Base!O44-Base!O45)/Base!O45</f>
        <v>-1.4951714601239606E-2</v>
      </c>
      <c r="K114" s="21">
        <f>(Base!P44-Base!P45)/Base!P45</f>
        <v>-3.6098256099694956E-3</v>
      </c>
      <c r="L114" s="21" cm="1">
        <f t="array" ref="L114">SUMPRODUCT(B114:K114,TRANSPOSE($O$4:$O$13))</f>
        <v>-5.0970016685070825E-3</v>
      </c>
      <c r="M114">
        <f t="shared" si="2"/>
        <v>0</v>
      </c>
    </row>
    <row r="115" spans="1:13">
      <c r="A115" s="1">
        <v>44379</v>
      </c>
      <c r="B115" s="21">
        <f>(Base!G45-Base!G46)/Base!G46</f>
        <v>2.0425579714991416E-2</v>
      </c>
      <c r="C115" s="21">
        <f>(Base!H45-Base!H46)/Base!H46</f>
        <v>6.1274509803922435E-3</v>
      </c>
      <c r="D115" s="21">
        <f>(Base!I45-Base!I46)/Base!I46</f>
        <v>8.3049830124575837E-3</v>
      </c>
      <c r="E115" s="21">
        <f>(Base!J45-Base!J46)/Base!J46</f>
        <v>3.1359983999999938E-2</v>
      </c>
      <c r="F115" s="21">
        <f>(Base!K45-Base!K46)/Base!K46</f>
        <v>1.3276481744902731E-2</v>
      </c>
      <c r="G115" s="21">
        <f>(Base!L45-Base!L46)/Base!L46</f>
        <v>1.6688625384277515E-2</v>
      </c>
      <c r="H115" s="21">
        <f>(Base!M45-Base!M46)/Base!M46</f>
        <v>4.1294220278534233E-3</v>
      </c>
      <c r="I115" s="21">
        <f>(Base!N45-Base!N46)/Base!N46</f>
        <v>2.0095693779904389E-2</v>
      </c>
      <c r="J115" s="21">
        <f>(Base!O45-Base!O46)/Base!O46</f>
        <v>-3.5056675430908553E-3</v>
      </c>
      <c r="K115" s="21">
        <f>(Base!P45-Base!P46)/Base!P46</f>
        <v>2.0668610897453275E-2</v>
      </c>
      <c r="L115" s="21" cm="1">
        <f t="array" ref="L115">SUMPRODUCT(B115:K115,TRANSPOSE($O$4:$O$13))</f>
        <v>1.4126722857541693E-2</v>
      </c>
      <c r="M115">
        <f t="shared" si="2"/>
        <v>0</v>
      </c>
    </row>
    <row r="116" spans="1:13">
      <c r="A116" s="1">
        <v>44378</v>
      </c>
      <c r="B116" s="21">
        <f>(Base!G46-Base!G47)/Base!G47</f>
        <v>-1.0476169312169312E-2</v>
      </c>
      <c r="C116" s="21">
        <f>(Base!H46-Base!H47)/Base!H47</f>
        <v>-2.9726516052318668E-2</v>
      </c>
      <c r="D116" s="21">
        <f>(Base!I46-Base!I47)/Base!I47</f>
        <v>5.6947608200455038E-3</v>
      </c>
      <c r="E116" s="21">
        <f>(Base!J46-Base!J47)/Base!J47</f>
        <v>-2.34375E-2</v>
      </c>
      <c r="F116" s="21">
        <f>(Base!K46-Base!K47)/Base!K47</f>
        <v>-2.2706209453197335E-2</v>
      </c>
      <c r="G116" s="21">
        <f>(Base!L46-Base!L47)/Base!L47</f>
        <v>-3.106382978723406E-2</v>
      </c>
      <c r="H116" s="21">
        <f>(Base!M46-Base!M47)/Base!M47</f>
        <v>-1.2572239211688702E-2</v>
      </c>
      <c r="I116" s="21">
        <f>(Base!N46-Base!N47)/Base!N47</f>
        <v>-4.76190476190483E-3</v>
      </c>
      <c r="J116" s="21">
        <f>(Base!O46-Base!O47)/Base!O47</f>
        <v>-1.2406231967686086E-2</v>
      </c>
      <c r="K116" s="21">
        <f>(Base!P46-Base!P47)/Base!P47</f>
        <v>-1.7395152317880764E-2</v>
      </c>
      <c r="L116" s="21" cm="1">
        <f t="array" ref="L116">SUMPRODUCT(B116:K116,TRANSPOSE($O$4:$O$13))</f>
        <v>-1.5619546347637596E-2</v>
      </c>
      <c r="M116">
        <f t="shared" si="2"/>
        <v>1</v>
      </c>
    </row>
    <row r="117" spans="1:13">
      <c r="A117" s="1">
        <v>44377</v>
      </c>
      <c r="B117" s="21">
        <f>(Base!G47-Base!G48)/Base!G48</f>
        <v>-6.1001471161095822E-3</v>
      </c>
      <c r="C117" s="21">
        <f>(Base!H47-Base!H48)/Base!H48</f>
        <v>-1.2910856049832385E-2</v>
      </c>
      <c r="D117" s="21">
        <f>(Base!I47-Base!I48)/Base!I48</f>
        <v>-1.8946192457225816E-3</v>
      </c>
      <c r="E117" s="21">
        <f>(Base!J47-Base!J48)/Base!J48</f>
        <v>-8.2132187852661156E-3</v>
      </c>
      <c r="F117" s="21">
        <f>(Base!K47-Base!K48)/Base!K48</f>
        <v>-2.8802836579785763E-2</v>
      </c>
      <c r="G117" s="21">
        <f>(Base!L47-Base!L48)/Base!L48</f>
        <v>1.8638925010836572E-2</v>
      </c>
      <c r="H117" s="21">
        <f>(Base!M47-Base!M48)/Base!M48</f>
        <v>8.5675119945167917E-3</v>
      </c>
      <c r="I117" s="21">
        <f>(Base!N47-Base!N48)/Base!N48</f>
        <v>-7.0921985815602167E-3</v>
      </c>
      <c r="J117" s="21">
        <f>(Base!O47-Base!O48)/Base!O48</f>
        <v>-2.1456748811787146E-2</v>
      </c>
      <c r="K117" s="21">
        <f>(Base!P47-Base!P48)/Base!P48</f>
        <v>6.5771752452728595E-3</v>
      </c>
      <c r="L117" s="21" cm="1">
        <f t="array" ref="L117">SUMPRODUCT(B117:K117,TRANSPOSE($O$4:$O$13))</f>
        <v>-3.4997007006908262E-3</v>
      </c>
      <c r="M117">
        <f t="shared" si="2"/>
        <v>0</v>
      </c>
    </row>
    <row r="118" spans="1:13">
      <c r="A118" s="1">
        <v>44376</v>
      </c>
      <c r="B118" s="21">
        <f>(Base!G48-Base!G49)/Base!G49</f>
        <v>1.3691943560566627E-3</v>
      </c>
      <c r="C118" s="21">
        <f>(Base!H48-Base!H49)/Base!H49</f>
        <v>2.9429664508535459E-3</v>
      </c>
      <c r="D118" s="21">
        <f>(Base!I48-Base!I49)/Base!I49</f>
        <v>1.1380120964334971E-3</v>
      </c>
      <c r="E118" s="21">
        <f>(Base!J48-Base!J49)/Base!J49</f>
        <v>4.3579610894942207E-3</v>
      </c>
      <c r="F118" s="21">
        <f>(Base!K48-Base!K49)/Base!K49</f>
        <v>-5.8165995525727076E-3</v>
      </c>
      <c r="G118" s="21">
        <f>(Base!L48-Base!L49)/Base!L49</f>
        <v>-2.740299440990706E-2</v>
      </c>
      <c r="H118" s="21">
        <f>(Base!M48-Base!M49)/Base!M49</f>
        <v>4.4750776067152371E-3</v>
      </c>
      <c r="I118" s="21">
        <f>(Base!N48-Base!N49)/Base!N49</f>
        <v>-1.2605042016806867E-2</v>
      </c>
      <c r="J118" s="21">
        <f>(Base!O48-Base!O49)/Base!O49</f>
        <v>1.0844662932515415E-2</v>
      </c>
      <c r="K118" s="21">
        <f>(Base!P48-Base!P49)/Base!P49</f>
        <v>1.7269475899990529E-2</v>
      </c>
      <c r="L118" s="21" cm="1">
        <f t="array" ref="L118">SUMPRODUCT(B118:K118,TRANSPOSE($O$4:$O$13))</f>
        <v>8.1157521790540914E-4</v>
      </c>
      <c r="M118">
        <f t="shared" si="2"/>
        <v>0</v>
      </c>
    </row>
    <row r="119" spans="1:13">
      <c r="A119" s="1">
        <v>44375</v>
      </c>
      <c r="B119" s="21">
        <f>(Base!G49-Base!G50)/Base!G50</f>
        <v>2.3278327155099313E-2</v>
      </c>
      <c r="C119" s="21">
        <f>(Base!H49-Base!H50)/Base!H50</f>
        <v>1.7974774237580916E-2</v>
      </c>
      <c r="D119" s="21">
        <f>(Base!I49-Base!I50)/Base!I50</f>
        <v>1.9334879376068082E-2</v>
      </c>
      <c r="E119" s="21">
        <f>(Base!J49-Base!J50)/Base!J50</f>
        <v>1.0220157554093015E-2</v>
      </c>
      <c r="F119" s="21">
        <f>(Base!K49-Base!K50)/Base!K50</f>
        <v>1.8687282648711032E-2</v>
      </c>
      <c r="G119" s="21">
        <f>(Base!L49-Base!L50)/Base!L50</f>
        <v>-1.3311230727486191E-2</v>
      </c>
      <c r="H119" s="21">
        <f>(Base!M49-Base!M50)/Base!M50</f>
        <v>-1.718247422680472E-3</v>
      </c>
      <c r="I119" s="21">
        <f>(Base!N49-Base!N50)/Base!N50</f>
        <v>1.4025713605691223E-3</v>
      </c>
      <c r="J119" s="21">
        <f>(Base!O49-Base!O50)/Base!O50</f>
        <v>1.271685044606064E-2</v>
      </c>
      <c r="K119" s="21">
        <f>(Base!P49-Base!P50)/Base!P50</f>
        <v>-1.6014270177682036E-2</v>
      </c>
      <c r="L119" s="21" cm="1">
        <f t="array" ref="L119">SUMPRODUCT(B119:K119,TRANSPOSE($O$4:$O$13))</f>
        <v>5.5220318037136878E-3</v>
      </c>
      <c r="M119">
        <f t="shared" si="2"/>
        <v>0</v>
      </c>
    </row>
    <row r="120" spans="1:13">
      <c r="A120" s="1">
        <v>44372</v>
      </c>
      <c r="B120" s="21">
        <f>(Base!G50-Base!G51)/Base!G51</f>
        <v>-1.6012746044133212E-2</v>
      </c>
      <c r="C120" s="21">
        <f>(Base!H50-Base!H51)/Base!H51</f>
        <v>-1.7657386698057664E-2</v>
      </c>
      <c r="D120" s="21">
        <f>(Base!I50-Base!I51)/Base!I51</f>
        <v>-1.9340158538484621E-2</v>
      </c>
      <c r="E120" s="21">
        <f>(Base!J50-Base!J51)/Base!J51</f>
        <v>-1.3953519379844971E-2</v>
      </c>
      <c r="F120" s="21">
        <f>(Base!K50-Base!K51)/Base!K51</f>
        <v>-1.9660322594295145E-2</v>
      </c>
      <c r="G120" s="21">
        <f>(Base!L50-Base!L51)/Base!L51</f>
        <v>-4.5273987291501172E-2</v>
      </c>
      <c r="H120" s="21">
        <f>(Base!M50-Base!M51)/Base!M51</f>
        <v>-1.8549747048903782E-2</v>
      </c>
      <c r="I120" s="21">
        <f>(Base!N50-Base!N51)/Base!N51</f>
        <v>-1.1095700929066246E-2</v>
      </c>
      <c r="J120" s="21">
        <f>(Base!O50-Base!O51)/Base!O51</f>
        <v>-3.8621948395557125E-2</v>
      </c>
      <c r="K120" s="21">
        <f>(Base!P50-Base!P51)/Base!P51</f>
        <v>1.2339034606313894E-2</v>
      </c>
      <c r="L120" s="21" cm="1">
        <f t="array" ref="L120">SUMPRODUCT(B120:K120,TRANSPOSE($O$4:$O$13))</f>
        <v>-1.7182680371322555E-2</v>
      </c>
      <c r="M120">
        <f t="shared" si="2"/>
        <v>1</v>
      </c>
    </row>
    <row r="121" spans="1:13">
      <c r="A121" s="1">
        <v>44371</v>
      </c>
      <c r="B121" s="21">
        <f>(Base!G51-Base!G52)/Base!G52</f>
        <v>6.2960623871099125E-3</v>
      </c>
      <c r="C121" s="21">
        <f>(Base!H51-Base!H52)/Base!H52</f>
        <v>-1.7626321974148729E-3</v>
      </c>
      <c r="D121" s="21">
        <f>(Base!I51-Base!I52)/Base!I52</f>
        <v>2.0116092843326772E-2</v>
      </c>
      <c r="E121" s="21">
        <f>(Base!J51-Base!J52)/Base!J52</f>
        <v>7.8125E-3</v>
      </c>
      <c r="F121" s="21">
        <f>(Base!K51-Base!K52)/Base!K52</f>
        <v>4.4817880485527532E-2</v>
      </c>
      <c r="G121" s="21">
        <f>(Base!L51-Base!L52)/Base!L52</f>
        <v>5.1896608858148074E-3</v>
      </c>
      <c r="H121" s="21">
        <f>(Base!M51-Base!M52)/Base!M52</f>
        <v>1.1945427028854127E-2</v>
      </c>
      <c r="I121" s="21">
        <f>(Base!N51-Base!N52)/Base!N52</f>
        <v>1.6447273663192166E-2</v>
      </c>
      <c r="J121" s="21">
        <f>(Base!O51-Base!O52)/Base!O52</f>
        <v>1.3232038288288114E-2</v>
      </c>
      <c r="K121" s="21">
        <f>(Base!P51-Base!P52)/Base!P52</f>
        <v>-1.8041929778013527E-2</v>
      </c>
      <c r="L121" s="21" cm="1">
        <f t="array" ref="L121">SUMPRODUCT(B121:K121,TRANSPOSE($O$4:$O$13))</f>
        <v>7.4622468474914525E-3</v>
      </c>
      <c r="M121">
        <f t="shared" si="2"/>
        <v>0</v>
      </c>
    </row>
    <row r="122" spans="1:13">
      <c r="A122" s="1">
        <v>44370</v>
      </c>
      <c r="B122" s="21">
        <f>(Base!G52-Base!G53)/Base!G53</f>
        <v>-1.3578957894736881E-2</v>
      </c>
      <c r="C122" s="21">
        <f>(Base!H52-Base!H53)/Base!H53</f>
        <v>1.7657445556210206E-3</v>
      </c>
      <c r="D122" s="21">
        <f>(Base!I52-Base!I53)/Base!I53</f>
        <v>-1.7110228787461105E-2</v>
      </c>
      <c r="E122" s="21">
        <f>(Base!J52-Base!J53)/Base!J53</f>
        <v>1.5873015873015872E-2</v>
      </c>
      <c r="F122" s="21">
        <f>(Base!K52-Base!K53)/Base!K53</f>
        <v>-1.5624999999999993E-2</v>
      </c>
      <c r="G122" s="21">
        <f>(Base!L52-Base!L53)/Base!L53</f>
        <v>-9.8814233154712779E-3</v>
      </c>
      <c r="H122" s="21">
        <f>(Base!M52-Base!M53)/Base!M53</f>
        <v>6.8728178694157475E-3</v>
      </c>
      <c r="I122" s="21">
        <f>(Base!N52-Base!N53)/Base!N53</f>
        <v>-8.8494647810650924E-3</v>
      </c>
      <c r="J122" s="21">
        <f>(Base!O52-Base!O53)/Base!O53</f>
        <v>-1.1961084507341103E-2</v>
      </c>
      <c r="K122" s="21">
        <f>(Base!P52-Base!P53)/Base!P53</f>
        <v>1.4991005116858009E-2</v>
      </c>
      <c r="L122" s="21" cm="1">
        <f t="array" ref="L122">SUMPRODUCT(B122:K122,TRANSPOSE($O$4:$O$13))</f>
        <v>-2.2195573312735807E-3</v>
      </c>
      <c r="M122">
        <f t="shared" si="2"/>
        <v>0</v>
      </c>
    </row>
    <row r="123" spans="1:13">
      <c r="A123" s="1">
        <v>44369</v>
      </c>
      <c r="B123" s="21">
        <f>(Base!G53-Base!G54)/Base!G54</f>
        <v>-9.6945689565308742E-3</v>
      </c>
      <c r="C123" s="21">
        <f>(Base!H53-Base!H54)/Base!H54</f>
        <v>-4.686584651435375E-3</v>
      </c>
      <c r="D123" s="21">
        <f>(Base!I53-Base!I54)/Base!I54</f>
        <v>5.7360994263862758E-3</v>
      </c>
      <c r="E123" s="21">
        <f>(Base!J53-Base!J54)/Base!J54</f>
        <v>-3.4799271831710888E-3</v>
      </c>
      <c r="F123" s="21">
        <f>(Base!K53-Base!K54)/Base!K54</f>
        <v>-1.5384615384615377E-2</v>
      </c>
      <c r="G123" s="21">
        <f>(Base!L53-Base!L54)/Base!L54</f>
        <v>-2.6548711042708686E-2</v>
      </c>
      <c r="H123" s="21">
        <f>(Base!M53-Base!M54)/Base!M54</f>
        <v>5.1813124289702478E-3</v>
      </c>
      <c r="I123" s="21">
        <f>(Base!N53-Base!N54)/Base!N54</f>
        <v>-8.3141339491915565E-3</v>
      </c>
      <c r="J123" s="21">
        <f>(Base!O53-Base!O54)/Base!O54</f>
        <v>-2.2203164646215018E-3</v>
      </c>
      <c r="K123" s="21">
        <f>(Base!P53-Base!P54)/Base!P54</f>
        <v>1.1715566145531174E-2</v>
      </c>
      <c r="L123" s="21" cm="1">
        <f t="array" ref="L123">SUMPRODUCT(B123:K123,TRANSPOSE($O$4:$O$13))</f>
        <v>-3.4145788866313496E-3</v>
      </c>
      <c r="M123">
        <f t="shared" si="2"/>
        <v>0</v>
      </c>
    </row>
    <row r="124" spans="1:13">
      <c r="A124" s="1">
        <v>44368</v>
      </c>
      <c r="B124" s="21">
        <f>(Base!G54-Base!G55)/Base!G55</f>
        <v>1.7609027822500123E-2</v>
      </c>
      <c r="C124" s="21">
        <f>(Base!H54-Base!H55)/Base!H55</f>
        <v>-1.7836537274829603E-2</v>
      </c>
      <c r="D124" s="21">
        <f>(Base!I54-Base!I55)/Base!I55</f>
        <v>1.8698870276587332E-2</v>
      </c>
      <c r="E124" s="21">
        <f>(Base!J54-Base!J55)/Base!J55</f>
        <v>6.527622886043318E-3</v>
      </c>
      <c r="F124" s="21">
        <f>(Base!K54-Base!K55)/Base!K55</f>
        <v>1.6091954022988571E-2</v>
      </c>
      <c r="G124" s="21">
        <f>(Base!L54-Base!L55)/Base!L55</f>
        <v>8.9285714285713066E-3</v>
      </c>
      <c r="H124" s="21">
        <f>(Base!M54-Base!M55)/Base!M55</f>
        <v>2.2245798022598871E-2</v>
      </c>
      <c r="I124" s="21">
        <f>(Base!N54-Base!N55)/Base!N55</f>
        <v>-2.3014440433213067E-2</v>
      </c>
      <c r="J124" s="21">
        <f>(Base!O54-Base!O55)/Base!O55</f>
        <v>8.3330555555545993E-4</v>
      </c>
      <c r="K124" s="21">
        <f>(Base!P54-Base!P55)/Base!P55</f>
        <v>9.3501240938719775E-3</v>
      </c>
      <c r="L124" s="21" cm="1">
        <f t="array" ref="L124">SUMPRODUCT(B124:K124,TRANSPOSE($O$4:$O$13))</f>
        <v>5.6063381436116016E-3</v>
      </c>
      <c r="M124">
        <f t="shared" si="2"/>
        <v>0</v>
      </c>
    </row>
    <row r="125" spans="1:13">
      <c r="A125" s="1">
        <v>44365</v>
      </c>
      <c r="B125" s="21">
        <f>(Base!G55-Base!G56)/Base!G56</f>
        <v>1.7704847815119766E-2</v>
      </c>
      <c r="C125" s="21">
        <f>(Base!H55-Base!H56)/Base!H56</f>
        <v>1.223057658707046E-2</v>
      </c>
      <c r="D125" s="21">
        <f>(Base!I55-Base!I56)/Base!I56</f>
        <v>1.66336633663367E-2</v>
      </c>
      <c r="E125" s="21">
        <f>(Base!J55-Base!J56)/Base!J56</f>
        <v>3.6752795245995583E-3</v>
      </c>
      <c r="F125" s="21">
        <f>(Base!K55-Base!K56)/Base!K56</f>
        <v>-1.7615131780267902E-2</v>
      </c>
      <c r="G125" s="21">
        <f>(Base!L55-Base!L56)/Base!L56</f>
        <v>3.1152647975078601E-3</v>
      </c>
      <c r="H125" s="21">
        <f>(Base!M55-Base!M56)/Base!M56</f>
        <v>6.7543905707212696E-3</v>
      </c>
      <c r="I125" s="21">
        <f>(Base!N55-Base!N56)/Base!N56</f>
        <v>1.279712124301279E-2</v>
      </c>
      <c r="J125" s="21">
        <f>(Base!O55-Base!O56)/Base!O56</f>
        <v>-5.2500415929826426E-3</v>
      </c>
      <c r="K125" s="21">
        <f>(Base!P55-Base!P56)/Base!P56</f>
        <v>3.0122700092111411E-2</v>
      </c>
      <c r="L125" s="21" cm="1">
        <f t="array" ref="L125">SUMPRODUCT(B125:K125,TRANSPOSE($O$4:$O$13))</f>
        <v>1.0403758655941894E-2</v>
      </c>
      <c r="M125">
        <f t="shared" si="2"/>
        <v>0</v>
      </c>
    </row>
    <row r="126" spans="1:13">
      <c r="A126" s="1">
        <v>44364</v>
      </c>
      <c r="B126" s="21">
        <f>(Base!G56-Base!G57)/Base!G57</f>
        <v>1.3679142493296426E-2</v>
      </c>
      <c r="C126" s="21">
        <f>(Base!H56-Base!H57)/Base!H57</f>
        <v>1.5375517445298732E-2</v>
      </c>
      <c r="D126" s="21">
        <f>(Base!I56-Base!I57)/Base!I57</f>
        <v>-5.5139427142159216E-3</v>
      </c>
      <c r="E126" s="21">
        <f>(Base!J56-Base!J57)/Base!J57</f>
        <v>-2.4017481720953703E-2</v>
      </c>
      <c r="F126" s="21">
        <f>(Base!K56-Base!K57)/Base!K57</f>
        <v>-6.2837519621295832E-3</v>
      </c>
      <c r="G126" s="21">
        <f>(Base!L56-Base!L57)/Base!L57</f>
        <v>-1.0023168464796861E-2</v>
      </c>
      <c r="H126" s="21">
        <f>(Base!M56-Base!M57)/Base!M57</f>
        <v>-3.4660261999322581E-2</v>
      </c>
      <c r="I126" s="21">
        <f>(Base!N56-Base!N57)/Base!N57</f>
        <v>-9.0580163043476811E-3</v>
      </c>
      <c r="J126" s="21">
        <f>(Base!O56-Base!O57)/Base!O57</f>
        <v>-7.6775978152565216E-3</v>
      </c>
      <c r="K126" s="21">
        <f>(Base!P56-Base!P57)/Base!P57</f>
        <v>-2.0804437895433417E-2</v>
      </c>
      <c r="L126" s="21" cm="1">
        <f t="array" ref="L126">SUMPRODUCT(B126:K126,TRANSPOSE($O$4:$O$13))</f>
        <v>-9.6244341904513017E-3</v>
      </c>
      <c r="M126">
        <f t="shared" si="2"/>
        <v>0</v>
      </c>
    </row>
    <row r="127" spans="1:13">
      <c r="A127" s="1">
        <v>44363</v>
      </c>
      <c r="B127" s="21">
        <f>(Base!G57-Base!G58)/Base!G58</f>
        <v>3.2839628524133804E-4</v>
      </c>
      <c r="C127" s="21">
        <f>(Base!H57-Base!H58)/Base!H58</f>
        <v>1.4397120575884728E-2</v>
      </c>
      <c r="D127" s="21">
        <f>(Base!I57-Base!I58)/Base!I58</f>
        <v>-8.2031640625000735E-3</v>
      </c>
      <c r="E127" s="21">
        <f>(Base!J57-Base!J58)/Base!J58</f>
        <v>-4.3478104239810999E-3</v>
      </c>
      <c r="F127" s="21">
        <f>(Base!K57-Base!K58)/Base!K58</f>
        <v>-2.0228627968337725E-2</v>
      </c>
      <c r="G127" s="21">
        <f>(Base!L57-Base!L58)/Base!L58</f>
        <v>-1.2185795887281142E-2</v>
      </c>
      <c r="H127" s="21">
        <f>(Base!M57-Base!M58)/Base!M58</f>
        <v>3.7891145783977387E-3</v>
      </c>
      <c r="I127" s="21">
        <f>(Base!N57-Base!N58)/Base!N58</f>
        <v>-1.6481112851620898E-2</v>
      </c>
      <c r="J127" s="21">
        <f>(Base!O57-Base!O58)/Base!O58</f>
        <v>3.2267164887225398E-2</v>
      </c>
      <c r="K127" s="21">
        <f>(Base!P57-Base!P58)/Base!P58</f>
        <v>-3.0044825112107619E-2</v>
      </c>
      <c r="L127" s="21" cm="1">
        <f t="array" ref="L127">SUMPRODUCT(B127:K127,TRANSPOSE($O$4:$O$13))</f>
        <v>-4.5617638550964294E-3</v>
      </c>
      <c r="M127">
        <f t="shared" si="2"/>
        <v>0</v>
      </c>
    </row>
    <row r="128" spans="1:13">
      <c r="A128" s="1">
        <v>44362</v>
      </c>
      <c r="B128" s="21">
        <f>(Base!G58-Base!G59)/Base!G59</f>
        <v>-9.1116605030554989E-3</v>
      </c>
      <c r="C128" s="21">
        <f>(Base!H58-Base!H59)/Base!H59</f>
        <v>2.1446078431372636E-2</v>
      </c>
      <c r="D128" s="21">
        <f>(Base!I58-Base!I59)/Base!I59</f>
        <v>-1.9493177387913123E-3</v>
      </c>
      <c r="E128" s="21">
        <f>(Base!J58-Base!J59)/Base!J59</f>
        <v>-2.4782528648776055E-3</v>
      </c>
      <c r="F128" s="21">
        <f>(Base!K58-Base!K59)/Base!K59</f>
        <v>3.0877812086456428E-3</v>
      </c>
      <c r="G128" s="21">
        <f>(Base!L58-Base!L59)/Base!L59</f>
        <v>-1.3894067363652547E-2</v>
      </c>
      <c r="H128" s="21">
        <f>(Base!M58-Base!M59)/Base!M59</f>
        <v>9.7391652173912553E-3</v>
      </c>
      <c r="I128" s="21">
        <f>(Base!N58-Base!N59)/Base!N59</f>
        <v>-6.6371238938053578E-3</v>
      </c>
      <c r="J128" s="21">
        <f>(Base!O58-Base!O59)/Base!O59</f>
        <v>4.8367980760594044E-2</v>
      </c>
      <c r="K128" s="21">
        <f>(Base!P58-Base!P59)/Base!P59</f>
        <v>-1.9521640700653851E-2</v>
      </c>
      <c r="L128" s="21" cm="1">
        <f t="array" ref="L128">SUMPRODUCT(B128:K128,TRANSPOSE($O$4:$O$13))</f>
        <v>1.774423159851767E-3</v>
      </c>
      <c r="M128">
        <f t="shared" si="2"/>
        <v>0</v>
      </c>
    </row>
    <row r="129" spans="1:13">
      <c r="A129" s="1">
        <v>44361</v>
      </c>
      <c r="B129" s="21">
        <f>(Base!G59-Base!G60)/Base!G60</f>
        <v>4.5238153466150469E-2</v>
      </c>
      <c r="C129" s="21">
        <f>(Base!H59-Base!H60)/Base!H60</f>
        <v>1.1779355968961853E-2</v>
      </c>
      <c r="D129" s="21">
        <f>(Base!I59-Base!I60)/Base!I60</f>
        <v>-1.3461538461538516E-2</v>
      </c>
      <c r="E129" s="21">
        <f>(Base!J59-Base!J60)/Base!J60</f>
        <v>8.119878074330282E-3</v>
      </c>
      <c r="F129" s="21">
        <f>(Base!K59-Base!K60)/Base!K60</f>
        <v>1.3863997591055619E-2</v>
      </c>
      <c r="G129" s="21">
        <f>(Base!L59-Base!L60)/Base!L60</f>
        <v>3.4174718446601998E-2</v>
      </c>
      <c r="H129" s="21">
        <f>(Base!M59-Base!M60)/Base!M60</f>
        <v>6.3003150157507773E-3</v>
      </c>
      <c r="I129" s="21">
        <f>(Base!N59-Base!N60)/Base!N60</f>
        <v>-2.2075055187636716E-3</v>
      </c>
      <c r="J129" s="21">
        <f>(Base!O59-Base!O60)/Base!O60</f>
        <v>-5.0191321233874157E-3</v>
      </c>
      <c r="K129" s="21">
        <f>(Base!P59-Base!P60)/Base!P60</f>
        <v>-5.4223808088991274E-3</v>
      </c>
      <c r="L129" s="21" cm="1">
        <f t="array" ref="L129">SUMPRODUCT(B129:K129,TRANSPOSE($O$4:$O$13))</f>
        <v>8.372267245028488E-3</v>
      </c>
      <c r="M129">
        <f t="shared" si="2"/>
        <v>0</v>
      </c>
    </row>
    <row r="130" spans="1:13">
      <c r="A130" s="1">
        <v>44358</v>
      </c>
      <c r="B130" s="21">
        <f>(Base!G60-Base!G61)/Base!G61</f>
        <v>1.0214050502621069E-3</v>
      </c>
      <c r="C130" s="21">
        <f>(Base!H60-Base!H61)/Base!H61</f>
        <v>8.1249375000000956E-3</v>
      </c>
      <c r="D130" s="21">
        <f>(Base!I60-Base!I61)/Base!I61</f>
        <v>7.7519770446502854E-3</v>
      </c>
      <c r="E130" s="21">
        <f>(Base!J60-Base!J61)/Base!J61</f>
        <v>-2.0795121688222531E-2</v>
      </c>
      <c r="F130" s="21">
        <f>(Base!K60-Base!K61)/Base!K61</f>
        <v>-7.5454945607857787E-3</v>
      </c>
      <c r="G130" s="21">
        <f>(Base!L60-Base!L61)/Base!L61</f>
        <v>-3.0496951449433457E-2</v>
      </c>
      <c r="H130" s="21">
        <f>(Base!M60-Base!M61)/Base!M61</f>
        <v>-3.8354253835425184E-3</v>
      </c>
      <c r="I130" s="21">
        <f>(Base!N60-Base!N61)/Base!N61</f>
        <v>-3.9847392963120024E-2</v>
      </c>
      <c r="J130" s="21">
        <f>(Base!O60-Base!O61)/Base!O61</f>
        <v>-1.6836051760927388E-2</v>
      </c>
      <c r="K130" s="21">
        <f>(Base!P60-Base!P61)/Base!P61</f>
        <v>2.2444728204511759E-2</v>
      </c>
      <c r="L130" s="21" cm="1">
        <f t="array" ref="L130">SUMPRODUCT(B130:K130,TRANSPOSE($O$4:$O$13))</f>
        <v>-6.5018278623958699E-3</v>
      </c>
      <c r="M130">
        <f t="shared" si="2"/>
        <v>0</v>
      </c>
    </row>
    <row r="131" spans="1:13">
      <c r="A131" s="1">
        <v>44357</v>
      </c>
      <c r="B131" s="21">
        <f>(Base!G61-Base!G62)/Base!G62</f>
        <v>-2.8293345084955354E-3</v>
      </c>
      <c r="C131" s="21">
        <f>(Base!H61-Base!H62)/Base!H62</f>
        <v>-2.4390243902438939E-2</v>
      </c>
      <c r="D131" s="21">
        <f>(Base!I61-Base!I62)/Base!I62</f>
        <v>4.6728582554517121E-3</v>
      </c>
      <c r="E131" s="21">
        <f>(Base!J61-Base!J62)/Base!J62</f>
        <v>-2.136084801097319E-3</v>
      </c>
      <c r="F131" s="21">
        <f>(Base!K61-Base!K62)/Base!K62</f>
        <v>1.0313991493900916E-2</v>
      </c>
      <c r="G131" s="21">
        <f>(Base!L61-Base!L62)/Base!L62</f>
        <v>5.2989780469341234E-3</v>
      </c>
      <c r="H131" s="21">
        <f>(Base!M61-Base!M62)/Base!M62</f>
        <v>6.9783670621073178E-4</v>
      </c>
      <c r="I131" s="21">
        <f>(Base!N61-Base!N62)/Base!N62</f>
        <v>3.2385120350109341E-2</v>
      </c>
      <c r="J131" s="21">
        <f>(Base!O61-Base!O62)/Base!O62</f>
        <v>1.6224158334857904E-2</v>
      </c>
      <c r="K131" s="21">
        <f>(Base!P61-Base!P62)/Base!P62</f>
        <v>-3.2976382343397298E-3</v>
      </c>
      <c r="L131" s="21" cm="1">
        <f t="array" ref="L131">SUMPRODUCT(B131:K131,TRANSPOSE($O$4:$O$13))</f>
        <v>3.0133826876972882E-3</v>
      </c>
      <c r="M131">
        <f t="shared" si="2"/>
        <v>0</v>
      </c>
    </row>
    <row r="132" spans="1:13">
      <c r="A132" s="1">
        <v>44356</v>
      </c>
      <c r="B132" s="21">
        <f>(Base!G62-Base!G63)/Base!G63</f>
        <v>8.6758335314116967E-3</v>
      </c>
      <c r="C132" s="21">
        <f>(Base!H62-Base!H63)/Base!H63</f>
        <v>4.2865890998163066E-3</v>
      </c>
      <c r="D132" s="21">
        <f>(Base!I62-Base!I63)/Base!I63</f>
        <v>1.6627078384798027E-2</v>
      </c>
      <c r="E132" s="21">
        <f>(Base!J62-Base!J63)/Base!J63</f>
        <v>-1.768585105386903E-2</v>
      </c>
      <c r="F132" s="21">
        <f>(Base!K62-Base!K63)/Base!K63</f>
        <v>5.4102344454463464E-3</v>
      </c>
      <c r="G132" s="21">
        <f>(Base!L62-Base!L63)/Base!L63</f>
        <v>-2.796173657100802E-2</v>
      </c>
      <c r="H132" s="21">
        <f>(Base!M62-Base!M63)/Base!M63</f>
        <v>0</v>
      </c>
      <c r="I132" s="21">
        <f>(Base!N62-Base!N63)/Base!N63</f>
        <v>4.3782837127852731E-4</v>
      </c>
      <c r="J132" s="21">
        <f>(Base!O62-Base!O63)/Base!O63</f>
        <v>9.5294812668563957E-3</v>
      </c>
      <c r="K132" s="21">
        <f>(Base!P62-Base!P63)/Base!P63</f>
        <v>2.0742349358485151E-2</v>
      </c>
      <c r="L132" s="21" cm="1">
        <f t="array" ref="L132">SUMPRODUCT(B132:K132,TRANSPOSE($O$4:$O$13))</f>
        <v>2.7727864289734806E-3</v>
      </c>
      <c r="M132">
        <f t="shared" si="2"/>
        <v>0</v>
      </c>
    </row>
    <row r="133" spans="1:13">
      <c r="A133" s="1">
        <v>44355</v>
      </c>
      <c r="B133" s="21">
        <f>(Base!G63-Base!G64)/Base!G64</f>
        <v>2.4441538429621358E-2</v>
      </c>
      <c r="C133" s="21">
        <f>(Base!H63-Base!H64)/Base!H64</f>
        <v>-5.5523478570070749E-2</v>
      </c>
      <c r="D133" s="21">
        <f>(Base!I63-Base!I64)/Base!I64</f>
        <v>-2.8087726048480068E-2</v>
      </c>
      <c r="E133" s="21">
        <f>(Base!J63-Base!J64)/Base!J64</f>
        <v>-4.179089552238861E-3</v>
      </c>
      <c r="F133" s="21">
        <f>(Base!K63-Base!K64)/Base!K64</f>
        <v>1.6964741722363143E-2</v>
      </c>
      <c r="G133" s="21">
        <f>(Base!L63-Base!L64)/Base!L64</f>
        <v>-2.0187454938716608E-2</v>
      </c>
      <c r="H133" s="21">
        <f>(Base!M63-Base!M64)/Base!M64</f>
        <v>1.3078790629947308E-2</v>
      </c>
      <c r="I133" s="21">
        <f>(Base!N63-Base!N64)/Base!N64</f>
        <v>-8.2501516174488549E-3</v>
      </c>
      <c r="J133" s="21">
        <f>(Base!O63-Base!O64)/Base!O64</f>
        <v>-7.0963335304553496E-3</v>
      </c>
      <c r="K133" s="21">
        <f>(Base!P63-Base!P64)/Base!P64</f>
        <v>-1.6815786668628239E-2</v>
      </c>
      <c r="L133" s="21" cm="1">
        <f t="array" ref="L133">SUMPRODUCT(B133:K133,TRANSPOSE($O$4:$O$13))</f>
        <v>-1.0254521433960263E-2</v>
      </c>
      <c r="M133">
        <f t="shared" si="2"/>
        <v>0</v>
      </c>
    </row>
    <row r="134" spans="1:13">
      <c r="A134" s="1">
        <v>44354</v>
      </c>
      <c r="B134" s="21">
        <f>(Base!G64-Base!G65)/Base!G65</f>
        <v>-3.3799649167844869E-3</v>
      </c>
      <c r="C134" s="21">
        <f>(Base!H64-Base!H65)/Base!H65</f>
        <v>2.9002900232019571E-3</v>
      </c>
      <c r="D134" s="21">
        <f>(Base!I64-Base!I65)/Base!I65</f>
        <v>2.6461295418641315E-2</v>
      </c>
      <c r="E134" s="21">
        <f>(Base!J64-Base!J65)/Base!J65</f>
        <v>5.2512826631272921E-3</v>
      </c>
      <c r="F134" s="21">
        <f>(Base!K64-Base!K65)/Base!K65</f>
        <v>3.12056264775415E-2</v>
      </c>
      <c r="G134" s="21">
        <f>(Base!L64-Base!L65)/Base!L65</f>
        <v>8.3605961468555742E-3</v>
      </c>
      <c r="H134" s="21">
        <f>(Base!M64-Base!M65)/Base!M65</f>
        <v>-7.3683859649122749E-3</v>
      </c>
      <c r="I134" s="21">
        <f>(Base!N64-Base!N65)/Base!N65</f>
        <v>1.0087807459991509E-2</v>
      </c>
      <c r="J134" s="21">
        <f>(Base!O64-Base!O65)/Base!O65</f>
        <v>2.6682478505782219E-3</v>
      </c>
      <c r="K134" s="21">
        <f>(Base!P64-Base!P65)/Base!P65</f>
        <v>-9.7431264881642499E-3</v>
      </c>
      <c r="L134" s="21" cm="1">
        <f t="array" ref="L134">SUMPRODUCT(B134:K134,TRANSPOSE($O$4:$O$13))</f>
        <v>4.5969292187223497E-3</v>
      </c>
      <c r="M134">
        <f t="shared" si="2"/>
        <v>0</v>
      </c>
    </row>
    <row r="135" spans="1:13">
      <c r="A135" s="1">
        <v>44351</v>
      </c>
      <c r="B135" s="21">
        <f>(Base!G65-Base!G66)/Base!G66</f>
        <v>-1.7744648374233455E-2</v>
      </c>
      <c r="C135" s="21">
        <f>(Base!H65-Base!H66)/Base!H66</f>
        <v>1.3521457965902225E-2</v>
      </c>
      <c r="D135" s="21">
        <f>(Base!I65-Base!I66)/Base!I66</f>
        <v>-3.9478878799834233E-4</v>
      </c>
      <c r="E135" s="21">
        <f>(Base!J65-Base!J66)/Base!J66</f>
        <v>2.9661654735285651E-2</v>
      </c>
      <c r="F135" s="21">
        <f>(Base!K65-Base!K66)/Base!K66</f>
        <v>-7.9737335834897602E-3</v>
      </c>
      <c r="G135" s="21">
        <f>(Base!L65-Base!L66)/Base!L66</f>
        <v>4.8000000000000057E-2</v>
      </c>
      <c r="H135" s="21">
        <f>(Base!M65-Base!M66)/Base!M66</f>
        <v>2.260491486885851E-2</v>
      </c>
      <c r="I135" s="21">
        <f>(Base!N65-Base!N66)/Base!N66</f>
        <v>-1.314104248795384E-3</v>
      </c>
      <c r="J135" s="21">
        <f>(Base!O65-Base!O66)/Base!O66</f>
        <v>5.9332544032390788E-4</v>
      </c>
      <c r="K135" s="21">
        <f>(Base!P65-Base!P66)/Base!P66</f>
        <v>-1.655053092637988E-2</v>
      </c>
      <c r="L135" s="21" cm="1">
        <f t="array" ref="L135">SUMPRODUCT(B135:K135,TRANSPOSE($O$4:$O$13))</f>
        <v>6.6115148418028485E-3</v>
      </c>
      <c r="M135">
        <f t="shared" si="2"/>
        <v>0</v>
      </c>
    </row>
    <row r="136" spans="1:13">
      <c r="A136" s="1">
        <v>44349</v>
      </c>
      <c r="B136" s="21">
        <f>(Base!G66-Base!G67)/Base!G67</f>
        <v>-1.0758833156551585E-2</v>
      </c>
      <c r="C136" s="21">
        <f>(Base!H66-Base!H67)/Base!H67</f>
        <v>-3.8983105142197376E-2</v>
      </c>
      <c r="D136" s="21">
        <f>(Base!I66-Base!I67)/Base!I67</f>
        <v>-1.7836408769429744E-2</v>
      </c>
      <c r="E136" s="21">
        <f>(Base!J66-Base!J67)/Base!J67</f>
        <v>8.8840237603475796E-3</v>
      </c>
      <c r="F136" s="21">
        <f>(Base!K66-Base!K67)/Base!K67</f>
        <v>-3.7383177570092662E-3</v>
      </c>
      <c r="G136" s="21">
        <f>(Base!L66-Base!L67)/Base!L67</f>
        <v>1.1171071308592892E-2</v>
      </c>
      <c r="H136" s="21">
        <f>(Base!M66-Base!M67)/Base!M67</f>
        <v>2.125320552388394E-2</v>
      </c>
      <c r="I136" s="21">
        <f>(Base!N66-Base!N67)/Base!N67</f>
        <v>1.8741633199464442E-2</v>
      </c>
      <c r="J136" s="21">
        <f>(Base!O66-Base!O67)/Base!O67</f>
        <v>-3.5755149764163316E-2</v>
      </c>
      <c r="K136" s="21">
        <f>(Base!P66-Base!P67)/Base!P67</f>
        <v>1.4134328996492886E-2</v>
      </c>
      <c r="L136" s="21" cm="1">
        <f t="array" ref="L136">SUMPRODUCT(B136:K136,TRANSPOSE($O$4:$O$13))</f>
        <v>-2.3951228423818474E-3</v>
      </c>
      <c r="M136">
        <f t="shared" si="2"/>
        <v>0</v>
      </c>
    </row>
    <row r="137" spans="1:13">
      <c r="A137" s="1">
        <v>44348</v>
      </c>
      <c r="B137" s="21">
        <f>(Base!G67-Base!G68)/Base!G68</f>
        <v>-3.7232766689589219E-3</v>
      </c>
      <c r="C137" s="21">
        <f>(Base!H67-Base!H68)/Base!H68</f>
        <v>9.1220063214363638E-3</v>
      </c>
      <c r="D137" s="21">
        <f>(Base!I67-Base!I68)/Base!I68</f>
        <v>-2.1252333965844448E-2</v>
      </c>
      <c r="E137" s="21">
        <f>(Base!J67-Base!J68)/Base!J68</f>
        <v>2.4102185982372355E-2</v>
      </c>
      <c r="F137" s="21">
        <f>(Base!K67-Base!K68)/Base!K68</f>
        <v>7.5917600599175447E-2</v>
      </c>
      <c r="G137" s="21">
        <f>(Base!L67-Base!L68)/Base!L68</f>
        <v>1.1691309431021032E-2</v>
      </c>
      <c r="H137" s="21">
        <f>(Base!M67-Base!M68)/Base!M68</f>
        <v>1.5630814453635553E-2</v>
      </c>
      <c r="I137" s="21">
        <f>(Base!N67-Base!N68)/Base!N68</f>
        <v>4.4642857142864124E-4</v>
      </c>
      <c r="J137" s="21">
        <f>(Base!O67-Base!O68)/Base!O68</f>
        <v>7.4927375362324354E-3</v>
      </c>
      <c r="K137" s="21">
        <f>(Base!P67-Base!P68)/Base!P68</f>
        <v>-1.3765481911182169E-2</v>
      </c>
      <c r="L137" s="21" cm="1">
        <f t="array" ref="L137">SUMPRODUCT(B137:K137,TRANSPOSE($O$4:$O$13))</f>
        <v>6.0820449094137474E-3</v>
      </c>
      <c r="M137">
        <f t="shared" si="2"/>
        <v>0</v>
      </c>
    </row>
    <row r="138" spans="1:13">
      <c r="A138" s="1">
        <v>44347</v>
      </c>
      <c r="B138" s="21">
        <f>(Base!G68-Base!G69)/Base!G69</f>
        <v>-4.4928900875310651E-3</v>
      </c>
      <c r="C138" s="21">
        <f>(Base!H68-Base!H69)/Base!H69</f>
        <v>3.4325514874141731E-3</v>
      </c>
      <c r="D138" s="21">
        <f>(Base!I68-Base!I69)/Base!I69</f>
        <v>6.109163569715124E-3</v>
      </c>
      <c r="E138" s="21">
        <f>(Base!J68-Base!J69)/Base!J69</f>
        <v>1.1462754463396107E-2</v>
      </c>
      <c r="F138" s="21">
        <f>(Base!K68-Base!K69)/Base!K69</f>
        <v>-7.9800502733192221E-3</v>
      </c>
      <c r="G138" s="21">
        <f>(Base!L68-Base!L69)/Base!L69</f>
        <v>2.7354435326299447E-3</v>
      </c>
      <c r="H138" s="21">
        <f>(Base!M68-Base!M69)/Base!M69</f>
        <v>-4.4460540941089286E-3</v>
      </c>
      <c r="I138" s="21">
        <f>(Base!N68-Base!N69)/Base!N69</f>
        <v>2.2364217252396096E-2</v>
      </c>
      <c r="J138" s="21">
        <f>(Base!O68-Base!O69)/Base!O69</f>
        <v>5.7673010380624573E-4</v>
      </c>
      <c r="K138" s="21">
        <f>(Base!P68-Base!P69)/Base!P69</f>
        <v>2.8586818839925438E-2</v>
      </c>
      <c r="L138" s="21" cm="1">
        <f t="array" ref="L138">SUMPRODUCT(B138:K138,TRANSPOSE($O$4:$O$13))</f>
        <v>7.6632119350946246E-3</v>
      </c>
      <c r="M138">
        <f t="shared" si="2"/>
        <v>0</v>
      </c>
    </row>
    <row r="139" spans="1:13">
      <c r="A139" s="1">
        <v>44344</v>
      </c>
      <c r="B139" s="21">
        <f>(Base!G69-Base!G70)/Base!G70</f>
        <v>1.7369408813406307E-2</v>
      </c>
      <c r="C139" s="21">
        <f>(Base!H69-Base!H70)/Base!H70</f>
        <v>2.9446407538280327E-2</v>
      </c>
      <c r="D139" s="21">
        <f>(Base!I69-Base!I70)/Base!I70</f>
        <v>-2.203136586888103E-2</v>
      </c>
      <c r="E139" s="21">
        <f>(Base!J69-Base!J70)/Base!J70</f>
        <v>3.2393422986932091E-3</v>
      </c>
      <c r="F139" s="21">
        <f>(Base!K69-Base!K70)/Base!K70</f>
        <v>3.4571725210099241E-2</v>
      </c>
      <c r="G139" s="21">
        <f>(Base!L69-Base!L70)/Base!L70</f>
        <v>8.2742714056055836E-3</v>
      </c>
      <c r="H139" s="21">
        <f>(Base!M69-Base!M70)/Base!M70</f>
        <v>4.1682747973755242E-2</v>
      </c>
      <c r="I139" s="21">
        <f>(Base!N69-Base!N70)/Base!N70</f>
        <v>1.2009237875288757E-2</v>
      </c>
      <c r="J139" s="21">
        <f>(Base!O69-Base!O70)/Base!O70</f>
        <v>2.3008789203021258E-2</v>
      </c>
      <c r="K139" s="21">
        <f>(Base!P69-Base!P70)/Base!P70</f>
        <v>5.4058745005112928E-3</v>
      </c>
      <c r="L139" s="21" cm="1">
        <f t="array" ref="L139">SUMPRODUCT(B139:K139,TRANSPOSE($O$4:$O$13))</f>
        <v>1.383935135949862E-2</v>
      </c>
      <c r="M139">
        <f t="shared" si="2"/>
        <v>0</v>
      </c>
    </row>
    <row r="140" spans="1:13">
      <c r="A140" s="1">
        <v>44343</v>
      </c>
      <c r="B140" s="21">
        <f>(Base!G70-Base!G71)/Base!G71</f>
        <v>1.6376353458219601E-2</v>
      </c>
      <c r="C140" s="21">
        <f>(Base!H70-Base!H71)/Base!H71</f>
        <v>-7.0175438596491802E-3</v>
      </c>
      <c r="D140" s="21">
        <f>(Base!I70-Base!I71)/Base!I71</f>
        <v>3.1587135269150003E-2</v>
      </c>
      <c r="E140" s="21">
        <f>(Base!J70-Base!J71)/Base!J71</f>
        <v>-2.6182964473723577E-2</v>
      </c>
      <c r="F140" s="21">
        <f>(Base!K70-Base!K71)/Base!K71</f>
        <v>4.1450779349782273E-3</v>
      </c>
      <c r="G140" s="21">
        <f>(Base!L70-Base!L71)/Base!L71</f>
        <v>6.3441715441781002E-3</v>
      </c>
      <c r="H140" s="21">
        <f>(Base!M70-Base!M71)/Base!M71</f>
        <v>-6.8991950939057004E-3</v>
      </c>
      <c r="I140" s="21">
        <f>(Base!N70-Base!N71)/Base!N71</f>
        <v>6.9767441860464456E-3</v>
      </c>
      <c r="J140" s="21">
        <f>(Base!O70-Base!O71)/Base!O71</f>
        <v>3.3536677851728015E-2</v>
      </c>
      <c r="K140" s="21">
        <f>(Base!P70-Base!P71)/Base!P71</f>
        <v>7.1687932986060224E-3</v>
      </c>
      <c r="L140" s="21" cm="1">
        <f t="array" ref="L140">SUMPRODUCT(B140:K140,TRANSPOSE($O$4:$O$13))</f>
        <v>6.7547107797441847E-3</v>
      </c>
      <c r="M140">
        <f t="shared" si="2"/>
        <v>0</v>
      </c>
    </row>
    <row r="141" spans="1:13">
      <c r="A141" s="1">
        <v>44342</v>
      </c>
      <c r="B141" s="21">
        <f>(Base!G71-Base!G72)/Base!G72</f>
        <v>3.2626194360289699E-3</v>
      </c>
      <c r="C141" s="21">
        <f>(Base!H71-Base!H72)/Base!H72</f>
        <v>5.8823529411765538E-3</v>
      </c>
      <c r="D141" s="21">
        <f>(Base!I71-Base!I72)/Base!I72</f>
        <v>-7.698614318706929E-4</v>
      </c>
      <c r="E141" s="21">
        <f>(Base!J71-Base!J72)/Base!J72</f>
        <v>3.164572734737778E-3</v>
      </c>
      <c r="F141" s="21">
        <f>(Base!K71-Base!K72)/Base!K72</f>
        <v>-2.0304669020067594E-2</v>
      </c>
      <c r="G141" s="21">
        <f>(Base!L71-Base!L72)/Base!L72</f>
        <v>9.6076461168935531E-3</v>
      </c>
      <c r="H141" s="21">
        <f>(Base!M71-Base!M72)/Base!M72</f>
        <v>9.6749226006191957E-3</v>
      </c>
      <c r="I141" s="21">
        <f>(Base!N71-Base!N72)/Base!N72</f>
        <v>3.7348272642389489E-3</v>
      </c>
      <c r="J141" s="21">
        <f>(Base!O71-Base!O72)/Base!O72</f>
        <v>2.2125241508257905E-2</v>
      </c>
      <c r="K141" s="21">
        <f>(Base!P71-Base!P72)/Base!P72</f>
        <v>2.9425445228618931E-2</v>
      </c>
      <c r="L141" s="21" cm="1">
        <f t="array" ref="L141">SUMPRODUCT(B141:K141,TRANSPOSE($O$4:$O$13))</f>
        <v>9.06681545029768E-3</v>
      </c>
      <c r="M141">
        <f t="shared" ref="M141:M204" si="3">IF(L141&gt;=$O$16,0,1)</f>
        <v>0</v>
      </c>
    </row>
    <row r="142" spans="1:13">
      <c r="A142" s="1">
        <v>44341</v>
      </c>
      <c r="B142" s="21">
        <f>(Base!G72-Base!G73)/Base!G73</f>
        <v>6.9960352846065829E-4</v>
      </c>
      <c r="C142" s="21">
        <f>(Base!H72-Base!H73)/Base!H73</f>
        <v>-2.5788021444812542E-2</v>
      </c>
      <c r="D142" s="21">
        <f>(Base!I72-Base!I73)/Base!I73</f>
        <v>-3.4522439585730671E-3</v>
      </c>
      <c r="E142" s="21">
        <f>(Base!J72-Base!J73)/Base!J73</f>
        <v>-1.6342396887159528E-2</v>
      </c>
      <c r="F142" s="21">
        <f>(Base!K72-Base!K73)/Base!K73</f>
        <v>1.129368583162217E-2</v>
      </c>
      <c r="G142" s="21">
        <f>(Base!L72-Base!L73)/Base!L73</f>
        <v>1.4622217115263398E-2</v>
      </c>
      <c r="H142" s="21">
        <f>(Base!M72-Base!M73)/Base!M73</f>
        <v>-2.084119063437629E-2</v>
      </c>
      <c r="I142" s="21">
        <f>(Base!N72-Base!N73)/Base!N73</f>
        <v>-1.2903271294780061E-2</v>
      </c>
      <c r="J142" s="21">
        <f>(Base!O72-Base!O73)/Base!O73</f>
        <v>2.8125000000001066E-3</v>
      </c>
      <c r="K142" s="21">
        <f>(Base!P72-Base!P73)/Base!P73</f>
        <v>-2.486788144350411E-2</v>
      </c>
      <c r="L142" s="21" cm="1">
        <f t="array" ref="L142">SUMPRODUCT(B142:K142,TRANSPOSE($O$4:$O$13))</f>
        <v>-9.2847782825422401E-3</v>
      </c>
      <c r="M142">
        <f t="shared" si="3"/>
        <v>0</v>
      </c>
    </row>
    <row r="143" spans="1:13">
      <c r="A143" s="1">
        <v>44340</v>
      </c>
      <c r="B143" s="21">
        <f>(Base!G73-Base!G74)/Base!G74</f>
        <v>1.0844012769637574E-2</v>
      </c>
      <c r="C143" s="21">
        <f>(Base!H73-Base!H74)/Base!H74</f>
        <v>5.7637463976944608E-3</v>
      </c>
      <c r="D143" s="21">
        <f>(Base!I73-Base!I74)/Base!I74</f>
        <v>2.692307692307703E-3</v>
      </c>
      <c r="E143" s="21">
        <f>(Base!J73-Base!J74)/Base!J74</f>
        <v>2.1787515556814321E-2</v>
      </c>
      <c r="F143" s="21">
        <f>(Base!K73-Base!K74)/Base!K74</f>
        <v>5.5254661714770441E-2</v>
      </c>
      <c r="G143" s="21">
        <f>(Base!L73-Base!L74)/Base!L74</f>
        <v>4.0783442088090901E-3</v>
      </c>
      <c r="H143" s="21">
        <f>(Base!M73-Base!M74)/Base!M74</f>
        <v>1.6955606283020921E-2</v>
      </c>
      <c r="I143" s="21">
        <f>(Base!N73-Base!N74)/Base!N74</f>
        <v>2.3584904547881862E-2</v>
      </c>
      <c r="J143" s="21">
        <f>(Base!O73-Base!O74)/Base!O74</f>
        <v>1.1697787280992277E-2</v>
      </c>
      <c r="K143" s="21">
        <f>(Base!P73-Base!P74)/Base!P74</f>
        <v>3.4734642875052508E-3</v>
      </c>
      <c r="L143" s="21" cm="1">
        <f t="array" ref="L143">SUMPRODUCT(B143:K143,TRANSPOSE($O$4:$O$13))</f>
        <v>1.3024175202580132E-2</v>
      </c>
      <c r="M143">
        <f t="shared" si="3"/>
        <v>0</v>
      </c>
    </row>
    <row r="144" spans="1:13">
      <c r="A144" s="1">
        <v>44337</v>
      </c>
      <c r="B144" s="21">
        <f>(Base!G74-Base!G75)/Base!G75</f>
        <v>1.5346122244671852E-3</v>
      </c>
      <c r="C144" s="21">
        <f>(Base!H74-Base!H75)/Base!H75</f>
        <v>5.7971014492754448E-3</v>
      </c>
      <c r="D144" s="21">
        <f>(Base!I74-Base!I75)/Base!I75</f>
        <v>-6.1162079510703416E-3</v>
      </c>
      <c r="E144" s="21">
        <f>(Base!J74-Base!J75)/Base!J75</f>
        <v>6.5631502070889443E-3</v>
      </c>
      <c r="F144" s="21">
        <f>(Base!K74-Base!K75)/Base!K75</f>
        <v>-1.9128639744952203E-2</v>
      </c>
      <c r="G144" s="21">
        <f>(Base!L74-Base!L75)/Base!L75</f>
        <v>-2.3496653783486542E-2</v>
      </c>
      <c r="H144" s="21">
        <f>(Base!M74-Base!M75)/Base!M75</f>
        <v>7.7134593135366769E-4</v>
      </c>
      <c r="I144" s="21">
        <f>(Base!N74-Base!N75)/Base!N75</f>
        <v>2.5145116054158638E-2</v>
      </c>
      <c r="J144" s="21">
        <f>(Base!O74-Base!O75)/Base!O75</f>
        <v>-1.2179918800749581E-2</v>
      </c>
      <c r="K144" s="21">
        <f>(Base!P74-Base!P75)/Base!P75</f>
        <v>-1.5390144762936294E-2</v>
      </c>
      <c r="L144" s="21" cm="1">
        <f t="array" ref="L144">SUMPRODUCT(B144:K144,TRANSPOSE($O$4:$O$13))</f>
        <v>-3.463099168584313E-3</v>
      </c>
      <c r="M144">
        <f t="shared" si="3"/>
        <v>0</v>
      </c>
    </row>
    <row r="145" spans="1:13">
      <c r="A145" s="1">
        <v>44336</v>
      </c>
      <c r="B145" s="21">
        <f>(Base!G75-Base!G76)/Base!G76</f>
        <v>-1.0613678869799983E-3</v>
      </c>
      <c r="C145" s="21">
        <f>(Base!H75-Base!H76)/Base!H76</f>
        <v>1.7422184519289815E-3</v>
      </c>
      <c r="D145" s="21">
        <f>(Base!I75-Base!I76)/Base!I76</f>
        <v>-2.3880560592558213E-2</v>
      </c>
      <c r="E145" s="21">
        <f>(Base!J75-Base!J76)/Base!J76</f>
        <v>4.5348110620753369E-2</v>
      </c>
      <c r="F145" s="21">
        <f>(Base!K75-Base!K76)/Base!K76</f>
        <v>-1.2591763514783026E-2</v>
      </c>
      <c r="G145" s="21">
        <f>(Base!L75-Base!L76)/Base!L76</f>
        <v>2.1978062678062685E-2</v>
      </c>
      <c r="H145" s="21">
        <f>(Base!M75-Base!M76)/Base!M76</f>
        <v>-8.4130019120458466E-3</v>
      </c>
      <c r="I145" s="21">
        <f>(Base!N75-Base!N76)/Base!N76</f>
        <v>1.1741633476436766E-2</v>
      </c>
      <c r="J145" s="21">
        <f>(Base!O75-Base!O76)/Base!O76</f>
        <v>6.9182706578073613E-3</v>
      </c>
      <c r="K145" s="21">
        <f>(Base!P75-Base!P76)/Base!P76</f>
        <v>-1.0155893095768401E-2</v>
      </c>
      <c r="L145" s="21" cm="1">
        <f t="array" ref="L145">SUMPRODUCT(B145:K145,TRANSPOSE($O$4:$O$13))</f>
        <v>3.2843644092360987E-3</v>
      </c>
      <c r="M145">
        <f t="shared" si="3"/>
        <v>0</v>
      </c>
    </row>
    <row r="146" spans="1:13">
      <c r="A146" s="1">
        <v>44335</v>
      </c>
      <c r="B146" s="21">
        <f>(Base!G76-Base!G77)/Base!G77</f>
        <v>-2.3529058823528967E-3</v>
      </c>
      <c r="C146" s="21">
        <f>(Base!H76-Base!H77)/Base!H77</f>
        <v>-4.6242777239465906E-3</v>
      </c>
      <c r="D146" s="21">
        <f>(Base!I76-Base!I77)/Base!I77</f>
        <v>1.869121495327091E-3</v>
      </c>
      <c r="E146" s="21">
        <f>(Base!J76-Base!J77)/Base!J77</f>
        <v>-2.0327901639344212E-2</v>
      </c>
      <c r="F146" s="21">
        <f>(Base!K76-Base!K77)/Base!K77</f>
        <v>-2.3565624999999917E-2</v>
      </c>
      <c r="G146" s="21">
        <f>(Base!L76-Base!L77)/Base!L77</f>
        <v>6.142506142506084E-3</v>
      </c>
      <c r="H146" s="21">
        <f>(Base!M76-Base!M77)/Base!M77</f>
        <v>-7.5901328273245859E-3</v>
      </c>
      <c r="I146" s="21">
        <f>(Base!N76-Base!N77)/Base!N77</f>
        <v>-2.4401659346022296E-3</v>
      </c>
      <c r="J146" s="21">
        <f>(Base!O76-Base!O77)/Base!O77</f>
        <v>-5.9393873085338781E-3</v>
      </c>
      <c r="K146" s="21">
        <f>(Base!P76-Base!P77)/Base!P77</f>
        <v>-2.0506091108308741E-2</v>
      </c>
      <c r="L146" s="21" cm="1">
        <f t="array" ref="L146">SUMPRODUCT(B146:K146,TRANSPOSE($O$4:$O$13))</f>
        <v>-7.7805092840734294E-3</v>
      </c>
      <c r="M146">
        <f t="shared" si="3"/>
        <v>0</v>
      </c>
    </row>
    <row r="147" spans="1:13">
      <c r="A147" s="1">
        <v>44334</v>
      </c>
      <c r="B147" s="21">
        <f>(Base!G77-Base!G78)/Base!G78</f>
        <v>-5.3826235125511331E-3</v>
      </c>
      <c r="C147" s="21">
        <f>(Base!H77-Base!H78)/Base!H78</f>
        <v>-1.5927246871444745E-2</v>
      </c>
      <c r="D147" s="21">
        <f>(Base!I77-Base!I78)/Base!I78</f>
        <v>-7.7892807043501685E-3</v>
      </c>
      <c r="E147" s="21">
        <f>(Base!J77-Base!J78)/Base!J78</f>
        <v>1.8024066022165094E-2</v>
      </c>
      <c r="F147" s="21">
        <f>(Base!K77-Base!K78)/Base!K78</f>
        <v>-1.0235925781170944E-3</v>
      </c>
      <c r="G147" s="21">
        <f>(Base!L77-Base!L78)/Base!L78</f>
        <v>-7.3170731707316956E-3</v>
      </c>
      <c r="H147" s="21">
        <f>(Base!M77-Base!M78)/Base!M78</f>
        <v>-1.1627906976744137E-2</v>
      </c>
      <c r="I147" s="21">
        <f>(Base!N77-Base!N78)/Base!N78</f>
        <v>9.3596556334805125E-3</v>
      </c>
      <c r="J147" s="21">
        <f>(Base!O77-Base!O78)/Base!O78</f>
        <v>-2.5289457647775803E-2</v>
      </c>
      <c r="K147" s="21">
        <f>(Base!P77-Base!P78)/Base!P78</f>
        <v>1.0047585140556922E-2</v>
      </c>
      <c r="L147" s="21" cm="1">
        <f t="array" ref="L147">SUMPRODUCT(B147:K147,TRANSPOSE($O$4:$O$13))</f>
        <v>-3.1390285806175244E-3</v>
      </c>
      <c r="M147">
        <f t="shared" si="3"/>
        <v>0</v>
      </c>
    </row>
    <row r="148" spans="1:13">
      <c r="A148" s="1">
        <v>44333</v>
      </c>
      <c r="B148" s="21">
        <f>(Base!G78-Base!G79)/Base!G79</f>
        <v>1.9322555788289838E-2</v>
      </c>
      <c r="C148" s="21">
        <f>(Base!H78-Base!H79)/Base!H79</f>
        <v>-1.5126050420168241E-2</v>
      </c>
      <c r="D148" s="21">
        <f>(Base!I78-Base!I79)/Base!I79</f>
        <v>2.2304460966543213E-3</v>
      </c>
      <c r="E148" s="21">
        <f>(Base!J78-Base!J79)/Base!J79</f>
        <v>1.9220904588860326E-2</v>
      </c>
      <c r="F148" s="21">
        <f>(Base!K78-Base!K79)/Base!K79</f>
        <v>5.1440326572000398E-3</v>
      </c>
      <c r="G148" s="21">
        <f>(Base!L78-Base!L79)/Base!L79</f>
        <v>1.6109087819458464E-2</v>
      </c>
      <c r="H148" s="21">
        <f>(Base!M78-Base!M79)/Base!M79</f>
        <v>1.3688251471036195E-2</v>
      </c>
      <c r="I148" s="21">
        <f>(Base!N78-Base!N79)/Base!N79</f>
        <v>-1.3125960136120593E-2</v>
      </c>
      <c r="J148" s="21">
        <f>(Base!O78-Base!O79)/Base!O79</f>
        <v>-1.263543846958844E-2</v>
      </c>
      <c r="K148" s="21">
        <f>(Base!P78-Base!P79)/Base!P79</f>
        <v>2.6230110821818243E-2</v>
      </c>
      <c r="L148" s="21" cm="1">
        <f t="array" ref="L148">SUMPRODUCT(B148:K148,TRANSPOSE($O$4:$O$13))</f>
        <v>7.160097929974925E-3</v>
      </c>
      <c r="M148">
        <f t="shared" si="3"/>
        <v>0</v>
      </c>
    </row>
    <row r="149" spans="1:13">
      <c r="A149" s="1">
        <v>44330</v>
      </c>
      <c r="B149" s="21">
        <f>(Base!G79-Base!G80)/Base!G80</f>
        <v>3.2766642030056567E-2</v>
      </c>
      <c r="C149" s="21">
        <f>(Base!H79-Base!H80)/Base!H80</f>
        <v>3.4782608695652258E-2</v>
      </c>
      <c r="D149" s="21">
        <f>(Base!I79-Base!I80)/Base!I80</f>
        <v>-1.4651978558680574E-2</v>
      </c>
      <c r="E149" s="21">
        <f>(Base!J79-Base!J80)/Base!J80</f>
        <v>0</v>
      </c>
      <c r="F149" s="21">
        <f>(Base!K79-Base!K80)/Base!K80</f>
        <v>5.1471950591863301E-4</v>
      </c>
      <c r="G149" s="21">
        <f>(Base!L79-Base!L80)/Base!L80</f>
        <v>2.1518902045615927E-2</v>
      </c>
      <c r="H149" s="21">
        <f>(Base!M79-Base!M80)/Base!M80</f>
        <v>5.2420928371348589E-2</v>
      </c>
      <c r="I149" s="21">
        <f>(Base!N79-Base!N80)/Base!N80</f>
        <v>-7.239334326222752E-3</v>
      </c>
      <c r="J149" s="21">
        <f>(Base!O79-Base!O80)/Base!O80</f>
        <v>5.1406713032959373E-3</v>
      </c>
      <c r="K149" s="21">
        <f>(Base!P79-Base!P80)/Base!P80</f>
        <v>-1.7157080934431225E-2</v>
      </c>
      <c r="L149" s="21" cm="1">
        <f t="array" ref="L149">SUMPRODUCT(B149:K149,TRANSPOSE($O$4:$O$13))</f>
        <v>9.9260177912378449E-3</v>
      </c>
      <c r="M149">
        <f t="shared" si="3"/>
        <v>0</v>
      </c>
    </row>
    <row r="150" spans="1:13">
      <c r="A150" s="1">
        <v>44329</v>
      </c>
      <c r="B150" s="21">
        <f>(Base!G80-Base!G81)/Base!G81</f>
        <v>9.7014674203615842E-3</v>
      </c>
      <c r="C150" s="21">
        <f>(Base!H80-Base!H81)/Base!H81</f>
        <v>4.8544079555110286E-3</v>
      </c>
      <c r="D150" s="21">
        <f>(Base!I80-Base!I81)/Base!I81</f>
        <v>-1.4084578761842555E-2</v>
      </c>
      <c r="E150" s="21">
        <f>(Base!J80-Base!J81)/Base!J81</f>
        <v>8.4048371939079609E-3</v>
      </c>
      <c r="F150" s="21">
        <f>(Base!K80-Base!K81)/Base!K81</f>
        <v>4.6535677352636945E-3</v>
      </c>
      <c r="G150" s="21">
        <f>(Base!L80-Base!L81)/Base!L81</f>
        <v>1.8478770949720703E-2</v>
      </c>
      <c r="H150" s="21">
        <f>(Base!M80-Base!M81)/Base!M81</f>
        <v>8.4745355740703902E-3</v>
      </c>
      <c r="I150" s="21">
        <f>(Base!N80-Base!N81)/Base!N81</f>
        <v>1.6683023389745987E-2</v>
      </c>
      <c r="J150" s="21">
        <f>(Base!O80-Base!O81)/Base!O81</f>
        <v>2.1212121212121297E-3</v>
      </c>
      <c r="K150" s="21">
        <f>(Base!P80-Base!P81)/Base!P81</f>
        <v>-1.6093798371489519E-2</v>
      </c>
      <c r="L150" s="21" cm="1">
        <f t="array" ref="L150">SUMPRODUCT(B150:K150,TRANSPOSE($O$4:$O$13))</f>
        <v>3.2819762153084801E-3</v>
      </c>
      <c r="M150">
        <f t="shared" si="3"/>
        <v>0</v>
      </c>
    </row>
    <row r="151" spans="1:13">
      <c r="A151" s="1">
        <v>44328</v>
      </c>
      <c r="B151" s="21">
        <f>(Base!G81-Base!G82)/Base!G82</f>
        <v>-1.9512170731707308E-2</v>
      </c>
      <c r="C151" s="21">
        <f>(Base!H81-Base!H82)/Base!H82</f>
        <v>-2.5544048712506193E-2</v>
      </c>
      <c r="D151" s="21">
        <f>(Base!I81-Base!I82)/Base!I82</f>
        <v>-2.1554700408293333E-2</v>
      </c>
      <c r="E151" s="21">
        <f>(Base!J81-Base!J82)/Base!J82</f>
        <v>-7.22469923615532E-2</v>
      </c>
      <c r="F151" s="21">
        <f>(Base!K81-Base!K82)/Base!K82</f>
        <v>-1.3265306122449059E-2</v>
      </c>
      <c r="G151" s="21">
        <f>(Base!L81-Base!L82)/Base!L82</f>
        <v>-6.2827225130890008E-2</v>
      </c>
      <c r="H151" s="21">
        <f>(Base!M81-Base!M82)/Base!M82</f>
        <v>-1.471168986083499E-2</v>
      </c>
      <c r="I151" s="21">
        <f>(Base!N81-Base!N82)/Base!N82</f>
        <v>-5.2093069767441789E-2</v>
      </c>
      <c r="J151" s="21">
        <f>(Base!O81-Base!O82)/Base!O82</f>
        <v>-4.5691206148571084E-2</v>
      </c>
      <c r="K151" s="21">
        <f>(Base!P81-Base!P82)/Base!P82</f>
        <v>-3.6977754068583633E-2</v>
      </c>
      <c r="L151" s="21" cm="1">
        <f t="array" ref="L151">SUMPRODUCT(B151:K151,TRANSPOSE($O$4:$O$13))</f>
        <v>-3.7628038728589788E-2</v>
      </c>
      <c r="M151">
        <f t="shared" si="3"/>
        <v>1</v>
      </c>
    </row>
    <row r="152" spans="1:13">
      <c r="A152" s="1">
        <v>44327</v>
      </c>
      <c r="B152" s="21">
        <f>(Base!G82-Base!G83)/Base!G83</f>
        <v>3.9177277179235203E-3</v>
      </c>
      <c r="C152" s="21">
        <f>(Base!H82-Base!H83)/Base!H83</f>
        <v>-8.4427207670815171E-3</v>
      </c>
      <c r="D152" s="21">
        <f>(Base!I82-Base!I83)/Base!I83</f>
        <v>9.9928265524625304E-3</v>
      </c>
      <c r="E152" s="21">
        <f>(Base!J82-Base!J83)/Base!J83</f>
        <v>-1.7474344440438834E-3</v>
      </c>
      <c r="F152" s="21">
        <f>(Base!K82-Base!K83)/Base!K83</f>
        <v>-4.5708987013254772E-3</v>
      </c>
      <c r="G152" s="21">
        <f>(Base!L82-Base!L83)/Base!L83</f>
        <v>-8.3866210708219181E-3</v>
      </c>
      <c r="H152" s="21">
        <f>(Base!M82-Base!M83)/Base!M83</f>
        <v>1.8218582258356923E-2</v>
      </c>
      <c r="I152" s="21">
        <f>(Base!N82-Base!N83)/Base!N83</f>
        <v>5.6127692054615376E-3</v>
      </c>
      <c r="J152" s="21">
        <f>(Base!O82-Base!O83)/Base!O83</f>
        <v>1.9758242406369916E-2</v>
      </c>
      <c r="K152" s="21">
        <f>(Base!P82-Base!P83)/Base!P83</f>
        <v>3.5138189290466568E-2</v>
      </c>
      <c r="L152" s="21" cm="1">
        <f t="array" ref="L152">SUMPRODUCT(B152:K152,TRANSPOSE($O$4:$O$13))</f>
        <v>8.9345206443664227E-3</v>
      </c>
      <c r="M152">
        <f t="shared" si="3"/>
        <v>0</v>
      </c>
    </row>
    <row r="153" spans="1:13">
      <c r="A153" s="1">
        <v>44326</v>
      </c>
      <c r="B153" s="21">
        <f>(Base!G83-Base!G84)/Base!G84</f>
        <v>7.2759160081843823E-3</v>
      </c>
      <c r="C153" s="21">
        <f>(Base!H83-Base!H84)/Base!H84</f>
        <v>-7.4999995781765581E-4</v>
      </c>
      <c r="D153" s="21">
        <f>(Base!I83-Base!I84)/Base!I84</f>
        <v>4.3010752688172399E-3</v>
      </c>
      <c r="E153" s="21">
        <f>(Base!J83-Base!J84)/Base!J84</f>
        <v>-4.1132416407727371E-3</v>
      </c>
      <c r="F153" s="21">
        <f>(Base!K83-Base!K84)/Base!K84</f>
        <v>-3.9512146341463474E-2</v>
      </c>
      <c r="G153" s="21">
        <f>(Base!L83-Base!L84)/Base!L84</f>
        <v>8.8638597904915351E-3</v>
      </c>
      <c r="H153" s="21">
        <f>(Base!M83-Base!M84)/Base!M84</f>
        <v>1.3125595288170387E-2</v>
      </c>
      <c r="I153" s="21">
        <f>(Base!N83-Base!N84)/Base!N84</f>
        <v>-5.1187063750580226E-3</v>
      </c>
      <c r="J153" s="21">
        <f>(Base!O83-Base!O84)/Base!O84</f>
        <v>-1.9658860942469117E-2</v>
      </c>
      <c r="K153" s="21">
        <f>(Base!P83-Base!P84)/Base!P84</f>
        <v>-6.5828931983427366E-3</v>
      </c>
      <c r="L153" s="21" cm="1">
        <f t="array" ref="L153">SUMPRODUCT(B153:K153,TRANSPOSE($O$4:$O$13))</f>
        <v>-2.5704775528699831E-3</v>
      </c>
      <c r="M153">
        <f t="shared" si="3"/>
        <v>0</v>
      </c>
    </row>
    <row r="154" spans="1:13">
      <c r="A154" s="1">
        <v>44323</v>
      </c>
      <c r="B154" s="21">
        <f>(Base!G84-Base!G85)/Base!G85</f>
        <v>1.3624949999999992E-2</v>
      </c>
      <c r="C154" s="21">
        <f>(Base!H84-Base!H85)/Base!H85</f>
        <v>5.0000141732294542E-2</v>
      </c>
      <c r="D154" s="21">
        <f>(Base!I84-Base!I85)/Base!I85</f>
        <v>1.7953321364451403E-3</v>
      </c>
      <c r="E154" s="21">
        <f>(Base!J84-Base!J85)/Base!J85</f>
        <v>2.3312271329124175E-2</v>
      </c>
      <c r="F154" s="21">
        <f>(Base!K84-Base!K85)/Base!K85</f>
        <v>2.4449387557487004E-3</v>
      </c>
      <c r="G154" s="21">
        <f>(Base!L84-Base!L85)/Base!L85</f>
        <v>4.2419195397698208E-2</v>
      </c>
      <c r="H154" s="21">
        <f>(Base!M84-Base!M85)/Base!M85</f>
        <v>3.7446765957446872E-2</v>
      </c>
      <c r="I154" s="21">
        <f>(Base!N84-Base!N85)/Base!N85</f>
        <v>1.8483412322274739E-2</v>
      </c>
      <c r="J154" s="21">
        <f>(Base!O84-Base!O85)/Base!O85</f>
        <v>2.2465207066792461E-2</v>
      </c>
      <c r="K154" s="21">
        <f>(Base!P84-Base!P85)/Base!P85</f>
        <v>3.4766969975654188E-3</v>
      </c>
      <c r="L154" s="21" cm="1">
        <f t="array" ref="L154">SUMPRODUCT(B154:K154,TRANSPOSE($O$4:$O$13))</f>
        <v>2.1598479081629859E-2</v>
      </c>
      <c r="M154">
        <f t="shared" si="3"/>
        <v>0</v>
      </c>
    </row>
    <row r="155" spans="1:13">
      <c r="A155" s="1">
        <v>44322</v>
      </c>
      <c r="B155" s="21">
        <f>(Base!G85-Base!G86)/Base!G86</f>
        <v>6.9226308466695573E-3</v>
      </c>
      <c r="C155" s="21">
        <f>(Base!H85-Base!H86)/Base!H86</f>
        <v>-1.3592272372515389E-2</v>
      </c>
      <c r="D155" s="21">
        <f>(Base!I85-Base!I86)/Base!I86</f>
        <v>-1.4341700048106176E-3</v>
      </c>
      <c r="E155" s="21">
        <f>(Base!J85-Base!J86)/Base!J86</f>
        <v>2.759772816875802E-3</v>
      </c>
      <c r="F155" s="21">
        <f>(Base!K85-Base!K86)/Base!K86</f>
        <v>-2.1998995695839303E-2</v>
      </c>
      <c r="G155" s="21">
        <f>(Base!L85-Base!L86)/Base!L86</f>
        <v>5.9146176594845595E-3</v>
      </c>
      <c r="H155" s="21">
        <f>(Base!M85-Base!M86)/Base!M86</f>
        <v>-1.3848090642047768E-2</v>
      </c>
      <c r="I155" s="21">
        <f>(Base!N85-Base!N86)/Base!N86</f>
        <v>-2.5404157043879778E-2</v>
      </c>
      <c r="J155" s="21">
        <f>(Base!O85-Base!O86)/Base!O86</f>
        <v>-3.5345801609843832E-3</v>
      </c>
      <c r="K155" s="21">
        <f>(Base!P85-Base!P86)/Base!P86</f>
        <v>3.920155396261911E-2</v>
      </c>
      <c r="L155" s="21" cm="1">
        <f t="array" ref="L155">SUMPRODUCT(B155:K155,TRANSPOSE($O$4:$O$13))</f>
        <v>5.5865841948009917E-4</v>
      </c>
      <c r="M155">
        <f t="shared" si="3"/>
        <v>0</v>
      </c>
    </row>
    <row r="156" spans="1:13">
      <c r="A156" s="1">
        <v>44321</v>
      </c>
      <c r="B156" s="21">
        <f>(Base!G86-Base!G87)/Base!G87</f>
        <v>4.5394697368421E-2</v>
      </c>
      <c r="C156" s="21">
        <f>(Base!H86-Base!H87)/Base!H87</f>
        <v>1.6380521988189567E-2</v>
      </c>
      <c r="D156" s="21">
        <f>(Base!I86-Base!I87)/Base!I87</f>
        <v>1.8626735523255424E-2</v>
      </c>
      <c r="E156" s="21">
        <f>(Base!J86-Base!J87)/Base!J87</f>
        <v>-1.8170289506844416E-2</v>
      </c>
      <c r="F156" s="21">
        <f>(Base!K86-Base!K87)/Base!K87</f>
        <v>-4.285714285714279E-3</v>
      </c>
      <c r="G156" s="21">
        <f>(Base!L86-Base!L87)/Base!L87</f>
        <v>8.4566596194516393E-4</v>
      </c>
      <c r="H156" s="21">
        <f>(Base!M86-Base!M87)/Base!M87</f>
        <v>4.1066013152730972E-2</v>
      </c>
      <c r="I156" s="21">
        <f>(Base!N86-Base!N87)/Base!N87</f>
        <v>2.4609608358239724E-2</v>
      </c>
      <c r="J156" s="21">
        <f>(Base!O86-Base!O87)/Base!O87</f>
        <v>3.1288063869262708E-2</v>
      </c>
      <c r="K156" s="21">
        <f>(Base!P86-Base!P87)/Base!P87</f>
        <v>5.540426985293832E-3</v>
      </c>
      <c r="L156" s="21" cm="1">
        <f t="array" ref="L156">SUMPRODUCT(B156:K156,TRANSPOSE($O$4:$O$13))</f>
        <v>1.6620880005028375E-2</v>
      </c>
      <c r="M156">
        <f t="shared" si="3"/>
        <v>0</v>
      </c>
    </row>
    <row r="157" spans="1:13">
      <c r="A157" s="1">
        <v>44320</v>
      </c>
      <c r="B157" s="21">
        <f>(Base!G87-Base!G88)/Base!G88</f>
        <v>5.0250857567408855E-3</v>
      </c>
      <c r="C157" s="21">
        <f>(Base!H87-Base!H88)/Base!H88</f>
        <v>-1.5925518899766178E-2</v>
      </c>
      <c r="D157" s="21">
        <f>(Base!I87-Base!I88)/Base!I88</f>
        <v>-5.4486739757109741E-3</v>
      </c>
      <c r="E157" s="21">
        <f>(Base!J87-Base!J88)/Base!J88</f>
        <v>-2.1369505204032052E-2</v>
      </c>
      <c r="F157" s="21">
        <f>(Base!K87-Base!K88)/Base!K88</f>
        <v>2.3865869982535887E-3</v>
      </c>
      <c r="G157" s="21">
        <f>(Base!L87-Base!L88)/Base!L88</f>
        <v>-1.4583333333333393E-2</v>
      </c>
      <c r="H157" s="21">
        <f>(Base!M87-Base!M88)/Base!M88</f>
        <v>-2.3047417840375596E-2</v>
      </c>
      <c r="I157" s="21">
        <f>(Base!N87-Base!N88)/Base!N88</f>
        <v>-6.582087447108512E-3</v>
      </c>
      <c r="J157" s="21">
        <f>(Base!O87-Base!O88)/Base!O88</f>
        <v>-6.9382801243873526E-3</v>
      </c>
      <c r="K157" s="21">
        <f>(Base!P87-Base!P88)/Base!P88</f>
        <v>1.5120772774486224E-2</v>
      </c>
      <c r="L157" s="21" cm="1">
        <f t="array" ref="L157">SUMPRODUCT(B157:K157,TRANSPOSE($O$4:$O$13))</f>
        <v>-6.4995278407117031E-3</v>
      </c>
      <c r="M157">
        <f t="shared" si="3"/>
        <v>0</v>
      </c>
    </row>
    <row r="158" spans="1:13">
      <c r="A158" s="1">
        <v>44319</v>
      </c>
      <c r="B158" s="21">
        <f>(Base!G88-Base!G89)/Base!G89</f>
        <v>-3.9654989037546438E-4</v>
      </c>
      <c r="C158" s="21">
        <f>(Base!H88-Base!H89)/Base!H89</f>
        <v>-1.9409709491641154E-4</v>
      </c>
      <c r="D158" s="21">
        <f>(Base!I88-Base!I89)/Base!I89</f>
        <v>-1.2553730722874233E-2</v>
      </c>
      <c r="E158" s="21">
        <f>(Base!J88-Base!J89)/Base!J89</f>
        <v>-2.9549298776861159E-3</v>
      </c>
      <c r="F158" s="21">
        <f>(Base!K88-Base!K89)/Base!K89</f>
        <v>4.3144772620097123E-3</v>
      </c>
      <c r="G158" s="21">
        <f>(Base!L88-Base!L89)/Base!L89</f>
        <v>4.2118929999178094E-2</v>
      </c>
      <c r="H158" s="21">
        <f>(Base!M88-Base!M89)/Base!M89</f>
        <v>-8.0440724790823998E-3</v>
      </c>
      <c r="I158" s="21">
        <f>(Base!N88-Base!N89)/Base!N89</f>
        <v>-2.0718186957559333E-2</v>
      </c>
      <c r="J158" s="21">
        <f>(Base!O88-Base!O89)/Base!O89</f>
        <v>1.8120423276399802E-2</v>
      </c>
      <c r="K158" s="21">
        <f>(Base!P88-Base!P89)/Base!P89</f>
        <v>-5.1366539663361696E-3</v>
      </c>
      <c r="L158" s="21" cm="1">
        <f t="array" ref="L158">SUMPRODUCT(B158:K158,TRANSPOSE($O$4:$O$13))</f>
        <v>9.8300439345845375E-4</v>
      </c>
      <c r="M158">
        <f t="shared" si="3"/>
        <v>0</v>
      </c>
    </row>
    <row r="159" spans="1:13">
      <c r="A159" s="1">
        <v>44316</v>
      </c>
      <c r="B159" s="21">
        <f>(Base!G89-Base!G90)/Base!G90</f>
        <v>-6.8267823769669273E-3</v>
      </c>
      <c r="C159" s="21">
        <f>(Base!H89-Base!H90)/Base!H90</f>
        <v>-1.9980971264737329E-2</v>
      </c>
      <c r="D159" s="21">
        <f>(Base!I89-Base!I90)/Base!I90</f>
        <v>-1.1347588250085481E-2</v>
      </c>
      <c r="E159" s="21">
        <f>(Base!J89-Base!J90)/Base!J90</f>
        <v>1.4675777413220471E-2</v>
      </c>
      <c r="F159" s="21">
        <f>(Base!K89-Base!K90)/Base!K90</f>
        <v>-2.7958901582427816E-2</v>
      </c>
      <c r="G159" s="21">
        <f>(Base!L89-Base!L90)/Base!L90</f>
        <v>-1.7072087067861764E-2</v>
      </c>
      <c r="H159" s="21">
        <f>(Base!M89-Base!M90)/Base!M90</f>
        <v>0</v>
      </c>
      <c r="I159" s="21">
        <f>(Base!N89-Base!N90)/Base!N90</f>
        <v>-2.0739449954914262E-2</v>
      </c>
      <c r="J159" s="21">
        <f>(Base!O89-Base!O90)/Base!O90</f>
        <v>-2.4857682685165798E-2</v>
      </c>
      <c r="K159" s="21">
        <f>(Base!P89-Base!P90)/Base!P90</f>
        <v>-2.6172399093498794E-2</v>
      </c>
      <c r="L159" s="21" cm="1">
        <f t="array" ref="L159">SUMPRODUCT(B159:K159,TRANSPOSE($O$4:$O$13))</f>
        <v>-1.3938683361797318E-2</v>
      </c>
      <c r="M159">
        <f t="shared" si="3"/>
        <v>1</v>
      </c>
    </row>
    <row r="160" spans="1:13">
      <c r="A160" s="1">
        <v>44315</v>
      </c>
      <c r="B160" s="21">
        <f>(Base!G90-Base!G91)/Base!G91</f>
        <v>-8.4613642280654319E-3</v>
      </c>
      <c r="C160" s="21">
        <f>(Base!H90-Base!H91)/Base!H91</f>
        <v>-1.9589607843477404E-2</v>
      </c>
      <c r="D160" s="21">
        <f>(Base!I90-Base!I91)/Base!I91</f>
        <v>0</v>
      </c>
      <c r="E160" s="21">
        <f>(Base!J90-Base!J91)/Base!J91</f>
        <v>3.9607098219377346E-3</v>
      </c>
      <c r="F160" s="21">
        <f>(Base!K90-Base!K91)/Base!K91</f>
        <v>-5.1701283769389546E-2</v>
      </c>
      <c r="G160" s="21">
        <f>(Base!L90-Base!L91)/Base!L91</f>
        <v>-2.1711940638332358E-2</v>
      </c>
      <c r="H160" s="21">
        <f>(Base!M90-Base!M91)/Base!M91</f>
        <v>-1.3366749650511723E-2</v>
      </c>
      <c r="I160" s="21">
        <f>(Base!N90-Base!N91)/Base!N91</f>
        <v>1.2323140118667256E-2</v>
      </c>
      <c r="J160" s="21">
        <f>(Base!O90-Base!O91)/Base!O91</f>
        <v>1.4585202066241464E-2</v>
      </c>
      <c r="K160" s="21">
        <f>(Base!P90-Base!P91)/Base!P91</f>
        <v>2.6803967598345961E-4</v>
      </c>
      <c r="L160" s="21" cm="1">
        <f t="array" ref="L160">SUMPRODUCT(B160:K160,TRANSPOSE($O$4:$O$13))</f>
        <v>-5.7709192724260065E-3</v>
      </c>
      <c r="M160">
        <f t="shared" si="3"/>
        <v>0</v>
      </c>
    </row>
    <row r="161" spans="1:13">
      <c r="A161" s="1">
        <v>44314</v>
      </c>
      <c r="B161" s="21">
        <f>(Base!G91-Base!G92)/Base!G92</f>
        <v>4.5769451474179639E-3</v>
      </c>
      <c r="C161" s="21">
        <f>(Base!H91-Base!H92)/Base!H92</f>
        <v>1.2275750708215358E-2</v>
      </c>
      <c r="D161" s="21">
        <f>(Base!I91-Base!I92)/Base!I92</f>
        <v>-3.6885244641897325E-2</v>
      </c>
      <c r="E161" s="21">
        <f>(Base!J91-Base!J92)/Base!J92</f>
        <v>3.4075982403735598E-2</v>
      </c>
      <c r="F161" s="21">
        <f>(Base!K91-Base!K92)/Base!K92</f>
        <v>3.6646770499313024E-2</v>
      </c>
      <c r="G161" s="21">
        <f>(Base!L91-Base!L92)/Base!L92</f>
        <v>1.3542192701743186E-2</v>
      </c>
      <c r="H161" s="21">
        <f>(Base!M91-Base!M92)/Base!M92</f>
        <v>3.6363679653679537E-2</v>
      </c>
      <c r="I161" s="21">
        <f>(Base!N91-Base!N92)/Base!N92</f>
        <v>7.8196872125115783E-3</v>
      </c>
      <c r="J161" s="21">
        <f>(Base!O91-Base!O92)/Base!O92</f>
        <v>7.9631848108308225E-3</v>
      </c>
      <c r="K161" s="21">
        <f>(Base!P91-Base!P92)/Base!P92</f>
        <v>1.6345758726505028E-2</v>
      </c>
      <c r="L161" s="21" cm="1">
        <f t="array" ref="L161">SUMPRODUCT(B161:K161,TRANSPOSE($O$4:$O$13))</f>
        <v>1.2257420133565077E-2</v>
      </c>
      <c r="M161">
        <f t="shared" si="3"/>
        <v>0</v>
      </c>
    </row>
    <row r="162" spans="1:13">
      <c r="A162" s="1">
        <v>44313</v>
      </c>
      <c r="B162" s="21">
        <f>(Base!G92-Base!G93)/Base!G93</f>
        <v>-5.7210112744241221E-3</v>
      </c>
      <c r="C162" s="21">
        <f>(Base!H92-Base!H93)/Base!H93</f>
        <v>-1.1318619128468095E-3</v>
      </c>
      <c r="D162" s="21">
        <f>(Base!I92-Base!I93)/Base!I93</f>
        <v>1.0700794294124663E-2</v>
      </c>
      <c r="E162" s="21">
        <f>(Base!J92-Base!J93)/Base!J93</f>
        <v>-1.4211838314335912E-2</v>
      </c>
      <c r="F162" s="21">
        <f>(Base!K92-Base!K93)/Base!K93</f>
        <v>-2.3266219239373741E-2</v>
      </c>
      <c r="G162" s="21">
        <f>(Base!L92-Base!L93)/Base!L93</f>
        <v>-1.541670833333327E-2</v>
      </c>
      <c r="H162" s="21">
        <f>(Base!M92-Base!M93)/Base!M93</f>
        <v>-2.8595499218019259E-2</v>
      </c>
      <c r="I162" s="21">
        <f>(Base!N92-Base!N93)/Base!N93</f>
        <v>-1.584427342689006E-2</v>
      </c>
      <c r="J162" s="21">
        <f>(Base!O92-Base!O93)/Base!O93</f>
        <v>-2.2455088475743203E-2</v>
      </c>
      <c r="K162" s="21">
        <f>(Base!P92-Base!P93)/Base!P93</f>
        <v>1.4276531270148328E-2</v>
      </c>
      <c r="L162" s="21" cm="1">
        <f t="array" ref="L162">SUMPRODUCT(B162:K162,TRANSPOSE($O$4:$O$13))</f>
        <v>-8.2893799375932352E-3</v>
      </c>
      <c r="M162">
        <f t="shared" si="3"/>
        <v>0</v>
      </c>
    </row>
    <row r="163" spans="1:13">
      <c r="A163" s="1">
        <v>44312</v>
      </c>
      <c r="B163" s="21">
        <f>(Base!G93-Base!G94)/Base!G94</f>
        <v>-3.2578566037735839E-2</v>
      </c>
      <c r="C163" s="21">
        <f>(Base!H93-Base!H94)/Base!H94</f>
        <v>-1.3216642338668715E-2</v>
      </c>
      <c r="D163" s="21">
        <f>(Base!I93-Base!I94)/Base!I94</f>
        <v>-5.4926194813806938E-3</v>
      </c>
      <c r="E163" s="21">
        <f>(Base!J93-Base!J94)/Base!J94</f>
        <v>3.5655915143340002E-3</v>
      </c>
      <c r="F163" s="21">
        <f>(Base!K93-Base!K94)/Base!K94</f>
        <v>-1.9736799111263043E-2</v>
      </c>
      <c r="G163" s="21">
        <f>(Base!L93-Base!L94)/Base!L94</f>
        <v>1.824352991090368E-2</v>
      </c>
      <c r="H163" s="21">
        <f>(Base!M93-Base!M94)/Base!M94</f>
        <v>3.7990711777513165E-3</v>
      </c>
      <c r="I163" s="21">
        <f>(Base!N93-Base!N94)/Base!N94</f>
        <v>-2.2133687472332891E-2</v>
      </c>
      <c r="J163" s="21">
        <f>(Base!O93-Base!O94)/Base!O94</f>
        <v>4.8134774480459936E-3</v>
      </c>
      <c r="K163" s="21">
        <f>(Base!P93-Base!P94)/Base!P94</f>
        <v>5.3708862926360387E-3</v>
      </c>
      <c r="L163" s="21" cm="1">
        <f t="array" ref="L163">SUMPRODUCT(B163:K163,TRANSPOSE($O$4:$O$13))</f>
        <v>-4.4811915395760607E-3</v>
      </c>
      <c r="M163">
        <f t="shared" si="3"/>
        <v>0</v>
      </c>
    </row>
    <row r="164" spans="1:13">
      <c r="A164" s="1">
        <v>44309</v>
      </c>
      <c r="B164" s="21">
        <f>(Base!G94-Base!G95)/Base!G95</f>
        <v>7.3492399226871901E-3</v>
      </c>
      <c r="C164" s="21">
        <f>(Base!H94-Base!H95)/Base!H95</f>
        <v>6.9353140943827774E-3</v>
      </c>
      <c r="D164" s="21">
        <f>(Base!I94-Base!I95)/Base!I95</f>
        <v>-5.802047979592018E-3</v>
      </c>
      <c r="E164" s="21">
        <f>(Base!J94-Base!J95)/Base!J95</f>
        <v>1.3635649969371617E-2</v>
      </c>
      <c r="F164" s="21">
        <f>(Base!K94-Base!K95)/Base!K95</f>
        <v>3.0741318682580586E-2</v>
      </c>
      <c r="G164" s="21">
        <f>(Base!L94-Base!L95)/Base!L95</f>
        <v>2.0346320346320296E-2</v>
      </c>
      <c r="H164" s="21">
        <f>(Base!M94-Base!M95)/Base!M95</f>
        <v>-8.4344162140205362E-4</v>
      </c>
      <c r="I164" s="21">
        <f>(Base!N94-Base!N95)/Base!N95</f>
        <v>1.7109455970709411E-2</v>
      </c>
      <c r="J164" s="21">
        <f>(Base!O94-Base!O95)/Base!O95</f>
        <v>3.4547182242540136E-2</v>
      </c>
      <c r="K164" s="21">
        <f>(Base!P94-Base!P95)/Base!P95</f>
        <v>1.6567776996109129E-2</v>
      </c>
      <c r="L164" s="21" cm="1">
        <f t="array" ref="L164">SUMPRODUCT(B164:K164,TRANSPOSE($O$4:$O$13))</f>
        <v>1.3349999778047135E-2</v>
      </c>
      <c r="M164">
        <f t="shared" si="3"/>
        <v>0</v>
      </c>
    </row>
    <row r="165" spans="1:13">
      <c r="A165" s="1">
        <v>44308</v>
      </c>
      <c r="B165" s="21">
        <f>(Base!G95-Base!G96)/Base!G96</f>
        <v>1.1416465522861908E-3</v>
      </c>
      <c r="C165" s="21">
        <f>(Base!H95-Base!H96)/Base!H96</f>
        <v>-6.8875467940264449E-3</v>
      </c>
      <c r="D165" s="21">
        <f>(Base!I95-Base!I96)/Base!I96</f>
        <v>-2.6254602858092394E-2</v>
      </c>
      <c r="E165" s="21">
        <f>(Base!J95-Base!J96)/Base!J96</f>
        <v>-1.4729686220940156E-2</v>
      </c>
      <c r="F165" s="21">
        <f>(Base!K95-Base!K96)/Base!K96</f>
        <v>-3.1947439824945426E-2</v>
      </c>
      <c r="G165" s="21">
        <f>(Base!L95-Base!L96)/Base!L96</f>
        <v>-3.4684496447973182E-2</v>
      </c>
      <c r="H165" s="21">
        <f>(Base!M95-Base!M96)/Base!M96</f>
        <v>-4.6180100755667695E-3</v>
      </c>
      <c r="I165" s="21">
        <f>(Base!N95-Base!N96)/Base!N96</f>
        <v>-3.1399956389010025E-2</v>
      </c>
      <c r="J165" s="21">
        <f>(Base!O95-Base!O96)/Base!O96</f>
        <v>-1.5926522761009344E-2</v>
      </c>
      <c r="K165" s="21">
        <f>(Base!P95-Base!P96)/Base!P96</f>
        <v>6.5937262021952925E-4</v>
      </c>
      <c r="L165" s="21" cm="1">
        <f t="array" ref="L165">SUMPRODUCT(B165:K165,TRANSPOSE($O$4:$O$13))</f>
        <v>-1.4834383597647556E-2</v>
      </c>
      <c r="M165">
        <f t="shared" si="3"/>
        <v>1</v>
      </c>
    </row>
    <row r="166" spans="1:13">
      <c r="A166" s="1">
        <v>44306</v>
      </c>
      <c r="B166" s="21">
        <f>(Base!G96-Base!G97)/Base!G97</f>
        <v>3.4369145477829589E-3</v>
      </c>
      <c r="C166" s="21">
        <f>(Base!H96-Base!H97)/Base!H97</f>
        <v>-1.1773454096387588E-2</v>
      </c>
      <c r="D166" s="21">
        <f>(Base!I96-Base!I97)/Base!I97</f>
        <v>8.3780160857908851E-3</v>
      </c>
      <c r="E166" s="21">
        <f>(Base!J96-Base!J97)/Base!J97</f>
        <v>-1.0570147510732722E-2</v>
      </c>
      <c r="F166" s="21">
        <f>(Base!K96-Base!K97)/Base!K97</f>
        <v>-2.1413276231263382E-2</v>
      </c>
      <c r="G166" s="21">
        <f>(Base!L96-Base!L97)/Base!L97</f>
        <v>4.180602006688131E-4</v>
      </c>
      <c r="H166" s="21">
        <f>(Base!M96-Base!M97)/Base!M97</f>
        <v>-1.8945674672748092E-2</v>
      </c>
      <c r="I166" s="21">
        <f>(Base!N96-Base!N97)/Base!N97</f>
        <v>3.2882836356628968E-2</v>
      </c>
      <c r="J166" s="21">
        <f>(Base!O96-Base!O97)/Base!O97</f>
        <v>4.6154461538461733E-3</v>
      </c>
      <c r="K166" s="21">
        <f>(Base!P96-Base!P97)/Base!P97</f>
        <v>-1.4573461025523185E-2</v>
      </c>
      <c r="L166" s="21" cm="1">
        <f t="array" ref="L166">SUMPRODUCT(B166:K166,TRANSPOSE($O$4:$O$13))</f>
        <v>-2.4124832589067073E-3</v>
      </c>
      <c r="M166">
        <f t="shared" si="3"/>
        <v>0</v>
      </c>
    </row>
    <row r="167" spans="1:13">
      <c r="A167" s="1">
        <v>44305</v>
      </c>
      <c r="B167" s="21">
        <f>(Base!G97-Base!G98)/Base!G98</f>
        <v>-1.2817340718337757E-2</v>
      </c>
      <c r="C167" s="21">
        <f>(Base!H97-Base!H98)/Base!H98</f>
        <v>-1.8772420466824983E-2</v>
      </c>
      <c r="D167" s="21">
        <f>(Base!I97-Base!I98)/Base!I98</f>
        <v>1.0497764629266394E-2</v>
      </c>
      <c r="E167" s="21">
        <f>(Base!J97-Base!J98)/Base!J98</f>
        <v>-2.7111265191648588E-2</v>
      </c>
      <c r="F167" s="21">
        <f>(Base!K97-Base!K98)/Base!K98</f>
        <v>-1.059322033898305E-2</v>
      </c>
      <c r="G167" s="21">
        <f>(Base!L97-Base!L98)/Base!L98</f>
        <v>2.9350104821803053E-3</v>
      </c>
      <c r="H167" s="21">
        <f>(Base!M97-Base!M98)/Base!M98</f>
        <v>5.7952067191630985E-2</v>
      </c>
      <c r="I167" s="21">
        <f>(Base!N97-Base!N98)/Base!N98</f>
        <v>-4.2690813165553489E-2</v>
      </c>
      <c r="J167" s="21">
        <f>(Base!O97-Base!O98)/Base!O98</f>
        <v>6.8153967414931911E-3</v>
      </c>
      <c r="K167" s="21">
        <f>(Base!P97-Base!P98)/Base!P98</f>
        <v>-8.6499955581117276E-3</v>
      </c>
      <c r="L167" s="21" cm="1">
        <f t="array" ref="L167">SUMPRODUCT(B167:K167,TRANSPOSE($O$4:$O$13))</f>
        <v>-4.1463204004453065E-3</v>
      </c>
      <c r="M167">
        <f t="shared" si="3"/>
        <v>0</v>
      </c>
    </row>
    <row r="168" spans="1:13">
      <c r="A168" s="1">
        <v>44302</v>
      </c>
      <c r="B168" s="21">
        <f>(Base!G98-Base!G99)/Base!G99</f>
        <v>-1.6923966037948129E-2</v>
      </c>
      <c r="C168" s="21">
        <f>(Base!H98-Base!H99)/Base!H99</f>
        <v>1.5395840007178892E-2</v>
      </c>
      <c r="D168" s="21">
        <f>(Base!I98-Base!I99)/Base!I99</f>
        <v>-1.7304426532593266E-2</v>
      </c>
      <c r="E168" s="21">
        <f>(Base!J98-Base!J99)/Base!J99</f>
        <v>9.119528588664539E-3</v>
      </c>
      <c r="F168" s="21">
        <f>(Base!K98-Base!K99)/Base!K99</f>
        <v>1.4617368873602744E-2</v>
      </c>
      <c r="G168" s="21">
        <f>(Base!L98-Base!L99)/Base!L99</f>
        <v>5.480649472202761E-3</v>
      </c>
      <c r="H168" s="21">
        <f>(Base!M98-Base!M99)/Base!M99</f>
        <v>-6.0631875270679746E-3</v>
      </c>
      <c r="I168" s="21">
        <f>(Base!N98-Base!N99)/Base!N99</f>
        <v>6.9474595333278598E-3</v>
      </c>
      <c r="J168" s="21">
        <f>(Base!O98-Base!O99)/Base!O99</f>
        <v>1.0012515957838319E-2</v>
      </c>
      <c r="K168" s="21">
        <f>(Base!P98-Base!P99)/Base!P99</f>
        <v>4.2509842366786317E-3</v>
      </c>
      <c r="L168" s="21" cm="1">
        <f t="array" ref="L168">SUMPRODUCT(B168:K168,TRANSPOSE($O$4:$O$13))</f>
        <v>2.0349574253422324E-3</v>
      </c>
      <c r="M168">
        <f t="shared" si="3"/>
        <v>0</v>
      </c>
    </row>
    <row r="169" spans="1:13">
      <c r="A169" s="1">
        <v>44301</v>
      </c>
      <c r="B169" s="21">
        <f>(Base!G99-Base!G100)/Base!G100</f>
        <v>8.3522929775437418E-2</v>
      </c>
      <c r="C169" s="21">
        <f>(Base!H99-Base!H100)/Base!H100</f>
        <v>-8.5407602064881839E-3</v>
      </c>
      <c r="D169" s="21">
        <f>(Base!I99-Base!I100)/Base!I100</f>
        <v>1.1784444047661794E-2</v>
      </c>
      <c r="E169" s="21">
        <f>(Base!J99-Base!J100)/Base!J100</f>
        <v>-7.8560877342943793E-4</v>
      </c>
      <c r="F169" s="21">
        <f>(Base!K99-Base!K100)/Base!K100</f>
        <v>-2.1449593369780788E-3</v>
      </c>
      <c r="G169" s="21">
        <f>(Base!L99-Base!L100)/Base!L100</f>
        <v>1.8900256920092177E-2</v>
      </c>
      <c r="H169" s="21">
        <f>(Base!M99-Base!M100)/Base!M100</f>
        <v>-5.1745379876796775E-2</v>
      </c>
      <c r="I169" s="21">
        <f>(Base!N99-Base!N100)/Base!N100</f>
        <v>1.4090797626190947E-2</v>
      </c>
      <c r="J169" s="21">
        <f>(Base!O99-Base!O100)/Base!O100</f>
        <v>-1.9631872370053507E-2</v>
      </c>
      <c r="K169" s="21">
        <f>(Base!P99-Base!P100)/Base!P100</f>
        <v>1.1308401869158843E-2</v>
      </c>
      <c r="L169" s="21" cm="1">
        <f t="array" ref="L169">SUMPRODUCT(B169:K169,TRANSPOSE($O$4:$O$13))</f>
        <v>6.3484930277863671E-3</v>
      </c>
      <c r="M169">
        <f t="shared" si="3"/>
        <v>0</v>
      </c>
    </row>
    <row r="170" spans="1:13">
      <c r="A170" s="1">
        <v>44300</v>
      </c>
      <c r="B170" s="21">
        <f>(Base!G100-Base!G101)/Base!G101</f>
        <v>4.3016535058696959E-3</v>
      </c>
      <c r="C170" s="21">
        <f>(Base!H100-Base!H101)/Base!H101</f>
        <v>-4.8824596660006917E-3</v>
      </c>
      <c r="D170" s="21">
        <f>(Base!I100-Base!I101)/Base!I101</f>
        <v>-8.6781711841846017E-3</v>
      </c>
      <c r="E170" s="21">
        <f>(Base!J100-Base!J101)/Base!J101</f>
        <v>7.120268874679295E-3</v>
      </c>
      <c r="F170" s="21">
        <f>(Base!K100-Base!K101)/Base!K101</f>
        <v>-3.1574615704196056E-2</v>
      </c>
      <c r="G170" s="21">
        <f>(Base!L100-Base!L101)/Base!L101</f>
        <v>-2.1848656380195692E-2</v>
      </c>
      <c r="H170" s="21">
        <f>(Base!M100-Base!M101)/Base!M101</f>
        <v>1.5853192150738098E-2</v>
      </c>
      <c r="I170" s="21">
        <f>(Base!N100-Base!N101)/Base!N101</f>
        <v>-1.3466594265855766E-2</v>
      </c>
      <c r="J170" s="21">
        <f>(Base!O100-Base!O101)/Base!O101</f>
        <v>-3.4360191609016197E-2</v>
      </c>
      <c r="K170" s="21">
        <f>(Base!P100-Base!P101)/Base!P101</f>
        <v>3.3017937188300178E-2</v>
      </c>
      <c r="L170" s="21" cm="1">
        <f t="array" ref="L170">SUMPRODUCT(B170:K170,TRANSPOSE($O$4:$O$13))</f>
        <v>-2.222136064361363E-3</v>
      </c>
      <c r="M170">
        <f t="shared" si="3"/>
        <v>0</v>
      </c>
    </row>
    <row r="171" spans="1:13">
      <c r="A171" s="1">
        <v>44299</v>
      </c>
      <c r="B171" s="21">
        <f>(Base!G101-Base!G102)/Base!G102</f>
        <v>1.3447163758288489E-4</v>
      </c>
      <c r="C171" s="21">
        <f>(Base!H101-Base!H102)/Base!H102</f>
        <v>-8.4275416890801404E-3</v>
      </c>
      <c r="D171" s="21">
        <f>(Base!I101-Base!I102)/Base!I102</f>
        <v>3.3382302725130149E-4</v>
      </c>
      <c r="E171" s="21">
        <f>(Base!J101-Base!J102)/Base!J102</f>
        <v>3.4931883137504518E-3</v>
      </c>
      <c r="F171" s="21">
        <f>(Base!K101-Base!K102)/Base!K102</f>
        <v>9.3097184377838357E-2</v>
      </c>
      <c r="G171" s="21">
        <f>(Base!L101-Base!L102)/Base!L102</f>
        <v>1.1474627646637205E-2</v>
      </c>
      <c r="H171" s="21">
        <f>(Base!M101-Base!M102)/Base!M102</f>
        <v>3.3486815968473607E-3</v>
      </c>
      <c r="I171" s="21">
        <f>(Base!N101-Base!N102)/Base!N102</f>
        <v>-7.7586634586783313E-3</v>
      </c>
      <c r="J171" s="21">
        <f>(Base!O101-Base!O102)/Base!O102</f>
        <v>0</v>
      </c>
      <c r="K171" s="21">
        <f>(Base!P101-Base!P102)/Base!P102</f>
        <v>1.7408123454387614E-3</v>
      </c>
      <c r="L171" s="21" cm="1">
        <f t="array" ref="L171">SUMPRODUCT(B171:K171,TRANSPOSE($O$4:$O$13))</f>
        <v>5.1758397781388058E-3</v>
      </c>
      <c r="M171">
        <f t="shared" si="3"/>
        <v>0</v>
      </c>
    </row>
    <row r="172" spans="1:13">
      <c r="A172" s="1">
        <v>44298</v>
      </c>
      <c r="B172" s="21">
        <f>(Base!G102-Base!G103)/Base!G103</f>
        <v>-1.4767217472605773E-3</v>
      </c>
      <c r="C172" s="21">
        <f>(Base!H102-Base!H103)/Base!H103</f>
        <v>9.9601959420569999E-3</v>
      </c>
      <c r="D172" s="21">
        <f>(Base!I102-Base!I103)/Base!I103</f>
        <v>1.7323368976787792E-2</v>
      </c>
      <c r="E172" s="21">
        <f>(Base!J102-Base!J103)/Base!J103</f>
        <v>-1.587871040232713E-4</v>
      </c>
      <c r="F172" s="21">
        <f>(Base!K102-Base!K103)/Base!K103</f>
        <v>5.0205385668644197E-3</v>
      </c>
      <c r="G172" s="21">
        <f>(Base!L102-Base!L103)/Base!L103</f>
        <v>-7.1729954779327521E-3</v>
      </c>
      <c r="H172" s="21">
        <f>(Base!M102-Base!M103)/Base!M103</f>
        <v>1.0147949260042324E-2</v>
      </c>
      <c r="I172" s="21">
        <f>(Base!N102-Base!N103)/Base!N103</f>
        <v>4.3290476190475709E-3</v>
      </c>
      <c r="J172" s="21">
        <f>(Base!O102-Base!O103)/Base!O103</f>
        <v>-1.2287946167349229E-2</v>
      </c>
      <c r="K172" s="21">
        <f>(Base!P102-Base!P103)/Base!P103</f>
        <v>3.8835145631068023E-3</v>
      </c>
      <c r="L172" s="21" cm="1">
        <f t="array" ref="L172">SUMPRODUCT(B172:K172,TRANSPOSE($O$4:$O$13))</f>
        <v>2.8999652429461272E-3</v>
      </c>
      <c r="M172">
        <f t="shared" si="3"/>
        <v>0</v>
      </c>
    </row>
    <row r="173" spans="1:13">
      <c r="A173" s="1">
        <v>44295</v>
      </c>
      <c r="B173" s="21">
        <f>(Base!G103-Base!G104)/Base!G104</f>
        <v>1.8597033444429062E-2</v>
      </c>
      <c r="C173" s="21">
        <f>(Base!H103-Base!H104)/Base!H104</f>
        <v>-1.1280268374569859E-2</v>
      </c>
      <c r="D173" s="21">
        <f>(Base!I103-Base!I104)/Base!I104</f>
        <v>8.9102467443454084E-3</v>
      </c>
      <c r="E173" s="21">
        <f>(Base!J103-Base!J104)/Base!J104</f>
        <v>-9.5911323770796735E-3</v>
      </c>
      <c r="F173" s="21">
        <f>(Base!K103-Base!K104)/Base!K104</f>
        <v>-2.1438098322380427E-2</v>
      </c>
      <c r="G173" s="21">
        <f>(Base!L103-Base!L104)/Base!L104</f>
        <v>1.3686998019118768E-2</v>
      </c>
      <c r="H173" s="21">
        <f>(Base!M103-Base!M104)/Base!M104</f>
        <v>-2.1097467464242614E-3</v>
      </c>
      <c r="I173" s="21">
        <f>(Base!N103-Base!N104)/Base!N104</f>
        <v>-2.2015282725855814E-2</v>
      </c>
      <c r="J173" s="21">
        <f>(Base!O103-Base!O104)/Base!O104</f>
        <v>-2.6262036766852466E-3</v>
      </c>
      <c r="K173" s="21">
        <f>(Base!P103-Base!P104)/Base!P104</f>
        <v>-1.4354066985645933E-2</v>
      </c>
      <c r="L173" s="21" cm="1">
        <f t="array" ref="L173">SUMPRODUCT(B173:K173,TRANSPOSE($O$4:$O$13))</f>
        <v>-3.8678505332380726E-3</v>
      </c>
      <c r="M173">
        <f t="shared" si="3"/>
        <v>0</v>
      </c>
    </row>
    <row r="174" spans="1:13">
      <c r="A174" s="1">
        <v>44294</v>
      </c>
      <c r="B174" s="21">
        <f>(Base!G104-Base!G105)/Base!G105</f>
        <v>1.9944212828907189E-2</v>
      </c>
      <c r="C174" s="21">
        <f>(Base!H104-Base!H105)/Base!H105</f>
        <v>1.6378581123879105E-2</v>
      </c>
      <c r="D174" s="21">
        <f>(Base!I104-Base!I105)/Base!I105</f>
        <v>1.2140131807145385E-2</v>
      </c>
      <c r="E174" s="21">
        <f>(Base!J104-Base!J105)/Base!J105</f>
        <v>1.9230704511836373E-2</v>
      </c>
      <c r="F174" s="21">
        <f>(Base!K104-Base!K105)/Base!K105</f>
        <v>9.0129784131150244E-3</v>
      </c>
      <c r="G174" s="21">
        <f>(Base!L104-Base!L105)/Base!L105</f>
        <v>-2.5427303042934429E-2</v>
      </c>
      <c r="H174" s="21">
        <f>(Base!M104-Base!M105)/Base!M105</f>
        <v>-1.249995833333332E-2</v>
      </c>
      <c r="I174" s="21">
        <f>(Base!N104-Base!N105)/Base!N105</f>
        <v>1.5914021505376279E-2</v>
      </c>
      <c r="J174" s="21">
        <f>(Base!O104-Base!O105)/Base!O105</f>
        <v>-1.438021282714984E-2</v>
      </c>
      <c r="K174" s="21">
        <f>(Base!P104-Base!P105)/Base!P105</f>
        <v>-5.7381408901703611E-4</v>
      </c>
      <c r="L174" s="21" cm="1">
        <f t="array" ref="L174">SUMPRODUCT(B174:K174,TRANSPOSE($O$4:$O$13))</f>
        <v>3.4945945646758696E-3</v>
      </c>
      <c r="M174">
        <f t="shared" si="3"/>
        <v>0</v>
      </c>
    </row>
    <row r="175" spans="1:13">
      <c r="A175" s="1">
        <v>44293</v>
      </c>
      <c r="B175" s="21">
        <f>(Base!G105-Base!G106)/Base!G106</f>
        <v>-1.7673668109978627E-2</v>
      </c>
      <c r="C175" s="21">
        <f>(Base!H105-Base!H106)/Base!H106</f>
        <v>-2.179099288558221E-3</v>
      </c>
      <c r="D175" s="21">
        <f>(Base!I105-Base!I106)/Base!I106</f>
        <v>8.041958041957932E-3</v>
      </c>
      <c r="E175" s="21">
        <f>(Base!J105-Base!J106)/Base!J106</f>
        <v>6.4145284410761522E-4</v>
      </c>
      <c r="F175" s="21">
        <f>(Base!K105-Base!K106)/Base!K106</f>
        <v>-2.2466959362689082E-2</v>
      </c>
      <c r="G175" s="21">
        <f>(Base!L105-Base!L106)/Base!L106</f>
        <v>-1.1536876802637047E-2</v>
      </c>
      <c r="H175" s="21">
        <f>(Base!M105-Base!M106)/Base!M106</f>
        <v>-8.3263946711072329E-4</v>
      </c>
      <c r="I175" s="21">
        <f>(Base!N105-Base!N106)/Base!N106</f>
        <v>-5.5602654217393899E-3</v>
      </c>
      <c r="J175" s="21">
        <f>(Base!O105-Base!O106)/Base!O106</f>
        <v>-4.2954756182974731E-3</v>
      </c>
      <c r="K175" s="21">
        <f>(Base!P105-Base!P106)/Base!P106</f>
        <v>2.4595736660585784E-2</v>
      </c>
      <c r="L175" s="21" cm="1">
        <f t="array" ref="L175">SUMPRODUCT(B175:K175,TRANSPOSE($O$4:$O$13))</f>
        <v>-7.7344885127218072E-4</v>
      </c>
      <c r="M175">
        <f t="shared" si="3"/>
        <v>0</v>
      </c>
    </row>
    <row r="176" spans="1:13">
      <c r="A176" s="1">
        <v>44292</v>
      </c>
      <c r="B176" s="21">
        <f>(Base!G106-Base!G107)/Base!G107</f>
        <v>2.7593960686948568E-2</v>
      </c>
      <c r="C176" s="21">
        <f>(Base!H106-Base!H107)/Base!H107</f>
        <v>1.3807068965260143E-2</v>
      </c>
      <c r="D176" s="21">
        <f>(Base!I106-Base!I107)/Base!I107</f>
        <v>1.8518518518518632E-2</v>
      </c>
      <c r="E176" s="21">
        <f>(Base!J106-Base!J107)/Base!J107</f>
        <v>1.3489387509985176E-2</v>
      </c>
      <c r="F176" s="21">
        <f>(Base!K106-Base!K107)/Base!K107</f>
        <v>-6.1295534150612755E-3</v>
      </c>
      <c r="G176" s="21">
        <f>(Base!L106-Base!L107)/Base!L107</f>
        <v>-1.1405255047057236E-2</v>
      </c>
      <c r="H176" s="21">
        <f>(Base!M106-Base!M107)/Base!M107</f>
        <v>-8.3198831813695025E-4</v>
      </c>
      <c r="I176" s="21">
        <f>(Base!N106-Base!N107)/Base!N107</f>
        <v>-1.183436179205404E-2</v>
      </c>
      <c r="J176" s="21">
        <f>(Base!O106-Base!O107)/Base!O107</f>
        <v>4.2699191239224256E-2</v>
      </c>
      <c r="K176" s="21">
        <f>(Base!P106-Base!P107)/Base!P107</f>
        <v>-1.2960595927658334E-2</v>
      </c>
      <c r="L176" s="21" cm="1">
        <f t="array" ref="L176">SUMPRODUCT(B176:K176,TRANSPOSE($O$4:$O$13))</f>
        <v>6.9530851163670431E-3</v>
      </c>
      <c r="M176">
        <f t="shared" si="3"/>
        <v>0</v>
      </c>
    </row>
    <row r="177" spans="1:13">
      <c r="A177" s="1">
        <v>44291</v>
      </c>
      <c r="B177" s="21">
        <f>(Base!G107-Base!G108)/Base!G108</f>
        <v>1.602052547443715E-2</v>
      </c>
      <c r="C177" s="21">
        <f>(Base!H107-Base!H108)/Base!H108</f>
        <v>1.3243759751328675E-2</v>
      </c>
      <c r="D177" s="21">
        <f>(Base!I107-Base!I108)/Base!I108</f>
        <v>1.0695544053316583E-3</v>
      </c>
      <c r="E177" s="21">
        <f>(Base!J107-Base!J108)/Base!J108</f>
        <v>2.481675508299875E-2</v>
      </c>
      <c r="F177" s="21">
        <f>(Base!K107-Base!K108)/Base!K108</f>
        <v>1.9642857142857201E-2</v>
      </c>
      <c r="G177" s="21">
        <f>(Base!L107-Base!L108)/Base!L108</f>
        <v>1.4882099426122428E-2</v>
      </c>
      <c r="H177" s="21">
        <f>(Base!M107-Base!M108)/Base!M108</f>
        <v>6.2788617111286041E-3</v>
      </c>
      <c r="I177" s="21">
        <f>(Base!N107-Base!N108)/Base!N108</f>
        <v>3.7264403211942222E-2</v>
      </c>
      <c r="J177" s="21">
        <f>(Base!O107-Base!O108)/Base!O108</f>
        <v>2.99499859224296E-3</v>
      </c>
      <c r="K177" s="21">
        <f>(Base!P107-Base!P108)/Base!P108</f>
        <v>6.1607968596446946E-2</v>
      </c>
      <c r="L177" s="21" cm="1">
        <f t="array" ref="L177">SUMPRODUCT(B177:K177,TRANSPOSE($O$4:$O$13))</f>
        <v>2.1880433912163148E-2</v>
      </c>
      <c r="M177">
        <f t="shared" si="3"/>
        <v>0</v>
      </c>
    </row>
    <row r="178" spans="1:13">
      <c r="A178" s="1">
        <v>44287</v>
      </c>
      <c r="B178" s="21">
        <f>(Base!G108-Base!G109)/Base!G109</f>
        <v>-6.2543569652979761E-3</v>
      </c>
      <c r="C178" s="21">
        <f>(Base!H108-Base!H109)/Base!H109</f>
        <v>-1.8491358138202945E-2</v>
      </c>
      <c r="D178" s="21">
        <f>(Base!I108-Base!I109)/Base!I109</f>
        <v>1.5200869171222124E-2</v>
      </c>
      <c r="E178" s="21">
        <f>(Base!J108-Base!J109)/Base!J109</f>
        <v>5.1900385066130884E-3</v>
      </c>
      <c r="F178" s="21">
        <f>(Base!K108-Base!K109)/Base!K109</f>
        <v>1.7888639629308656E-3</v>
      </c>
      <c r="G178" s="21">
        <f>(Base!L108-Base!L109)/Base!L109</f>
        <v>-1.2249857084524283E-2</v>
      </c>
      <c r="H178" s="21">
        <f>(Base!M108-Base!M109)/Base!M109</f>
        <v>-8.7137344398341022E-3</v>
      </c>
      <c r="I178" s="21">
        <f>(Base!N108-Base!N109)/Base!N109</f>
        <v>-1.7657192836227086E-2</v>
      </c>
      <c r="J178" s="21">
        <f>(Base!O108-Base!O109)/Base!O109</f>
        <v>-2.2827013334914346E-2</v>
      </c>
      <c r="K178" s="21">
        <f>(Base!P108-Base!P109)/Base!P109</f>
        <v>-5.9202000008144661E-3</v>
      </c>
      <c r="L178" s="21" cm="1">
        <f t="array" ref="L178">SUMPRODUCT(B178:K178,TRANSPOSE($O$4:$O$13))</f>
        <v>-7.3788473140921794E-3</v>
      </c>
      <c r="M178">
        <f t="shared" si="3"/>
        <v>0</v>
      </c>
    </row>
    <row r="179" spans="1:13">
      <c r="A179" s="1">
        <v>44286</v>
      </c>
      <c r="B179" s="21">
        <f>(Base!G109-Base!G110)/Base!G110</f>
        <v>-6.3560025555366769E-3</v>
      </c>
      <c r="C179" s="21">
        <f>(Base!H109-Base!H110)/Base!H110</f>
        <v>2.0934674462405618E-2</v>
      </c>
      <c r="D179" s="21">
        <f>(Base!I109-Base!I110)/Base!I110</f>
        <v>-2.4364442090395438E-2</v>
      </c>
      <c r="E179" s="21">
        <f>(Base!J109-Base!J110)/Base!J110</f>
        <v>-1.1705518590393758E-3</v>
      </c>
      <c r="F179" s="21">
        <f>(Base!K109-Base!K110)/Base!K110</f>
        <v>-6.2221777777777577E-3</v>
      </c>
      <c r="G179" s="21">
        <f>(Base!L109-Base!L110)/Base!L110</f>
        <v>-1.4090177133655452E-2</v>
      </c>
      <c r="H179" s="21">
        <f>(Base!M109-Base!M110)/Base!M110</f>
        <v>1.1330255979857455E-2</v>
      </c>
      <c r="I179" s="21">
        <f>(Base!N109-Base!N110)/Base!N110</f>
        <v>1.4416776514494467E-2</v>
      </c>
      <c r="J179" s="21">
        <f>(Base!O109-Base!O110)/Base!O110</f>
        <v>-2.815705346985202E-2</v>
      </c>
      <c r="K179" s="21">
        <f>(Base!P109-Base!P110)/Base!P110</f>
        <v>9.2716699289173091E-3</v>
      </c>
      <c r="L179" s="21" cm="1">
        <f t="array" ref="L179">SUMPRODUCT(B179:K179,TRANSPOSE($O$4:$O$13))</f>
        <v>-1.6660104147234341E-3</v>
      </c>
      <c r="M179">
        <f t="shared" si="3"/>
        <v>0</v>
      </c>
    </row>
    <row r="180" spans="1:13">
      <c r="A180" s="1">
        <v>44285</v>
      </c>
      <c r="B180" s="21">
        <f>(Base!G110-Base!G111)/Base!G111</f>
        <v>2.4453797938738375E-2</v>
      </c>
      <c r="C180" s="21">
        <f>(Base!H110-Base!H111)/Base!H111</f>
        <v>-1.8657648905641439E-3</v>
      </c>
      <c r="D180" s="21">
        <f>(Base!I110-Base!I111)/Base!I111</f>
        <v>-1.0827768453641973E-2</v>
      </c>
      <c r="E180" s="21">
        <f>(Base!J110-Base!J111)/Base!J111</f>
        <v>3.909643855945158E-2</v>
      </c>
      <c r="F180" s="21">
        <f>(Base!K110-Base!K111)/Base!K111</f>
        <v>3.9260969976905383E-2</v>
      </c>
      <c r="G180" s="21">
        <f>(Base!L110-Base!L111)/Base!L111</f>
        <v>5.612244897959185E-2</v>
      </c>
      <c r="H180" s="21">
        <f>(Base!M110-Base!M111)/Base!M111</f>
        <v>0</v>
      </c>
      <c r="I180" s="21">
        <f>(Base!N110-Base!N111)/Base!N111</f>
        <v>2.5537589605734733E-2</v>
      </c>
      <c r="J180" s="21">
        <f>(Base!O110-Base!O111)/Base!O111</f>
        <v>5.5354293181864835E-2</v>
      </c>
      <c r="K180" s="21">
        <f>(Base!P110-Base!P111)/Base!P111</f>
        <v>-9.2876400503886826E-3</v>
      </c>
      <c r="L180" s="21" cm="1">
        <f t="array" ref="L180">SUMPRODUCT(B180:K180,TRANSPOSE($O$4:$O$13))</f>
        <v>1.9357005983404493E-2</v>
      </c>
      <c r="M180">
        <f t="shared" si="3"/>
        <v>0</v>
      </c>
    </row>
    <row r="181" spans="1:13">
      <c r="A181" s="1">
        <v>44284</v>
      </c>
      <c r="B181" s="21">
        <f>(Base!G111-Base!G112)/Base!G112</f>
        <v>-1.9716297872340468E-2</v>
      </c>
      <c r="C181" s="21">
        <f>(Base!H111-Base!H112)/Base!H112</f>
        <v>-7.5910948040063195E-3</v>
      </c>
      <c r="D181" s="21">
        <f>(Base!I111-Base!I112)/Base!I112</f>
        <v>4.2090143809189748E-3</v>
      </c>
      <c r="E181" s="21">
        <f>(Base!J111-Base!J112)/Base!J112</f>
        <v>2.0894828486853556E-3</v>
      </c>
      <c r="F181" s="21">
        <f>(Base!K111-Base!K112)/Base!K112</f>
        <v>2.3148148148146833E-3</v>
      </c>
      <c r="G181" s="21">
        <f>(Base!L111-Base!L112)/Base!L112</f>
        <v>-6.7567567567567632E-3</v>
      </c>
      <c r="H181" s="21">
        <f>(Base!M111-Base!M112)/Base!M112</f>
        <v>1.5771569299725823E-2</v>
      </c>
      <c r="I181" s="21">
        <f>(Base!N111-Base!N112)/Base!N112</f>
        <v>4.5004952520474413E-3</v>
      </c>
      <c r="J181" s="21">
        <f>(Base!O111-Base!O112)/Base!O112</f>
        <v>-3.0460931279790947E-2</v>
      </c>
      <c r="K181" s="21">
        <f>(Base!P111-Base!P112)/Base!P112</f>
        <v>2.5646435943121833E-2</v>
      </c>
      <c r="L181" s="21" cm="1">
        <f t="array" ref="L181">SUMPRODUCT(B181:K181,TRANSPOSE($O$4:$O$13))</f>
        <v>1.6725423905731814E-4</v>
      </c>
      <c r="M181">
        <f t="shared" si="3"/>
        <v>0</v>
      </c>
    </row>
    <row r="182" spans="1:13">
      <c r="A182" s="1">
        <v>44281</v>
      </c>
      <c r="B182" s="21">
        <f>(Base!G112-Base!G113)/Base!G113</f>
        <v>9.5947011429271742E-3</v>
      </c>
      <c r="C182" s="21">
        <f>(Base!H112-Base!H113)/Base!H113</f>
        <v>4.2766457521995144E-3</v>
      </c>
      <c r="D182" s="21">
        <f>(Base!I112-Base!I113)/Base!I113</f>
        <v>-1.4010158108936578E-3</v>
      </c>
      <c r="E182" s="21">
        <f>(Base!J112-Base!J113)/Base!J113</f>
        <v>1.109156709668252E-2</v>
      </c>
      <c r="F182" s="21">
        <f>(Base!K112-Base!K113)/Base!K113</f>
        <v>-7.3529411764705942E-3</v>
      </c>
      <c r="G182" s="21">
        <f>(Base!L112-Base!L113)/Base!L113</f>
        <v>8.4530853761621188E-4</v>
      </c>
      <c r="H182" s="21">
        <f>(Base!M112-Base!M113)/Base!M113</f>
        <v>1.1206809861775415E-2</v>
      </c>
      <c r="I182" s="21">
        <f>(Base!N112-Base!N113)/Base!N113</f>
        <v>3.613369630233581E-3</v>
      </c>
      <c r="J182" s="21">
        <f>(Base!O112-Base!O113)/Base!O113</f>
        <v>-1.0857796336863635E-2</v>
      </c>
      <c r="K182" s="21">
        <f>(Base!P112-Base!P113)/Base!P113</f>
        <v>3.3427054664061956E-2</v>
      </c>
      <c r="L182" s="21" cm="1">
        <f t="array" ref="L182">SUMPRODUCT(B182:K182,TRANSPOSE($O$4:$O$13))</f>
        <v>7.4833701281534762E-3</v>
      </c>
      <c r="M182">
        <f t="shared" si="3"/>
        <v>0</v>
      </c>
    </row>
    <row r="183" spans="1:13">
      <c r="A183" s="1">
        <v>44280</v>
      </c>
      <c r="B183" s="21">
        <f>(Base!G113-Base!G114)/Base!G114</f>
        <v>1.0856977103156425E-2</v>
      </c>
      <c r="C183" s="21">
        <f>(Base!H113-Base!H114)/Base!H114</f>
        <v>-1.8594534300049291E-4</v>
      </c>
      <c r="D183" s="21">
        <f>(Base!I113-Base!I114)/Base!I114</f>
        <v>-5.2265503405383379E-3</v>
      </c>
      <c r="E183" s="21">
        <f>(Base!J113-Base!J114)/Base!J114</f>
        <v>3.0292000176092862E-2</v>
      </c>
      <c r="F183" s="21">
        <f>(Base!K113-Base!K114)/Base!K114</f>
        <v>1.4925325796393519E-2</v>
      </c>
      <c r="G183" s="21">
        <f>(Base!L113-Base!L114)/Base!L114</f>
        <v>1.4144877839691464E-2</v>
      </c>
      <c r="H183" s="21">
        <f>(Base!M113-Base!M114)/Base!M114</f>
        <v>1.6652103418054339E-2</v>
      </c>
      <c r="I183" s="21">
        <f>(Base!N113-Base!N114)/Base!N114</f>
        <v>1.8867878508973729E-2</v>
      </c>
      <c r="J183" s="21">
        <f>(Base!O113-Base!O114)/Base!O114</f>
        <v>-3.0015820019613552E-2</v>
      </c>
      <c r="K183" s="21">
        <f>(Base!P113-Base!P114)/Base!P114</f>
        <v>-7.622114704839123E-3</v>
      </c>
      <c r="L183" s="21" cm="1">
        <f t="array" ref="L183">SUMPRODUCT(B183:K183,TRANSPOSE($O$4:$O$13))</f>
        <v>5.1415012183754511E-3</v>
      </c>
      <c r="M183">
        <f t="shared" si="3"/>
        <v>0</v>
      </c>
    </row>
    <row r="184" spans="1:13">
      <c r="A184" s="1">
        <v>44279</v>
      </c>
      <c r="B184" s="21">
        <f>(Base!G114-Base!G115)/Base!G115</f>
        <v>-5.9240065368378225E-2</v>
      </c>
      <c r="C184" s="21">
        <f>(Base!H114-Base!H115)/Base!H115</f>
        <v>-7.0148612714473653E-3</v>
      </c>
      <c r="D184" s="21">
        <f>(Base!I114-Base!I115)/Base!I115</f>
        <v>6.3113955119214844E-3</v>
      </c>
      <c r="E184" s="21">
        <f>(Base!J114-Base!J115)/Base!J115</f>
        <v>-2.5110486739354312E-2</v>
      </c>
      <c r="F184" s="21">
        <f>(Base!K114-Base!K115)/Base!K115</f>
        <v>-2.5011323328785799E-2</v>
      </c>
      <c r="G184" s="21">
        <f>(Base!L114-Base!L115)/Base!L115</f>
        <v>-8.9210276584101196E-3</v>
      </c>
      <c r="H184" s="21">
        <f>(Base!M114-Base!M115)/Base!M115</f>
        <v>8.7723688058059129E-4</v>
      </c>
      <c r="I184" s="21">
        <f>(Base!N114-Base!N115)/Base!N115</f>
        <v>0.12765957446808515</v>
      </c>
      <c r="J184" s="21">
        <f>(Base!O114-Base!O115)/Base!O115</f>
        <v>-3.7750226673687715E-2</v>
      </c>
      <c r="K184" s="21">
        <f>(Base!P114-Base!P115)/Base!P115</f>
        <v>2.2951944277442304E-2</v>
      </c>
      <c r="L184" s="21" cm="1">
        <f t="array" ref="L184">SUMPRODUCT(B184:K184,TRANSPOSE($O$4:$O$13))</f>
        <v>1.8733793901080016E-3</v>
      </c>
      <c r="M184">
        <f t="shared" si="3"/>
        <v>0</v>
      </c>
    </row>
    <row r="185" spans="1:13">
      <c r="A185" s="1">
        <v>44278</v>
      </c>
      <c r="B185" s="21">
        <f>(Base!G115-Base!G116)/Base!G116</f>
        <v>1.5208046033235471E-2</v>
      </c>
      <c r="C185" s="21">
        <f>(Base!H115-Base!H116)/Base!H116</f>
        <v>-1.5449018538713249E-2</v>
      </c>
      <c r="D185" s="21">
        <f>(Base!I115-Base!I116)/Base!I116</f>
        <v>2.108257277169959E-3</v>
      </c>
      <c r="E185" s="21">
        <f>(Base!J115-Base!J116)/Base!J116</f>
        <v>-2.2302921853388721E-2</v>
      </c>
      <c r="F185" s="21">
        <f>(Base!K115-Base!K116)/Base!K116</f>
        <v>-9.9054034176229086E-3</v>
      </c>
      <c r="G185" s="21">
        <f>(Base!L115-Base!L116)/Base!L116</f>
        <v>9.0013287612516878E-3</v>
      </c>
      <c r="H185" s="21">
        <f>(Base!M115-Base!M116)/Base!M116</f>
        <v>-3.0612287414965984E-2</v>
      </c>
      <c r="I185" s="21">
        <f>(Base!N115-Base!N116)/Base!N116</f>
        <v>0</v>
      </c>
      <c r="J185" s="21">
        <f>(Base!O115-Base!O116)/Base!O116</f>
        <v>3.8148672942709782E-3</v>
      </c>
      <c r="K185" s="21">
        <f>(Base!P115-Base!P116)/Base!P116</f>
        <v>-2.3066205590239339E-2</v>
      </c>
      <c r="L185" s="21" cm="1">
        <f t="array" ref="L185">SUMPRODUCT(B185:K185,TRANSPOSE($O$4:$O$13))</f>
        <v>-7.7783738535310322E-3</v>
      </c>
      <c r="M185">
        <f t="shared" si="3"/>
        <v>0</v>
      </c>
    </row>
    <row r="186" spans="1:13">
      <c r="A186" s="1">
        <v>44277</v>
      </c>
      <c r="B186" s="21">
        <f>(Base!G116-Base!G117)/Base!G117</f>
        <v>-6.8653025713221877E-3</v>
      </c>
      <c r="C186" s="21">
        <f>(Base!H116-Base!H117)/Base!H117</f>
        <v>-1.1142973682869723E-2</v>
      </c>
      <c r="D186" s="21">
        <f>(Base!I116-Base!I117)/Base!I117</f>
        <v>6.364851260083096E-3</v>
      </c>
      <c r="E186" s="21">
        <f>(Base!J116-Base!J117)/Base!J117</f>
        <v>-2.4620556907597863E-2</v>
      </c>
      <c r="F186" s="21">
        <f>(Base!K116-Base!K117)/Base!K117</f>
        <v>3.1616984264543229E-3</v>
      </c>
      <c r="G186" s="21">
        <f>(Base!L116-Base!L117)/Base!L117</f>
        <v>-3.4173430158052904E-3</v>
      </c>
      <c r="H186" s="21">
        <f>(Base!M116-Base!M117)/Base!M117</f>
        <v>-2.0000000000000018E-2</v>
      </c>
      <c r="I186" s="21">
        <f>(Base!N116-Base!N117)/Base!N117</f>
        <v>2.6015089803073446E-3</v>
      </c>
      <c r="J186" s="21">
        <f>(Base!O116-Base!O117)/Base!O117</f>
        <v>1.0183411007489828E-3</v>
      </c>
      <c r="K186" s="21">
        <f>(Base!P116-Base!P117)/Base!P117</f>
        <v>-1.6564676266772351E-2</v>
      </c>
      <c r="L186" s="21" cm="1">
        <f t="array" ref="L186">SUMPRODUCT(B186:K186,TRANSPOSE($O$4:$O$13))</f>
        <v>-7.9327640023387023E-3</v>
      </c>
      <c r="M186">
        <f t="shared" si="3"/>
        <v>0</v>
      </c>
    </row>
    <row r="187" spans="1:13">
      <c r="A187" s="1">
        <v>44274</v>
      </c>
      <c r="B187" s="21">
        <f>(Base!G117-Base!G118)/Base!G118</f>
        <v>-1.9185829530138432E-3</v>
      </c>
      <c r="C187" s="21">
        <f>(Base!H117-Base!H118)/Base!H118</f>
        <v>3.5548017867113382E-2</v>
      </c>
      <c r="D187" s="21">
        <f>(Base!I117-Base!I118)/Base!I118</f>
        <v>-1.0842917103882519E-2</v>
      </c>
      <c r="E187" s="21">
        <f>(Base!J117-Base!J118)/Base!J118</f>
        <v>2.6839809523809519E-2</v>
      </c>
      <c r="F187" s="21">
        <f>(Base!K117-Base!K118)/Base!K118</f>
        <v>2.0276404595557355E-2</v>
      </c>
      <c r="G187" s="21">
        <f>(Base!L117-Base!L118)/Base!L118</f>
        <v>4.9775831828512661E-2</v>
      </c>
      <c r="H187" s="21">
        <f>(Base!M117-Base!M118)/Base!M118</f>
        <v>3.2702237521514702E-2</v>
      </c>
      <c r="I187" s="21">
        <f>(Base!N117-Base!N118)/Base!N118</f>
        <v>2.016979830148628E-2</v>
      </c>
      <c r="J187" s="21">
        <f>(Base!O117-Base!O118)/Base!O118</f>
        <v>7.9714096367789006E-2</v>
      </c>
      <c r="K187" s="21">
        <f>(Base!P117-Base!P118)/Base!P118</f>
        <v>-1.4351132930485289E-2</v>
      </c>
      <c r="L187" s="21" cm="1">
        <f t="array" ref="L187">SUMPRODUCT(B187:K187,TRANSPOSE($O$4:$O$13))</f>
        <v>2.2059979425537991E-2</v>
      </c>
      <c r="M187">
        <f t="shared" si="3"/>
        <v>0</v>
      </c>
    </row>
    <row r="188" spans="1:13">
      <c r="A188" s="1">
        <v>44273</v>
      </c>
      <c r="B188" s="21">
        <f>(Base!G118-Base!G119)/Base!G119</f>
        <v>-2.0010717432322286E-2</v>
      </c>
      <c r="C188" s="21">
        <f>(Base!H118-Base!H119)/Base!H119</f>
        <v>1.4730878186968928E-2</v>
      </c>
      <c r="D188" s="21">
        <f>(Base!I118-Base!I119)/Base!I119</f>
        <v>-3.2814581624309301E-2</v>
      </c>
      <c r="E188" s="21">
        <f>(Base!J118-Base!J119)/Base!J119</f>
        <v>-3.3957829273299198E-2</v>
      </c>
      <c r="F188" s="21">
        <f>(Base!K118-Base!K119)/Base!K119</f>
        <v>-4.1942560706401691E-2</v>
      </c>
      <c r="G188" s="21">
        <f>(Base!L118-Base!L119)/Base!L119</f>
        <v>-2.8322525999018501E-2</v>
      </c>
      <c r="H188" s="21">
        <f>(Base!M118-Base!M119)/Base!M119</f>
        <v>-3.4883720930232558E-2</v>
      </c>
      <c r="I188" s="21">
        <f>(Base!N118-Base!N119)/Base!N119</f>
        <v>-1.5159383960239707E-2</v>
      </c>
      <c r="J188" s="21">
        <f>(Base!O118-Base!O119)/Base!O119</f>
        <v>2.5655556493001823E-2</v>
      </c>
      <c r="K188" s="21">
        <f>(Base!P118-Base!P119)/Base!P119</f>
        <v>-1.7773217205858689E-2</v>
      </c>
      <c r="L188" s="21" cm="1">
        <f t="array" ref="L188">SUMPRODUCT(B188:K188,TRANSPOSE($O$4:$O$13))</f>
        <v>-1.7239343070143971E-2</v>
      </c>
      <c r="M188">
        <f t="shared" si="3"/>
        <v>1</v>
      </c>
    </row>
    <row r="189" spans="1:13">
      <c r="A189" s="1">
        <v>44272</v>
      </c>
      <c r="B189" s="21">
        <f>(Base!G119-Base!G120)/Base!G120</f>
        <v>1.52713807074655E-2</v>
      </c>
      <c r="C189" s="21">
        <f>(Base!H119-Base!H120)/Base!H120</f>
        <v>9.5328499701486762E-3</v>
      </c>
      <c r="D189" s="21">
        <f>(Base!I119-Base!I120)/Base!I120</f>
        <v>-1.6886861976127326E-3</v>
      </c>
      <c r="E189" s="21">
        <f>(Base!J119-Base!J120)/Base!J120</f>
        <v>3.0689637931034422E-2</v>
      </c>
      <c r="F189" s="21">
        <f>(Base!K119-Base!K120)/Base!K120</f>
        <v>1.2969543248231434E-2</v>
      </c>
      <c r="G189" s="21">
        <f>(Base!L119-Base!L120)/Base!L120</f>
        <v>1.235116894574321E-2</v>
      </c>
      <c r="H189" s="21">
        <f>(Base!M119-Base!M120)/Base!M120</f>
        <v>3.4364216736932261E-2</v>
      </c>
      <c r="I189" s="21">
        <f>(Base!N119-Base!N120)/Base!N120</f>
        <v>1.3241526125080831E-2</v>
      </c>
      <c r="J189" s="21">
        <f>(Base!O119-Base!O120)/Base!O120</f>
        <v>8.7703111581182366E-2</v>
      </c>
      <c r="K189" s="21">
        <f>(Base!P119-Base!P120)/Base!P120</f>
        <v>1.4402652276393079E-2</v>
      </c>
      <c r="L189" s="21" cm="1">
        <f t="array" ref="L189">SUMPRODUCT(B189:K189,TRANSPOSE($O$4:$O$13))</f>
        <v>2.2955395583867989E-2</v>
      </c>
      <c r="M189">
        <f t="shared" si="3"/>
        <v>0</v>
      </c>
    </row>
    <row r="190" spans="1:13">
      <c r="A190" s="1">
        <v>44271</v>
      </c>
      <c r="B190" s="21">
        <f>(Base!G120-Base!G121)/Base!G121</f>
        <v>-3.126328666575967E-3</v>
      </c>
      <c r="C190" s="21">
        <f>(Base!H120-Base!H121)/Base!H121</f>
        <v>-2.509282714444816E-2</v>
      </c>
      <c r="D190" s="21">
        <f>(Base!I120-Base!I121)/Base!I121</f>
        <v>4.3708140863301416E-2</v>
      </c>
      <c r="E190" s="21">
        <f>(Base!J120-Base!J121)/Base!J121</f>
        <v>-2.2581732389619202E-2</v>
      </c>
      <c r="F190" s="21">
        <f>(Base!K120-Base!K121)/Base!K121</f>
        <v>7.6611082622304394E-3</v>
      </c>
      <c r="G190" s="21">
        <f>(Base!L120-Base!L121)/Base!L121</f>
        <v>-4.0220193047409133E-2</v>
      </c>
      <c r="H190" s="21">
        <f>(Base!M120-Base!M121)/Base!M121</f>
        <v>-1.564477801268499E-2</v>
      </c>
      <c r="I190" s="21">
        <f>(Base!N120-Base!N121)/Base!N121</f>
        <v>-9.96334556895641E-3</v>
      </c>
      <c r="J190" s="21">
        <f>(Base!O120-Base!O121)/Base!O121</f>
        <v>-2.752291316815769E-3</v>
      </c>
      <c r="K190" s="21">
        <f>(Base!P120-Base!P121)/Base!P121</f>
        <v>-3.2017971493492371E-3</v>
      </c>
      <c r="L190" s="21" cm="1">
        <f t="array" ref="L190">SUMPRODUCT(B190:K190,TRANSPOSE($O$4:$O$13))</f>
        <v>-7.664549687611686E-3</v>
      </c>
      <c r="M190">
        <f t="shared" si="3"/>
        <v>0</v>
      </c>
    </row>
    <row r="191" spans="1:13">
      <c r="A191" s="1">
        <v>44270</v>
      </c>
      <c r="B191" s="21">
        <f>(Base!G121-Base!G122)/Base!G122</f>
        <v>7.946321631629491E-3</v>
      </c>
      <c r="C191" s="21">
        <f>(Base!H121-Base!H122)/Base!H122</f>
        <v>-2.782806238113375E-2</v>
      </c>
      <c r="D191" s="21">
        <f>(Base!I121-Base!I122)/Base!I122</f>
        <v>-3.5033979591836739E-2</v>
      </c>
      <c r="E191" s="21">
        <f>(Base!J121-Base!J122)/Base!J122</f>
        <v>-2.6890756302520437E-3</v>
      </c>
      <c r="F191" s="21">
        <f>(Base!K121-Base!K122)/Base!K122</f>
        <v>2.3996354407014166E-2</v>
      </c>
      <c r="G191" s="21">
        <f>(Base!L121-Base!L122)/Base!L122</f>
        <v>1.7664886586164809E-2</v>
      </c>
      <c r="H191" s="21">
        <f>(Base!M121-Base!M122)/Base!M122</f>
        <v>2.0716443677168617E-2</v>
      </c>
      <c r="I191" s="21">
        <f>(Base!N121-Base!N122)/Base!N122</f>
        <v>-8.3203328133125403E-3</v>
      </c>
      <c r="J191" s="21">
        <f>(Base!O121-Base!O122)/Base!O122</f>
        <v>2.5399858652280404E-2</v>
      </c>
      <c r="K191" s="21">
        <f>(Base!P121-Base!P122)/Base!P122</f>
        <v>-5.954845873617204E-3</v>
      </c>
      <c r="L191" s="21" cm="1">
        <f t="array" ref="L191">SUMPRODUCT(B191:K191,TRANSPOSE($O$4:$O$13))</f>
        <v>9.2196852378952586E-5</v>
      </c>
      <c r="M191">
        <f t="shared" si="3"/>
        <v>0</v>
      </c>
    </row>
    <row r="192" spans="1:13">
      <c r="A192" s="1">
        <v>44267</v>
      </c>
      <c r="B192" s="21">
        <f>(Base!G122-Base!G123)/Base!G123</f>
        <v>-1.3248654680969876E-2</v>
      </c>
      <c r="C192" s="21">
        <f>(Base!H122-Base!H123)/Base!H123</f>
        <v>-2.3985873015872863E-2</v>
      </c>
      <c r="D192" s="21">
        <f>(Base!I122-Base!I123)/Base!I123</f>
        <v>1.4842976004244845E-2</v>
      </c>
      <c r="E192" s="21">
        <f>(Base!J122-Base!J123)/Base!J123</f>
        <v>-8.3961378404052837E-4</v>
      </c>
      <c r="F192" s="21">
        <f>(Base!K122-Base!K123)/Base!K123</f>
        <v>-3.5602983337916463E-2</v>
      </c>
      <c r="G192" s="21">
        <f>(Base!L122-Base!L123)/Base!L123</f>
        <v>3.9408822212270558E-2</v>
      </c>
      <c r="H192" s="21">
        <f>(Base!M122-Base!M123)/Base!M123</f>
        <v>-5.1524686495289743E-3</v>
      </c>
      <c r="I192" s="21">
        <f>(Base!N122-Base!N123)/Base!N123</f>
        <v>-2.0757654385054045E-3</v>
      </c>
      <c r="J192" s="21">
        <f>(Base!O122-Base!O123)/Base!O123</f>
        <v>-1.2527541411212991E-3</v>
      </c>
      <c r="K192" s="21">
        <f>(Base!P122-Base!P123)/Base!P123</f>
        <v>-2.3069158166574424E-2</v>
      </c>
      <c r="L192" s="21" cm="1">
        <f t="array" ref="L192">SUMPRODUCT(B192:K192,TRANSPOSE($O$4:$O$13))</f>
        <v>-4.4708560412343411E-3</v>
      </c>
      <c r="M192">
        <f t="shared" si="3"/>
        <v>0</v>
      </c>
    </row>
    <row r="193" spans="1:13">
      <c r="A193" s="1">
        <v>44266</v>
      </c>
      <c r="B193" s="21">
        <f>(Base!G123-Base!G124)/Base!G124</f>
        <v>2.2249861494612191E-2</v>
      </c>
      <c r="C193" s="21">
        <f>(Base!H123-Base!H124)/Base!H124</f>
        <v>2.5131116439382248E-2</v>
      </c>
      <c r="D193" s="21">
        <f>(Base!I123-Base!I124)/Base!I124</f>
        <v>-1.4290575511758205E-2</v>
      </c>
      <c r="E193" s="21">
        <f>(Base!J123-Base!J124)/Base!J124</f>
        <v>5.3236610307099273E-2</v>
      </c>
      <c r="F193" s="21">
        <f>(Base!K123-Base!K124)/Base!K124</f>
        <v>2.2758307817856521E-2</v>
      </c>
      <c r="G193" s="21">
        <f>(Base!L123-Base!L124)/Base!L124</f>
        <v>7.0983213429256439E-2</v>
      </c>
      <c r="H193" s="21">
        <f>(Base!M123-Base!M124)/Base!M124</f>
        <v>4.252466427931962E-2</v>
      </c>
      <c r="I193" s="21">
        <f>(Base!N123-Base!N124)/Base!N124</f>
        <v>6.7921111176651597E-3</v>
      </c>
      <c r="J193" s="21">
        <f>(Base!O123-Base!O124)/Base!O124</f>
        <v>2.1971032148224699E-3</v>
      </c>
      <c r="K193" s="21">
        <f>(Base!P123-Base!P124)/Base!P124</f>
        <v>2.6248017987688724E-2</v>
      </c>
      <c r="L193" s="21" cm="1">
        <f t="array" ref="L193">SUMPRODUCT(B193:K193,TRANSPOSE($O$4:$O$13))</f>
        <v>2.5957528566086061E-2</v>
      </c>
      <c r="M193">
        <f t="shared" si="3"/>
        <v>0</v>
      </c>
    </row>
    <row r="194" spans="1:13">
      <c r="A194" s="1">
        <v>44265</v>
      </c>
      <c r="B194" s="21">
        <f>(Base!G124-Base!G125)/Base!G125</f>
        <v>2.3914009449950601E-2</v>
      </c>
      <c r="C194" s="21">
        <f>(Base!H124-Base!H125)/Base!H125</f>
        <v>3.3831815613593705E-2</v>
      </c>
      <c r="D194" s="21">
        <f>(Base!I124-Base!I125)/Base!I125</f>
        <v>-3.5128037922785231E-2</v>
      </c>
      <c r="E194" s="21">
        <f>(Base!J124-Base!J125)/Base!J125</f>
        <v>1.7272381530320857E-2</v>
      </c>
      <c r="F194" s="21">
        <f>(Base!K124-Base!K125)/Base!K125</f>
        <v>4.6190428571428639E-2</v>
      </c>
      <c r="G194" s="21">
        <f>(Base!L124-Base!L125)/Base!L125</f>
        <v>1.6577279375914179E-2</v>
      </c>
      <c r="H194" s="21">
        <f>(Base!M124-Base!M125)/Base!M125</f>
        <v>3.4738304770727188E-2</v>
      </c>
      <c r="I194" s="21">
        <f>(Base!N124-Base!N125)/Base!N125</f>
        <v>6.3090956887486838E-3</v>
      </c>
      <c r="J194" s="21">
        <f>(Base!O124-Base!O125)/Base!O125</f>
        <v>1.2392756353947185E-2</v>
      </c>
      <c r="K194" s="21">
        <f>(Base!P124-Base!P125)/Base!P125</f>
        <v>-1.5404844743181266E-2</v>
      </c>
      <c r="L194" s="21" cm="1">
        <f t="array" ref="L194">SUMPRODUCT(B194:K194,TRANSPOSE($O$4:$O$13))</f>
        <v>1.0989555203135961E-2</v>
      </c>
      <c r="M194">
        <f t="shared" si="3"/>
        <v>0</v>
      </c>
    </row>
    <row r="195" spans="1:13">
      <c r="A195" s="1">
        <v>44264</v>
      </c>
      <c r="B195" s="21">
        <f>(Base!G125-Base!G126)/Base!G126</f>
        <v>-2.3355486133837811E-2</v>
      </c>
      <c r="C195" s="21">
        <f>(Base!H125-Base!H126)/Base!H126</f>
        <v>1.5372821583874537E-2</v>
      </c>
      <c r="D195" s="21">
        <f>(Base!I125-Base!I126)/Base!I126</f>
        <v>3.2192443239579746E-2</v>
      </c>
      <c r="E195" s="21">
        <f>(Base!J125-Base!J126)/Base!J126</f>
        <v>8.3454827348599988E-3</v>
      </c>
      <c r="F195" s="21">
        <f>(Base!K125-Base!K126)/Base!K126</f>
        <v>-5.7027391109115387E-2</v>
      </c>
      <c r="G195" s="21">
        <f>(Base!L125-Base!L126)/Base!L126</f>
        <v>4.8780487804885676E-4</v>
      </c>
      <c r="H195" s="21">
        <f>(Base!M125-Base!M126)/Base!M126</f>
        <v>2.3222748815165801E-2</v>
      </c>
      <c r="I195" s="21">
        <f>(Base!N125-Base!N126)/Base!N126</f>
        <v>1.2240499614662042E-2</v>
      </c>
      <c r="J195" s="21">
        <f>(Base!O125-Base!O126)/Base!O126</f>
        <v>-1.2860735846740665E-2</v>
      </c>
      <c r="K195" s="21">
        <f>(Base!P125-Base!P126)/Base!P126</f>
        <v>-1.0033109461886413E-2</v>
      </c>
      <c r="L195" s="21" cm="1">
        <f t="array" ref="L195">SUMPRODUCT(B195:K195,TRANSPOSE($O$4:$O$13))</f>
        <v>1.2082219138225198E-3</v>
      </c>
      <c r="M195">
        <f t="shared" si="3"/>
        <v>0</v>
      </c>
    </row>
    <row r="196" spans="1:13">
      <c r="A196" s="1">
        <v>44263</v>
      </c>
      <c r="B196" s="21">
        <f>(Base!G126-Base!G127)/Base!G127</f>
        <v>-7.8099084675731595E-2</v>
      </c>
      <c r="C196" s="21">
        <f>(Base!H126-Base!H127)/Base!H127</f>
        <v>-6.726850770047782E-2</v>
      </c>
      <c r="D196" s="21">
        <f>(Base!I126-Base!I127)/Base!I127</f>
        <v>-4.3745980435969486E-2</v>
      </c>
      <c r="E196" s="21">
        <f>(Base!J126-Base!J127)/Base!J127</f>
        <v>-9.3868203390820207E-2</v>
      </c>
      <c r="F196" s="21">
        <f>(Base!K126-Base!K127)/Base!K127</f>
        <v>-6.8979933110367972E-2</v>
      </c>
      <c r="G196" s="21">
        <f>(Base!L126-Base!L127)/Base!L127</f>
        <v>-4.1159917734327374E-2</v>
      </c>
      <c r="H196" s="21">
        <f>(Base!M126-Base!M127)/Base!M127</f>
        <v>-5.7614964609868813E-2</v>
      </c>
      <c r="I196" s="21">
        <f>(Base!N126-Base!N127)/Base!N127</f>
        <v>-4.0837110770801412E-2</v>
      </c>
      <c r="J196" s="21">
        <f>(Base!O126-Base!O127)/Base!O127</f>
        <v>-5.0059576451685454E-2</v>
      </c>
      <c r="K196" s="21">
        <f>(Base!P126-Base!P127)/Base!P127</f>
        <v>-5.3886937969133157E-3</v>
      </c>
      <c r="L196" s="21" cm="1">
        <f t="array" ref="L196">SUMPRODUCT(B196:K196,TRANSPOSE($O$4:$O$13))</f>
        <v>-5.1522635302023612E-2</v>
      </c>
      <c r="M196">
        <f t="shared" si="3"/>
        <v>1</v>
      </c>
    </row>
    <row r="197" spans="1:13">
      <c r="A197" s="1">
        <v>44260</v>
      </c>
      <c r="B197" s="21">
        <f>(Base!G127-Base!G128)/Base!G128</f>
        <v>7.5205452054794522E-2</v>
      </c>
      <c r="C197" s="21">
        <f>(Base!H127-Base!H128)/Base!H128</f>
        <v>1.8021301784872858E-2</v>
      </c>
      <c r="D197" s="21">
        <f>(Base!I127-Base!I128)/Base!I128</f>
        <v>3.2452393190110208E-2</v>
      </c>
      <c r="E197" s="21">
        <f>(Base!J127-Base!J128)/Base!J128</f>
        <v>-1.4772817293920348E-3</v>
      </c>
      <c r="F197" s="21">
        <f>(Base!K127-Base!K128)/Base!K128</f>
        <v>-2.6058592266229308E-2</v>
      </c>
      <c r="G197" s="21">
        <f>(Base!L127-Base!L128)/Base!L128</f>
        <v>4.7012683643486763E-2</v>
      </c>
      <c r="H197" s="21">
        <f>(Base!M127-Base!M128)/Base!M128</f>
        <v>7.6507654208264426E-3</v>
      </c>
      <c r="I197" s="21">
        <f>(Base!N127-Base!N128)/Base!N128</f>
        <v>9.7938144329897565E-3</v>
      </c>
      <c r="J197" s="21">
        <f>(Base!O127-Base!O128)/Base!O128</f>
        <v>3.7724134670038136E-2</v>
      </c>
      <c r="K197" s="21">
        <f>(Base!P127-Base!P128)/Base!P128</f>
        <v>1.3655654322722487E-2</v>
      </c>
      <c r="L197" s="21" cm="1">
        <f t="array" ref="L197">SUMPRODUCT(B197:K197,TRANSPOSE($O$4:$O$13))</f>
        <v>2.3383744881869575E-2</v>
      </c>
      <c r="M197">
        <f t="shared" si="3"/>
        <v>0</v>
      </c>
    </row>
    <row r="198" spans="1:13">
      <c r="A198" s="1">
        <v>44259</v>
      </c>
      <c r="B198" s="21">
        <f>(Base!G128-Base!G129)/Base!G129</f>
        <v>2.9619152902139543E-2</v>
      </c>
      <c r="C198" s="21">
        <f>(Base!H128-Base!H129)/Base!H129</f>
        <v>-1.9438081276516701E-2</v>
      </c>
      <c r="D198" s="21">
        <f>(Base!I128-Base!I129)/Base!I129</f>
        <v>-7.6361883254917207E-3</v>
      </c>
      <c r="E198" s="21">
        <f>(Base!J128-Base!J129)/Base!J129</f>
        <v>3.5702108126487581E-2</v>
      </c>
      <c r="F198" s="21">
        <f>(Base!K128-Base!K129)/Base!K129</f>
        <v>2.7185236302802222E-2</v>
      </c>
      <c r="G198" s="21">
        <f>(Base!L128-Base!L129)/Base!L129</f>
        <v>2.8715365239294723E-2</v>
      </c>
      <c r="H198" s="21">
        <f>(Base!M128-Base!M129)/Base!M129</f>
        <v>4.8607737205864344E-2</v>
      </c>
      <c r="I198" s="21">
        <f>(Base!N128-Base!N129)/Base!N129</f>
        <v>3.2464021688982263E-2</v>
      </c>
      <c r="J198" s="21">
        <f>(Base!O128-Base!O129)/Base!O129</f>
        <v>-7.3664656604779909E-3</v>
      </c>
      <c r="K198" s="21">
        <f>(Base!P128-Base!P129)/Base!P129</f>
        <v>-1.4848002288948749E-2</v>
      </c>
      <c r="L198" s="21" cm="1">
        <f t="array" ref="L198">SUMPRODUCT(B198:K198,TRANSPOSE($O$4:$O$13))</f>
        <v>1.3198826461826005E-2</v>
      </c>
      <c r="M198">
        <f t="shared" si="3"/>
        <v>0</v>
      </c>
    </row>
    <row r="199" spans="1:13">
      <c r="A199" s="1">
        <v>44258</v>
      </c>
      <c r="B199" s="21">
        <f>(Base!G129-Base!G130)/Base!G130</f>
        <v>-1.2947236170200757E-2</v>
      </c>
      <c r="C199" s="21">
        <f>(Base!H129-Base!H130)/Base!H130</f>
        <v>1.0355275843599307E-2</v>
      </c>
      <c r="D199" s="21">
        <f>(Base!I129-Base!I130)/Base!I130</f>
        <v>-1.2135093473269925E-2</v>
      </c>
      <c r="E199" s="21">
        <f>(Base!J129-Base!J130)/Base!J130</f>
        <v>3.7543004694300659E-3</v>
      </c>
      <c r="F199" s="21">
        <f>(Base!K129-Base!K130)/Base!K130</f>
        <v>-1.4020618556701026E-2</v>
      </c>
      <c r="G199" s="21">
        <f>(Base!L129-Base!L130)/Base!L130</f>
        <v>3.0317835759584473E-3</v>
      </c>
      <c r="H199" s="21">
        <f>(Base!M129-Base!M130)/Base!M130</f>
        <v>-3.6380127330604806E-2</v>
      </c>
      <c r="I199" s="21">
        <f>(Base!N129-Base!N130)/Base!N130</f>
        <v>-6.3457958751983057E-3</v>
      </c>
      <c r="J199" s="21">
        <f>(Base!O129-Base!O130)/Base!O130</f>
        <v>-1.3325306575475475E-2</v>
      </c>
      <c r="K199" s="21">
        <f>(Base!P129-Base!P130)/Base!P130</f>
        <v>-1.2303149848487202E-2</v>
      </c>
      <c r="L199" s="21" cm="1">
        <f t="array" ref="L199">SUMPRODUCT(B199:K199,TRANSPOSE($O$4:$O$13))</f>
        <v>-8.9457233586842759E-3</v>
      </c>
      <c r="M199">
        <f t="shared" si="3"/>
        <v>0</v>
      </c>
    </row>
    <row r="200" spans="1:13">
      <c r="A200" s="1">
        <v>44257</v>
      </c>
      <c r="B200" s="21">
        <f>(Base!G130-Base!G131)/Base!G131</f>
        <v>8.8483852042858524E-3</v>
      </c>
      <c r="C200" s="21">
        <f>(Base!H130-Base!H131)/Base!H131</f>
        <v>3.0542759327640237E-2</v>
      </c>
      <c r="D200" s="21">
        <f>(Base!I130-Base!I131)/Base!I131</f>
        <v>-1.3268608414239488E-2</v>
      </c>
      <c r="E200" s="21">
        <f>(Base!J130-Base!J131)/Base!J131</f>
        <v>-9.4658891142663498E-3</v>
      </c>
      <c r="F200" s="21">
        <f>(Base!K130-Base!K131)/Base!K131</f>
        <v>-1.7423014586709876E-2</v>
      </c>
      <c r="G200" s="21">
        <f>(Base!L130-Base!L131)/Base!L131</f>
        <v>2.1155935044165824E-2</v>
      </c>
      <c r="H200" s="21">
        <f>(Base!M130-Base!M131)/Base!M131</f>
        <v>-4.5454545454552561E-4</v>
      </c>
      <c r="I200" s="21">
        <f>(Base!N130-Base!N131)/Base!N131</f>
        <v>-7.8698325220269479E-3</v>
      </c>
      <c r="J200" s="21">
        <f>(Base!O130-Base!O131)/Base!O131</f>
        <v>2.4287492935919771E-3</v>
      </c>
      <c r="K200" s="21">
        <f>(Base!P130-Base!P131)/Base!P131</f>
        <v>3.0739555645734062E-2</v>
      </c>
      <c r="L200" s="21" cm="1">
        <f t="array" ref="L200">SUMPRODUCT(B200:K200,TRANSPOSE($O$4:$O$13))</f>
        <v>6.931477953985174E-3</v>
      </c>
      <c r="M200">
        <f t="shared" si="3"/>
        <v>0</v>
      </c>
    </row>
    <row r="201" spans="1:13">
      <c r="A201" s="1">
        <v>44256</v>
      </c>
      <c r="B201" s="21">
        <f>(Base!G131-Base!G132)/Base!G132</f>
        <v>-1.682599551317961E-3</v>
      </c>
      <c r="C201" s="21">
        <f>(Base!H131-Base!H132)/Base!H132</f>
        <v>9.2082872928166907E-4</v>
      </c>
      <c r="D201" s="21">
        <f>(Base!I131-Base!I132)/Base!I132</f>
        <v>3.4482723987856581E-2</v>
      </c>
      <c r="E201" s="21">
        <f>(Base!J131-Base!J132)/Base!J132</f>
        <v>1.9999999999999941E-2</v>
      </c>
      <c r="F201" s="21">
        <f>(Base!K131-Base!K132)/Base!K132</f>
        <v>-9.2332396627860473E-3</v>
      </c>
      <c r="G201" s="21">
        <f>(Base!L131-Base!L132)/Base!L132</f>
        <v>-1.5243953252032429E-2</v>
      </c>
      <c r="H201" s="21">
        <f>(Base!M131-Base!M132)/Base!M132</f>
        <v>-1.0791366906474751E-2</v>
      </c>
      <c r="I201" s="21">
        <f>(Base!N131-Base!N132)/Base!N132</f>
        <v>2.6301420305102408E-3</v>
      </c>
      <c r="J201" s="21">
        <f>(Base!O131-Base!O132)/Base!O132</f>
        <v>-3.3283269921960236E-3</v>
      </c>
      <c r="K201" s="21">
        <f>(Base!P131-Base!P132)/Base!P132</f>
        <v>4.2848107580875074E-2</v>
      </c>
      <c r="L201" s="21" cm="1">
        <f t="array" ref="L201">SUMPRODUCT(B201:K201,TRANSPOSE($O$4:$O$13))</f>
        <v>8.6642989585546844E-3</v>
      </c>
      <c r="M201">
        <f t="shared" si="3"/>
        <v>0</v>
      </c>
    </row>
    <row r="202" spans="1:13">
      <c r="A202" s="1">
        <v>44253</v>
      </c>
      <c r="B202" s="21">
        <f>(Base!G132-Base!G133)/Base!G133</f>
        <v>-1.3691025133204955E-2</v>
      </c>
      <c r="C202" s="21">
        <f>(Base!H132-Base!H133)/Base!H133</f>
        <v>-1.0748680155645819E-2</v>
      </c>
      <c r="D202" s="21">
        <f>(Base!I132-Base!I133)/Base!I133</f>
        <v>-3.6690793862575702E-3</v>
      </c>
      <c r="E202" s="21">
        <f>(Base!J132-Base!J133)/Base!J133</f>
        <v>-3.107251869240692E-2</v>
      </c>
      <c r="F202" s="21">
        <f>(Base!K132-Base!K133)/Base!K133</f>
        <v>-4.2291426374471412E-2</v>
      </c>
      <c r="G202" s="21">
        <f>(Base!L132-Base!L133)/Base!L133</f>
        <v>-1.9920318725099532E-2</v>
      </c>
      <c r="H202" s="21">
        <f>(Base!M132-Base!M133)/Base!M133</f>
        <v>-4.0965974947564703E-2</v>
      </c>
      <c r="I202" s="21">
        <f>(Base!N132-Base!N133)/Base!N133</f>
        <v>-3.4044715447154379E-2</v>
      </c>
      <c r="J202" s="21">
        <f>(Base!O132-Base!O133)/Base!O133</f>
        <v>-5.3550983733312151E-2</v>
      </c>
      <c r="K202" s="21">
        <f>(Base!P132-Base!P133)/Base!P133</f>
        <v>-1.2433413566329602E-2</v>
      </c>
      <c r="L202" s="21" cm="1">
        <f t="array" ref="L202">SUMPRODUCT(B202:K202,TRANSPOSE($O$4:$O$13))</f>
        <v>-2.4745912975737618E-2</v>
      </c>
      <c r="M202">
        <f t="shared" si="3"/>
        <v>1</v>
      </c>
    </row>
    <row r="203" spans="1:13">
      <c r="A203" s="1">
        <v>44252</v>
      </c>
      <c r="B203" s="21">
        <f>(Base!G133-Base!G134)/Base!G134</f>
        <v>-3.0177039436079387E-2</v>
      </c>
      <c r="C203" s="21">
        <f>(Base!H133-Base!H134)/Base!H134</f>
        <v>-1.3124918385926696E-2</v>
      </c>
      <c r="D203" s="21">
        <f>(Base!I133-Base!I134)/Base!I134</f>
        <v>-4.0332906530089564E-2</v>
      </c>
      <c r="E203" s="21">
        <f>(Base!J133-Base!J134)/Base!J134</f>
        <v>-1.1232242959493835E-2</v>
      </c>
      <c r="F203" s="21">
        <f>(Base!K133-Base!K134)/Base!K134</f>
        <v>-2.2180451127819543E-2</v>
      </c>
      <c r="G203" s="21">
        <f>(Base!L133-Base!L134)/Base!L134</f>
        <v>1.0568645668412389E-2</v>
      </c>
      <c r="H203" s="21">
        <f>(Base!M133-Base!M134)/Base!M134</f>
        <v>-4.9590122950819666E-2</v>
      </c>
      <c r="I203" s="21">
        <f>(Base!N133-Base!N134)/Base!N134</f>
        <v>-6.0605558616442338E-3</v>
      </c>
      <c r="J203" s="21">
        <f>(Base!O133-Base!O134)/Base!O134</f>
        <v>-4.0131971218416489E-2</v>
      </c>
      <c r="K203" s="21">
        <f>(Base!P133-Base!P134)/Base!P134</f>
        <v>-2.2669263759828556E-2</v>
      </c>
      <c r="L203" s="21" cm="1">
        <f t="array" ref="L203">SUMPRODUCT(B203:K203,TRANSPOSE($O$4:$O$13))</f>
        <v>-2.2517523287771016E-2</v>
      </c>
      <c r="M203">
        <f t="shared" si="3"/>
        <v>1</v>
      </c>
    </row>
    <row r="204" spans="1:13">
      <c r="A204" s="1">
        <v>44251</v>
      </c>
      <c r="B204" s="21">
        <f>(Base!G134-Base!G135)/Base!G135</f>
        <v>-1.022174405358439E-2</v>
      </c>
      <c r="C204" s="21">
        <f>(Base!H134-Base!H135)/Base!H135</f>
        <v>5.0596674185097333E-3</v>
      </c>
      <c r="D204" s="21">
        <f>(Base!I134-Base!I135)/Base!I135</f>
        <v>1.3298734998378208E-2</v>
      </c>
      <c r="E204" s="21">
        <f>(Base!J134-Base!J135)/Base!J135</f>
        <v>-1.2398009990179659E-2</v>
      </c>
      <c r="F204" s="21">
        <f>(Base!K134-Base!K135)/Base!K135</f>
        <v>-2.3136246786632352E-2</v>
      </c>
      <c r="G204" s="21">
        <f>(Base!L134-Base!L135)/Base!L135</f>
        <v>-1.1442736318408106E-2</v>
      </c>
      <c r="H204" s="21">
        <f>(Base!M134-Base!M135)/Base!M135</f>
        <v>1.4131380470963333E-2</v>
      </c>
      <c r="I204" s="21">
        <f>(Base!N134-Base!N135)/Base!N135</f>
        <v>-2.6069896704377701E-2</v>
      </c>
      <c r="J204" s="21">
        <f>(Base!O134-Base!O135)/Base!O135</f>
        <v>6.6408551708296484E-3</v>
      </c>
      <c r="K204" s="21">
        <f>(Base!P134-Base!P135)/Base!P135</f>
        <v>1.0108334505673174E-2</v>
      </c>
      <c r="L204" s="21" cm="1">
        <f t="array" ref="L204">SUMPRODUCT(B204:K204,TRANSPOSE($O$4:$O$13))</f>
        <v>-1.7407370642675345E-3</v>
      </c>
      <c r="M204">
        <f t="shared" si="3"/>
        <v>0</v>
      </c>
    </row>
    <row r="205" spans="1:13">
      <c r="A205" s="1">
        <v>44250</v>
      </c>
      <c r="B205" s="21">
        <f>(Base!G135-Base!G136)/Base!G136</f>
        <v>-2.5232880761295175E-2</v>
      </c>
      <c r="C205" s="21">
        <f>(Base!H135-Base!H136)/Base!H136</f>
        <v>-7.1761571582344905E-3</v>
      </c>
      <c r="D205" s="21">
        <f>(Base!I135-Base!I136)/Base!I136</f>
        <v>-2.2653721682847992E-3</v>
      </c>
      <c r="E205" s="21">
        <f>(Base!J135-Base!J136)/Base!J136</f>
        <v>3.4375347847437595E-3</v>
      </c>
      <c r="F205" s="21">
        <f>(Base!K135-Base!K136)/Base!K136</f>
        <v>-5.9412813146362237E-2</v>
      </c>
      <c r="G205" s="21">
        <f>(Base!L135-Base!L136)/Base!L136</f>
        <v>-1.9860477649476607E-3</v>
      </c>
      <c r="H205" s="21">
        <f>(Base!M135-Base!M136)/Base!M136</f>
        <v>0.11029067835717579</v>
      </c>
      <c r="I205" s="21">
        <f>(Base!N135-Base!N136)/Base!N136</f>
        <v>3.9506172839505332E-3</v>
      </c>
      <c r="J205" s="21">
        <f>(Base!O135-Base!O136)/Base!O136</f>
        <v>-1.6598591095525323E-2</v>
      </c>
      <c r="K205" s="21">
        <f>(Base!P135-Base!P136)/Base!P136</f>
        <v>1.6780273031573603E-2</v>
      </c>
      <c r="L205" s="21" cm="1">
        <f t="array" ref="L205">SUMPRODUCT(B205:K205,TRANSPOSE($O$4:$O$13))</f>
        <v>5.9883784451761936E-3</v>
      </c>
      <c r="M205">
        <f t="shared" ref="M205:M268" si="4">IF(L205&gt;=$O$16,0,1)</f>
        <v>0</v>
      </c>
    </row>
    <row r="206" spans="1:13">
      <c r="A206" s="1">
        <v>44249</v>
      </c>
      <c r="B206" s="21">
        <f>(Base!G136-Base!G137)/Base!G137</f>
        <v>3.6363506493506969E-3</v>
      </c>
      <c r="C206" s="21">
        <f>(Base!H136-Base!H137)/Base!H137</f>
        <v>-3.9793281653746931E-2</v>
      </c>
      <c r="D206" s="21">
        <f>(Base!I136-Base!I137)/Base!I137</f>
        <v>5.7133082449538082E-2</v>
      </c>
      <c r="E206" s="21">
        <f>(Base!J136-Base!J137)/Base!J137</f>
        <v>-6.1597513413133992E-2</v>
      </c>
      <c r="F206" s="21">
        <f>(Base!K136-Base!K137)/Base!K137</f>
        <v>0.19875780538302285</v>
      </c>
      <c r="G206" s="21">
        <f>(Base!L136-Base!L137)/Base!L137</f>
        <v>-2.5641074020319406E-2</v>
      </c>
      <c r="H206" s="21">
        <f>(Base!M136-Base!M137)/Base!M137</f>
        <v>-0.20709842663739469</v>
      </c>
      <c r="I206" s="21">
        <f>(Base!N136-Base!N137)/Base!N137</f>
        <v>-1.9845111326234274E-2</v>
      </c>
      <c r="J206" s="21">
        <f>(Base!O136-Base!O137)/Base!O137</f>
        <v>-7.2933776693361691E-3</v>
      </c>
      <c r="K206" s="21">
        <f>(Base!P136-Base!P137)/Base!P137</f>
        <v>-2.4751959438026824E-2</v>
      </c>
      <c r="L206" s="21" cm="1">
        <f t="array" ref="L206">SUMPRODUCT(B206:K206,TRANSPOSE($O$4:$O$13))</f>
        <v>-2.3824838808680551E-2</v>
      </c>
      <c r="M206">
        <f t="shared" si="4"/>
        <v>1</v>
      </c>
    </row>
    <row r="207" spans="1:13">
      <c r="A207" s="1">
        <v>44246</v>
      </c>
      <c r="B207" s="21">
        <f>(Base!G137-Base!G138)/Base!G138</f>
        <v>1.9867549668874173E-2</v>
      </c>
      <c r="C207" s="21">
        <f>(Base!H137-Base!H138)/Base!H138</f>
        <v>5.1706308169604772E-4</v>
      </c>
      <c r="D207" s="21">
        <f>(Base!I137-Base!I138)/Base!I138</f>
        <v>7.2363886974500637E-3</v>
      </c>
      <c r="E207" s="21">
        <f>(Base!J137-Base!J138)/Base!J138</f>
        <v>7.5839187806234906E-3</v>
      </c>
      <c r="F207" s="21">
        <f>(Base!K137-Base!K138)/Base!K138</f>
        <v>1.3853904282115798E-2</v>
      </c>
      <c r="G207" s="21">
        <f>(Base!L137-Base!L138)/Base!L138</f>
        <v>-1.242236024844711E-2</v>
      </c>
      <c r="H207" s="21">
        <f>(Base!M137-Base!M138)/Base!M138</f>
        <v>-6.6279467031089903E-2</v>
      </c>
      <c r="I207" s="21">
        <f>(Base!N137-Base!N138)/Base!N138</f>
        <v>2.9126213592232386E-3</v>
      </c>
      <c r="J207" s="21">
        <f>(Base!O137-Base!O138)/Base!O138</f>
        <v>-1.3326286608164019E-2</v>
      </c>
      <c r="K207" s="21">
        <f>(Base!P137-Base!P138)/Base!P138</f>
        <v>3.7987165544411689E-3</v>
      </c>
      <c r="L207" s="21" cm="1">
        <f t="array" ref="L207">SUMPRODUCT(B207:K207,TRANSPOSE($O$4:$O$13))</f>
        <v>-4.128554532711437E-3</v>
      </c>
      <c r="M207">
        <f t="shared" si="4"/>
        <v>0</v>
      </c>
    </row>
    <row r="208" spans="1:13">
      <c r="A208" s="1">
        <v>44245</v>
      </c>
      <c r="B208" s="21">
        <f>(Base!G138-Base!G139)/Base!G139</f>
        <v>-6.5789473684210523E-3</v>
      </c>
      <c r="C208" s="21">
        <f>(Base!H138-Base!H139)/Base!H139</f>
        <v>-3.0738373383534509E-2</v>
      </c>
      <c r="D208" s="21">
        <f>(Base!I138-Base!I139)/Base!I139</f>
        <v>3.5688793718772309E-2</v>
      </c>
      <c r="E208" s="21">
        <f>(Base!J138-Base!J139)/Base!J139</f>
        <v>-3.4230208244238974E-2</v>
      </c>
      <c r="F208" s="21">
        <f>(Base!K138-Base!K139)/Base!K139</f>
        <v>-3.2100811373392477E-2</v>
      </c>
      <c r="G208" s="21">
        <f>(Base!L138-Base!L139)/Base!L139</f>
        <v>-2.1505330598659674E-2</v>
      </c>
      <c r="H208" s="21">
        <f>(Base!M138-Base!M139)/Base!M139</f>
        <v>2.9184211350766157E-2</v>
      </c>
      <c r="I208" s="21">
        <f>(Base!N138-Base!N139)/Base!N139</f>
        <v>2.2332506203474087E-2</v>
      </c>
      <c r="J208" s="21">
        <f>(Base!O138-Base!O139)/Base!O139</f>
        <v>-8.4565843732574333E-3</v>
      </c>
      <c r="K208" s="21">
        <f>(Base!P138-Base!P139)/Base!P139</f>
        <v>3.7384205318822056E-2</v>
      </c>
      <c r="L208" s="21" cm="1">
        <f t="array" ref="L208">SUMPRODUCT(B208:K208,TRANSPOSE($O$4:$O$13))</f>
        <v>2.5721969596437747E-3</v>
      </c>
      <c r="M208">
        <f t="shared" si="4"/>
        <v>0</v>
      </c>
    </row>
    <row r="209" spans="1:13">
      <c r="A209" s="1">
        <v>44239</v>
      </c>
      <c r="B209" s="21">
        <f>(Base!G139-Base!G140)/Base!G140</f>
        <v>1.9723614916457952E-2</v>
      </c>
      <c r="C209" s="21">
        <f>(Base!H139-Base!H140)/Base!H140</f>
        <v>-7.6260277250327444E-3</v>
      </c>
      <c r="D209" s="21">
        <f>(Base!I139-Base!I140)/Base!I140</f>
        <v>-3.5679627696049809E-4</v>
      </c>
      <c r="E209" s="21">
        <f>(Base!J139-Base!J140)/Base!J140</f>
        <v>-8.9601255818411293E-4</v>
      </c>
      <c r="F209" s="21">
        <f>(Base!K139-Base!K140)/Base!K140</f>
        <v>1.2757284475608447E-2</v>
      </c>
      <c r="G209" s="21">
        <f>(Base!L139-Base!L140)/Base!L140</f>
        <v>1.8734894613582256E-3</v>
      </c>
      <c r="H209" s="21">
        <f>(Base!M139-Base!M140)/Base!M140</f>
        <v>1.2820548433048451E-2</v>
      </c>
      <c r="I209" s="21">
        <f>(Base!N139-Base!N140)/Base!N140</f>
        <v>-6.4103054038310969E-3</v>
      </c>
      <c r="J209" s="21">
        <f>(Base!O139-Base!O140)/Base!O140</f>
        <v>-1.3555825099126343E-2</v>
      </c>
      <c r="K209" s="21">
        <f>(Base!P139-Base!P140)/Base!P140</f>
        <v>8.485510386369759E-3</v>
      </c>
      <c r="L209" s="21" cm="1">
        <f t="array" ref="L209">SUMPRODUCT(B209:K209,TRANSPOSE($O$4:$O$13))</f>
        <v>2.4679593565088698E-3</v>
      </c>
      <c r="M209">
        <f t="shared" si="4"/>
        <v>0</v>
      </c>
    </row>
    <row r="210" spans="1:13">
      <c r="A210" s="1">
        <v>44238</v>
      </c>
      <c r="B210" s="21">
        <f>(Base!G140-Base!G141)/Base!G141</f>
        <v>7.1621486486486982E-3</v>
      </c>
      <c r="C210" s="21">
        <f>(Base!H140-Base!H141)/Base!H141</f>
        <v>4.4963032305180535E-3</v>
      </c>
      <c r="D210" s="21">
        <f>(Base!I140-Base!I141)/Base!I141</f>
        <v>3.9398638968480264E-3</v>
      </c>
      <c r="E210" s="21">
        <f>(Base!J140-Base!J141)/Base!J141</f>
        <v>-5.7906312038792209E-3</v>
      </c>
      <c r="F210" s="21">
        <f>(Base!K140-Base!K141)/Base!K141</f>
        <v>2.0151091519731292E-2</v>
      </c>
      <c r="G210" s="21">
        <f>(Base!L140-Base!L141)/Base!L141</f>
        <v>4.7058823529412437E-3</v>
      </c>
      <c r="H210" s="21">
        <f>(Base!M140-Base!M141)/Base!M141</f>
        <v>1.0071978779567533E-2</v>
      </c>
      <c r="I210" s="21">
        <f>(Base!N140-Base!N141)/Base!N141</f>
        <v>4.4822308088614038E-2</v>
      </c>
      <c r="J210" s="21">
        <f>(Base!O140-Base!O141)/Base!O141</f>
        <v>2.6136966641199101E-3</v>
      </c>
      <c r="K210" s="21">
        <f>(Base!P140-Base!P141)/Base!P141</f>
        <v>-1.6895449320869536E-2</v>
      </c>
      <c r="L210" s="21" cm="1">
        <f t="array" ref="L210">SUMPRODUCT(B210:K210,TRANSPOSE($O$4:$O$13))</f>
        <v>5.6753922235939624E-3</v>
      </c>
      <c r="M210">
        <f t="shared" si="4"/>
        <v>0</v>
      </c>
    </row>
    <row r="211" spans="1:13">
      <c r="A211" s="1">
        <v>44237</v>
      </c>
      <c r="B211" s="21">
        <f>(Base!G141-Base!G142)/Base!G142</f>
        <v>-1.3990712298838999E-2</v>
      </c>
      <c r="C211" s="21">
        <f>(Base!H141-Base!H142)/Base!H142</f>
        <v>-3.4876277724204326E-2</v>
      </c>
      <c r="D211" s="21">
        <f>(Base!I141-Base!I142)/Base!I142</f>
        <v>-7.1585537881681E-4</v>
      </c>
      <c r="E211" s="21">
        <f>(Base!J141-Base!J142)/Base!J142</f>
        <v>-1.7075292633185669E-2</v>
      </c>
      <c r="F211" s="21">
        <f>(Base!K141-Base!K142)/Base!K142</f>
        <v>-1.854140914709515E-2</v>
      </c>
      <c r="G211" s="21">
        <f>(Base!L141-Base!L142)/Base!L142</f>
        <v>-6.08040252948569E-3</v>
      </c>
      <c r="H211" s="21">
        <f>(Base!M141-Base!M142)/Base!M142</f>
        <v>9.4407403979396912E-3</v>
      </c>
      <c r="I211" s="21">
        <f>(Base!N141-Base!N142)/Base!N142</f>
        <v>-4.1046690610568653E-3</v>
      </c>
      <c r="J211" s="21">
        <f>(Base!O141-Base!O142)/Base!O142</f>
        <v>-1.8974322691528996E-2</v>
      </c>
      <c r="K211" s="21">
        <f>(Base!P141-Base!P142)/Base!P142</f>
        <v>4.7745039787798005E-3</v>
      </c>
      <c r="L211" s="21" cm="1">
        <f t="array" ref="L211">SUMPRODUCT(B211:K211,TRANSPOSE($O$4:$O$13))</f>
        <v>-8.8485740524555552E-3</v>
      </c>
      <c r="M211">
        <f t="shared" si="4"/>
        <v>0</v>
      </c>
    </row>
    <row r="212" spans="1:13">
      <c r="A212" s="1">
        <v>44236</v>
      </c>
      <c r="B212" s="21">
        <f>(Base!G142-Base!G143)/Base!G143</f>
        <v>6.5719556483895122E-3</v>
      </c>
      <c r="C212" s="21">
        <f>(Base!H142-Base!H143)/Base!H143</f>
        <v>-4.6392258723157815E-3</v>
      </c>
      <c r="D212" s="21">
        <f>(Base!I142-Base!I143)/Base!I143</f>
        <v>0</v>
      </c>
      <c r="E212" s="21">
        <f>(Base!J142-Base!J143)/Base!J143</f>
        <v>-1.0684449590399903E-2</v>
      </c>
      <c r="F212" s="21">
        <f>(Base!K142-Base!K143)/Base!K143</f>
        <v>-1.0195758564437194E-2</v>
      </c>
      <c r="G212" s="21">
        <f>(Base!L142-Base!L143)/Base!L143</f>
        <v>-1.0185231481481476E-2</v>
      </c>
      <c r="H212" s="21">
        <f>(Base!M142-Base!M143)/Base!M143</f>
        <v>-2.0277480602010661E-2</v>
      </c>
      <c r="I212" s="21">
        <f>(Base!N142-Base!N143)/Base!N143</f>
        <v>-9.6544715447155118E-3</v>
      </c>
      <c r="J212" s="21">
        <f>(Base!O142-Base!O143)/Base!O143</f>
        <v>-1.9854317894716603E-2</v>
      </c>
      <c r="K212" s="21">
        <f>(Base!P142-Base!P143)/Base!P143</f>
        <v>2.5528985734943389E-3</v>
      </c>
      <c r="L212" s="21" cm="1">
        <f t="array" ref="L212">SUMPRODUCT(B212:K212,TRANSPOSE($O$4:$O$13))</f>
        <v>-6.9991752759227524E-3</v>
      </c>
      <c r="M212">
        <f t="shared" si="4"/>
        <v>0</v>
      </c>
    </row>
    <row r="213" spans="1:13">
      <c r="A213" s="1">
        <v>44235</v>
      </c>
      <c r="B213" s="21">
        <f>(Base!G143-Base!G144)/Base!G144</f>
        <v>7.5675405405404477E-3</v>
      </c>
      <c r="C213" s="21">
        <f>(Base!H143-Base!H144)/Base!H144</f>
        <v>-1.4814846335697286E-2</v>
      </c>
      <c r="D213" s="21">
        <f>(Base!I143-Base!I144)/Base!I144</f>
        <v>-1.7926185661645552E-2</v>
      </c>
      <c r="E213" s="21">
        <f>(Base!J143-Base!J144)/Base!J144</f>
        <v>5.6628282708221043E-3</v>
      </c>
      <c r="F213" s="21">
        <f>(Base!K143-Base!K144)/Base!K144</f>
        <v>-1.1290282713317857E-2</v>
      </c>
      <c r="G213" s="21">
        <f>(Base!L143-Base!L144)/Base!L144</f>
        <v>-1.0989010989010917E-2</v>
      </c>
      <c r="H213" s="21">
        <f>(Base!M143-Base!M144)/Base!M144</f>
        <v>-2.5312031900138674E-2</v>
      </c>
      <c r="I213" s="21">
        <f>(Base!N143-Base!N144)/Base!N144</f>
        <v>8.1967213114754172E-3</v>
      </c>
      <c r="J213" s="21">
        <f>(Base!O143-Base!O144)/Base!O144</f>
        <v>-7.9779892375906897E-3</v>
      </c>
      <c r="K213" s="21">
        <f>(Base!P143-Base!P144)/Base!P144</f>
        <v>1.4241018141309276E-2</v>
      </c>
      <c r="L213" s="21" cm="1">
        <f t="array" ref="L213">SUMPRODUCT(B213:K213,TRANSPOSE($O$4:$O$13))</f>
        <v>-3.9876588145940162E-3</v>
      </c>
      <c r="M213">
        <f t="shared" si="4"/>
        <v>0</v>
      </c>
    </row>
    <row r="214" spans="1:13">
      <c r="A214" s="1">
        <v>44232</v>
      </c>
      <c r="B214" s="21">
        <f>(Base!G144-Base!G145)/Base!G145</f>
        <v>-6.8447454879950222E-3</v>
      </c>
      <c r="C214" s="21">
        <f>(Base!H144-Base!H145)/Base!H145</f>
        <v>1.617549595850417E-2</v>
      </c>
      <c r="D214" s="21">
        <f>(Base!I144-Base!I145)/Base!I145</f>
        <v>1.1016418301933869E-2</v>
      </c>
      <c r="E214" s="21">
        <f>(Base!J144-Base!J145)/Base!J145</f>
        <v>-1.0488434209437798E-2</v>
      </c>
      <c r="F214" s="21">
        <f>(Base!K144-Base!K145)/Base!K145</f>
        <v>-4.0306329718117127E-4</v>
      </c>
      <c r="G214" s="21">
        <f>(Base!L144-Base!L145)/Base!L145</f>
        <v>-1.3104338594863997E-2</v>
      </c>
      <c r="H214" s="21">
        <f>(Base!M144-Base!M145)/Base!M145</f>
        <v>6.9396252602357995E-4</v>
      </c>
      <c r="I214" s="21">
        <f>(Base!N144-Base!N145)/Base!N145</f>
        <v>6.7045387676399589E-3</v>
      </c>
      <c r="J214" s="21">
        <f>(Base!O144-Base!O145)/Base!O145</f>
        <v>1.3390560143129025E-2</v>
      </c>
      <c r="K214" s="21">
        <f>(Base!P144-Base!P145)/Base!P145</f>
        <v>3.8078183020739391E-2</v>
      </c>
      <c r="L214" s="21" cm="1">
        <f t="array" ref="L214">SUMPRODUCT(B214:K214,TRANSPOSE($O$4:$O$13))</f>
        <v>7.4459200287452284E-3</v>
      </c>
      <c r="M214">
        <f t="shared" si="4"/>
        <v>0</v>
      </c>
    </row>
    <row r="215" spans="1:13">
      <c r="A215" s="1">
        <v>44231</v>
      </c>
      <c r="B215" s="21">
        <f>(Base!G145-Base!G146)/Base!G146</f>
        <v>2.772416551724138E-2</v>
      </c>
      <c r="C215" s="21">
        <f>(Base!H145-Base!H146)/Base!H146</f>
        <v>-8.2591489281812792E-3</v>
      </c>
      <c r="D215" s="21">
        <f>(Base!I145-Base!I146)/Base!I146</f>
        <v>-1.0200527611677812E-2</v>
      </c>
      <c r="E215" s="21">
        <f>(Base!J145-Base!J146)/Base!J146</f>
        <v>1.162783379529788E-2</v>
      </c>
      <c r="F215" s="21">
        <f>(Base!K145-Base!K146)/Base!K146</f>
        <v>-1.7425782178217771E-2</v>
      </c>
      <c r="G215" s="21">
        <f>(Base!L145-Base!L146)/Base!L146</f>
        <v>-1.644448888888882E-2</v>
      </c>
      <c r="H215" s="21">
        <f>(Base!M145-Base!M146)/Base!M146</f>
        <v>-4.1465444317019366E-3</v>
      </c>
      <c r="I215" s="21">
        <f>(Base!N145-Base!N146)/Base!N146</f>
        <v>-1.2729124884374995E-2</v>
      </c>
      <c r="J215" s="21">
        <f>(Base!O145-Base!O146)/Base!O146</f>
        <v>-2.1991577555436796E-2</v>
      </c>
      <c r="K215" s="21">
        <f>(Base!P145-Base!P146)/Base!P146</f>
        <v>-1.2606424859007001E-2</v>
      </c>
      <c r="L215" s="21" cm="1">
        <f t="array" ref="L215">SUMPRODUCT(B215:K215,TRANSPOSE($O$4:$O$13))</f>
        <v>-6.204194136534176E-3</v>
      </c>
      <c r="M215">
        <f t="shared" si="4"/>
        <v>0</v>
      </c>
    </row>
    <row r="216" spans="1:13">
      <c r="A216" s="1">
        <v>44230</v>
      </c>
      <c r="B216" s="21">
        <f>(Base!G146-Base!G147)/Base!G147</f>
        <v>0</v>
      </c>
      <c r="C216" s="21">
        <f>(Base!H146-Base!H147)/Base!H147</f>
        <v>4.3069071401150719E-3</v>
      </c>
      <c r="D216" s="21">
        <f>(Base!I146-Base!I147)/Base!I147</f>
        <v>1.3908665695126029E-2</v>
      </c>
      <c r="E216" s="21">
        <f>(Base!J146-Base!J147)/Base!J147</f>
        <v>1.9108294501309655E-2</v>
      </c>
      <c r="F216" s="21">
        <f>(Base!K146-Base!K147)/Base!K147</f>
        <v>0</v>
      </c>
      <c r="G216" s="21">
        <f>(Base!L146-Base!L147)/Base!L147</f>
        <v>5.6338077762351085E-2</v>
      </c>
      <c r="H216" s="21">
        <f>(Base!M146-Base!M147)/Base!M147</f>
        <v>9.7697487787857164E-3</v>
      </c>
      <c r="I216" s="21">
        <f>(Base!N146-Base!N147)/Base!N147</f>
        <v>8.2135010266939992E-3</v>
      </c>
      <c r="J216" s="21">
        <f>(Base!O146-Base!O147)/Base!O147</f>
        <v>2.8201204685603484E-2</v>
      </c>
      <c r="K216" s="21">
        <f>(Base!P146-Base!P147)/Base!P147</f>
        <v>3.1599314095399837E-2</v>
      </c>
      <c r="L216" s="21" cm="1">
        <f t="array" ref="L216">SUMPRODUCT(B216:K216,TRANSPOSE($O$4:$O$13))</f>
        <v>1.872453707330848E-2</v>
      </c>
      <c r="M216">
        <f t="shared" si="4"/>
        <v>0</v>
      </c>
    </row>
    <row r="217" spans="1:13">
      <c r="A217" s="1">
        <v>44229</v>
      </c>
      <c r="B217" s="21">
        <f>(Base!G147-Base!G148)/Base!G148</f>
        <v>8.3448954563311323E-3</v>
      </c>
      <c r="C217" s="21">
        <f>(Base!H147-Base!H148)/Base!H148</f>
        <v>2.3510204849312832E-2</v>
      </c>
      <c r="D217" s="21">
        <f>(Base!I147-Base!I148)/Base!I148</f>
        <v>-8.4865626419178154E-3</v>
      </c>
      <c r="E217" s="21">
        <f>(Base!J147-Base!J148)/Base!J148</f>
        <v>5.5668505775316561E-2</v>
      </c>
      <c r="F217" s="21">
        <f>(Base!K147-Base!K148)/Base!K148</f>
        <v>5.5160885917258685E-2</v>
      </c>
      <c r="G217" s="21">
        <f>(Base!L147-Base!L148)/Base!L148</f>
        <v>-4.6926327870787615E-4</v>
      </c>
      <c r="H217" s="21">
        <f>(Base!M147-Base!M148)/Base!M148</f>
        <v>4.1046093677947981E-2</v>
      </c>
      <c r="I217" s="21">
        <f>(Base!N147-Base!N148)/Base!N148</f>
        <v>2.0575616225535008E-3</v>
      </c>
      <c r="J217" s="21">
        <f>(Base!O147-Base!O148)/Base!O148</f>
        <v>-5.3070552253944303E-3</v>
      </c>
      <c r="K217" s="21">
        <f>(Base!P147-Base!P148)/Base!P148</f>
        <v>-3.955289929504438E-2</v>
      </c>
      <c r="L217" s="21" cm="1">
        <f t="array" ref="L217">SUMPRODUCT(B217:K217,TRANSPOSE($O$4:$O$13))</f>
        <v>8.4615474251504667E-3</v>
      </c>
      <c r="M217">
        <f t="shared" si="4"/>
        <v>0</v>
      </c>
    </row>
    <row r="218" spans="1:13">
      <c r="A218" s="1">
        <v>44228</v>
      </c>
      <c r="B218" s="21">
        <f>(Base!G148-Base!G149)/Base!G149</f>
        <v>1.8846563695621477E-2</v>
      </c>
      <c r="C218" s="21">
        <f>(Base!H148-Base!H149)/Base!H149</f>
        <v>2.4247526705520144E-2</v>
      </c>
      <c r="D218" s="21">
        <f>(Base!I148-Base!I149)/Base!I149</f>
        <v>1.3620107526881722E-2</v>
      </c>
      <c r="E218" s="21">
        <f>(Base!J148-Base!J149)/Base!J149</f>
        <v>1.0958046165340588E-3</v>
      </c>
      <c r="F218" s="21">
        <f>(Base!K148-Base!K149)/Base!K149</f>
        <v>-6.6417600664176067E-3</v>
      </c>
      <c r="G218" s="21">
        <f>(Base!L148-Base!L149)/Base!L149</f>
        <v>5.1885846609158615E-3</v>
      </c>
      <c r="H218" s="21">
        <f>(Base!M148-Base!M149)/Base!M149</f>
        <v>3.1472460416917925E-2</v>
      </c>
      <c r="I218" s="21">
        <f>(Base!N148-Base!N149)/Base!N149</f>
        <v>2.1008402257961991E-2</v>
      </c>
      <c r="J218" s="21">
        <f>(Base!O148-Base!O149)/Base!O149</f>
        <v>-2.2721646512309141E-2</v>
      </c>
      <c r="K218" s="21">
        <f>(Base!P148-Base!P149)/Base!P149</f>
        <v>3.7748722151747287E-2</v>
      </c>
      <c r="L218" s="21" cm="1">
        <f t="array" ref="L218">SUMPRODUCT(B218:K218,TRANSPOSE($O$4:$O$13))</f>
        <v>1.4606000656245616E-2</v>
      </c>
      <c r="M218">
        <f t="shared" si="4"/>
        <v>0</v>
      </c>
    </row>
    <row r="219" spans="1:13">
      <c r="A219" s="1">
        <v>44225</v>
      </c>
      <c r="B219" s="21">
        <f>(Base!G149-Base!G150)/Base!G150</f>
        <v>-2.7827470881800383E-2</v>
      </c>
      <c r="C219" s="21">
        <f>(Base!H149-Base!H150)/Base!H150</f>
        <v>-2.4310719530102776E-2</v>
      </c>
      <c r="D219" s="21">
        <f>(Base!I149-Base!I150)/Base!I150</f>
        <v>-1.3785824892689173E-2</v>
      </c>
      <c r="E219" s="21">
        <f>(Base!J149-Base!J150)/Base!J150</f>
        <v>-4.9970212670143149E-2</v>
      </c>
      <c r="F219" s="21">
        <f>(Base!K149-Base!K150)/Base!K150</f>
        <v>-3.0583501006036278E-2</v>
      </c>
      <c r="G219" s="21">
        <f>(Base!L149-Base!L150)/Base!L150</f>
        <v>-2.7522845299213058E-2</v>
      </c>
      <c r="H219" s="21">
        <f>(Base!M149-Base!M150)/Base!M150</f>
        <v>-3.8544632564841599E-2</v>
      </c>
      <c r="I219" s="21">
        <f>(Base!N149-Base!N150)/Base!N150</f>
        <v>-2.2587217659137588E-2</v>
      </c>
      <c r="J219" s="21">
        <f>(Base!O149-Base!O150)/Base!O150</f>
        <v>-1.2920487567227038E-2</v>
      </c>
      <c r="K219" s="21">
        <f>(Base!P149-Base!P150)/Base!P150</f>
        <v>-3.4577399222335915E-2</v>
      </c>
      <c r="L219" s="21" cm="1">
        <f t="array" ref="L219">SUMPRODUCT(B219:K219,TRANSPOSE($O$4:$O$13))</f>
        <v>-2.8462726040167675E-2</v>
      </c>
      <c r="M219">
        <f t="shared" si="4"/>
        <v>1</v>
      </c>
    </row>
    <row r="220" spans="1:13">
      <c r="A220" s="1">
        <v>44224</v>
      </c>
      <c r="B220" s="21">
        <f>(Base!G150-Base!G151)/Base!G151</f>
        <v>2.1962509108299375E-2</v>
      </c>
      <c r="C220" s="21">
        <f>(Base!H150-Base!H151)/Base!H151</f>
        <v>3.8637519064565223E-2</v>
      </c>
      <c r="D220" s="21">
        <f>(Base!I150-Base!I151)/Base!I151</f>
        <v>-1.4285713787954228E-2</v>
      </c>
      <c r="E220" s="21">
        <f>(Base!J150-Base!J151)/Base!J151</f>
        <v>3.477985373438662E-2</v>
      </c>
      <c r="F220" s="21">
        <f>(Base!K150-Base!K151)/Base!K151</f>
        <v>1.6359876631497933E-2</v>
      </c>
      <c r="G220" s="21">
        <f>(Base!L150-Base!L151)/Base!L151</f>
        <v>6.7058198727361726E-2</v>
      </c>
      <c r="H220" s="21">
        <f>(Base!M150-Base!M151)/Base!M151</f>
        <v>1.3138686131386971E-2</v>
      </c>
      <c r="I220" s="21">
        <f>(Base!N150-Base!N151)/Base!N151</f>
        <v>7.7599586135541718E-3</v>
      </c>
      <c r="J220" s="21">
        <f>(Base!O150-Base!O151)/Base!O151</f>
        <v>1.7361091111379172E-2</v>
      </c>
      <c r="K220" s="21">
        <f>(Base!P150-Base!P151)/Base!P151</f>
        <v>2.1300460357638839E-2</v>
      </c>
      <c r="L220" s="21" cm="1">
        <f t="array" ref="L220">SUMPRODUCT(B220:K220,TRANSPOSE($O$4:$O$13))</f>
        <v>2.2654273155518625E-2</v>
      </c>
      <c r="M220">
        <f t="shared" si="4"/>
        <v>0</v>
      </c>
    </row>
    <row r="221" spans="1:13">
      <c r="A221" s="1">
        <v>44223</v>
      </c>
      <c r="B221" s="21">
        <f>(Base!G151-Base!G152)/Base!G152</f>
        <v>2.9271075807243183E-2</v>
      </c>
      <c r="C221" s="21">
        <f>(Base!H151-Base!H152)/Base!H152</f>
        <v>-4.8903542964705846E-3</v>
      </c>
      <c r="D221" s="21">
        <f>(Base!I151-Base!I152)/Base!I152</f>
        <v>-2.014339296198726E-2</v>
      </c>
      <c r="E221" s="21">
        <f>(Base!J151-Base!J152)/Base!J152</f>
        <v>-1.4857428969942828E-2</v>
      </c>
      <c r="F221" s="21">
        <f>(Base!K151-Base!K152)/Base!K152</f>
        <v>4.1068172484599137E-3</v>
      </c>
      <c r="G221" s="21">
        <f>(Base!L151-Base!L152)/Base!L152</f>
        <v>-3.9005363237446045E-3</v>
      </c>
      <c r="H221" s="21">
        <f>(Base!M151-Base!M152)/Base!M152</f>
        <v>1.4814814814814762E-2</v>
      </c>
      <c r="I221" s="21">
        <f>(Base!N151-Base!N152)/Base!N152</f>
        <v>4.1558441558440674E-3</v>
      </c>
      <c r="J221" s="21">
        <f>(Base!O151-Base!O152)/Base!O152</f>
        <v>5.7371016193727541E-3</v>
      </c>
      <c r="K221" s="21">
        <f>(Base!P151-Base!P152)/Base!P152</f>
        <v>-2.7792948228882876E-2</v>
      </c>
      <c r="L221" s="21" cm="1">
        <f t="array" ref="L221">SUMPRODUCT(B221:K221,TRANSPOSE($O$4:$O$13))</f>
        <v>-2.9448889873964867E-3</v>
      </c>
      <c r="M221">
        <f t="shared" si="4"/>
        <v>0</v>
      </c>
    </row>
    <row r="222" spans="1:13">
      <c r="A222" s="1">
        <v>44222</v>
      </c>
      <c r="B222" s="21">
        <f>(Base!G152-Base!G153)/Base!G153</f>
        <v>-6.7645506578345475E-3</v>
      </c>
      <c r="C222" s="21">
        <f>(Base!H152-Base!H153)/Base!H153</f>
        <v>1.2809564912367717E-2</v>
      </c>
      <c r="D222" s="21">
        <f>(Base!I152-Base!I153)/Base!I153</f>
        <v>2.7358856541564312E-2</v>
      </c>
      <c r="E222" s="21">
        <f>(Base!J152-Base!J153)/Base!J153</f>
        <v>-2.2959605304114845E-2</v>
      </c>
      <c r="F222" s="21">
        <f>(Base!K152-Base!K153)/Base!K153</f>
        <v>-1.6955995155429882E-2</v>
      </c>
      <c r="G222" s="21">
        <f>(Base!L152-Base!L153)/Base!L153</f>
        <v>6.3788521285010873E-3</v>
      </c>
      <c r="H222" s="21">
        <f>(Base!M152-Base!M153)/Base!M153</f>
        <v>-3.3222591362126195E-3</v>
      </c>
      <c r="I222" s="21">
        <f>(Base!N152-Base!N153)/Base!N153</f>
        <v>1.102935866442443E-2</v>
      </c>
      <c r="J222" s="21">
        <f>(Base!O152-Base!O153)/Base!O153</f>
        <v>9.9876253533698897E-4</v>
      </c>
      <c r="K222" s="21">
        <f>(Base!P152-Base!P153)/Base!P153</f>
        <v>-1.5240936250744651E-2</v>
      </c>
      <c r="L222" s="21" cm="1">
        <f t="array" ref="L222">SUMPRODUCT(B222:K222,TRANSPOSE($O$4:$O$13))</f>
        <v>-5.8104222697993976E-4</v>
      </c>
      <c r="M222">
        <f t="shared" si="4"/>
        <v>0</v>
      </c>
    </row>
    <row r="223" spans="1:13">
      <c r="A223" s="1">
        <v>44218</v>
      </c>
      <c r="B223" s="21">
        <f>(Base!G153-Base!G154)/Base!G154</f>
        <v>-7.4285285714286225E-3</v>
      </c>
      <c r="C223" s="21">
        <f>(Base!H153-Base!H154)/Base!H154</f>
        <v>7.7452150129911929E-3</v>
      </c>
      <c r="D223" s="21">
        <f>(Base!I153-Base!I154)/Base!I154</f>
        <v>-1.9938123066345764E-2</v>
      </c>
      <c r="E223" s="21">
        <f>(Base!J153-Base!J154)/Base!J154</f>
        <v>-5.8901778300587439E-3</v>
      </c>
      <c r="F223" s="21">
        <f>(Base!K153-Base!K154)/Base!K154</f>
        <v>-2.0561525481948402E-2</v>
      </c>
      <c r="G223" s="21">
        <f>(Base!L153-Base!L154)/Base!L154</f>
        <v>-1.0199174356483648E-2</v>
      </c>
      <c r="H223" s="21">
        <f>(Base!M153-Base!M154)/Base!M154</f>
        <v>-1.6696879008961118E-2</v>
      </c>
      <c r="I223" s="21">
        <f>(Base!N153-Base!N154)/Base!N154</f>
        <v>-5.7440731070495252E-3</v>
      </c>
      <c r="J223" s="21">
        <f>(Base!O153-Base!O154)/Base!O154</f>
        <v>-1.2086881508868748E-2</v>
      </c>
      <c r="K223" s="21">
        <f>(Base!P153-Base!P154)/Base!P154</f>
        <v>-2.0351649310713926E-3</v>
      </c>
      <c r="L223" s="21" cm="1">
        <f t="array" ref="L223">SUMPRODUCT(B223:K223,TRANSPOSE($O$4:$O$13))</f>
        <v>-8.3572132573786276E-3</v>
      </c>
      <c r="M223">
        <f t="shared" si="4"/>
        <v>0</v>
      </c>
    </row>
    <row r="224" spans="1:13">
      <c r="A224" s="1">
        <v>44217</v>
      </c>
      <c r="B224" s="21">
        <f>(Base!G154-Base!G155)/Base!G155</f>
        <v>0</v>
      </c>
      <c r="C224" s="21">
        <f>(Base!H154-Base!H155)/Base!H155</f>
        <v>-3.1666650000000018E-2</v>
      </c>
      <c r="D224" s="21">
        <f>(Base!I154-Base!I155)/Base!I155</f>
        <v>-4.1081480351984941E-3</v>
      </c>
      <c r="E224" s="21">
        <f>(Base!J154-Base!J155)/Base!J155</f>
        <v>-2.3860802069857592E-2</v>
      </c>
      <c r="F224" s="21">
        <f>(Base!K154-Base!K155)/Base!K155</f>
        <v>-1.4035048732943409E-2</v>
      </c>
      <c r="G224" s="21">
        <f>(Base!L154-Base!L155)/Base!L155</f>
        <v>-1.765262488800691E-2</v>
      </c>
      <c r="H224" s="21">
        <f>(Base!M154-Base!M155)/Base!M155</f>
        <v>-2.3395959709179719E-2</v>
      </c>
      <c r="I224" s="21">
        <f>(Base!N154-Base!N155)/Base!N155</f>
        <v>-1.9959108497486854E-2</v>
      </c>
      <c r="J224" s="21">
        <f>(Base!O154-Base!O155)/Base!O155</f>
        <v>-8.8018714863446219E-3</v>
      </c>
      <c r="K224" s="21">
        <f>(Base!P154-Base!P155)/Base!P155</f>
        <v>1.126517547660316E-2</v>
      </c>
      <c r="L224" s="21" cm="1">
        <f t="array" ref="L224">SUMPRODUCT(B224:K224,TRANSPOSE($O$4:$O$13))</f>
        <v>-1.1956492583764118E-2</v>
      </c>
      <c r="M224">
        <f t="shared" si="4"/>
        <v>0</v>
      </c>
    </row>
    <row r="225" spans="1:13">
      <c r="A225" s="1">
        <v>44216</v>
      </c>
      <c r="B225" s="21">
        <f>(Base!G155-Base!G156)/Base!G156</f>
        <v>-3.5587188612099642E-3</v>
      </c>
      <c r="C225" s="21">
        <f>(Base!H155-Base!H156)/Base!H156</f>
        <v>-9.7375968024823838E-3</v>
      </c>
      <c r="D225" s="21">
        <f>(Base!I155-Base!I156)/Base!I156</f>
        <v>6.850976127065248E-4</v>
      </c>
      <c r="E225" s="21">
        <f>(Base!J155-Base!J156)/Base!J156</f>
        <v>1.1191816372449712E-2</v>
      </c>
      <c r="F225" s="21">
        <f>(Base!K155-Base!K156)/Base!K156</f>
        <v>4.0567951318458417E-2</v>
      </c>
      <c r="G225" s="21">
        <f>(Base!L155-Base!L156)/Base!L156</f>
        <v>-1.0854270370256186E-2</v>
      </c>
      <c r="H225" s="21">
        <f>(Base!M155-Base!M156)/Base!M156</f>
        <v>-1.6730637269758163E-2</v>
      </c>
      <c r="I225" s="21">
        <f>(Base!N155-Base!N156)/Base!N156</f>
        <v>-2.0060179535597748E-2</v>
      </c>
      <c r="J225" s="21">
        <f>(Base!O155-Base!O156)/Base!O156</f>
        <v>-4.8662077338849233E-3</v>
      </c>
      <c r="K225" s="21">
        <f>(Base!P155-Base!P156)/Base!P156</f>
        <v>-1.8498809664018918E-2</v>
      </c>
      <c r="L225" s="21" cm="1">
        <f t="array" ref="L225">SUMPRODUCT(B225:K225,TRANSPOSE($O$4:$O$13))</f>
        <v>-6.1394935424832296E-3</v>
      </c>
      <c r="M225">
        <f t="shared" si="4"/>
        <v>0</v>
      </c>
    </row>
    <row r="226" spans="1:13">
      <c r="A226" s="1">
        <v>44215</v>
      </c>
      <c r="B226" s="21">
        <f>(Base!G156-Base!G157)/Base!G157</f>
        <v>2.2413055194484922E-2</v>
      </c>
      <c r="C226" s="21">
        <f>(Base!H156-Base!H157)/Base!H157</f>
        <v>-3.453898139930823E-3</v>
      </c>
      <c r="D226" s="21">
        <f>(Base!I156-Base!I157)/Base!I157</f>
        <v>-3.4141344003368736E-3</v>
      </c>
      <c r="E226" s="21">
        <f>(Base!J156-Base!J157)/Base!J157</f>
        <v>-2.6736440041407877E-2</v>
      </c>
      <c r="F226" s="21">
        <f>(Base!K156-Base!K157)/Base!K157</f>
        <v>1.1489494809622705E-2</v>
      </c>
      <c r="G226" s="21">
        <f>(Base!L156-Base!L157)/Base!L157</f>
        <v>-1.0737581699346542E-2</v>
      </c>
      <c r="H226" s="21">
        <f>(Base!M156-Base!M157)/Base!M157</f>
        <v>2.2087673672960401E-2</v>
      </c>
      <c r="I226" s="21">
        <f>(Base!N156-Base!N157)/Base!N157</f>
        <v>-2.9999500000000624E-3</v>
      </c>
      <c r="J226" s="21">
        <f>(Base!O156-Base!O157)/Base!O157</f>
        <v>-1.5097115800986742E-2</v>
      </c>
      <c r="K226" s="21">
        <f>(Base!P156-Base!P157)/Base!P157</f>
        <v>-2.6508324175767667E-3</v>
      </c>
      <c r="L226" s="21" cm="1">
        <f t="array" ref="L226">SUMPRODUCT(B226:K226,TRANSPOSE($O$4:$O$13))</f>
        <v>-1.6169892436117394E-3</v>
      </c>
      <c r="M226">
        <f t="shared" si="4"/>
        <v>0</v>
      </c>
    </row>
    <row r="227" spans="1:13">
      <c r="A227" s="1">
        <v>44214</v>
      </c>
      <c r="B227" s="21">
        <f>(Base!G157-Base!G158)/Base!G158</f>
        <v>1.9284897238694653E-2</v>
      </c>
      <c r="C227" s="21">
        <f>(Base!H157-Base!H158)/Base!H158</f>
        <v>1.6382396369990251E-2</v>
      </c>
      <c r="D227" s="21">
        <f>(Base!I157-Base!I158)/Base!I158</f>
        <v>1.3845691029618957E-2</v>
      </c>
      <c r="E227" s="21">
        <f>(Base!J157-Base!J158)/Base!J158</f>
        <v>-2.8280300216083139E-4</v>
      </c>
      <c r="F227" s="21">
        <f>(Base!K157-Base!K158)/Base!K158</f>
        <v>2.8807408592896972E-3</v>
      </c>
      <c r="G227" s="21">
        <f>(Base!L157-Base!L158)/Base!L158</f>
        <v>3.2786885245901769E-3</v>
      </c>
      <c r="H227" s="21">
        <f>(Base!M157-Base!M158)/Base!M158</f>
        <v>-1.7781293820010244E-3</v>
      </c>
      <c r="I227" s="21">
        <f>(Base!N157-Base!N158)/Base!N158</f>
        <v>-1.4292803632685881E-2</v>
      </c>
      <c r="J227" s="21">
        <f>(Base!O157-Base!O158)/Base!O158</f>
        <v>-1.0433896421687978E-2</v>
      </c>
      <c r="K227" s="21">
        <f>(Base!P157-Base!P158)/Base!P158</f>
        <v>8.1239441542293629E-3</v>
      </c>
      <c r="L227" s="21" cm="1">
        <f t="array" ref="L227">SUMPRODUCT(B227:K227,TRANSPOSE($O$4:$O$13))</f>
        <v>3.9630327385347221E-3</v>
      </c>
      <c r="M227">
        <f t="shared" si="4"/>
        <v>0</v>
      </c>
    </row>
    <row r="228" spans="1:13">
      <c r="A228" s="1">
        <v>44211</v>
      </c>
      <c r="B228" s="21">
        <f>(Base!G158-Base!G159)/Base!G159</f>
        <v>1.8124226221480601E-2</v>
      </c>
      <c r="C228" s="21">
        <f>(Base!H158-Base!H159)/Base!H159</f>
        <v>-2.9840999510882239E-2</v>
      </c>
      <c r="D228" s="21">
        <f>(Base!I158-Base!I159)/Base!I159</f>
        <v>1.6537614356087187E-2</v>
      </c>
      <c r="E228" s="21">
        <f>(Base!J158-Base!J159)/Base!J159</f>
        <v>-4.3554727444880433E-2</v>
      </c>
      <c r="F228" s="21">
        <f>(Base!K158-Base!K159)/Base!K159</f>
        <v>1.3344412010008308E-2</v>
      </c>
      <c r="G228" s="21">
        <f>(Base!L158-Base!L159)/Base!L159</f>
        <v>-2.6891566686801763E-2</v>
      </c>
      <c r="H228" s="21">
        <f>(Base!M158-Base!M159)/Base!M159</f>
        <v>-4.5161288789090426E-2</v>
      </c>
      <c r="I228" s="21">
        <f>(Base!N158-Base!N159)/Base!N159</f>
        <v>-1.3612007778317944E-2</v>
      </c>
      <c r="J228" s="21">
        <f>(Base!O158-Base!O159)/Base!O159</f>
        <v>-1.5639636515742315E-2</v>
      </c>
      <c r="K228" s="21">
        <f>(Base!P158-Base!P159)/Base!P159</f>
        <v>-4.3456031386829304E-2</v>
      </c>
      <c r="L228" s="21" cm="1">
        <f t="array" ref="L228">SUMPRODUCT(B228:K228,TRANSPOSE($O$4:$O$13))</f>
        <v>-1.9855022722338717E-2</v>
      </c>
      <c r="M228">
        <f t="shared" si="4"/>
        <v>1</v>
      </c>
    </row>
    <row r="229" spans="1:13">
      <c r="A229" s="1">
        <v>44210</v>
      </c>
      <c r="B229" s="21">
        <f>(Base!G159-Base!G160)/Base!G160</f>
        <v>3.7774295262919935E-2</v>
      </c>
      <c r="C229" s="21">
        <f>(Base!H159-Base!H160)/Base!H160</f>
        <v>-7.0854102857290588E-3</v>
      </c>
      <c r="D229" s="21">
        <f>(Base!I159-Base!I160)/Base!I160</f>
        <v>-1.592794376481799E-2</v>
      </c>
      <c r="E229" s="21">
        <f>(Base!J159-Base!J160)/Base!J160</f>
        <v>4.0534790688186217E-2</v>
      </c>
      <c r="F229" s="21">
        <f>(Base!K159-Base!K160)/Base!K160</f>
        <v>1.6101694915254195E-2</v>
      </c>
      <c r="G229" s="21">
        <f>(Base!L159-Base!L160)/Base!L160</f>
        <v>2.141531657355672E-2</v>
      </c>
      <c r="H229" s="21">
        <f>(Base!M159-Base!M160)/Base!M160</f>
        <v>1.0291629502572959E-2</v>
      </c>
      <c r="I229" s="21">
        <f>(Base!N159-Base!N160)/Base!N160</f>
        <v>1.03142922242489E-2</v>
      </c>
      <c r="J229" s="21">
        <f>(Base!O159-Base!O160)/Base!O160</f>
        <v>4.4548641906424951E-3</v>
      </c>
      <c r="K229" s="21">
        <f>(Base!P159-Base!P160)/Base!P160</f>
        <v>1.6420723171682441E-2</v>
      </c>
      <c r="L229" s="21" cm="1">
        <f t="array" ref="L229">SUMPRODUCT(B229:K229,TRANSPOSE($O$4:$O$13))</f>
        <v>1.3445376660673095E-2</v>
      </c>
      <c r="M229">
        <f t="shared" si="4"/>
        <v>0</v>
      </c>
    </row>
    <row r="230" spans="1:13">
      <c r="A230" s="1">
        <v>44209</v>
      </c>
      <c r="B230" s="21">
        <f>(Base!G160-Base!G161)/Base!G161</f>
        <v>-1.5674658898689041E-4</v>
      </c>
      <c r="C230" s="21">
        <f>(Base!H160-Base!H161)/Base!H161</f>
        <v>4.0420694576868647E-3</v>
      </c>
      <c r="D230" s="21">
        <f>(Base!I160-Base!I161)/Base!I161</f>
        <v>-2.7281979545908309E-2</v>
      </c>
      <c r="E230" s="21">
        <f>(Base!J160-Base!J161)/Base!J161</f>
        <v>-4.2204557056694305E-4</v>
      </c>
      <c r="F230" s="21">
        <f>(Base!K160-Base!K161)/Base!K161</f>
        <v>-2.5359256128486356E-3</v>
      </c>
      <c r="G230" s="21">
        <f>(Base!L160-Base!L161)/Base!L161</f>
        <v>-7.3936694729052031E-3</v>
      </c>
      <c r="H230" s="21">
        <f>(Base!M160-Base!M161)/Base!M161</f>
        <v>-4.831861078415324E-2</v>
      </c>
      <c r="I230" s="21">
        <f>(Base!N160-Base!N161)/Base!N161</f>
        <v>1.0421885856079498E-2</v>
      </c>
      <c r="J230" s="21">
        <f>(Base!O160-Base!O161)/Base!O161</f>
        <v>5.4220052732363491E-3</v>
      </c>
      <c r="K230" s="21">
        <f>(Base!P160-Base!P161)/Base!P161</f>
        <v>-2.9942544007610872E-2</v>
      </c>
      <c r="L230" s="21" cm="1">
        <f t="array" ref="L230">SUMPRODUCT(B230:K230,TRANSPOSE($O$4:$O$13))</f>
        <v>-1.098688701933585E-2</v>
      </c>
      <c r="M230">
        <f t="shared" si="4"/>
        <v>0</v>
      </c>
    </row>
    <row r="231" spans="1:13">
      <c r="A231" s="1">
        <v>44208</v>
      </c>
      <c r="B231" s="21">
        <f>(Base!G161-Base!G162)/Base!G162</f>
        <v>1.1252028882790146E-2</v>
      </c>
      <c r="C231" s="21">
        <f>(Base!H161-Base!H162)/Base!H162</f>
        <v>2.8946930145617444E-2</v>
      </c>
      <c r="D231" s="21">
        <f>(Base!I161-Base!I162)/Base!I162</f>
        <v>6.4407118644067372E-3</v>
      </c>
      <c r="E231" s="21">
        <f>(Base!J161-Base!J162)/Base!J162</f>
        <v>2.0970970081687534E-2</v>
      </c>
      <c r="F231" s="21">
        <f>(Base!K161-Base!K162)/Base!K162</f>
        <v>1.1976091188027792E-2</v>
      </c>
      <c r="G231" s="21">
        <f>(Base!L161-Base!L162)/Base!L162</f>
        <v>1.0270728291316424E-2</v>
      </c>
      <c r="H231" s="21">
        <f>(Base!M161-Base!M162)/Base!M162</f>
        <v>-7.4530781771523251E-3</v>
      </c>
      <c r="I231" s="21">
        <f>(Base!N161-Base!N162)/Base!N162</f>
        <v>6.0526315789473609E-2</v>
      </c>
      <c r="J231" s="21">
        <f>(Base!O161-Base!O162)/Base!O162</f>
        <v>2.3579603328064287E-4</v>
      </c>
      <c r="K231" s="21">
        <f>(Base!P161-Base!P162)/Base!P162</f>
        <v>-2.7358314551137929E-2</v>
      </c>
      <c r="L231" s="21" cm="1">
        <f t="array" ref="L231">SUMPRODUCT(B231:K231,TRANSPOSE($O$4:$O$13))</f>
        <v>9.6140976678727227E-3</v>
      </c>
      <c r="M231">
        <f t="shared" si="4"/>
        <v>0</v>
      </c>
    </row>
    <row r="232" spans="1:13">
      <c r="A232" s="1">
        <v>44207</v>
      </c>
      <c r="B232" s="21">
        <f>(Base!G162-Base!G163)/Base!G163</f>
        <v>-1.5600624511719953E-2</v>
      </c>
      <c r="C232" s="21">
        <f>(Base!H162-Base!H163)/Base!H163</f>
        <v>-4.1154842595464675E-2</v>
      </c>
      <c r="D232" s="21">
        <f>(Base!I162-Base!I163)/Base!I163</f>
        <v>2.111460786135716E-2</v>
      </c>
      <c r="E232" s="21">
        <f>(Base!J162-Base!J163)/Base!J163</f>
        <v>-1.9436577464788773E-2</v>
      </c>
      <c r="F232" s="21">
        <f>(Base!K162-Base!K163)/Base!K163</f>
        <v>-1.9295343959731474E-2</v>
      </c>
      <c r="G232" s="21">
        <f>(Base!L162-Base!L163)/Base!L163</f>
        <v>-4.289539959318138E-2</v>
      </c>
      <c r="H232" s="21">
        <f>(Base!M162-Base!M163)/Base!M163</f>
        <v>-8.3547555155926261E-3</v>
      </c>
      <c r="I232" s="21">
        <f>(Base!N162-Base!N163)/Base!N163</f>
        <v>-2.564102564102564E-2</v>
      </c>
      <c r="J232" s="21">
        <f>(Base!O162-Base!O163)/Base!O163</f>
        <v>-7.4889160156528601E-3</v>
      </c>
      <c r="K232" s="21">
        <f>(Base!P162-Base!P163)/Base!P163</f>
        <v>-1.960490196078784E-4</v>
      </c>
      <c r="L232" s="21" cm="1">
        <f t="array" ref="L232">SUMPRODUCT(B232:K232,TRANSPOSE($O$4:$O$13))</f>
        <v>-1.4939927898534631E-2</v>
      </c>
      <c r="M232">
        <f t="shared" si="4"/>
        <v>1</v>
      </c>
    </row>
    <row r="233" spans="1:13">
      <c r="A233" s="1">
        <v>44204</v>
      </c>
      <c r="B233" s="21">
        <f>(Base!G163-Base!G164)/Base!G164</f>
        <v>1.8753973895549069E-2</v>
      </c>
      <c r="C233" s="21">
        <f>(Base!H163-Base!H164)/Base!H164</f>
        <v>1.4729719309143345E-2</v>
      </c>
      <c r="D233" s="21">
        <f>(Base!I163-Base!I164)/Base!I164</f>
        <v>4.0706015850144016E-2</v>
      </c>
      <c r="E233" s="21">
        <f>(Base!J163-Base!J164)/Base!J164</f>
        <v>6.7508613215798735E-2</v>
      </c>
      <c r="F233" s="21">
        <f>(Base!K163-Base!K164)/Base!K164</f>
        <v>2.8472821397756694E-2</v>
      </c>
      <c r="G233" s="21">
        <f>(Base!L163-Base!L164)/Base!L164</f>
        <v>3.6111064814814818E-2</v>
      </c>
      <c r="H233" s="21">
        <f>(Base!M163-Base!M164)/Base!M164</f>
        <v>3.8709999999999504E-3</v>
      </c>
      <c r="I233" s="21">
        <f>(Base!N163-Base!N164)/Base!N164</f>
        <v>3.6682670743363607E-2</v>
      </c>
      <c r="J233" s="21">
        <f>(Base!O163-Base!O164)/Base!O164</f>
        <v>4.0925763252664796E-2</v>
      </c>
      <c r="K233" s="21">
        <f>(Base!P163-Base!P164)/Base!P164</f>
        <v>-3.1274433150898476E-3</v>
      </c>
      <c r="L233" s="21" cm="1">
        <f t="array" ref="L233">SUMPRODUCT(B233:K233,TRANSPOSE($O$4:$O$13))</f>
        <v>2.6883406680772198E-2</v>
      </c>
      <c r="M233">
        <f t="shared" si="4"/>
        <v>0</v>
      </c>
    </row>
    <row r="234" spans="1:13">
      <c r="A234" s="1">
        <v>44203</v>
      </c>
      <c r="B234" s="21">
        <f>(Base!G164-Base!G165)/Base!G165</f>
        <v>-1.2698730158730214E-3</v>
      </c>
      <c r="C234" s="21">
        <f>(Base!H164-Base!H165)/Base!H165</f>
        <v>2.795336153000608E-2</v>
      </c>
      <c r="D234" s="21">
        <f>(Base!I164-Base!I165)/Base!I165</f>
        <v>5.3110733948758239E-2</v>
      </c>
      <c r="E234" s="21">
        <f>(Base!J164-Base!J165)/Base!J165</f>
        <v>4.7401606299212598E-2</v>
      </c>
      <c r="F234" s="21">
        <f>(Base!K164-Base!K165)/Base!K165</f>
        <v>-1.2356157322375756E-2</v>
      </c>
      <c r="G234" s="21">
        <f>(Base!L164-Base!L165)/Base!L165</f>
        <v>-9.2511559088258365E-4</v>
      </c>
      <c r="H234" s="21">
        <f>(Base!M164-Base!M165)/Base!M165</f>
        <v>2.9900332225913574E-2</v>
      </c>
      <c r="I234" s="21">
        <f>(Base!N164-Base!N165)/Base!N165</f>
        <v>-7.3879679478644393E-3</v>
      </c>
      <c r="J234" s="21">
        <f>(Base!O164-Base!O165)/Base!O165</f>
        <v>-1.5351469377746505E-2</v>
      </c>
      <c r="K234" s="21">
        <f>(Base!P164-Base!P165)/Base!P165</f>
        <v>6.5278467508220583E-2</v>
      </c>
      <c r="L234" s="21" cm="1">
        <f t="array" ref="L234">SUMPRODUCT(B234:K234,TRANSPOSE($O$4:$O$13))</f>
        <v>2.2517123067266692E-2</v>
      </c>
      <c r="M234">
        <f t="shared" si="4"/>
        <v>0</v>
      </c>
    </row>
    <row r="235" spans="1:13">
      <c r="A235" s="1">
        <v>44202</v>
      </c>
      <c r="B235" s="21">
        <f>(Base!G165-Base!G166)/Base!G166</f>
        <v>-5.9139770895157817E-2</v>
      </c>
      <c r="C235" s="21">
        <f>(Base!H165-Base!H166)/Base!H166</f>
        <v>-1.6366644576650696E-2</v>
      </c>
      <c r="D235" s="21">
        <f>(Base!I165-Base!I166)/Base!I166</f>
        <v>1.8940857404682824E-2</v>
      </c>
      <c r="E235" s="21">
        <f>(Base!J165-Base!J166)/Base!J166</f>
        <v>-5.7583810815545193E-2</v>
      </c>
      <c r="F235" s="21">
        <f>(Base!K165-Base!K166)/Base!K166</f>
        <v>-5.8564019253910887E-2</v>
      </c>
      <c r="G235" s="21">
        <f>(Base!L165-Base!L166)/Base!L166</f>
        <v>-4.2515456155890162E-2</v>
      </c>
      <c r="H235" s="21">
        <f>(Base!M165-Base!M166)/Base!M166</f>
        <v>1.9973035287182994E-3</v>
      </c>
      <c r="I235" s="21">
        <f>(Base!N165-Base!N166)/Base!N166</f>
        <v>-3.6802839116718855E-3</v>
      </c>
      <c r="J235" s="21">
        <f>(Base!O165-Base!O166)/Base!O166</f>
        <v>-2.113170358097825E-2</v>
      </c>
      <c r="K235" s="21">
        <f>(Base!P165-Base!P166)/Base!P166</f>
        <v>3.2795731182795738E-2</v>
      </c>
      <c r="L235" s="21" cm="1">
        <f t="array" ref="L235">SUMPRODUCT(B235:K235,TRANSPOSE($O$4:$O$13))</f>
        <v>-1.5956792185525467E-2</v>
      </c>
      <c r="M235">
        <f t="shared" si="4"/>
        <v>1</v>
      </c>
    </row>
    <row r="236" spans="1:13">
      <c r="A236" s="1">
        <v>44201</v>
      </c>
      <c r="B236" s="21">
        <f>(Base!G166-Base!G167)/Base!G167</f>
        <v>-1.5294132352941232E-2</v>
      </c>
      <c r="C236" s="21">
        <f>(Base!H166-Base!H167)/Base!H167</f>
        <v>1.9679075752019625E-3</v>
      </c>
      <c r="D236" s="21">
        <f>(Base!I166-Base!I167)/Base!I167</f>
        <v>-6.9097123573786398E-3</v>
      </c>
      <c r="E236" s="21">
        <f>(Base!J166-Base!J167)/Base!J167</f>
        <v>-5.9014754485316621E-3</v>
      </c>
      <c r="F236" s="21">
        <f>(Base!K166-Base!K167)/Base!K167</f>
        <v>-2.0157171034572506E-2</v>
      </c>
      <c r="G236" s="21">
        <f>(Base!L166-Base!L167)/Base!L167</f>
        <v>1.3304213450297099E-3</v>
      </c>
      <c r="H236" s="21">
        <f>(Base!M166-Base!M167)/Base!M167</f>
        <v>3.9086855759252852E-2</v>
      </c>
      <c r="I236" s="21">
        <f>(Base!N166-Base!N167)/Base!N167</f>
        <v>-6.7885117493472072E-3</v>
      </c>
      <c r="J236" s="21">
        <f>(Base!O166-Base!O167)/Base!O167</f>
        <v>-3.2763976546453582E-3</v>
      </c>
      <c r="K236" s="21">
        <f>(Base!P166-Base!P167)/Base!P167</f>
        <v>1.6837973068423103E-2</v>
      </c>
      <c r="L236" s="21" cm="1">
        <f t="array" ref="L236">SUMPRODUCT(B236:K236,TRANSPOSE($O$4:$O$13))</f>
        <v>1.9393329201988824E-3</v>
      </c>
      <c r="M236">
        <f t="shared" si="4"/>
        <v>0</v>
      </c>
    </row>
    <row r="237" spans="1:13">
      <c r="A237" s="1">
        <v>44200</v>
      </c>
      <c r="B237" s="21">
        <f>(Base!G167-Base!G168)/Base!G168</f>
        <v>-2.6400704018774831E-3</v>
      </c>
      <c r="C237" s="21">
        <f>(Base!H167-Base!H168)/Base!H168</f>
        <v>-1.6134269119070701E-2</v>
      </c>
      <c r="D237" s="21">
        <f>(Base!I167-Base!I168)/Base!I168</f>
        <v>-1.8832392423065628E-2</v>
      </c>
      <c r="E237" s="21">
        <f>(Base!J167-Base!J168)/Base!J168</f>
        <v>-1.6968789715828308E-2</v>
      </c>
      <c r="F237" s="21">
        <f>(Base!K167-Base!K168)/Base!K168</f>
        <v>-3.0049424185084269E-2</v>
      </c>
      <c r="G237" s="21">
        <f>(Base!L167-Base!L168)/Base!L168</f>
        <v>-4.1649042003865572E-2</v>
      </c>
      <c r="H237" s="21">
        <f>(Base!M167-Base!M168)/Base!M168</f>
        <v>2.0112914608327464E-2</v>
      </c>
      <c r="I237" s="21">
        <f>(Base!N167-Base!N168)/Base!N168</f>
        <v>-1.2377463247935235E-2</v>
      </c>
      <c r="J237" s="21">
        <f>(Base!O167-Base!O168)/Base!O168</f>
        <v>-3.1065692982722382E-2</v>
      </c>
      <c r="K237" s="21">
        <f>(Base!P167-Base!P168)/Base!P168</f>
        <v>4.5854798599935916E-2</v>
      </c>
      <c r="L237" s="21" cm="1">
        <f t="array" ref="L237">SUMPRODUCT(B237:K237,TRANSPOSE($O$4:$O$13))</f>
        <v>-6.5797319478676109E-3</v>
      </c>
      <c r="M237">
        <f t="shared" si="4"/>
        <v>0</v>
      </c>
    </row>
    <row r="238" spans="1:13">
      <c r="A238" s="1">
        <v>44195</v>
      </c>
      <c r="B238" s="21">
        <f>(Base!G168-Base!G169)/Base!G169</f>
        <v>5.8704139399831407E-4</v>
      </c>
      <c r="C238" s="21">
        <f>(Base!H168-Base!H169)/Base!H169</f>
        <v>2.5881429539283823E-3</v>
      </c>
      <c r="D238" s="21">
        <f>(Base!I168-Base!I169)/Base!I169</f>
        <v>3.8326124364489615E-2</v>
      </c>
      <c r="E238" s="21">
        <f>(Base!J168-Base!J169)/Base!J169</f>
        <v>2.8183702003689342E-2</v>
      </c>
      <c r="F238" s="21">
        <f>(Base!K168-Base!K169)/Base!K169</f>
        <v>3.0522807616488071E-3</v>
      </c>
      <c r="G238" s="21">
        <f>(Base!L168-Base!L169)/Base!L169</f>
        <v>7.2773969487414901E-3</v>
      </c>
      <c r="H238" s="21">
        <f>(Base!M168-Base!M169)/Base!M169</f>
        <v>2.4761230986912021E-3</v>
      </c>
      <c r="I238" s="21">
        <f>(Base!N168-Base!N169)/Base!N169</f>
        <v>-1.0714336734693972E-2</v>
      </c>
      <c r="J238" s="21">
        <f>(Base!O168-Base!O169)/Base!O169</f>
        <v>-1.5405274872754121E-2</v>
      </c>
      <c r="K238" s="21">
        <f>(Base!P168-Base!P169)/Base!P169</f>
        <v>4.3642701274836685E-3</v>
      </c>
      <c r="L238" s="21" cm="1">
        <f t="array" ref="L238">SUMPRODUCT(B238:K238,TRANSPOSE($O$4:$O$13))</f>
        <v>6.1391464728140152E-3</v>
      </c>
      <c r="M238">
        <f t="shared" si="4"/>
        <v>0</v>
      </c>
    </row>
    <row r="239" spans="1:13">
      <c r="A239" s="1">
        <v>44194</v>
      </c>
      <c r="B239" s="21">
        <f>(Base!G169-Base!G170)/Base!G170</f>
        <v>-6.7055249768374087E-3</v>
      </c>
      <c r="C239" s="21">
        <f>(Base!H169-Base!H170)/Base!H170</f>
        <v>5.2032682926830059E-3</v>
      </c>
      <c r="D239" s="21">
        <f>(Base!I169-Base!I170)/Base!I170</f>
        <v>5.110023384040022E-3</v>
      </c>
      <c r="E239" s="21">
        <f>(Base!J169-Base!J170)/Base!J170</f>
        <v>5.3973165845869068E-3</v>
      </c>
      <c r="F239" s="21">
        <f>(Base!K169-Base!K170)/Base!K170</f>
        <v>5.7559534797859109E-3</v>
      </c>
      <c r="G239" s="21">
        <f>(Base!L169-Base!L170)/Base!L170</f>
        <v>-3.7098062654575478E-2</v>
      </c>
      <c r="H239" s="21">
        <f>(Base!M169-Base!M170)/Base!M170</f>
        <v>3.1937544357700447E-3</v>
      </c>
      <c r="I239" s="21">
        <f>(Base!N169-Base!N170)/Base!N170</f>
        <v>6.6769905843343915E-3</v>
      </c>
      <c r="J239" s="21">
        <f>(Base!O169-Base!O170)/Base!O170</f>
        <v>3.5367565781919748E-2</v>
      </c>
      <c r="K239" s="21">
        <f>(Base!P169-Base!P170)/Base!P170</f>
        <v>-2.7488031783026723E-3</v>
      </c>
      <c r="L239" s="21" cm="1">
        <f t="array" ref="L239">SUMPRODUCT(B239:K239,TRANSPOSE($O$4:$O$13))</f>
        <v>1.5900103404360181E-3</v>
      </c>
      <c r="M239">
        <f t="shared" si="4"/>
        <v>0</v>
      </c>
    </row>
    <row r="240" spans="1:13">
      <c r="A240" s="1">
        <v>44193</v>
      </c>
      <c r="B240" s="21">
        <f>(Base!G170-Base!G171)/Base!G171</f>
        <v>1.6898888480564655E-2</v>
      </c>
      <c r="C240" s="21">
        <f>(Base!H170-Base!H171)/Base!H171</f>
        <v>2.5170895988361201E-2</v>
      </c>
      <c r="D240" s="21">
        <f>(Base!I170-Base!I171)/Base!I171</f>
        <v>1.1933254253510481E-2</v>
      </c>
      <c r="E240" s="21">
        <f>(Base!J170-Base!J171)/Base!J171</f>
        <v>1.5014865315761247E-3</v>
      </c>
      <c r="F240" s="21">
        <f>(Base!K170-Base!K171)/Base!K171</f>
        <v>3.5771060401375628E-2</v>
      </c>
      <c r="G240" s="21">
        <f>(Base!L170-Base!L171)/Base!L171</f>
        <v>2.1903959561920941E-2</v>
      </c>
      <c r="H240" s="21">
        <f>(Base!M170-Base!M171)/Base!M171</f>
        <v>8.2289442494116339E-3</v>
      </c>
      <c r="I240" s="21">
        <f>(Base!N170-Base!N171)/Base!N171</f>
        <v>1.3007284755842077E-2</v>
      </c>
      <c r="J240" s="21">
        <f>(Base!O170-Base!O171)/Base!O171</f>
        <v>4.1781954641242156E-3</v>
      </c>
      <c r="K240" s="21">
        <f>(Base!P170-Base!P171)/Base!P171</f>
        <v>-5.72378656451753E-4</v>
      </c>
      <c r="L240" s="21" cm="1">
        <f t="array" ref="L240">SUMPRODUCT(B240:K240,TRANSPOSE($O$4:$O$13))</f>
        <v>1.1984987150132152E-2</v>
      </c>
      <c r="M240">
        <f t="shared" si="4"/>
        <v>0</v>
      </c>
    </row>
    <row r="241" spans="1:13">
      <c r="A241" s="1">
        <v>44188</v>
      </c>
      <c r="B241" s="21">
        <f>(Base!G171-Base!G172)/Base!G172</f>
        <v>-6.480161812071881E-3</v>
      </c>
      <c r="C241" s="21">
        <f>(Base!H171-Base!H172)/Base!H172</f>
        <v>-4.8108496888420015E-3</v>
      </c>
      <c r="D241" s="21">
        <f>(Base!I171-Base!I172)/Base!I172</f>
        <v>-2.1028076323987545E-2</v>
      </c>
      <c r="E241" s="21">
        <f>(Base!J171-Base!J172)/Base!J172</f>
        <v>2.6510497526687559E-2</v>
      </c>
      <c r="F241" s="21">
        <f>(Base!K171-Base!K172)/Base!K172</f>
        <v>1.1254038592272926E-2</v>
      </c>
      <c r="G241" s="21">
        <f>(Base!L171-Base!L172)/Base!L172</f>
        <v>2.151462994836489E-2</v>
      </c>
      <c r="H241" s="21">
        <f>(Base!M171-Base!M172)/Base!M172</f>
        <v>2.4560116401755327E-2</v>
      </c>
      <c r="I241" s="21">
        <f>(Base!N171-Base!N172)/Base!N172</f>
        <v>1.5632099237515744E-3</v>
      </c>
      <c r="J241" s="21">
        <f>(Base!O171-Base!O172)/Base!O172</f>
        <v>4.429960735647131E-3</v>
      </c>
      <c r="K241" s="21">
        <f>(Base!P171-Base!P172)/Base!P172</f>
        <v>4.8309062610786459E-3</v>
      </c>
      <c r="L241" s="21" cm="1">
        <f t="array" ref="L241">SUMPRODUCT(B241:K241,TRANSPOSE($O$4:$O$13))</f>
        <v>5.9132705399059481E-3</v>
      </c>
      <c r="M241">
        <f t="shared" si="4"/>
        <v>0</v>
      </c>
    </row>
    <row r="242" spans="1:13">
      <c r="A242" s="1">
        <v>44187</v>
      </c>
      <c r="B242" s="21">
        <f>(Base!G172-Base!G173)/Base!G173</f>
        <v>-8.8282814718693039E-4</v>
      </c>
      <c r="C242" s="21">
        <f>(Base!H172-Base!H173)/Base!H173</f>
        <v>2.169488209135198E-2</v>
      </c>
      <c r="D242" s="21">
        <f>(Base!I172-Base!I173)/Base!I173</f>
        <v>3.0497592295345023E-2</v>
      </c>
      <c r="E242" s="21">
        <f>(Base!J172-Base!J173)/Base!J173</f>
        <v>-1.3081853151258035E-2</v>
      </c>
      <c r="F242" s="21">
        <f>(Base!K172-Base!K173)/Base!K173</f>
        <v>-2.0056177236656646E-3</v>
      </c>
      <c r="G242" s="21">
        <f>(Base!L172-Base!L173)/Base!L173</f>
        <v>-2.3529370736528235E-2</v>
      </c>
      <c r="H242" s="21">
        <f>(Base!M172-Base!M173)/Base!M173</f>
        <v>9.6225388601035907E-3</v>
      </c>
      <c r="I242" s="21">
        <f>(Base!N172-Base!N173)/Base!N173</f>
        <v>1.1597364870709658E-2</v>
      </c>
      <c r="J242" s="21">
        <f>(Base!O172-Base!O173)/Base!O173</f>
        <v>-1.8759996068715427E-2</v>
      </c>
      <c r="K242" s="21">
        <f>(Base!P172-Base!P173)/Base!P173</f>
        <v>9.2103383696725931E-4</v>
      </c>
      <c r="L242" s="21" cm="1">
        <f t="array" ref="L242">SUMPRODUCT(B242:K242,TRANSPOSE($O$4:$O$13))</f>
        <v>1.7537071907439672E-3</v>
      </c>
      <c r="M242">
        <f t="shared" si="4"/>
        <v>0</v>
      </c>
    </row>
    <row r="243" spans="1:13">
      <c r="A243" s="1">
        <v>44186</v>
      </c>
      <c r="B243" s="21">
        <f>(Base!G173-Base!G174)/Base!G174</f>
        <v>-7.0134860603892233E-3</v>
      </c>
      <c r="C243" s="21">
        <f>(Base!H173-Base!H174)/Base!H174</f>
        <v>-1.3377893871431065E-2</v>
      </c>
      <c r="D243" s="21">
        <f>(Base!I173-Base!I174)/Base!I174</f>
        <v>-2.8081085338575788E-2</v>
      </c>
      <c r="E243" s="21">
        <f>(Base!J173-Base!J174)/Base!J174</f>
        <v>-1.4540563851604861E-2</v>
      </c>
      <c r="F243" s="21">
        <f>(Base!K173-Base!K174)/Base!K174</f>
        <v>-2.3501785513230896E-2</v>
      </c>
      <c r="G243" s="21">
        <f>(Base!L173-Base!L174)/Base!L174</f>
        <v>-2.3389494321317379E-2</v>
      </c>
      <c r="H243" s="21">
        <f>(Base!M173-Base!M174)/Base!M174</f>
        <v>-3.8434163701067676E-2</v>
      </c>
      <c r="I243" s="21">
        <f>(Base!N173-Base!N174)/Base!N174</f>
        <v>-2.6180749486652926E-2</v>
      </c>
      <c r="J243" s="21">
        <f>(Base!O173-Base!O174)/Base!O174</f>
        <v>-1.1756663778601366E-2</v>
      </c>
      <c r="K243" s="21">
        <f>(Base!P173-Base!P174)/Base!P174</f>
        <v>-1.0706172754914449E-2</v>
      </c>
      <c r="L243" s="21" cm="1">
        <f t="array" ref="L243">SUMPRODUCT(B243:K243,TRANSPOSE($O$4:$O$13))</f>
        <v>-1.9058425229862744E-2</v>
      </c>
      <c r="M243">
        <f t="shared" si="4"/>
        <v>1</v>
      </c>
    </row>
    <row r="244" spans="1:13">
      <c r="A244" s="1">
        <v>44183</v>
      </c>
      <c r="B244" s="21">
        <f>(Base!G174-Base!G175)/Base!G175</f>
        <v>-2.5348888844362014E-2</v>
      </c>
      <c r="C244" s="21">
        <f>(Base!H174-Base!H175)/Base!H175</f>
        <v>-1.0752754342431689E-2</v>
      </c>
      <c r="D244" s="21">
        <f>(Base!I174-Base!I175)/Base!I175</f>
        <v>2.5189884046381367E-2</v>
      </c>
      <c r="E244" s="21">
        <f>(Base!J174-Base!J175)/Base!J175</f>
        <v>-6.2564876920820764E-3</v>
      </c>
      <c r="F244" s="21">
        <f>(Base!K174-Base!K175)/Base!K175</f>
        <v>-2.5572535889300214E-2</v>
      </c>
      <c r="G244" s="21">
        <f>(Base!L174-Base!L175)/Base!L175</f>
        <v>-2.1678000802890472E-2</v>
      </c>
      <c r="H244" s="21">
        <f>(Base!M174-Base!M175)/Base!M175</f>
        <v>-4.9575070821528695E-3</v>
      </c>
      <c r="I244" s="21">
        <f>(Base!N174-Base!N175)/Base!N175</f>
        <v>-2.012067505637204E-2</v>
      </c>
      <c r="J244" s="21">
        <f>(Base!O174-Base!O175)/Base!O175</f>
        <v>-1.1399249071294264E-2</v>
      </c>
      <c r="K244" s="21">
        <f>(Base!P174-Base!P175)/Base!P175</f>
        <v>6.880802989018539E-3</v>
      </c>
      <c r="L244" s="21" cm="1">
        <f t="array" ref="L244">SUMPRODUCT(B244:K244,TRANSPOSE($O$4:$O$13))</f>
        <v>-7.7788742306326361E-3</v>
      </c>
      <c r="M244">
        <f t="shared" si="4"/>
        <v>0</v>
      </c>
    </row>
    <row r="245" spans="1:13">
      <c r="A245" s="1">
        <v>44182</v>
      </c>
      <c r="B245" s="21">
        <f>(Base!G175-Base!G176)/Base!G176</f>
        <v>-8.7520473603640934E-3</v>
      </c>
      <c r="C245" s="21">
        <f>(Base!H175-Base!H176)/Base!H176</f>
        <v>-1.6514617110792941E-3</v>
      </c>
      <c r="D245" s="21">
        <f>(Base!I175-Base!I176)/Base!I176</f>
        <v>1.0505050505050567E-2</v>
      </c>
      <c r="E245" s="21">
        <f>(Base!J175-Base!J176)/Base!J176</f>
        <v>1.7737992991782896E-2</v>
      </c>
      <c r="F245" s="21">
        <f>(Base!K175-Base!K176)/Base!K176</f>
        <v>2.2638593763557365E-2</v>
      </c>
      <c r="G245" s="21">
        <f>(Base!L175-Base!L176)/Base!L176</f>
        <v>-1.5414980846441913E-2</v>
      </c>
      <c r="H245" s="21">
        <f>(Base!M175-Base!M176)/Base!M176</f>
        <v>1.7736430729463147E-3</v>
      </c>
      <c r="I245" s="21">
        <f>(Base!N175-Base!N176)/Base!N176</f>
        <v>4.0404042444649544E-3</v>
      </c>
      <c r="J245" s="21">
        <f>(Base!O175-Base!O176)/Base!O176</f>
        <v>-9.0807772579567844E-3</v>
      </c>
      <c r="K245" s="21">
        <f>(Base!P175-Base!P176)/Base!P176</f>
        <v>1.1366225801829902E-2</v>
      </c>
      <c r="L245" s="21" cm="1">
        <f t="array" ref="L245">SUMPRODUCT(B245:K245,TRANSPOSE($O$4:$O$13))</f>
        <v>2.7526459222926179E-3</v>
      </c>
      <c r="M245">
        <f t="shared" si="4"/>
        <v>0</v>
      </c>
    </row>
    <row r="246" spans="1:13">
      <c r="A246" s="1">
        <v>44181</v>
      </c>
      <c r="B246" s="21">
        <f>(Base!G176-Base!G177)/Base!G177</f>
        <v>5.9641864800960729E-3</v>
      </c>
      <c r="C246" s="21">
        <f>(Base!H176-Base!H177)/Base!H177</f>
        <v>2.8362791131351196E-2</v>
      </c>
      <c r="D246" s="21">
        <f>(Base!I176-Base!I177)/Base!I177</f>
        <v>1.4344262295082027E-2</v>
      </c>
      <c r="E246" s="21">
        <f>(Base!J176-Base!J177)/Base!J177</f>
        <v>1.9474529496500598E-2</v>
      </c>
      <c r="F246" s="21">
        <f>(Base!K176-Base!K177)/Base!K177</f>
        <v>1.3850469566363759E-2</v>
      </c>
      <c r="G246" s="21">
        <f>(Base!L176-Base!L177)/Base!L177</f>
        <v>9.5770155457707094E-3</v>
      </c>
      <c r="H246" s="21">
        <f>(Base!M176-Base!M177)/Base!M177</f>
        <v>1.2208294434470281E-2</v>
      </c>
      <c r="I246" s="21">
        <f>(Base!N176-Base!N177)/Base!N177</f>
        <v>5.0520462328422857E-4</v>
      </c>
      <c r="J246" s="21">
        <f>(Base!O176-Base!O177)/Base!O177</f>
        <v>1.3240529382239283E-2</v>
      </c>
      <c r="K246" s="21">
        <f>(Base!P176-Base!P177)/Base!P177</f>
        <v>2.0355041420118299E-2</v>
      </c>
      <c r="L246" s="21" cm="1">
        <f t="array" ref="L246">SUMPRODUCT(B246:K246,TRANSPOSE($O$4:$O$13))</f>
        <v>1.4113461030215373E-2</v>
      </c>
      <c r="M246">
        <f t="shared" si="4"/>
        <v>0</v>
      </c>
    </row>
    <row r="247" spans="1:13">
      <c r="A247" s="1">
        <v>44180</v>
      </c>
      <c r="B247" s="21">
        <f>(Base!G177-Base!G178)/Base!G178</f>
        <v>3.4197492163009391E-3</v>
      </c>
      <c r="C247" s="21">
        <f>(Base!H177-Base!H178)/Base!H178</f>
        <v>1.0295075850894758E-2</v>
      </c>
      <c r="D247" s="21">
        <f>(Base!I177-Base!I178)/Base!I178</f>
        <v>1.8789101511937235E-2</v>
      </c>
      <c r="E247" s="21">
        <f>(Base!J177-Base!J178)/Base!J178</f>
        <v>2.227833745807651E-2</v>
      </c>
      <c r="F247" s="21">
        <f>(Base!K177-Base!K178)/Base!K178</f>
        <v>7.4861725430285839E-2</v>
      </c>
      <c r="G247" s="21">
        <f>(Base!L177-Base!L178)/Base!L178</f>
        <v>0</v>
      </c>
      <c r="H247" s="21">
        <f>(Base!M177-Base!M178)/Base!M178</f>
        <v>8.3272625515112379E-3</v>
      </c>
      <c r="I247" s="21">
        <f>(Base!N177-Base!N178)/Base!N178</f>
        <v>1.7480718895592853E-2</v>
      </c>
      <c r="J247" s="21">
        <f>(Base!O177-Base!O178)/Base!O178</f>
        <v>-6.4660212672581962E-3</v>
      </c>
      <c r="K247" s="21">
        <f>(Base!P177-Base!P178)/Base!P178</f>
        <v>1.1370400549237516E-2</v>
      </c>
      <c r="L247" s="21" cm="1">
        <f t="array" ref="L247">SUMPRODUCT(B247:K247,TRANSPOSE($O$4:$O$13))</f>
        <v>1.2861068775605453E-2</v>
      </c>
      <c r="M247">
        <f t="shared" si="4"/>
        <v>0</v>
      </c>
    </row>
    <row r="248" spans="1:13">
      <c r="A248" s="1">
        <v>44179</v>
      </c>
      <c r="B248" s="21">
        <f>(Base!G178-Base!G179)/Base!G179</f>
        <v>8.1884641834728596E-3</v>
      </c>
      <c r="C248" s="21">
        <f>(Base!H178-Base!H179)/Base!H179</f>
        <v>-9.517352303150102E-3</v>
      </c>
      <c r="D248" s="21">
        <f>(Base!I178-Base!I179)/Base!I179</f>
        <v>5.457640638119229E-3</v>
      </c>
      <c r="E248" s="21">
        <f>(Base!J178-Base!J179)/Base!J179</f>
        <v>-6.4364206210923555E-3</v>
      </c>
      <c r="F248" s="21">
        <f>(Base!K178-Base!K179)/Base!K179</f>
        <v>-4.2355399484596615E-3</v>
      </c>
      <c r="G248" s="21">
        <f>(Base!L178-Base!L179)/Base!L179</f>
        <v>1.5986810551559421E-3</v>
      </c>
      <c r="H248" s="21">
        <f>(Base!M178-Base!M179)/Base!M179</f>
        <v>1.8136017410227852E-3</v>
      </c>
      <c r="I248" s="21">
        <f>(Base!N178-Base!N179)/Base!N179</f>
        <v>-6.6393769152195093E-3</v>
      </c>
      <c r="J248" s="21">
        <f>(Base!O178-Base!O179)/Base!O179</f>
        <v>-4.218495010013164E-3</v>
      </c>
      <c r="K248" s="21">
        <f>(Base!P178-Base!P179)/Base!P179</f>
        <v>-1.5437166916837454E-2</v>
      </c>
      <c r="L248" s="21" cm="1">
        <f t="array" ref="L248">SUMPRODUCT(B248:K248,TRANSPOSE($O$4:$O$13))</f>
        <v>-3.5026777581190324E-3</v>
      </c>
      <c r="M248">
        <f t="shared" si="4"/>
        <v>0</v>
      </c>
    </row>
    <row r="249" spans="1:13">
      <c r="A249" s="1">
        <v>44176</v>
      </c>
      <c r="B249" s="21">
        <f>(Base!G179-Base!G180)/Base!G180</f>
        <v>1.4372126849770229E-4</v>
      </c>
      <c r="C249" s="21">
        <f>(Base!H179-Base!H180)/Base!H180</f>
        <v>1.082283075681735E-2</v>
      </c>
      <c r="D249" s="21">
        <f>(Base!I179-Base!I180)/Base!I180</f>
        <v>4.2003361696903212E-4</v>
      </c>
      <c r="E249" s="21">
        <f>(Base!J179-Base!J180)/Base!J180</f>
        <v>2.6759326723742555E-3</v>
      </c>
      <c r="F249" s="21">
        <f>(Base!K179-Base!K180)/Base!K180</f>
        <v>-5.4843879324287199E-2</v>
      </c>
      <c r="G249" s="21">
        <f>(Base!L179-Base!L180)/Base!L180</f>
        <v>-3.5838187443615159E-2</v>
      </c>
      <c r="H249" s="21">
        <f>(Base!M179-Base!M180)/Base!M180</f>
        <v>-8.986340762041696E-3</v>
      </c>
      <c r="I249" s="21">
        <f>(Base!N179-Base!N180)/Base!N180</f>
        <v>2.5130890052355855E-2</v>
      </c>
      <c r="J249" s="21">
        <f>(Base!O179-Base!O180)/Base!O180</f>
        <v>1.3273391069592085E-2</v>
      </c>
      <c r="K249" s="21">
        <f>(Base!P179-Base!P180)/Base!P180</f>
        <v>-1.6470470588235658E-3</v>
      </c>
      <c r="L249" s="21" cm="1">
        <f t="array" ref="L249">SUMPRODUCT(B249:K249,TRANSPOSE($O$4:$O$13))</f>
        <v>-2.2250239019429522E-3</v>
      </c>
      <c r="M249">
        <f t="shared" si="4"/>
        <v>0</v>
      </c>
    </row>
    <row r="250" spans="1:13">
      <c r="A250" s="1">
        <v>44175</v>
      </c>
      <c r="B250" s="21">
        <f>(Base!G180-Base!G181)/Base!G181</f>
        <v>-5.0035599000811514E-3</v>
      </c>
      <c r="C250" s="21">
        <f>(Base!H180-Base!H181)/Base!H181</f>
        <v>2.7537564475508671E-2</v>
      </c>
      <c r="D250" s="21">
        <f>(Base!I180-Base!I181)/Base!I181</f>
        <v>3.7942666017818909E-3</v>
      </c>
      <c r="E250" s="21">
        <f>(Base!J180-Base!J181)/Base!J181</f>
        <v>-5.323313062835705E-3</v>
      </c>
      <c r="F250" s="21">
        <f>(Base!K180-Base!K181)/Base!K181</f>
        <v>2.629421710625621E-2</v>
      </c>
      <c r="G250" s="21">
        <f>(Base!L180-Base!L181)/Base!L181</f>
        <v>4.4686030595813227E-2</v>
      </c>
      <c r="H250" s="21">
        <f>(Base!M180-Base!M181)/Base!M181</f>
        <v>3.2665143553632446E-2</v>
      </c>
      <c r="I250" s="21">
        <f>(Base!N180-Base!N181)/Base!N181</f>
        <v>-8.8220031136480616E-3</v>
      </c>
      <c r="J250" s="21">
        <f>(Base!O180-Base!O181)/Base!O181</f>
        <v>4.8843779068420301E-2</v>
      </c>
      <c r="K250" s="21">
        <f>(Base!P180-Base!P181)/Base!P181</f>
        <v>2.7811403669095708E-2</v>
      </c>
      <c r="L250" s="21" cm="1">
        <f t="array" ref="L250">SUMPRODUCT(B250:K250,TRANSPOSE($O$4:$O$13))</f>
        <v>1.9324212227536327E-2</v>
      </c>
      <c r="M250">
        <f t="shared" si="4"/>
        <v>0</v>
      </c>
    </row>
    <row r="251" spans="1:13">
      <c r="A251" s="1">
        <v>44174</v>
      </c>
      <c r="B251" s="21">
        <f>(Base!G181-Base!G182)/Base!G182</f>
        <v>-2.7088965313502053E-3</v>
      </c>
      <c r="C251" s="21">
        <f>(Base!H181-Base!H182)/Base!H182</f>
        <v>-2.5292498714599005E-2</v>
      </c>
      <c r="D251" s="21">
        <f>(Base!I181-Base!I182)/Base!I182</f>
        <v>-6.2841220660190622E-3</v>
      </c>
      <c r="E251" s="21">
        <f>(Base!J181-Base!J182)/Base!J182</f>
        <v>-3.1685870704758444E-2</v>
      </c>
      <c r="F251" s="21">
        <f>(Base!K181-Base!K182)/Base!K182</f>
        <v>-4.3239035275197998E-2</v>
      </c>
      <c r="G251" s="21">
        <f>(Base!L181-Base!L182)/Base!L182</f>
        <v>1.4291547570436972E-2</v>
      </c>
      <c r="H251" s="21">
        <f>(Base!M181-Base!M182)/Base!M182</f>
        <v>1.0502663165791395E-2</v>
      </c>
      <c r="I251" s="21">
        <f>(Base!N181-Base!N182)/Base!N182</f>
        <v>1.0389610389610168E-3</v>
      </c>
      <c r="J251" s="21">
        <f>(Base!O181-Base!O182)/Base!O182</f>
        <v>-1.0968515737379758E-2</v>
      </c>
      <c r="K251" s="21">
        <f>(Base!P181-Base!P182)/Base!P182</f>
        <v>-2.4126054906488956E-3</v>
      </c>
      <c r="L251" s="21" cm="1">
        <f t="array" ref="L251">SUMPRODUCT(B251:K251,TRANSPOSE($O$4:$O$13))</f>
        <v>-7.6345157852489428E-3</v>
      </c>
      <c r="M251">
        <f t="shared" si="4"/>
        <v>0</v>
      </c>
    </row>
    <row r="252" spans="1:13">
      <c r="A252" s="1">
        <v>44173</v>
      </c>
      <c r="B252" s="21">
        <f>(Base!G182-Base!G183)/Base!G183</f>
        <v>-7.1239490775344032E-4</v>
      </c>
      <c r="C252" s="21">
        <f>(Base!H182-Base!H183)/Base!H183</f>
        <v>-5.8159256180611296E-3</v>
      </c>
      <c r="D252" s="21">
        <f>(Base!I182-Base!I183)/Base!I183</f>
        <v>-1.8099465985169427E-2</v>
      </c>
      <c r="E252" s="21">
        <f>(Base!J182-Base!J183)/Base!J183</f>
        <v>1.5394088906928709E-2</v>
      </c>
      <c r="F252" s="21">
        <f>(Base!K182-Base!K183)/Base!K183</f>
        <v>0</v>
      </c>
      <c r="G252" s="21">
        <f>(Base!L182-Base!L183)/Base!L183</f>
        <v>-1.6465863453815267E-2</v>
      </c>
      <c r="H252" s="21">
        <f>(Base!M182-Base!M183)/Base!M183</f>
        <v>-1.2592592592592588E-2</v>
      </c>
      <c r="I252" s="21">
        <f>(Base!N182-Base!N183)/Base!N183</f>
        <v>9.4389092815941114E-3</v>
      </c>
      <c r="J252" s="21">
        <f>(Base!O182-Base!O183)/Base!O183</f>
        <v>-5.8004048091801381E-3</v>
      </c>
      <c r="K252" s="21">
        <f>(Base!P182-Base!P183)/Base!P183</f>
        <v>-6.0271249919388874E-4</v>
      </c>
      <c r="L252" s="21" cm="1">
        <f t="array" ref="L252">SUMPRODUCT(B252:K252,TRANSPOSE($O$4:$O$13))</f>
        <v>-3.5557717926839997E-3</v>
      </c>
      <c r="M252">
        <f t="shared" si="4"/>
        <v>0</v>
      </c>
    </row>
    <row r="253" spans="1:13">
      <c r="A253" s="1">
        <v>44172</v>
      </c>
      <c r="B253" s="21">
        <f>(Base!G183-Base!G184)/Base!G184</f>
        <v>-1.0014104089870036E-2</v>
      </c>
      <c r="C253" s="21">
        <f>(Base!H183-Base!H184)/Base!H184</f>
        <v>-5.2748340990301304E-3</v>
      </c>
      <c r="D253" s="21">
        <f>(Base!I183-Base!I184)/Base!I184</f>
        <v>5.3763027295285993E-3</v>
      </c>
      <c r="E253" s="21">
        <f>(Base!J183-Base!J184)/Base!J184</f>
        <v>-3.0737064938991376E-2</v>
      </c>
      <c r="F253" s="21">
        <f>(Base!K183-Base!K184)/Base!K184</f>
        <v>5.1363226821892292E-3</v>
      </c>
      <c r="G253" s="21">
        <f>(Base!L183-Base!L184)/Base!L184</f>
        <v>5.6542810985459211E-3</v>
      </c>
      <c r="H253" s="21">
        <f>(Base!M183-Base!M184)/Base!M184</f>
        <v>-1.9251761015192069E-2</v>
      </c>
      <c r="I253" s="21">
        <f>(Base!N183-Base!N184)/Base!N184</f>
        <v>-1.6503301521573015E-2</v>
      </c>
      <c r="J253" s="21">
        <f>(Base!O183-Base!O184)/Base!O184</f>
        <v>-2.1788539873013792E-2</v>
      </c>
      <c r="K253" s="21">
        <f>(Base!P183-Base!P184)/Base!P184</f>
        <v>1.1832080562378118E-2</v>
      </c>
      <c r="L253" s="21" cm="1">
        <f t="array" ref="L253">SUMPRODUCT(B253:K253,TRANSPOSE($O$4:$O$13))</f>
        <v>-7.2222739524934109E-3</v>
      </c>
      <c r="M253">
        <f t="shared" si="4"/>
        <v>0</v>
      </c>
    </row>
    <row r="254" spans="1:13">
      <c r="A254" s="1">
        <v>44169</v>
      </c>
      <c r="B254" s="21">
        <f>(Base!G184-Base!G185)/Base!G185</f>
        <v>2.1466617405756092E-2</v>
      </c>
      <c r="C254" s="21">
        <f>(Base!H184-Base!H185)/Base!H185</f>
        <v>-2.0376465633035268E-3</v>
      </c>
      <c r="D254" s="21">
        <f>(Base!I184-Base!I185)/Base!I185</f>
        <v>-2.0635575732563232E-3</v>
      </c>
      <c r="E254" s="21">
        <f>(Base!J184-Base!J185)/Base!J185</f>
        <v>-1.5714481757349432E-2</v>
      </c>
      <c r="F254" s="21">
        <f>(Base!K184-Base!K185)/Base!K185</f>
        <v>7.0190320803491954E-2</v>
      </c>
      <c r="G254" s="21">
        <f>(Base!L184-Base!L185)/Base!L185</f>
        <v>-1.5506958250496901E-2</v>
      </c>
      <c r="H254" s="21">
        <f>(Base!M184-Base!M185)/Base!M185</f>
        <v>3.3408484737555699E-2</v>
      </c>
      <c r="I254" s="21">
        <f>(Base!N184-Base!N185)/Base!N185</f>
        <v>-2.572119209253087E-3</v>
      </c>
      <c r="J254" s="21">
        <f>(Base!O184-Base!O185)/Base!O185</f>
        <v>-5.417547059456752E-3</v>
      </c>
      <c r="K254" s="21">
        <f>(Base!P184-Base!P185)/Base!P185</f>
        <v>3.8247264922077827E-2</v>
      </c>
      <c r="L254" s="21" cm="1">
        <f t="array" ref="L254">SUMPRODUCT(B254:K254,TRANSPOSE($O$4:$O$13))</f>
        <v>1.0402884951505847E-2</v>
      </c>
      <c r="M254">
        <f t="shared" si="4"/>
        <v>0</v>
      </c>
    </row>
    <row r="255" spans="1:13">
      <c r="A255" s="1">
        <v>44168</v>
      </c>
      <c r="B255" s="21">
        <f>(Base!G185-Base!G186)/Base!G186</f>
        <v>-2.032454538671968E-2</v>
      </c>
      <c r="C255" s="21">
        <f>(Base!H185-Base!H186)/Base!H186</f>
        <v>-1.1912818592066707E-2</v>
      </c>
      <c r="D255" s="21">
        <f>(Base!I185-Base!I186)/Base!I186</f>
        <v>-2.7298273785628251E-2</v>
      </c>
      <c r="E255" s="21">
        <f>(Base!J185-Base!J186)/Base!J186</f>
        <v>3.8432148848558889E-2</v>
      </c>
      <c r="F255" s="21">
        <f>(Base!K185-Base!K186)/Base!K186</f>
        <v>2.7367499329078587E-2</v>
      </c>
      <c r="G255" s="21">
        <f>(Base!L185-Base!L186)/Base!L186</f>
        <v>3.073770491803279E-2</v>
      </c>
      <c r="H255" s="21">
        <f>(Base!M185-Base!M186)/Base!M186</f>
        <v>2.8174411424160533E-2</v>
      </c>
      <c r="I255" s="21">
        <f>(Base!N185-Base!N186)/Base!N186</f>
        <v>2.0619072164948546E-3</v>
      </c>
      <c r="J255" s="21">
        <f>(Base!O185-Base!O186)/Base!O186</f>
        <v>7.7342436923858969E-3</v>
      </c>
      <c r="K255" s="21">
        <f>(Base!P185-Base!P186)/Base!P186</f>
        <v>-1.1022007065230852E-2</v>
      </c>
      <c r="L255" s="21" cm="1">
        <f t="array" ref="L255">SUMPRODUCT(B255:K255,TRANSPOSE($O$4:$O$13))</f>
        <v>4.4755517401911336E-3</v>
      </c>
      <c r="M255">
        <f t="shared" si="4"/>
        <v>0</v>
      </c>
    </row>
    <row r="256" spans="1:13">
      <c r="A256" s="1">
        <v>44167</v>
      </c>
      <c r="B256" s="21">
        <f>(Base!G186-Base!G187)/Base!G187</f>
        <v>2.443600205691137E-2</v>
      </c>
      <c r="C256" s="21">
        <f>(Base!H186-Base!H187)/Base!H187</f>
        <v>4.9665429716992879E-2</v>
      </c>
      <c r="D256" s="21">
        <f>(Base!I186-Base!I187)/Base!I187</f>
        <v>-2.543032180869808E-2</v>
      </c>
      <c r="E256" s="21">
        <f>(Base!J186-Base!J187)/Base!J187</f>
        <v>1.8335065775480018E-3</v>
      </c>
      <c r="F256" s="21">
        <f>(Base!K186-Base!K187)/Base!K187</f>
        <v>1.3048815789015789E-3</v>
      </c>
      <c r="G256" s="21">
        <f>(Base!L186-Base!L187)/Base!L187</f>
        <v>1.4974999377079827E-2</v>
      </c>
      <c r="H256" s="21">
        <f>(Base!M186-Base!M187)/Base!M187</f>
        <v>1.210937499999995E-2</v>
      </c>
      <c r="I256" s="21">
        <f>(Base!N186-Base!N187)/Base!N187</f>
        <v>-2.2177419354838773E-2</v>
      </c>
      <c r="J256" s="21">
        <f>(Base!O186-Base!O187)/Base!O187</f>
        <v>1.4539641844523617E-2</v>
      </c>
      <c r="K256" s="21">
        <f>(Base!P186-Base!P187)/Base!P187</f>
        <v>-1.7353895384615393E-2</v>
      </c>
      <c r="L256" s="21" cm="1">
        <f t="array" ref="L256">SUMPRODUCT(B256:K256,TRANSPOSE($O$4:$O$13))</f>
        <v>4.4572811122046488E-3</v>
      </c>
      <c r="M256">
        <f t="shared" si="4"/>
        <v>0</v>
      </c>
    </row>
    <row r="257" spans="1:13">
      <c r="A257" s="1">
        <v>44166</v>
      </c>
      <c r="B257" s="21">
        <f>(Base!G187-Base!G188)/Base!G188</f>
        <v>-4.175565335157545E-3</v>
      </c>
      <c r="C257" s="21">
        <f>(Base!H187-Base!H188)/Base!H188</f>
        <v>1.1580278545177958E-2</v>
      </c>
      <c r="D257" s="21">
        <f>(Base!I187-Base!I188)/Base!I188</f>
        <v>2.1991163534586151E-2</v>
      </c>
      <c r="E257" s="21">
        <f>(Base!J187-Base!J188)/Base!J188</f>
        <v>-2.6331508087897831E-2</v>
      </c>
      <c r="F257" s="21">
        <f>(Base!K187-Base!K188)/Base!K188</f>
        <v>2.6166794894131058E-3</v>
      </c>
      <c r="G257" s="21">
        <f>(Base!L187-Base!L188)/Base!L188</f>
        <v>6.0432333480370463E-2</v>
      </c>
      <c r="H257" s="21">
        <f>(Base!M187-Base!M188)/Base!M188</f>
        <v>2.8112449799196904E-2</v>
      </c>
      <c r="I257" s="21">
        <f>(Base!N187-Base!N188)/Base!N188</f>
        <v>-1.3426205200089279E-2</v>
      </c>
      <c r="J257" s="21">
        <f>(Base!O187-Base!O188)/Base!O188</f>
        <v>1.5467487064885233E-2</v>
      </c>
      <c r="K257" s="21">
        <f>(Base!P187-Base!P188)/Base!P188</f>
        <v>4.1666666666666664E-2</v>
      </c>
      <c r="L257" s="21" cm="1">
        <f t="array" ref="L257">SUMPRODUCT(B257:K257,TRANSPOSE($O$4:$O$13))</f>
        <v>1.5745877354577862E-2</v>
      </c>
      <c r="M257">
        <f t="shared" si="4"/>
        <v>0</v>
      </c>
    </row>
    <row r="258" spans="1:13">
      <c r="A258" s="1">
        <v>44165</v>
      </c>
      <c r="B258" s="21">
        <f>(Base!G188-Base!G189)/Base!G189</f>
        <v>-2.1831028169014138E-2</v>
      </c>
      <c r="C258" s="21">
        <f>(Base!H188-Base!H189)/Base!H189</f>
        <v>-1.3532479220780205E-2</v>
      </c>
      <c r="D258" s="21">
        <f>(Base!I188-Base!I189)/Base!I189</f>
        <v>0</v>
      </c>
      <c r="E258" s="21">
        <f>(Base!J188-Base!J189)/Base!J189</f>
        <v>1.1739900308852932E-2</v>
      </c>
      <c r="F258" s="21">
        <f>(Base!K188-Base!K189)/Base!K189</f>
        <v>-3.0033845305530913E-2</v>
      </c>
      <c r="G258" s="21">
        <f>(Base!L188-Base!L189)/Base!L189</f>
        <v>-3.5319148936170143E-2</v>
      </c>
      <c r="H258" s="21">
        <f>(Base!M188-Base!M189)/Base!M189</f>
        <v>-2.3529411764705938E-2</v>
      </c>
      <c r="I258" s="21">
        <f>(Base!N188-Base!N189)/Base!N189</f>
        <v>3.6063936115404448E-2</v>
      </c>
      <c r="J258" s="21">
        <f>(Base!O188-Base!O189)/Base!O189</f>
        <v>-2.1778971827848447E-2</v>
      </c>
      <c r="K258" s="21">
        <f>(Base!P188-Base!P189)/Base!P189</f>
        <v>-5.60940832204475E-3</v>
      </c>
      <c r="L258" s="21" cm="1">
        <f t="array" ref="L258">SUMPRODUCT(B258:K258,TRANSPOSE($O$4:$O$13))</f>
        <v>-9.1618238630094082E-3</v>
      </c>
      <c r="M258">
        <f t="shared" si="4"/>
        <v>0</v>
      </c>
    </row>
    <row r="259" spans="1:13">
      <c r="A259" s="1">
        <v>44162</v>
      </c>
      <c r="B259" s="21">
        <f>(Base!G189-Base!G190)/Base!G190</f>
        <v>-2.8089467475679278E-3</v>
      </c>
      <c r="C259" s="21">
        <f>(Base!H189-Base!H190)/Base!H190</f>
        <v>-1.7544736842105791E-3</v>
      </c>
      <c r="D259" s="21">
        <f>(Base!I189-Base!I190)/Base!I190</f>
        <v>3.8190120381901276E-2</v>
      </c>
      <c r="E259" s="21">
        <f>(Base!J189-Base!J190)/Base!J190</f>
        <v>1.5281173127103509E-2</v>
      </c>
      <c r="F259" s="21">
        <f>(Base!K189-Base!K190)/Base!K190</f>
        <v>-2.5316649475541192E-3</v>
      </c>
      <c r="G259" s="21">
        <f>(Base!L189-Base!L190)/Base!L190</f>
        <v>2.5596841911398062E-3</v>
      </c>
      <c r="H259" s="21">
        <f>(Base!M189-Base!M190)/Base!M190</f>
        <v>-1.2393493415956634E-2</v>
      </c>
      <c r="I259" s="21">
        <f>(Base!N189-Base!N190)/Base!N190</f>
        <v>-3.0816128958199352E-3</v>
      </c>
      <c r="J259" s="21">
        <f>(Base!O189-Base!O190)/Base!O190</f>
        <v>4.5289659082189673E-3</v>
      </c>
      <c r="K259" s="21">
        <f>(Base!P189-Base!P190)/Base!P190</f>
        <v>2.4422123547081283E-2</v>
      </c>
      <c r="L259" s="21" cm="1">
        <f t="array" ref="L259">SUMPRODUCT(B259:K259,TRANSPOSE($O$4:$O$13))</f>
        <v>7.5888769711653353E-3</v>
      </c>
      <c r="M259">
        <f t="shared" si="4"/>
        <v>0</v>
      </c>
    </row>
    <row r="260" spans="1:13">
      <c r="A260" s="1">
        <v>44161</v>
      </c>
      <c r="B260" s="21">
        <f>(Base!G190-Base!G191)/Base!G191</f>
        <v>-4.4742731183281146E-3</v>
      </c>
      <c r="C260" s="21">
        <f>(Base!H190-Base!H191)/Base!H191</f>
        <v>6.8891888241024227E-3</v>
      </c>
      <c r="D260" s="21">
        <f>(Base!I190-Base!I191)/Base!I191</f>
        <v>3.2133676092544985E-2</v>
      </c>
      <c r="E260" s="21">
        <f>(Base!J190-Base!J191)/Base!J191</f>
        <v>-4.714798479087348E-3</v>
      </c>
      <c r="F260" s="21">
        <f>(Base!K190-Base!K191)/Base!K191</f>
        <v>2.1142094334025635E-3</v>
      </c>
      <c r="G260" s="21">
        <f>(Base!L190-Base!L191)/Base!L191</f>
        <v>-1.2636857624262835E-2</v>
      </c>
      <c r="H260" s="21">
        <f>(Base!M190-Base!M191)/Base!M191</f>
        <v>-1.6380952380952371E-2</v>
      </c>
      <c r="I260" s="21">
        <f>(Base!N190-Base!N191)/Base!N191</f>
        <v>2.2047245251823989E-2</v>
      </c>
      <c r="J260" s="21">
        <f>(Base!O190-Base!O191)/Base!O191</f>
        <v>1.0045682464555663E-2</v>
      </c>
      <c r="K260" s="21">
        <f>(Base!P190-Base!P191)/Base!P191</f>
        <v>1.4172185430463486E-2</v>
      </c>
      <c r="L260" s="21" cm="1">
        <f t="array" ref="L260">SUMPRODUCT(B260:K260,TRANSPOSE($O$4:$O$13))</f>
        <v>5.5224293892792899E-3</v>
      </c>
      <c r="M260">
        <f t="shared" si="4"/>
        <v>0</v>
      </c>
    </row>
    <row r="261" spans="1:13">
      <c r="A261" s="1">
        <v>44160</v>
      </c>
      <c r="B261" s="21">
        <f>(Base!G191-Base!G192)/Base!G192</f>
        <v>-5.7000278048102765E-3</v>
      </c>
      <c r="C261" s="21">
        <f>(Base!H191-Base!H192)/Base!H192</f>
        <v>1.6337612794887192E-2</v>
      </c>
      <c r="D261" s="21">
        <f>(Base!I191-Base!I192)/Base!I192</f>
        <v>-8.0748402858120908E-3</v>
      </c>
      <c r="E261" s="21">
        <f>(Base!J191-Base!J192)/Base!J192</f>
        <v>2.2866159233724463E-3</v>
      </c>
      <c r="F261" s="21">
        <f>(Base!K191-Base!K192)/Base!K192</f>
        <v>-2.5305972481730896E-3</v>
      </c>
      <c r="G261" s="21">
        <f>(Base!L191-Base!L192)/Base!L192</f>
        <v>1.0212765957446742E-2</v>
      </c>
      <c r="H261" s="21">
        <f>(Base!M191-Base!M192)/Base!M192</f>
        <v>1.1442029421892279E-3</v>
      </c>
      <c r="I261" s="21">
        <f>(Base!N191-Base!N192)/Base!N192</f>
        <v>-7.8126037597602543E-3</v>
      </c>
      <c r="J261" s="21">
        <f>(Base!O191-Base!O192)/Base!O192</f>
        <v>1.8367797146455148E-2</v>
      </c>
      <c r="K261" s="21">
        <f>(Base!P191-Base!P192)/Base!P192</f>
        <v>9.3582482877707391E-3</v>
      </c>
      <c r="L261" s="21" cm="1">
        <f t="array" ref="L261">SUMPRODUCT(B261:K261,TRANSPOSE($O$4:$O$13))</f>
        <v>3.9533596721537702E-3</v>
      </c>
      <c r="M261">
        <f t="shared" si="4"/>
        <v>0</v>
      </c>
    </row>
    <row r="262" spans="1:13">
      <c r="A262" s="1">
        <v>44159</v>
      </c>
      <c r="B262" s="21">
        <f>(Base!G192-Base!G193)/Base!G193</f>
        <v>6.9564554934530389E-4</v>
      </c>
      <c r="C262" s="21">
        <f>(Base!H192-Base!H193)/Base!H193</f>
        <v>2.9765112048524171E-2</v>
      </c>
      <c r="D262" s="21">
        <f>(Base!I192-Base!I193)/Base!I193</f>
        <v>4.2680751173708453E-3</v>
      </c>
      <c r="E262" s="21">
        <f>(Base!J192-Base!J193)/Base!J193</f>
        <v>3.6719246684222429E-3</v>
      </c>
      <c r="F262" s="21">
        <f>(Base!K192-Base!K193)/Base!K193</f>
        <v>4.2191596535168902E-4</v>
      </c>
      <c r="G262" s="21">
        <f>(Base!L192-Base!L193)/Base!L193</f>
        <v>7.1591427268581864E-2</v>
      </c>
      <c r="H262" s="21">
        <f>(Base!M192-Base!M193)/Base!M193</f>
        <v>4.4621474103585655E-2</v>
      </c>
      <c r="I262" s="21">
        <f>(Base!N192-Base!N193)/Base!N193</f>
        <v>-5.1812437917742567E-3</v>
      </c>
      <c r="J262" s="21">
        <f>(Base!O192-Base!O193)/Base!O193</f>
        <v>2.3560172202856125E-2</v>
      </c>
      <c r="K262" s="21">
        <f>(Base!P192-Base!P193)/Base!P193</f>
        <v>4.9235544266579542E-2</v>
      </c>
      <c r="L262" s="21" cm="1">
        <f t="array" ref="L262">SUMPRODUCT(B262:K262,TRANSPOSE($O$4:$O$13))</f>
        <v>2.470568615494571E-2</v>
      </c>
      <c r="M262">
        <f t="shared" si="4"/>
        <v>0</v>
      </c>
    </row>
    <row r="263" spans="1:13">
      <c r="A263" s="1">
        <v>44158</v>
      </c>
      <c r="B263" s="21">
        <f>(Base!G193-Base!G194)/Base!G194</f>
        <v>3.8578211798558283E-2</v>
      </c>
      <c r="C263" s="21">
        <f>(Base!H193-Base!H194)/Base!H194</f>
        <v>-2.2234272113108897E-2</v>
      </c>
      <c r="D263" s="21">
        <f>(Base!I193-Base!I194)/Base!I194</f>
        <v>2.9965324059703273E-3</v>
      </c>
      <c r="E263" s="21">
        <f>(Base!J193-Base!J194)/Base!J194</f>
        <v>-1.8326511072395569E-3</v>
      </c>
      <c r="F263" s="21">
        <f>(Base!K193-Base!K194)/Base!K194</f>
        <v>-2.3083221992170055E-2</v>
      </c>
      <c r="G263" s="21">
        <f>(Base!L193-Base!L194)/Base!L194</f>
        <v>-3.1818181818181949E-3</v>
      </c>
      <c r="H263" s="21">
        <f>(Base!M193-Base!M194)/Base!M194</f>
        <v>5.3736356003358569E-2</v>
      </c>
      <c r="I263" s="21">
        <f>(Base!N193-Base!N194)/Base!N194</f>
        <v>-4.8792604790901709E-2</v>
      </c>
      <c r="J263" s="21">
        <f>(Base!O193-Base!O194)/Base!O194</f>
        <v>7.4323616725914905E-3</v>
      </c>
      <c r="K263" s="21">
        <f>(Base!P193-Base!P194)/Base!P194</f>
        <v>5.2717069510970736E-2</v>
      </c>
      <c r="L263" s="21" cm="1">
        <f t="array" ref="L263">SUMPRODUCT(B263:K263,TRANSPOSE($O$4:$O$13))</f>
        <v>9.4236108957781398E-3</v>
      </c>
      <c r="M263">
        <f t="shared" si="4"/>
        <v>0</v>
      </c>
    </row>
    <row r="264" spans="1:13">
      <c r="A264" s="1">
        <v>44154</v>
      </c>
      <c r="B264" s="21">
        <f>(Base!G194-Base!G195)/Base!G195</f>
        <v>7.4236102222828351E-3</v>
      </c>
      <c r="C264" s="21">
        <f>(Base!H194-Base!H195)/Base!H195</f>
        <v>2.3496855633556066E-2</v>
      </c>
      <c r="D264" s="21">
        <f>(Base!I194-Base!I195)/Base!I195</f>
        <v>-1.8487311701147518E-2</v>
      </c>
      <c r="E264" s="21">
        <f>(Base!J194-Base!J195)/Base!J195</f>
        <v>1.5351295250466537E-2</v>
      </c>
      <c r="F264" s="21">
        <f>(Base!K194-Base!K195)/Base!K195</f>
        <v>-5.3300668632477758E-3</v>
      </c>
      <c r="G264" s="21">
        <f>(Base!L194-Base!L195)/Base!L195</f>
        <v>-5.4249997547467779E-3</v>
      </c>
      <c r="H264" s="21">
        <f>(Base!M194-Base!M195)/Base!M195</f>
        <v>1.1465011102548267E-2</v>
      </c>
      <c r="I264" s="21">
        <f>(Base!N194-Base!N195)/Base!N195</f>
        <v>1.4500050000000009E-2</v>
      </c>
      <c r="J264" s="21">
        <f>(Base!O194-Base!O195)/Base!O195</f>
        <v>-7.1882644535861196E-4</v>
      </c>
      <c r="K264" s="21">
        <f>(Base!P194-Base!P195)/Base!P195</f>
        <v>1.9112175430196034E-2</v>
      </c>
      <c r="L264" s="21" cm="1">
        <f t="array" ref="L264">SUMPRODUCT(B264:K264,TRANSPOSE($O$4:$O$13))</f>
        <v>7.3608914021270969E-3</v>
      </c>
      <c r="M264">
        <f t="shared" si="4"/>
        <v>0</v>
      </c>
    </row>
    <row r="265" spans="1:13">
      <c r="A265" s="1">
        <v>44153</v>
      </c>
      <c r="B265" s="21">
        <f>(Base!G195-Base!G196)/Base!G196</f>
        <v>-7.5123373661898701E-3</v>
      </c>
      <c r="C265" s="21">
        <f>(Base!H195-Base!H196)/Base!H196</f>
        <v>9.337030812324891E-3</v>
      </c>
      <c r="D265" s="21">
        <f>(Base!I195-Base!I196)/Base!I196</f>
        <v>0</v>
      </c>
      <c r="E265" s="21">
        <f>(Base!J195-Base!J196)/Base!J196</f>
        <v>-2.2878818181818184E-2</v>
      </c>
      <c r="F265" s="21">
        <f>(Base!K195-Base!K196)/Base!K196</f>
        <v>2.1784680683863474E-2</v>
      </c>
      <c r="G265" s="21">
        <f>(Base!L195-Base!L196)/Base!L196</f>
        <v>-4.2009484625379012E-2</v>
      </c>
      <c r="H265" s="21">
        <f>(Base!M195-Base!M196)/Base!M196</f>
        <v>-5.9097507003059678E-3</v>
      </c>
      <c r="I265" s="21">
        <f>(Base!N195-Base!N196)/Base!N196</f>
        <v>5.5304678496967477E-3</v>
      </c>
      <c r="J265" s="21">
        <f>(Base!O195-Base!O196)/Base!O196</f>
        <v>-2.8624617101312071E-2</v>
      </c>
      <c r="K265" s="21">
        <f>(Base!P195-Base!P196)/Base!P196</f>
        <v>-7.7647303603892758E-3</v>
      </c>
      <c r="L265" s="21" cm="1">
        <f t="array" ref="L265">SUMPRODUCT(B265:K265,TRANSPOSE($O$4:$O$13))</f>
        <v>-9.2822264511635642E-3</v>
      </c>
      <c r="M265">
        <f t="shared" si="4"/>
        <v>0</v>
      </c>
    </row>
    <row r="266" spans="1:13">
      <c r="A266" s="1">
        <v>44152</v>
      </c>
      <c r="B266" s="21">
        <f>(Base!G196-Base!G197)/Base!G197</f>
        <v>-1.7040571344520774E-2</v>
      </c>
      <c r="C266" s="21">
        <f>(Base!H196-Base!H197)/Base!H197</f>
        <v>2.8090451016318449E-3</v>
      </c>
      <c r="D266" s="21">
        <f>(Base!I196-Base!I197)/Base!I197</f>
        <v>-1.7746636401155622E-2</v>
      </c>
      <c r="E266" s="21">
        <f>(Base!J196-Base!J197)/Base!J197</f>
        <v>-1.2271774917689214E-2</v>
      </c>
      <c r="F266" s="21">
        <f>(Base!K196-Base!K197)/Base!K197</f>
        <v>1.2298467486023297E-2</v>
      </c>
      <c r="G266" s="21">
        <f>(Base!L196-Base!L197)/Base!L197</f>
        <v>1.6285255998470707E-2</v>
      </c>
      <c r="H266" s="21">
        <f>(Base!M196-Base!M197)/Base!M197</f>
        <v>1.717475237549361E-2</v>
      </c>
      <c r="I266" s="21">
        <f>(Base!N196-Base!N197)/Base!N197</f>
        <v>5.5610715085404163E-3</v>
      </c>
      <c r="J266" s="21">
        <f>(Base!O196-Base!O197)/Base!O197</f>
        <v>1.6317329446105106E-3</v>
      </c>
      <c r="K266" s="21">
        <f>(Base!P196-Base!P197)/Base!P197</f>
        <v>3.1577373123147498E-2</v>
      </c>
      <c r="L266" s="21" cm="1">
        <f t="array" ref="L266">SUMPRODUCT(B266:K266,TRANSPOSE($O$4:$O$13))</f>
        <v>4.9918168693114376E-3</v>
      </c>
      <c r="M266">
        <f t="shared" si="4"/>
        <v>0</v>
      </c>
    </row>
    <row r="267" spans="1:13">
      <c r="A267" s="1">
        <v>44151</v>
      </c>
      <c r="B267" s="21">
        <f>(Base!G197-Base!G198)/Base!G198</f>
        <v>3.5740551132241637E-2</v>
      </c>
      <c r="C267" s="21">
        <f>(Base!H197-Base!H198)/Base!H198</f>
        <v>-5.5866480446926763E-3</v>
      </c>
      <c r="D267" s="21">
        <f>(Base!I197-Base!I198)/Base!I198</f>
        <v>-1.0212418300653595E-2</v>
      </c>
      <c r="E267" s="21">
        <f>(Base!J197-Base!J198)/Base!J198</f>
        <v>-2.6865671641792062E-3</v>
      </c>
      <c r="F267" s="21">
        <f>(Base!K197-Base!K198)/Base!K198</f>
        <v>-1.9542506547834057E-2</v>
      </c>
      <c r="G267" s="21">
        <f>(Base!L197-Base!L198)/Base!L198</f>
        <v>1.2026636435339182E-2</v>
      </c>
      <c r="H267" s="21">
        <f>(Base!M197-Base!M198)/Base!M198</f>
        <v>2.9164915119969673E-2</v>
      </c>
      <c r="I267" s="21">
        <f>(Base!N197-Base!N198)/Base!N198</f>
        <v>1.9062390520350254E-2</v>
      </c>
      <c r="J267" s="21">
        <f>(Base!O197-Base!O198)/Base!O198</f>
        <v>2.1428571061088132E-2</v>
      </c>
      <c r="K267" s="21">
        <f>(Base!P197-Base!P198)/Base!P198</f>
        <v>2.6403130434782717E-2</v>
      </c>
      <c r="L267" s="21" cm="1">
        <f t="array" ref="L267">SUMPRODUCT(B267:K267,TRANSPOSE($O$4:$O$13))</f>
        <v>1.2877087313772045E-2</v>
      </c>
      <c r="M267">
        <f t="shared" si="4"/>
        <v>0</v>
      </c>
    </row>
    <row r="268" spans="1:13">
      <c r="A268" s="1">
        <v>44148</v>
      </c>
      <c r="B268" s="21">
        <f>(Base!G198-Base!G199)/Base!G199</f>
        <v>5.985963959907592E-2</v>
      </c>
      <c r="C268" s="21">
        <f>(Base!H198-Base!H199)/Base!H199</f>
        <v>-1.4875047038865061E-3</v>
      </c>
      <c r="D268" s="21">
        <f>(Base!I198-Base!I199)/Base!I199</f>
        <v>4.2589437819420782E-2</v>
      </c>
      <c r="E268" s="21">
        <f>(Base!J198-Base!J199)/Base!J199</f>
        <v>2.368224707481658E-2</v>
      </c>
      <c r="F268" s="21">
        <f>(Base!K198-Base!K199)/Base!K199</f>
        <v>5.014580732174043E-3</v>
      </c>
      <c r="G268" s="21">
        <f>(Base!L198-Base!L199)/Base!L199</f>
        <v>-2.3488429752066036E-2</v>
      </c>
      <c r="H268" s="21">
        <f>(Base!M198-Base!M199)/Base!M199</f>
        <v>3.2861661341853102E-2</v>
      </c>
      <c r="I268" s="21">
        <f>(Base!N198-Base!N199)/Base!N199</f>
        <v>2.104155707522349E-2</v>
      </c>
      <c r="J268" s="21">
        <f>(Base!O198-Base!O199)/Base!O199</f>
        <v>3.5758316290262673E-2</v>
      </c>
      <c r="K268" s="21">
        <f>(Base!P198-Base!P199)/Base!P199</f>
        <v>9.2548590794593669E-3</v>
      </c>
      <c r="L268" s="21" cm="1">
        <f t="array" ref="L268">SUMPRODUCT(B268:K268,TRANSPOSE($O$4:$O$13))</f>
        <v>2.0720650372997609E-2</v>
      </c>
      <c r="M268">
        <f t="shared" si="4"/>
        <v>0</v>
      </c>
    </row>
    <row r="269" spans="1:13">
      <c r="A269" s="1">
        <v>44147</v>
      </c>
      <c r="B269" s="21">
        <f>(Base!G199-Base!G200)/Base!G200</f>
        <v>-2.046107865204087E-2</v>
      </c>
      <c r="C269" s="21">
        <f>(Base!H199-Base!H200)/Base!H200</f>
        <v>-2.924182574384699E-2</v>
      </c>
      <c r="D269" s="21">
        <f>(Base!I199-Base!I200)/Base!I200</f>
        <v>1.6890428757037702E-2</v>
      </c>
      <c r="E269" s="21">
        <f>(Base!J199-Base!J200)/Base!J200</f>
        <v>-1.1627967205859754E-2</v>
      </c>
      <c r="F269" s="21">
        <f>(Base!K199-Base!K200)/Base!K200</f>
        <v>-2.00654833596371E-2</v>
      </c>
      <c r="G269" s="21">
        <f>(Base!L199-Base!L200)/Base!L200</f>
        <v>-2.7084173808048111E-2</v>
      </c>
      <c r="H269" s="21">
        <f>(Base!M199-Base!M200)/Base!M200</f>
        <v>-4.2395063041742322E-2</v>
      </c>
      <c r="I269" s="21">
        <f>(Base!N199-Base!N200)/Base!N200</f>
        <v>-9.8958849012559299E-3</v>
      </c>
      <c r="J269" s="21">
        <f>(Base!O199-Base!O200)/Base!O200</f>
        <v>-3.0136315291876513E-2</v>
      </c>
      <c r="K269" s="21">
        <f>(Base!P199-Base!P200)/Base!P200</f>
        <v>-1.4622641969265467E-2</v>
      </c>
      <c r="L269" s="21" cm="1">
        <f t="array" ref="L269">SUMPRODUCT(B269:K269,TRANSPOSE($O$4:$O$13))</f>
        <v>-1.8591858452134954E-2</v>
      </c>
      <c r="M269">
        <f t="shared" ref="M269:M332" si="5">IF(L269&gt;=$O$16,0,1)</f>
        <v>1</v>
      </c>
    </row>
    <row r="270" spans="1:13">
      <c r="A270" s="1">
        <v>44146</v>
      </c>
      <c r="B270" s="21">
        <f>(Base!G200-Base!G201)/Base!G201</f>
        <v>-3.1963319572144923E-3</v>
      </c>
      <c r="C270" s="21">
        <f>(Base!H200-Base!H201)/Base!H201</f>
        <v>2.4029501368382656E-2</v>
      </c>
      <c r="D270" s="21">
        <f>(Base!I200-Base!I201)/Base!I201</f>
        <v>-4.3122464720893672E-3</v>
      </c>
      <c r="E270" s="21">
        <f>(Base!J200-Base!J201)/Base!J201</f>
        <v>-1.5078256936067076E-3</v>
      </c>
      <c r="F270" s="21">
        <f>(Base!K200-Base!K201)/Base!K201</f>
        <v>-2.7479104107779893E-2</v>
      </c>
      <c r="G270" s="21">
        <f>(Base!L200-Base!L201)/Base!L201</f>
        <v>-1.7054990971090169E-2</v>
      </c>
      <c r="H270" s="21">
        <f>(Base!M200-Base!M201)/Base!M201</f>
        <v>-8.6655545927208314E-3</v>
      </c>
      <c r="I270" s="21">
        <f>(Base!N200-Base!N201)/Base!N201</f>
        <v>-2.2403157963500876E-2</v>
      </c>
      <c r="J270" s="21">
        <f>(Base!O200-Base!O201)/Base!O201</f>
        <v>-2.2445616255638002E-2</v>
      </c>
      <c r="K270" s="21">
        <f>(Base!P200-Base!P201)/Base!P201</f>
        <v>6.9664027865738252E-3</v>
      </c>
      <c r="L270" s="21" cm="1">
        <f t="array" ref="L270">SUMPRODUCT(B270:K270,TRANSPOSE($O$4:$O$13))</f>
        <v>-5.8846170411507E-3</v>
      </c>
      <c r="M270">
        <f t="shared" si="5"/>
        <v>0</v>
      </c>
    </row>
    <row r="271" spans="1:13">
      <c r="A271" s="1">
        <v>44145</v>
      </c>
      <c r="B271" s="21">
        <f>(Base!G201-Base!G202)/Base!G202</f>
        <v>1.1547344644219153E-2</v>
      </c>
      <c r="C271" s="21">
        <f>(Base!H201-Base!H202)/Base!H202</f>
        <v>4.6424509948494504E-3</v>
      </c>
      <c r="D271" s="21">
        <f>(Base!I201-Base!I202)/Base!I202</f>
        <v>-2.9300880255373841E-2</v>
      </c>
      <c r="E271" s="21">
        <f>(Base!J201-Base!J202)/Base!J202</f>
        <v>3.328320826877995E-3</v>
      </c>
      <c r="F271" s="21">
        <f>(Base!K201-Base!K202)/Base!K202</f>
        <v>-6.331601302467774E-3</v>
      </c>
      <c r="G271" s="21">
        <f>(Base!L201-Base!L202)/Base!L202</f>
        <v>-1.9575815660685131E-2</v>
      </c>
      <c r="H271" s="21">
        <f>(Base!M201-Base!M202)/Base!M202</f>
        <v>6.8024013511151518E-2</v>
      </c>
      <c r="I271" s="21">
        <f>(Base!N201-Base!N202)/Base!N202</f>
        <v>-1.455097842448571E-2</v>
      </c>
      <c r="J271" s="21">
        <f>(Base!O201-Base!O202)/Base!O202</f>
        <v>2.9857908923207162E-2</v>
      </c>
      <c r="K271" s="21">
        <f>(Base!P201-Base!P202)/Base!P202</f>
        <v>-4.7474284656981339E-4</v>
      </c>
      <c r="L271" s="21" cm="1">
        <f t="array" ref="L271">SUMPRODUCT(B271:K271,TRANSPOSE($O$4:$O$13))</f>
        <v>5.0094449638671988E-3</v>
      </c>
      <c r="M271">
        <f t="shared" si="5"/>
        <v>0</v>
      </c>
    </row>
    <row r="272" spans="1:13">
      <c r="A272" s="1">
        <v>44144</v>
      </c>
      <c r="B272" s="21">
        <f>(Base!G202-Base!G203)/Base!G203</f>
        <v>2.7527258780687416E-2</v>
      </c>
      <c r="C272" s="21">
        <f>(Base!H202-Base!H203)/Base!H203</f>
        <v>-4.8922572393545888E-2</v>
      </c>
      <c r="D272" s="21">
        <f>(Base!I202-Base!I203)/Base!I203</f>
        <v>4.6256516137236888E-3</v>
      </c>
      <c r="E272" s="21">
        <f>(Base!J202-Base!J203)/Base!J203</f>
        <v>-2.7941205882352951E-2</v>
      </c>
      <c r="F272" s="21">
        <f>(Base!K202-Base!K203)/Base!K203</f>
        <v>9.9919764235839002E-3</v>
      </c>
      <c r="G272" s="21">
        <f>(Base!L202-Base!L203)/Base!L203</f>
        <v>0.14046511627906974</v>
      </c>
      <c r="H272" s="21">
        <f>(Base!M202-Base!M203)/Base!M203</f>
        <v>9.4177265822784836E-2</v>
      </c>
      <c r="I272" s="21">
        <f>(Base!N202-Base!N203)/Base!N203</f>
        <v>4.5362903225806377E-3</v>
      </c>
      <c r="J272" s="21">
        <f>(Base!O202-Base!O203)/Base!O203</f>
        <v>-3.1205331506626477E-3</v>
      </c>
      <c r="K272" s="21">
        <f>(Base!P202-Base!P203)/Base!P203</f>
        <v>0</v>
      </c>
      <c r="L272" s="21" cm="1">
        <f t="array" ref="L272">SUMPRODUCT(B272:K272,TRANSPOSE($O$4:$O$13))</f>
        <v>1.9634325960407682E-2</v>
      </c>
      <c r="M272">
        <f t="shared" si="5"/>
        <v>0</v>
      </c>
    </row>
    <row r="273" spans="1:13">
      <c r="A273" s="1">
        <v>44141</v>
      </c>
      <c r="B273" s="21">
        <f>(Base!G203-Base!G204)/Base!G204</f>
        <v>-1.4499532499213161E-2</v>
      </c>
      <c r="C273" s="21">
        <f>(Base!H203-Base!H204)/Base!H204</f>
        <v>1.7657656721906559E-4</v>
      </c>
      <c r="D273" s="21">
        <f>(Base!I203-Base!I204)/Base!I204</f>
        <v>-1.1637490092996371E-2</v>
      </c>
      <c r="E273" s="21">
        <f>(Base!J203-Base!J204)/Base!J204</f>
        <v>1.7678698483147689E-3</v>
      </c>
      <c r="F273" s="21">
        <f>(Base!K203-Base!K204)/Base!K204</f>
        <v>-9.5012600287087568E-3</v>
      </c>
      <c r="G273" s="21">
        <f>(Base!L203-Base!L204)/Base!L204</f>
        <v>3.8145873401539042E-2</v>
      </c>
      <c r="H273" s="21">
        <f>(Base!M203-Base!M204)/Base!M204</f>
        <v>-7.0386629984244614E-3</v>
      </c>
      <c r="I273" s="21">
        <f>(Base!N203-Base!N204)/Base!N204</f>
        <v>2.4264273398850181E-2</v>
      </c>
      <c r="J273" s="21">
        <f>(Base!O203-Base!O204)/Base!O204</f>
        <v>5.0663901882589384E-3</v>
      </c>
      <c r="K273" s="21">
        <f>(Base!P203-Base!P204)/Base!P204</f>
        <v>1.0231814711939492E-2</v>
      </c>
      <c r="L273" s="21" cm="1">
        <f t="array" ref="L273">SUMPRODUCT(B273:K273,TRANSPOSE($O$4:$O$13))</f>
        <v>4.6842389867102867E-3</v>
      </c>
      <c r="M273">
        <f t="shared" si="5"/>
        <v>0</v>
      </c>
    </row>
    <row r="274" spans="1:13">
      <c r="A274" s="1">
        <v>44140</v>
      </c>
      <c r="B274" s="21">
        <f>(Base!G204-Base!G205)/Base!G205</f>
        <v>7.8019976783902118E-4</v>
      </c>
      <c r="C274" s="21">
        <f>(Base!H204-Base!H205)/Base!H205</f>
        <v>4.6395638565538584E-2</v>
      </c>
      <c r="D274" s="21">
        <f>(Base!I204-Base!I205)/Base!I205</f>
        <v>7.1159483933005488E-3</v>
      </c>
      <c r="E274" s="21">
        <f>(Base!J204-Base!J205)/Base!J205</f>
        <v>2.3830979313831994E-2</v>
      </c>
      <c r="F274" s="21">
        <f>(Base!K204-Base!K205)/Base!K205</f>
        <v>1.2424918415365081E-2</v>
      </c>
      <c r="G274" s="21">
        <f>(Base!L204-Base!L205)/Base!L205</f>
        <v>6.8076331515024846E-2</v>
      </c>
      <c r="H274" s="21">
        <f>(Base!M204-Base!M205)/Base!M205</f>
        <v>8.6206900923269901E-3</v>
      </c>
      <c r="I274" s="21">
        <f>(Base!N204-Base!N205)/Base!N205</f>
        <v>1.6798006131128869E-2</v>
      </c>
      <c r="J274" s="21">
        <f>(Base!O204-Base!O205)/Base!O205</f>
        <v>3.6768303986674286E-2</v>
      </c>
      <c r="K274" s="21">
        <f>(Base!P204-Base!P205)/Base!P205</f>
        <v>1.5751818260739896E-2</v>
      </c>
      <c r="L274" s="21" cm="1">
        <f t="array" ref="L274">SUMPRODUCT(B274:K274,TRANSPOSE($O$4:$O$13))</f>
        <v>2.382262843644575E-2</v>
      </c>
      <c r="M274">
        <f t="shared" si="5"/>
        <v>0</v>
      </c>
    </row>
    <row r="275" spans="1:13">
      <c r="A275" s="1">
        <v>44139</v>
      </c>
      <c r="B275" s="21">
        <f>(Base!G205-Base!G206)/Base!G206</f>
        <v>7.1739081467208712E-2</v>
      </c>
      <c r="C275" s="21">
        <f>(Base!H205-Base!H206)/Base!H206</f>
        <v>6.1408652148322578E-2</v>
      </c>
      <c r="D275" s="21">
        <f>(Base!I205-Base!I206)/Base!I206</f>
        <v>-1.3625103783034914E-2</v>
      </c>
      <c r="E275" s="21">
        <f>(Base!J205-Base!J206)/Base!J206</f>
        <v>3.9673874862788151E-2</v>
      </c>
      <c r="F275" s="21">
        <f>(Base!K205-Base!K206)/Base!K206</f>
        <v>4.9642379059644415E-2</v>
      </c>
      <c r="G275" s="21">
        <f>(Base!L205-Base!L206)/Base!L206</f>
        <v>3.9678230563002737E-2</v>
      </c>
      <c r="H275" s="21">
        <f>(Base!M205-Base!M206)/Base!M206</f>
        <v>3.5622900763360209E-3</v>
      </c>
      <c r="I275" s="21">
        <f>(Base!N205-Base!N206)/Base!N206</f>
        <v>1.7084837159636906E-2</v>
      </c>
      <c r="J275" s="21">
        <f>(Base!O205-Base!O206)/Base!O206</f>
        <v>2.3291587876479034E-2</v>
      </c>
      <c r="K275" s="21">
        <f>(Base!P205-Base!P206)/Base!P206</f>
        <v>-2.7786517208714921E-2</v>
      </c>
      <c r="L275" s="21" cm="1">
        <f t="array" ref="L275">SUMPRODUCT(B275:K275,TRANSPOSE($O$4:$O$13))</f>
        <v>2.2595486408748901E-2</v>
      </c>
      <c r="M275">
        <f t="shared" si="5"/>
        <v>0</v>
      </c>
    </row>
    <row r="276" spans="1:13">
      <c r="A276" s="1">
        <v>44138</v>
      </c>
      <c r="B276" s="21">
        <f>(Base!G206-Base!G207)/Base!G207</f>
        <v>-8.2918741010261053E-3</v>
      </c>
      <c r="C276" s="21">
        <f>(Base!H206-Base!H207)/Base!H207</f>
        <v>-1.567051971285227E-3</v>
      </c>
      <c r="D276" s="21">
        <f>(Base!I206-Base!I207)/Base!I207</f>
        <v>1.8074736524811463E-2</v>
      </c>
      <c r="E276" s="21">
        <f>(Base!J206-Base!J207)/Base!J207</f>
        <v>5.0922874093605859E-2</v>
      </c>
      <c r="F276" s="21">
        <f>(Base!K206-Base!K207)/Base!K207</f>
        <v>2.3245808450120323E-2</v>
      </c>
      <c r="G276" s="21">
        <f>(Base!L206-Base!L207)/Base!L207</f>
        <v>-1.6868688290389618E-2</v>
      </c>
      <c r="H276" s="21">
        <f>(Base!M206-Base!M207)/Base!M207</f>
        <v>3.7486745644839191E-2</v>
      </c>
      <c r="I276" s="21">
        <f>(Base!N206-Base!N207)/Base!N207</f>
        <v>1.5176096738422946E-2</v>
      </c>
      <c r="J276" s="21">
        <f>(Base!O206-Base!O207)/Base!O207</f>
        <v>-1.2635858992515837E-2</v>
      </c>
      <c r="K276" s="21">
        <f>(Base!P206-Base!P207)/Base!P207</f>
        <v>4.6077639076426799E-2</v>
      </c>
      <c r="L276" s="21" cm="1">
        <f t="array" ref="L276">SUMPRODUCT(B276:K276,TRANSPOSE($O$4:$O$13))</f>
        <v>1.6303634248616302E-2</v>
      </c>
      <c r="M276">
        <f t="shared" si="5"/>
        <v>0</v>
      </c>
    </row>
    <row r="277" spans="1:13">
      <c r="A277" s="1">
        <v>44134</v>
      </c>
      <c r="B277" s="21">
        <f>(Base!G207-Base!G208)/Base!G208</f>
        <v>-2.9454401586119408E-2</v>
      </c>
      <c r="C277" s="21">
        <f>(Base!H207-Base!H208)/Base!H208</f>
        <v>-3.6428878822197024E-2</v>
      </c>
      <c r="D277" s="21">
        <f>(Base!I207-Base!I208)/Base!I208</f>
        <v>-2.0972734899328727E-3</v>
      </c>
      <c r="E277" s="21">
        <f>(Base!J207-Base!J208)/Base!J208</f>
        <v>-3.0051166399437879E-2</v>
      </c>
      <c r="F277" s="21">
        <f>(Base!K207-Base!K208)/Base!K208</f>
        <v>-5.9133245949712268E-2</v>
      </c>
      <c r="G277" s="21">
        <f>(Base!L207-Base!L208)/Base!L208</f>
        <v>-6.8063350785340327E-3</v>
      </c>
      <c r="H277" s="21">
        <f>(Base!M207-Base!M208)/Base!M208</f>
        <v>-1.8144115181746304E-2</v>
      </c>
      <c r="I277" s="21">
        <f>(Base!N207-Base!N208)/Base!N208</f>
        <v>-3.9062497965494894E-2</v>
      </c>
      <c r="J277" s="21">
        <f>(Base!O207-Base!O208)/Base!O208</f>
        <v>-7.2754142054632645E-3</v>
      </c>
      <c r="K277" s="21">
        <f>(Base!P207-Base!P208)/Base!P208</f>
        <v>-2.3702047726539881E-2</v>
      </c>
      <c r="L277" s="21" cm="1">
        <f t="array" ref="L277">SUMPRODUCT(B277:K277,TRANSPOSE($O$4:$O$13))</f>
        <v>-2.3443977729359161E-2</v>
      </c>
      <c r="M277">
        <f t="shared" si="5"/>
        <v>1</v>
      </c>
    </row>
    <row r="278" spans="1:13">
      <c r="A278" s="1">
        <v>44133</v>
      </c>
      <c r="B278" s="21">
        <f>(Base!G208-Base!G209)/Base!G209</f>
        <v>3.2059800131897E-2</v>
      </c>
      <c r="C278" s="21">
        <f>(Base!H208-Base!H209)/Base!H209</f>
        <v>3.2144884152841349E-2</v>
      </c>
      <c r="D278" s="21">
        <f>(Base!I208-Base!I209)/Base!I209</f>
        <v>-4.5929434407956998E-3</v>
      </c>
      <c r="E278" s="21">
        <f>(Base!J208-Base!J209)/Base!J209</f>
        <v>1.5990407929503031E-4</v>
      </c>
      <c r="F278" s="21">
        <f>(Base!K208-Base!K209)/Base!K209</f>
        <v>-1.2135610377981667E-3</v>
      </c>
      <c r="G278" s="21">
        <f>(Base!L208-Base!L209)/Base!L209</f>
        <v>4.2060988433229151E-3</v>
      </c>
      <c r="H278" s="21">
        <f>(Base!M208-Base!M209)/Base!M209</f>
        <v>3.3208409212640518E-2</v>
      </c>
      <c r="I278" s="21">
        <f>(Base!N208-Base!N209)/Base!N209</f>
        <v>-2.5380709371537594E-2</v>
      </c>
      <c r="J278" s="21">
        <f>(Base!O208-Base!O209)/Base!O209</f>
        <v>-1.0181310715042878E-2</v>
      </c>
      <c r="K278" s="21">
        <f>(Base!P208-Base!P209)/Base!P209</f>
        <v>2.9206804819343006E-2</v>
      </c>
      <c r="L278" s="21" cm="1">
        <f t="array" ref="L278">SUMPRODUCT(B278:K278,TRANSPOSE($O$4:$O$13))</f>
        <v>1.0482755960273607E-2</v>
      </c>
      <c r="M278">
        <f t="shared" si="5"/>
        <v>0</v>
      </c>
    </row>
    <row r="279" spans="1:13">
      <c r="A279" s="1">
        <v>44132</v>
      </c>
      <c r="B279" s="21">
        <f>(Base!G209-Base!G210)/Base!G210</f>
        <v>-1.7142840816326527E-2</v>
      </c>
      <c r="C279" s="21">
        <f>(Base!H209-Base!H210)/Base!H210</f>
        <v>-2.6919300619472931E-2</v>
      </c>
      <c r="D279" s="21">
        <f>(Base!I209-Base!I210)/Base!I210</f>
        <v>-3.3494752482051894E-2</v>
      </c>
      <c r="E279" s="21">
        <f>(Base!J209-Base!J210)/Base!J210</f>
        <v>-3.1283893448970014E-2</v>
      </c>
      <c r="F279" s="21">
        <f>(Base!K209-Base!K210)/Base!K210</f>
        <v>-4.3713746124293261E-2</v>
      </c>
      <c r="G279" s="21">
        <f>(Base!L209-Base!L210)/Base!L210</f>
        <v>-5.3260328521652578E-2</v>
      </c>
      <c r="H279" s="21">
        <f>(Base!M209-Base!M210)/Base!M210</f>
        <v>-6.0865143906697367E-2</v>
      </c>
      <c r="I279" s="21">
        <f>(Base!N209-Base!N210)/Base!N210</f>
        <v>-2.136105421565104E-2</v>
      </c>
      <c r="J279" s="21">
        <f>(Base!O209-Base!O210)/Base!O210</f>
        <v>-2.2572777401953653E-2</v>
      </c>
      <c r="K279" s="21">
        <f>(Base!P209-Base!P210)/Base!P210</f>
        <v>-3.6302591336999597E-2</v>
      </c>
      <c r="L279" s="21" cm="1">
        <f t="array" ref="L279">SUMPRODUCT(B279:K279,TRANSPOSE($O$4:$O$13))</f>
        <v>-3.4321085148042205E-2</v>
      </c>
      <c r="M279">
        <f t="shared" si="5"/>
        <v>1</v>
      </c>
    </row>
    <row r="280" spans="1:13">
      <c r="A280" s="1">
        <v>44131</v>
      </c>
      <c r="B280" s="21">
        <f>(Base!G210-Base!G211)/Base!G211</f>
        <v>-1.4639639639639586E-2</v>
      </c>
      <c r="C280" s="21">
        <f>(Base!H210-Base!H211)/Base!H211</f>
        <v>-4.0560241562758927E-2</v>
      </c>
      <c r="D280" s="21">
        <f>(Base!I210-Base!I211)/Base!I211</f>
        <v>-1.6666666005291098E-2</v>
      </c>
      <c r="E280" s="21">
        <f>(Base!J210-Base!J211)/Base!J211</f>
        <v>2.6713325277680319E-2</v>
      </c>
      <c r="F280" s="21">
        <f>(Base!K210-Base!K211)/Base!K211</f>
        <v>-1.0715708727142259E-2</v>
      </c>
      <c r="G280" s="21">
        <f>(Base!L210-Base!L211)/Base!L211</f>
        <v>-1.0344778834718162E-2</v>
      </c>
      <c r="H280" s="21">
        <f>(Base!M210-Base!M211)/Base!M211</f>
        <v>-1.8271654320987579E-2</v>
      </c>
      <c r="I280" s="21">
        <f>(Base!N210-Base!N211)/Base!N211</f>
        <v>-5.9259753086418994E-3</v>
      </c>
      <c r="J280" s="21">
        <f>(Base!O210-Base!O211)/Base!O211</f>
        <v>-5.0713098566539539E-3</v>
      </c>
      <c r="K280" s="21">
        <f>(Base!P210-Base!P211)/Base!P211</f>
        <v>4.799839999999449E-4</v>
      </c>
      <c r="L280" s="21" cm="1">
        <f t="array" ref="L280">SUMPRODUCT(B280:K280,TRANSPOSE($O$4:$O$13))</f>
        <v>-8.9404818614582104E-3</v>
      </c>
      <c r="M280">
        <f t="shared" si="5"/>
        <v>0</v>
      </c>
    </row>
    <row r="281" spans="1:13">
      <c r="A281" s="1">
        <v>44130</v>
      </c>
      <c r="B281" s="21">
        <f>(Base!G211-Base!G212)/Base!G212</f>
        <v>1.9016393442622896E-2</v>
      </c>
      <c r="C281" s="21">
        <f>(Base!H211-Base!H212)/Base!H212</f>
        <v>3.2846716527251728E-3</v>
      </c>
      <c r="D281" s="21">
        <f>(Base!I211-Base!I212)/Base!I212</f>
        <v>-1.1764666666666654E-2</v>
      </c>
      <c r="E281" s="21">
        <f>(Base!J211-Base!J212)/Base!J212</f>
        <v>5.2749040077541458E-3</v>
      </c>
      <c r="F281" s="21">
        <f>(Base!K211-Base!K212)/Base!K212</f>
        <v>9.2699816839451037E-3</v>
      </c>
      <c r="G281" s="21">
        <f>(Base!L211-Base!L212)/Base!L212</f>
        <v>-4.2904292451876123E-2</v>
      </c>
      <c r="H281" s="21">
        <f>(Base!M211-Base!M212)/Base!M212</f>
        <v>-1.5556635877491506E-2</v>
      </c>
      <c r="I281" s="21">
        <f>(Base!N211-Base!N212)/Base!N212</f>
        <v>4.9627791563276145E-3</v>
      </c>
      <c r="J281" s="21">
        <f>(Base!O211-Base!O212)/Base!O212</f>
        <v>3.6355521810407018E-3</v>
      </c>
      <c r="K281" s="21">
        <f>(Base!P211-Base!P212)/Base!P212</f>
        <v>-1.4972434752207496E-2</v>
      </c>
      <c r="L281" s="21" cm="1">
        <f t="array" ref="L281">SUMPRODUCT(B281:K281,TRANSPOSE($O$4:$O$13))</f>
        <v>-5.1874955841902451E-3</v>
      </c>
      <c r="M281">
        <f t="shared" si="5"/>
        <v>0</v>
      </c>
    </row>
    <row r="282" spans="1:13">
      <c r="A282" s="1">
        <v>44127</v>
      </c>
      <c r="B282" s="21">
        <f>(Base!G212-Base!G213)/Base!G213</f>
        <v>0.16035761841354385</v>
      </c>
      <c r="C282" s="21">
        <f>(Base!H212-Base!H213)/Base!H213</f>
        <v>-2.2650346567664605E-2</v>
      </c>
      <c r="D282" s="21">
        <f>(Base!I212-Base!I213)/Base!I213</f>
        <v>5.917159763313553E-3</v>
      </c>
      <c r="E282" s="21">
        <f>(Base!J212-Base!J213)/Base!J213</f>
        <v>-2.2499984375000004E-2</v>
      </c>
      <c r="F282" s="21">
        <f>(Base!K212-Base!K213)/Base!K213</f>
        <v>-4.9961691632489699E-3</v>
      </c>
      <c r="G282" s="21">
        <f>(Base!L212-Base!L213)/Base!L213</f>
        <v>-1.7600787401574804E-2</v>
      </c>
      <c r="H282" s="21">
        <f>(Base!M212-Base!M213)/Base!M213</f>
        <v>-1.2955854126679442E-2</v>
      </c>
      <c r="I282" s="21">
        <f>(Base!N212-Base!N213)/Base!N213</f>
        <v>-1.4669974832764152E-2</v>
      </c>
      <c r="J282" s="21">
        <f>(Base!O212-Base!O213)/Base!O213</f>
        <v>-2.2043201903923275E-2</v>
      </c>
      <c r="K282" s="21">
        <f>(Base!P212-Base!P213)/Base!P213</f>
        <v>5.5467989079809633E-3</v>
      </c>
      <c r="L282" s="21" cm="1">
        <f t="array" ref="L282">SUMPRODUCT(B282:K282,TRANSPOSE($O$4:$O$13))</f>
        <v>5.9676742749598093E-3</v>
      </c>
      <c r="M282">
        <f t="shared" si="5"/>
        <v>0</v>
      </c>
    </row>
    <row r="283" spans="1:13">
      <c r="A283" s="1">
        <v>44126</v>
      </c>
      <c r="B283" s="21">
        <f>(Base!G213-Base!G214)/Base!G214</f>
        <v>-2.9715762273901797E-2</v>
      </c>
      <c r="C283" s="21">
        <f>(Base!H213-Base!H214)/Base!H214</f>
        <v>-2.2659857463131563E-2</v>
      </c>
      <c r="D283" s="21">
        <f>(Base!I213-Base!I214)/Base!I214</f>
        <v>5.9523410336373046E-3</v>
      </c>
      <c r="E283" s="21">
        <f>(Base!J213-Base!J214)/Base!J214</f>
        <v>1.7649881024803273E-2</v>
      </c>
      <c r="F283" s="21">
        <f>(Base!K213-Base!K214)/Base!K214</f>
        <v>-2.1068432701047354E-2</v>
      </c>
      <c r="G283" s="21">
        <f>(Base!L213-Base!L214)/Base!L214</f>
        <v>-1.729626842495539E-2</v>
      </c>
      <c r="H283" s="21">
        <f>(Base!M213-Base!M214)/Base!M214</f>
        <v>3.3730158730158714E-2</v>
      </c>
      <c r="I283" s="21">
        <f>(Base!N213-Base!N214)/Base!N214</f>
        <v>-2.4389756097560819E-3</v>
      </c>
      <c r="J283" s="21">
        <f>(Base!O213-Base!O214)/Base!O214</f>
        <v>-1.4482572457784264E-2</v>
      </c>
      <c r="K283" s="21">
        <f>(Base!P213-Base!P214)/Base!P214</f>
        <v>3.9777248680262492E-3</v>
      </c>
      <c r="L283" s="21" cm="1">
        <f t="array" ref="L283">SUMPRODUCT(B283:K283,TRANSPOSE($O$4:$O$13))</f>
        <v>-3.3828684489414116E-3</v>
      </c>
      <c r="M283">
        <f t="shared" si="5"/>
        <v>0</v>
      </c>
    </row>
    <row r="284" spans="1:13">
      <c r="A284" s="1">
        <v>44125</v>
      </c>
      <c r="B284" s="21">
        <f>(Base!G214-Base!G215)/Base!G215</f>
        <v>-1.6696879008961118E-2</v>
      </c>
      <c r="C284" s="21">
        <f>(Base!H214-Base!H215)/Base!H215</f>
        <v>-9.1536792307606273E-3</v>
      </c>
      <c r="D284" s="21">
        <f>(Base!I214-Base!I215)/Base!I215</f>
        <v>-1.1764666666666654E-2</v>
      </c>
      <c r="E284" s="21">
        <f>(Base!J214-Base!J215)/Base!J215</f>
        <v>-2.4507553520900262E-2</v>
      </c>
      <c r="F284" s="21">
        <f>(Base!K214-Base!K215)/Base!K215</f>
        <v>-2.9926957477991917E-2</v>
      </c>
      <c r="G284" s="21">
        <f>(Base!L214-Base!L215)/Base!L215</f>
        <v>3.7299291784702628E-2</v>
      </c>
      <c r="H284" s="21">
        <f>(Base!M214-Base!M215)/Base!M215</f>
        <v>-9.9108027750245665E-4</v>
      </c>
      <c r="I284" s="21">
        <f>(Base!N214-Base!N215)/Base!N215</f>
        <v>-9.6618835912133678E-3</v>
      </c>
      <c r="J284" s="21">
        <f>(Base!O214-Base!O215)/Base!O215</f>
        <v>2.1230937087850614E-2</v>
      </c>
      <c r="K284" s="21">
        <f>(Base!P214-Base!P215)/Base!P215</f>
        <v>1.6332438551099546E-2</v>
      </c>
      <c r="L284" s="21" cm="1">
        <f t="array" ref="L284">SUMPRODUCT(B284:K284,TRANSPOSE($O$4:$O$13))</f>
        <v>-4.7103343357978843E-4</v>
      </c>
      <c r="M284">
        <f t="shared" si="5"/>
        <v>0</v>
      </c>
    </row>
    <row r="285" spans="1:13">
      <c r="A285" s="1">
        <v>44124</v>
      </c>
      <c r="B285" s="21">
        <f>(Base!G215-Base!G216)/Base!G216</f>
        <v>8.603276430472687E-3</v>
      </c>
      <c r="C285" s="21">
        <f>(Base!H215-Base!H216)/Base!H216</f>
        <v>3.1350160871930245E-2</v>
      </c>
      <c r="D285" s="21">
        <f>(Base!I215-Base!I216)/Base!I216</f>
        <v>1.2708498808578248E-2</v>
      </c>
      <c r="E285" s="21">
        <f>(Base!J215-Base!J216)/Base!J216</f>
        <v>4.5233479247730163E-2</v>
      </c>
      <c r="F285" s="21">
        <f>(Base!K215-Base!K216)/Base!K216</f>
        <v>-3.6364399727185216E-3</v>
      </c>
      <c r="G285" s="21">
        <f>(Base!L215-Base!L216)/Base!L216</f>
        <v>5.6980534519492834E-3</v>
      </c>
      <c r="H285" s="21">
        <f>(Base!M215-Base!M216)/Base!M216</f>
        <v>3.3811475409836075E-2</v>
      </c>
      <c r="I285" s="21">
        <f>(Base!N215-Base!N216)/Base!N216</f>
        <v>1.5203629975656241E-2</v>
      </c>
      <c r="J285" s="21">
        <f>(Base!O215-Base!O216)/Base!O216</f>
        <v>2.5440271994650401E-2</v>
      </c>
      <c r="K285" s="21">
        <f>(Base!P215-Base!P216)/Base!P216</f>
        <v>-1.7756416178265583E-3</v>
      </c>
      <c r="L285" s="21" cm="1">
        <f t="array" ref="L285">SUMPRODUCT(B285:K285,TRANSPOSE($O$4:$O$13))</f>
        <v>1.7356716377770427E-2</v>
      </c>
      <c r="M285">
        <f t="shared" si="5"/>
        <v>0</v>
      </c>
    </row>
    <row r="286" spans="1:13">
      <c r="A286" s="1">
        <v>44123</v>
      </c>
      <c r="B286" s="21">
        <f>(Base!G216-Base!G217)/Base!G217</f>
        <v>1.6750437372045471E-2</v>
      </c>
      <c r="C286" s="21">
        <f>(Base!H216-Base!H217)/Base!H217</f>
        <v>3.312477057645867E-2</v>
      </c>
      <c r="D286" s="21">
        <f>(Base!I216-Base!I217)/Base!I217</f>
        <v>-2.4409105943785644E-2</v>
      </c>
      <c r="E286" s="21">
        <f>(Base!J216-Base!J217)/Base!J217</f>
        <v>-9.4748675124458545E-3</v>
      </c>
      <c r="F286" s="21">
        <f>(Base!K216-Base!K217)/Base!K217</f>
        <v>5.1169860294012883E-3</v>
      </c>
      <c r="G286" s="21">
        <f>(Base!L216-Base!L217)/Base!L217</f>
        <v>7.6554545454546735E-3</v>
      </c>
      <c r="H286" s="21">
        <f>(Base!M216-Base!M217)/Base!M217</f>
        <v>9.829280910501878E-3</v>
      </c>
      <c r="I286" s="21">
        <f>(Base!N216-Base!N217)/Base!N217</f>
        <v>-1.6875650916104094E-2</v>
      </c>
      <c r="J286" s="21">
        <f>(Base!O216-Base!O217)/Base!O217</f>
        <v>2.2511226927980774E-2</v>
      </c>
      <c r="K286" s="21">
        <f>(Base!P216-Base!P217)/Base!P217</f>
        <v>-4.6593989505333989E-3</v>
      </c>
      <c r="L286" s="21" cm="1">
        <f t="array" ref="L286">SUMPRODUCT(B286:K286,TRANSPOSE($O$4:$O$13))</f>
        <v>3.4680940549006414E-3</v>
      </c>
      <c r="M286">
        <f t="shared" si="5"/>
        <v>0</v>
      </c>
    </row>
    <row r="287" spans="1:13">
      <c r="A287" s="1">
        <v>44120</v>
      </c>
      <c r="B287" s="21">
        <f>(Base!G217-Base!G218)/Base!G218</f>
        <v>-1.1154675382883848E-3</v>
      </c>
      <c r="C287" s="21">
        <f>(Base!H217-Base!H218)/Base!H218</f>
        <v>-2.2837654687328662E-2</v>
      </c>
      <c r="D287" s="21">
        <f>(Base!I217-Base!I218)/Base!I218</f>
        <v>3.9887147461724455E-2</v>
      </c>
      <c r="E287" s="21">
        <f>(Base!J217-Base!J218)/Base!J218</f>
        <v>-1.7634017030553897E-3</v>
      </c>
      <c r="F287" s="21">
        <f>(Base!K217-Base!K218)/Base!K218</f>
        <v>-1.6534861589177406E-2</v>
      </c>
      <c r="G287" s="21">
        <f>(Base!L217-Base!L218)/Base!L218</f>
        <v>-1.4150989898538293E-2</v>
      </c>
      <c r="H287" s="21">
        <f>(Base!M217-Base!M218)/Base!M218</f>
        <v>-2.1265822784810214E-2</v>
      </c>
      <c r="I287" s="21">
        <f>(Base!N217-Base!N218)/Base!N218</f>
        <v>1.9323187472308876E-3</v>
      </c>
      <c r="J287" s="21">
        <f>(Base!O217-Base!O218)/Base!O218</f>
        <v>-8.1864703072367338E-3</v>
      </c>
      <c r="K287" s="21">
        <f>(Base!P217-Base!P218)/Base!P218</f>
        <v>-3.6817511816592814E-3</v>
      </c>
      <c r="L287" s="21" cm="1">
        <f t="array" ref="L287">SUMPRODUCT(B287:K287,TRANSPOSE($O$4:$O$13))</f>
        <v>-4.1290398277379955E-3</v>
      </c>
      <c r="M287">
        <f t="shared" si="5"/>
        <v>0</v>
      </c>
    </row>
    <row r="288" spans="1:13">
      <c r="A288" s="1">
        <v>44119</v>
      </c>
      <c r="B288" s="21">
        <f>(Base!G218-Base!G219)/Base!G219</f>
        <v>-1.6815902336243995E-2</v>
      </c>
      <c r="C288" s="21">
        <f>(Base!H218-Base!H219)/Base!H219</f>
        <v>-1.3657290061321169E-2</v>
      </c>
      <c r="D288" s="21">
        <f>(Base!I218-Base!I219)/Base!I219</f>
        <v>1.5132882816651008E-2</v>
      </c>
      <c r="E288" s="21">
        <f>(Base!J218-Base!J219)/Base!J219</f>
        <v>1.1184989644755866E-2</v>
      </c>
      <c r="F288" s="21">
        <f>(Base!K218-Base!K219)/Base!K219</f>
        <v>2.0917482157813316E-2</v>
      </c>
      <c r="G288" s="21">
        <f>(Base!L218-Base!L219)/Base!L219</f>
        <v>1.4171469059989896E-3</v>
      </c>
      <c r="H288" s="21">
        <f>(Base!M218-Base!M219)/Base!M219</f>
        <v>-1.101647526371941E-2</v>
      </c>
      <c r="I288" s="21">
        <f>(Base!N218-Base!N219)/Base!N219</f>
        <v>-1.3345996186844618E-2</v>
      </c>
      <c r="J288" s="21">
        <f>(Base!O218-Base!O219)/Base!O219</f>
        <v>-1.4425414710233952E-2</v>
      </c>
      <c r="K288" s="21">
        <f>(Base!P218-Base!P219)/Base!P219</f>
        <v>-8.4126825396824857E-3</v>
      </c>
      <c r="L288" s="21" cm="1">
        <f t="array" ref="L288">SUMPRODUCT(B288:K288,TRANSPOSE($O$4:$O$13))</f>
        <v>-4.3686341921574355E-3</v>
      </c>
      <c r="M288">
        <f t="shared" si="5"/>
        <v>0</v>
      </c>
    </row>
    <row r="289" spans="1:13">
      <c r="A289" s="1">
        <v>44118</v>
      </c>
      <c r="B289" s="21">
        <f>(Base!G219-Base!G220)/Base!G220</f>
        <v>-7.3061187214605702E-4</v>
      </c>
      <c r="C289" s="21">
        <f>(Base!H219-Base!H220)/Base!H220</f>
        <v>2.8832136088764077E-2</v>
      </c>
      <c r="D289" s="21">
        <f>(Base!I219-Base!I220)/Base!I220</f>
        <v>-8.5157745336577381E-3</v>
      </c>
      <c r="E289" s="21">
        <f>(Base!J219-Base!J220)/Base!J220</f>
        <v>3.9076975561343708E-2</v>
      </c>
      <c r="F289" s="21">
        <f>(Base!K219-Base!K220)/Base!K220</f>
        <v>-1.9784227971885632E-2</v>
      </c>
      <c r="G289" s="21">
        <f>(Base!L219-Base!L220)/Base!L220</f>
        <v>9.45626477541519E-4</v>
      </c>
      <c r="H289" s="21">
        <f>(Base!M219-Base!M220)/Base!M220</f>
        <v>-7.9483362120385658E-3</v>
      </c>
      <c r="I289" s="21">
        <f>(Base!N219-Base!N220)/Base!N220</f>
        <v>4.3083295504227114E-3</v>
      </c>
      <c r="J289" s="21">
        <f>(Base!O219-Base!O220)/Base!O220</f>
        <v>4.6670881407109687E-3</v>
      </c>
      <c r="K289" s="21">
        <f>(Base!P219-Base!P220)/Base!P220</f>
        <v>1.3839733083999516E-2</v>
      </c>
      <c r="L289" s="21" cm="1">
        <f t="array" ref="L289">SUMPRODUCT(B289:K289,TRANSPOSE($O$4:$O$13))</f>
        <v>7.150291884099708E-3</v>
      </c>
      <c r="M289">
        <f t="shared" si="5"/>
        <v>0</v>
      </c>
    </row>
    <row r="290" spans="1:13">
      <c r="A290" s="1">
        <v>44117</v>
      </c>
      <c r="B290" s="21">
        <f>(Base!G220-Base!G221)/Base!G221</f>
        <v>-2.0051220925059207E-3</v>
      </c>
      <c r="C290" s="21">
        <f>(Base!H220-Base!H221)/Base!H221</f>
        <v>1.6450375304346274E-3</v>
      </c>
      <c r="D290" s="21">
        <f>(Base!I220-Base!I221)/Base!I221</f>
        <v>1.9851116625310191E-2</v>
      </c>
      <c r="E290" s="21">
        <f>(Base!J220-Base!J221)/Base!J221</f>
        <v>-1.296763049151687E-2</v>
      </c>
      <c r="F290" s="21">
        <f>(Base!K220-Base!K221)/Base!K221</f>
        <v>2.2058807815131042E-2</v>
      </c>
      <c r="G290" s="21">
        <f>(Base!L220-Base!L221)/Base!L221</f>
        <v>-9.8315070303602453E-3</v>
      </c>
      <c r="H290" s="21">
        <f>(Base!M220-Base!M221)/Base!M221</f>
        <v>1.6666667508417644E-2</v>
      </c>
      <c r="I290" s="21">
        <f>(Base!N220-Base!N221)/Base!N221</f>
        <v>9.5821749122106277E-4</v>
      </c>
      <c r="J290" s="21">
        <f>(Base!O220-Base!O221)/Base!O221</f>
        <v>1.117731958746287E-2</v>
      </c>
      <c r="K290" s="21">
        <f>(Base!P220-Base!P221)/Base!P221</f>
        <v>8.7662502846185767E-3</v>
      </c>
      <c r="L290" s="21" cm="1">
        <f t="array" ref="L290">SUMPRODUCT(B290:K290,TRANSPOSE($O$4:$O$13))</f>
        <v>4.9672878462956749E-3</v>
      </c>
      <c r="M290">
        <f t="shared" si="5"/>
        <v>0</v>
      </c>
    </row>
    <row r="291" spans="1:13">
      <c r="A291" s="1">
        <v>44113</v>
      </c>
      <c r="B291" s="21">
        <f>(Base!G221-Base!G222)/Base!G222</f>
        <v>-3.4154894967515809E-2</v>
      </c>
      <c r="C291" s="21">
        <f>(Base!H221-Base!H222)/Base!H222</f>
        <v>-2.552433957200219E-3</v>
      </c>
      <c r="D291" s="21">
        <f>(Base!I221-Base!I222)/Base!I222</f>
        <v>-2.8525473223201005E-2</v>
      </c>
      <c r="E291" s="21">
        <f>(Base!J221-Base!J222)/Base!J222</f>
        <v>3.1688292723286611E-3</v>
      </c>
      <c r="F291" s="21">
        <f>(Base!K221-Base!K222)/Base!K222</f>
        <v>-1.8050487438926354E-2</v>
      </c>
      <c r="G291" s="21">
        <f>(Base!L221-Base!L222)/Base!L222</f>
        <v>-1.0653033811949949E-2</v>
      </c>
      <c r="H291" s="21">
        <f>(Base!M221-Base!M222)/Base!M222</f>
        <v>-3.1311250914322318E-2</v>
      </c>
      <c r="I291" s="21">
        <f>(Base!N221-Base!N222)/Base!N222</f>
        <v>4.7938636244542897E-4</v>
      </c>
      <c r="J291" s="21">
        <f>(Base!O221-Base!O222)/Base!O222</f>
        <v>-1.6849744735135817E-2</v>
      </c>
      <c r="K291" s="21">
        <f>(Base!P221-Base!P222)/Base!P222</f>
        <v>5.0578723273312191E-3</v>
      </c>
      <c r="L291" s="21" cm="1">
        <f t="array" ref="L291">SUMPRODUCT(B291:K291,TRANSPOSE($O$4:$O$13))</f>
        <v>-1.2183705120301739E-2</v>
      </c>
      <c r="M291">
        <f t="shared" si="5"/>
        <v>0</v>
      </c>
    </row>
    <row r="292" spans="1:13">
      <c r="A292" s="1">
        <v>44112</v>
      </c>
      <c r="B292" s="21">
        <f>(Base!G222-Base!G223)/Base!G223</f>
        <v>2.1950287083472925E-2</v>
      </c>
      <c r="C292" s="21">
        <f>(Base!H222-Base!H223)/Base!H223</f>
        <v>2.1225041101283031E-2</v>
      </c>
      <c r="D292" s="21">
        <f>(Base!I222-Base!I223)/Base!I223</f>
        <v>1.8412356038774336E-2</v>
      </c>
      <c r="E292" s="21">
        <f>(Base!J222-Base!J223)/Base!J223</f>
        <v>5.3963790718294796E-2</v>
      </c>
      <c r="F292" s="21">
        <f>(Base!K222-Base!K223)/Base!K223</f>
        <v>-1.0818330122868479E-3</v>
      </c>
      <c r="G292" s="21">
        <f>(Base!L222-Base!L223)/Base!L223</f>
        <v>-4.629629629630353E-4</v>
      </c>
      <c r="H292" s="21">
        <f>(Base!M222-Base!M223)/Base!M223</f>
        <v>3.2844869487373883E-2</v>
      </c>
      <c r="I292" s="21">
        <f>(Base!N222-Base!N223)/Base!N223</f>
        <v>1.8057637872132846E-2</v>
      </c>
      <c r="J292" s="21">
        <f>(Base!O222-Base!O223)/Base!O223</f>
        <v>6.3897395413118931E-3</v>
      </c>
      <c r="K292" s="21">
        <f>(Base!P222-Base!P223)/Base!P223</f>
        <v>1.8613977683695403E-2</v>
      </c>
      <c r="L292" s="21" cm="1">
        <f t="array" ref="L292">SUMPRODUCT(B292:K292,TRANSPOSE($O$4:$O$13))</f>
        <v>1.9976080889908036E-2</v>
      </c>
      <c r="M292">
        <f t="shared" si="5"/>
        <v>0</v>
      </c>
    </row>
    <row r="293" spans="1:13">
      <c r="A293" s="1">
        <v>44111</v>
      </c>
      <c r="B293" s="21">
        <f>(Base!G223-Base!G224)/Base!G224</f>
        <v>3.7927217589438711E-3</v>
      </c>
      <c r="C293" s="21">
        <f>(Base!H223-Base!H224)/Base!H224</f>
        <v>-9.3002232142861243E-4</v>
      </c>
      <c r="D293" s="21">
        <f>(Base!I223-Base!I224)/Base!I224</f>
        <v>1.57939324935133E-2</v>
      </c>
      <c r="E293" s="21">
        <f>(Base!J223-Base!J224)/Base!J224</f>
        <v>-7.328598720492025E-3</v>
      </c>
      <c r="F293" s="21">
        <f>(Base!K223-Base!K224)/Base!K224</f>
        <v>-2.8381261693601913E-2</v>
      </c>
      <c r="G293" s="21">
        <f>(Base!L223-Base!L224)/Base!L224</f>
        <v>2.1276595744680986E-2</v>
      </c>
      <c r="H293" s="21">
        <f>(Base!M223-Base!M224)/Base!M224</f>
        <v>-7.0245358755644527E-3</v>
      </c>
      <c r="I293" s="21">
        <f>(Base!N223-Base!N224)/Base!N224</f>
        <v>-7.2673937629551778E-3</v>
      </c>
      <c r="J293" s="21">
        <f>(Base!O223-Base!O224)/Base!O224</f>
        <v>-1.1898920320421041E-2</v>
      </c>
      <c r="K293" s="21">
        <f>(Base!P223-Base!P224)/Base!P224</f>
        <v>2.6441470938953781E-2</v>
      </c>
      <c r="L293" s="21" cm="1">
        <f t="array" ref="L293">SUMPRODUCT(B293:K293,TRANSPOSE($O$4:$O$13))</f>
        <v>3.1885354557906562E-3</v>
      </c>
      <c r="M293">
        <f t="shared" si="5"/>
        <v>0</v>
      </c>
    </row>
    <row r="294" spans="1:13">
      <c r="A294" s="1">
        <v>44110</v>
      </c>
      <c r="B294" s="21">
        <f>(Base!G224-Base!G225)/Base!G225</f>
        <v>-1.6343968442992154E-2</v>
      </c>
      <c r="C294" s="21">
        <f>(Base!H224-Base!H225)/Base!H225</f>
        <v>-3.5694998076770998E-2</v>
      </c>
      <c r="D294" s="21">
        <f>(Base!I224-Base!I225)/Base!I225</f>
        <v>-8.6526988051091203E-3</v>
      </c>
      <c r="E294" s="21">
        <f>(Base!J224-Base!J225)/Base!J225</f>
        <v>1.0480524017467206E-3</v>
      </c>
      <c r="F294" s="21">
        <f>(Base!K224-Base!K225)/Base!K225</f>
        <v>2.8109726290691649E-3</v>
      </c>
      <c r="G294" s="21">
        <f>(Base!L224-Base!L225)/Base!L225</f>
        <v>2.2727272727272672E-2</v>
      </c>
      <c r="H294" s="21">
        <f>(Base!M224-Base!M225)/Base!M225</f>
        <v>-4.9925609090083868E-3</v>
      </c>
      <c r="I294" s="21">
        <f>(Base!N224-Base!N225)/Base!N225</f>
        <v>5.8479044834307981E-3</v>
      </c>
      <c r="J294" s="21">
        <f>(Base!O224-Base!O225)/Base!O225</f>
        <v>1.9464041718094322E-3</v>
      </c>
      <c r="K294" s="21">
        <f>(Base!P224-Base!P225)/Base!P225</f>
        <v>-1.6277915757677518E-2</v>
      </c>
      <c r="L294" s="21" cm="1">
        <f t="array" ref="L294">SUMPRODUCT(B294:K294,TRANSPOSE($O$4:$O$13))</f>
        <v>-5.7125979771602726E-3</v>
      </c>
      <c r="M294">
        <f t="shared" si="5"/>
        <v>0</v>
      </c>
    </row>
    <row r="295" spans="1:13">
      <c r="A295" s="1">
        <v>44109</v>
      </c>
      <c r="B295" s="21">
        <f>(Base!G225-Base!G226)/Base!G226</f>
        <v>2.4758802111778572E-2</v>
      </c>
      <c r="C295" s="21">
        <f>(Base!H225-Base!H226)/Base!H226</f>
        <v>4.6751787213802923E-2</v>
      </c>
      <c r="D295" s="21">
        <f>(Base!I225-Base!I226)/Base!I226</f>
        <v>1.6331700851411175E-2</v>
      </c>
      <c r="E295" s="21">
        <f>(Base!J225-Base!J226)/Base!J226</f>
        <v>9.7001585590800899E-3</v>
      </c>
      <c r="F295" s="21">
        <f>(Base!K225-Base!K226)/Base!K226</f>
        <v>-4.5470559592622681E-3</v>
      </c>
      <c r="G295" s="21">
        <f>(Base!L225-Base!L226)/Base!L226</f>
        <v>2.0730503455083815E-2</v>
      </c>
      <c r="H295" s="21">
        <f>(Base!M225-Base!M226)/Base!M226</f>
        <v>5.3102050473186072E-2</v>
      </c>
      <c r="I295" s="21">
        <f>(Base!N225-Base!N226)/Base!N226</f>
        <v>7.8584966670679005E-3</v>
      </c>
      <c r="J295" s="21">
        <f>(Base!O225-Base!O226)/Base!O226</f>
        <v>4.6443510555896749E-3</v>
      </c>
      <c r="K295" s="21">
        <f>(Base!P225-Base!P226)/Base!P226</f>
        <v>2.1776406035665347E-2</v>
      </c>
      <c r="L295" s="21" cm="1">
        <f t="array" ref="L295">SUMPRODUCT(B295:K295,TRANSPOSE($O$4:$O$13))</f>
        <v>2.1426893146086708E-2</v>
      </c>
      <c r="M295">
        <f t="shared" si="5"/>
        <v>0</v>
      </c>
    </row>
    <row r="296" spans="1:13">
      <c r="A296" s="1">
        <v>44106</v>
      </c>
      <c r="B296" s="21">
        <f>(Base!G226-Base!G227)/Base!G227</f>
        <v>-9.0203860725239036E-3</v>
      </c>
      <c r="C296" s="21">
        <f>(Base!H226-Base!H227)/Base!H227</f>
        <v>-2.3289969678707886E-2</v>
      </c>
      <c r="D296" s="21">
        <f>(Base!I226-Base!I227)/Base!I227</f>
        <v>-1.8092146381578897E-2</v>
      </c>
      <c r="E296" s="21">
        <f>(Base!J226-Base!J227)/Base!J227</f>
        <v>-7.3529062911923309E-3</v>
      </c>
      <c r="F296" s="21">
        <f>(Base!K226-Base!K227)/Base!K227</f>
        <v>-2.5230184259147678E-2</v>
      </c>
      <c r="G296" s="21">
        <f>(Base!L226-Base!L227)/Base!L227</f>
        <v>-1.4111874166027849E-2</v>
      </c>
      <c r="H296" s="21">
        <f>(Base!M226-Base!M227)/Base!M227</f>
        <v>-4.1813602015113444E-2</v>
      </c>
      <c r="I296" s="21">
        <f>(Base!N226-Base!N227)/Base!N227</f>
        <v>-1.7374421687954757E-2</v>
      </c>
      <c r="J296" s="21">
        <f>(Base!O226-Base!O227)/Base!O227</f>
        <v>-4.6228807743852931E-3</v>
      </c>
      <c r="K296" s="21">
        <f>(Base!P226-Base!P227)/Base!P227</f>
        <v>-9.1743287602050264E-3</v>
      </c>
      <c r="L296" s="21" cm="1">
        <f t="array" ref="L296">SUMPRODUCT(B296:K296,TRANSPOSE($O$4:$O$13))</f>
        <v>-1.6205477233736575E-2</v>
      </c>
      <c r="M296">
        <f t="shared" si="5"/>
        <v>1</v>
      </c>
    </row>
    <row r="297" spans="1:13">
      <c r="A297" s="1">
        <v>44105</v>
      </c>
      <c r="B297" s="21">
        <f>(Base!G227-Base!G228)/Base!G228</f>
        <v>2.0058888479941042E-2</v>
      </c>
      <c r="C297" s="21">
        <f>(Base!H227-Base!H228)/Base!H228</f>
        <v>-8.7256865561056805E-3</v>
      </c>
      <c r="D297" s="21">
        <f>(Base!I227-Base!I228)/Base!I228</f>
        <v>2.1848782430621137E-2</v>
      </c>
      <c r="E297" s="21">
        <f>(Base!J227-Base!J228)/Base!J228</f>
        <v>7.9407272963023627E-3</v>
      </c>
      <c r="F297" s="21">
        <f>(Base!K227-Base!K228)/Base!K228</f>
        <v>3.3110304466035197E-2</v>
      </c>
      <c r="G297" s="21">
        <f>(Base!L227-Base!L228)/Base!L228</f>
        <v>5.7642768914050437E-2</v>
      </c>
      <c r="H297" s="21">
        <f>(Base!M227-Base!M228)/Base!M228</f>
        <v>1.2238602129597084E-2</v>
      </c>
      <c r="I297" s="21">
        <f>(Base!N227-Base!N228)/Base!N228</f>
        <v>1.1224938994631672E-2</v>
      </c>
      <c r="J297" s="21">
        <f>(Base!O227-Base!O228)/Base!O228</f>
        <v>4.1297242226354343E-2</v>
      </c>
      <c r="K297" s="21">
        <f>(Base!P227-Base!P228)/Base!P228</f>
        <v>-4.2294027367720741E-3</v>
      </c>
      <c r="L297" s="21" cm="1">
        <f t="array" ref="L297">SUMPRODUCT(B297:K297,TRANSPOSE($O$4:$O$13))</f>
        <v>1.7373731204325189E-2</v>
      </c>
      <c r="M297">
        <f t="shared" si="5"/>
        <v>0</v>
      </c>
    </row>
    <row r="298" spans="1:13">
      <c r="A298" s="1">
        <v>44104</v>
      </c>
      <c r="B298" s="21">
        <f>(Base!G228-Base!G229)/Base!G229</f>
        <v>1.855673921487315E-2</v>
      </c>
      <c r="C298" s="21">
        <f>(Base!H228-Base!H229)/Base!H229</f>
        <v>2.5349469251621085E-2</v>
      </c>
      <c r="D298" s="21">
        <f>(Base!I228-Base!I229)/Base!I229</f>
        <v>-8.3333750000000126E-3</v>
      </c>
      <c r="E298" s="21">
        <f>(Base!J228-Base!J229)/Base!J229</f>
        <v>-2.1131008608363464E-3</v>
      </c>
      <c r="F298" s="21">
        <f>(Base!K228-Base!K229)/Base!K229</f>
        <v>7.0496367555870627E-4</v>
      </c>
      <c r="G298" s="21">
        <f>(Base!L228-Base!L229)/Base!L229</f>
        <v>1.1452421210433165E-2</v>
      </c>
      <c r="H298" s="21">
        <f>(Base!M228-Base!M229)/Base!M229</f>
        <v>1.5536096091978006E-2</v>
      </c>
      <c r="I298" s="21">
        <f>(Base!N228-Base!N229)/Base!N229</f>
        <v>2.1435743840266253E-2</v>
      </c>
      <c r="J298" s="21">
        <f>(Base!O228-Base!O229)/Base!O229</f>
        <v>2.0309839496945128E-3</v>
      </c>
      <c r="K298" s="21">
        <f>(Base!P228-Base!P229)/Base!P229</f>
        <v>1.3024901903167118E-2</v>
      </c>
      <c r="L298" s="21" cm="1">
        <f t="array" ref="L298">SUMPRODUCT(B298:K298,TRANSPOSE($O$4:$O$13))</f>
        <v>1.0380481239055986E-2</v>
      </c>
      <c r="M298">
        <f t="shared" si="5"/>
        <v>0</v>
      </c>
    </row>
    <row r="299" spans="1:13">
      <c r="A299" s="1">
        <v>44103</v>
      </c>
      <c r="B299" s="21">
        <f>(Base!G229-Base!G230)/Base!G230</f>
        <v>8.506540321113764E-3</v>
      </c>
      <c r="C299" s="21">
        <f>(Base!H229-Base!H230)/Base!H230</f>
        <v>-2.4722760397119119E-2</v>
      </c>
      <c r="D299" s="21">
        <f>(Base!I229-Base!I230)/Base!I230</f>
        <v>7.9798827375002716E-3</v>
      </c>
      <c r="E299" s="21">
        <f>(Base!J229-Base!J230)/Base!J230</f>
        <v>2.4712973531756627E-3</v>
      </c>
      <c r="F299" s="21">
        <f>(Base!K229-Base!K230)/Base!K230</f>
        <v>2.0503573818176118E-2</v>
      </c>
      <c r="G299" s="21">
        <f>(Base!L229-Base!L230)/Base!L230</f>
        <v>-1.0813645726055709E-2</v>
      </c>
      <c r="H299" s="21">
        <f>(Base!M229-Base!M230)/Base!M230</f>
        <v>-1.6301580045928694E-2</v>
      </c>
      <c r="I299" s="21">
        <f>(Base!N229-Base!N230)/Base!N230</f>
        <v>-8.4034107760750949E-3</v>
      </c>
      <c r="J299" s="21">
        <f>(Base!O229-Base!O230)/Base!O230</f>
        <v>-1.0052834025696898E-2</v>
      </c>
      <c r="K299" s="21">
        <f>(Base!P229-Base!P230)/Base!P230</f>
        <v>-7.3154305429640656E-3</v>
      </c>
      <c r="L299" s="21" cm="1">
        <f t="array" ref="L299">SUMPRODUCT(B299:K299,TRANSPOSE($O$4:$O$13))</f>
        <v>-5.2057869464443851E-3</v>
      </c>
      <c r="M299">
        <f t="shared" si="5"/>
        <v>0</v>
      </c>
    </row>
    <row r="300" spans="1:13">
      <c r="A300" s="1">
        <v>44102</v>
      </c>
      <c r="B300" s="21">
        <f>(Base!G230-Base!G231)/Base!G231</f>
        <v>-3.0069654747531011E-2</v>
      </c>
      <c r="C300" s="21">
        <f>(Base!H230-Base!H231)/Base!H231</f>
        <v>-4.0802144013911974E-2</v>
      </c>
      <c r="D300" s="21">
        <f>(Base!I230-Base!I231)/Base!I231</f>
        <v>-3.014256741924912E-2</v>
      </c>
      <c r="E300" s="21">
        <f>(Base!J230-Base!J231)/Base!J231</f>
        <v>-3.9830474576271174E-2</v>
      </c>
      <c r="F300" s="21">
        <f>(Base!K230-Base!K231)/Base!K231</f>
        <v>-4.2699718052735335E-2</v>
      </c>
      <c r="G300" s="21">
        <f>(Base!L230-Base!L231)/Base!L231</f>
        <v>-3.4791300457688683E-2</v>
      </c>
      <c r="H300" s="21">
        <f>(Base!M230-Base!M231)/Base!M231</f>
        <v>-2.4838550662620498E-2</v>
      </c>
      <c r="I300" s="21">
        <f>(Base!N230-Base!N231)/Base!N231</f>
        <v>-3.1594017788129099E-2</v>
      </c>
      <c r="J300" s="21">
        <f>(Base!O230-Base!O231)/Base!O231</f>
        <v>-3.7493914903755983E-2</v>
      </c>
      <c r="K300" s="21">
        <f>(Base!P230-Base!P231)/Base!P231</f>
        <v>-7.9325063291139815E-3</v>
      </c>
      <c r="L300" s="21" cm="1">
        <f t="array" ref="L300">SUMPRODUCT(B300:K300,TRANSPOSE($O$4:$O$13))</f>
        <v>-3.0281124308919619E-2</v>
      </c>
      <c r="M300">
        <f t="shared" si="5"/>
        <v>1</v>
      </c>
    </row>
    <row r="301" spans="1:13">
      <c r="A301" s="1">
        <v>44099</v>
      </c>
      <c r="B301" s="21">
        <f>(Base!G231-Base!G232)/Base!G232</f>
        <v>1.1873821451806179E-2</v>
      </c>
      <c r="C301" s="21">
        <f>(Base!H231-Base!H232)/Base!H232</f>
        <v>-2.7471545785027921E-2</v>
      </c>
      <c r="D301" s="21">
        <f>(Base!I231-Base!I232)/Base!I232</f>
        <v>4.9119525173966418E-3</v>
      </c>
      <c r="E301" s="21">
        <f>(Base!J231-Base!J232)/Base!J232</f>
        <v>1.7416760909923803E-2</v>
      </c>
      <c r="F301" s="21">
        <f>(Base!K231-Base!K232)/Base!K232</f>
        <v>5.5401507276642767E-3</v>
      </c>
      <c r="G301" s="21">
        <f>(Base!L231-Base!L232)/Base!L232</f>
        <v>-2.989387656702025E-2</v>
      </c>
      <c r="H301" s="21">
        <f>(Base!M231-Base!M232)/Base!M232</f>
        <v>-1.3235343137254758E-2</v>
      </c>
      <c r="I301" s="21">
        <f>(Base!N231-Base!N232)/Base!N232</f>
        <v>-8.5429995253915869E-3</v>
      </c>
      <c r="J301" s="21">
        <f>(Base!O231-Base!O232)/Base!O232</f>
        <v>2.6679590600588838E-3</v>
      </c>
      <c r="K301" s="21">
        <f>(Base!P231-Base!P232)/Base!P232</f>
        <v>1.0057961131946871E-2</v>
      </c>
      <c r="L301" s="21" cm="1">
        <f t="array" ref="L301">SUMPRODUCT(B301:K301,TRANSPOSE($O$4:$O$13))</f>
        <v>-2.441625401375656E-3</v>
      </c>
      <c r="M301">
        <f t="shared" si="5"/>
        <v>0</v>
      </c>
    </row>
    <row r="302" spans="1:13">
      <c r="A302" s="1">
        <v>44098</v>
      </c>
      <c r="B302" s="21">
        <f>(Base!G232-Base!G233)/Base!G233</f>
        <v>4.6598320723268563E-3</v>
      </c>
      <c r="C302" s="21">
        <f>(Base!H232-Base!H233)/Base!H233</f>
        <v>5.5108269195290868E-2</v>
      </c>
      <c r="D302" s="21">
        <f>(Base!I232-Base!I233)/Base!I233</f>
        <v>7.0074196207748612E-3</v>
      </c>
      <c r="E302" s="21">
        <f>(Base!J232-Base!J233)/Base!J233</f>
        <v>-1.661860239751406E-2</v>
      </c>
      <c r="F302" s="21">
        <f>(Base!K232-Base!K233)/Base!K233</f>
        <v>3.4635982317698282E-4</v>
      </c>
      <c r="G302" s="21">
        <f>(Base!L232-Base!L233)/Base!L233</f>
        <v>-3.3637195273292808E-3</v>
      </c>
      <c r="H302" s="21">
        <f>(Base!M232-Base!M233)/Base!M233</f>
        <v>8.4033613445377228E-3</v>
      </c>
      <c r="I302" s="21">
        <f>(Base!N232-Base!N233)/Base!N233</f>
        <v>2.7804878048780502E-2</v>
      </c>
      <c r="J302" s="21">
        <f>(Base!O232-Base!O233)/Base!O233</f>
        <v>1.8527704240843736E-2</v>
      </c>
      <c r="K302" s="21">
        <f>(Base!P232-Base!P233)/Base!P233</f>
        <v>-7.4449748712343911E-3</v>
      </c>
      <c r="L302" s="21" cm="1">
        <f t="array" ref="L302">SUMPRODUCT(B302:K302,TRANSPOSE($O$4:$O$13))</f>
        <v>9.0534860202448122E-3</v>
      </c>
      <c r="M302">
        <f t="shared" si="5"/>
        <v>0</v>
      </c>
    </row>
    <row r="303" spans="1:13">
      <c r="A303" s="1">
        <v>44097</v>
      </c>
      <c r="B303" s="21">
        <f>(Base!G233-Base!G234)/Base!G234</f>
        <v>-2.7198548424350013E-2</v>
      </c>
      <c r="C303" s="21">
        <f>(Base!H233-Base!H234)/Base!H234</f>
        <v>-2.5627718324909971E-2</v>
      </c>
      <c r="D303" s="21">
        <f>(Base!I233-Base!I234)/Base!I234</f>
        <v>-2.8771064529386245E-3</v>
      </c>
      <c r="E303" s="21">
        <f>(Base!J233-Base!J234)/Base!J234</f>
        <v>0.1397371225459173</v>
      </c>
      <c r="F303" s="21">
        <f>(Base!K233-Base!K234)/Base!K234</f>
        <v>-9.2655479780236697E-3</v>
      </c>
      <c r="G303" s="21">
        <f>(Base!L233-Base!L234)/Base!L234</f>
        <v>-2.5749156097885913E-2</v>
      </c>
      <c r="H303" s="21">
        <f>(Base!M233-Base!M234)/Base!M234</f>
        <v>-2.7403799394413397E-2</v>
      </c>
      <c r="I303" s="21">
        <f>(Base!N233-Base!N234)/Base!N234</f>
        <v>-3.8912330051570479E-2</v>
      </c>
      <c r="J303" s="21">
        <f>(Base!O233-Base!O234)/Base!O234</f>
        <v>-1.0510947015983008E-2</v>
      </c>
      <c r="K303" s="21">
        <f>(Base!P233-Base!P234)/Base!P234</f>
        <v>2.2314426183801649E-2</v>
      </c>
      <c r="L303" s="21" cm="1">
        <f t="array" ref="L303">SUMPRODUCT(B303:K303,TRANSPOSE($O$4:$O$13))</f>
        <v>1.0296382070556541E-3</v>
      </c>
      <c r="M303">
        <f t="shared" si="5"/>
        <v>0</v>
      </c>
    </row>
    <row r="304" spans="1:13">
      <c r="A304" s="1">
        <v>44096</v>
      </c>
      <c r="B304" s="21">
        <f>(Base!G234-Base!G235)/Base!G235</f>
        <v>1.9408577427304181E-2</v>
      </c>
      <c r="C304" s="21">
        <f>(Base!H234-Base!H235)/Base!H235</f>
        <v>2.2459891847064508E-2</v>
      </c>
      <c r="D304" s="21">
        <f>(Base!I234-Base!I235)/Base!I235</f>
        <v>-1.8159845917681775E-2</v>
      </c>
      <c r="E304" s="21">
        <f>(Base!J234-Base!J235)/Base!J235</f>
        <v>1.8303502887157926E-2</v>
      </c>
      <c r="F304" s="21">
        <f>(Base!K234-Base!K235)/Base!K235</f>
        <v>-1.1868408252444507E-2</v>
      </c>
      <c r="G304" s="21">
        <f>(Base!L234-Base!L235)/Base!L235</f>
        <v>-3.7313431095454845E-3</v>
      </c>
      <c r="H304" s="21">
        <f>(Base!M234-Base!M235)/Base!M235</f>
        <v>-4.7847368421052106E-3</v>
      </c>
      <c r="I304" s="21">
        <f>(Base!N234-Base!N235)/Base!N235</f>
        <v>1.4747859181731623E-2</v>
      </c>
      <c r="J304" s="21">
        <f>(Base!O234-Base!O235)/Base!O235</f>
        <v>-1.7081040545913273E-3</v>
      </c>
      <c r="K304" s="21">
        <f>(Base!P234-Base!P235)/Base!P235</f>
        <v>-3.649998333333334E-2</v>
      </c>
      <c r="L304" s="21" cm="1">
        <f t="array" ref="L304">SUMPRODUCT(B304:K304,TRANSPOSE($O$4:$O$13))</f>
        <v>-1.4148377706887823E-3</v>
      </c>
      <c r="M304">
        <f t="shared" si="5"/>
        <v>0</v>
      </c>
    </row>
    <row r="305" spans="1:13">
      <c r="A305" s="1">
        <v>44095</v>
      </c>
      <c r="B305" s="21">
        <f>(Base!G235-Base!G236)/Base!G236</f>
        <v>-7.3394862385321221E-3</v>
      </c>
      <c r="C305" s="21">
        <f>(Base!H235-Base!H236)/Base!H236</f>
        <v>-5.3436667741134077E-4</v>
      </c>
      <c r="D305" s="21">
        <f>(Base!I235-Base!I236)/Base!I236</f>
        <v>-2.0940261593846866E-2</v>
      </c>
      <c r="E305" s="21">
        <f>(Base!J235-Base!J236)/Base!J236</f>
        <v>-3.5863376928588681E-2</v>
      </c>
      <c r="F305" s="21">
        <f>(Base!K235-Base!K236)/Base!K236</f>
        <v>3.0612139845097018E-3</v>
      </c>
      <c r="G305" s="21">
        <f>(Base!L235-Base!L236)/Base!L236</f>
        <v>-2.8545491617580496E-2</v>
      </c>
      <c r="H305" s="21">
        <f>(Base!M235-Base!M236)/Base!M236</f>
        <v>-3.4642032332563515E-2</v>
      </c>
      <c r="I305" s="21">
        <f>(Base!N235-Base!N236)/Base!N236</f>
        <v>-7.5542965061378723E-3</v>
      </c>
      <c r="J305" s="21">
        <f>(Base!O235-Base!O236)/Base!O236</f>
        <v>2.0926754783681657E-2</v>
      </c>
      <c r="K305" s="21">
        <f>(Base!P235-Base!P236)/Base!P236</f>
        <v>-2.6921829386960697E-2</v>
      </c>
      <c r="L305" s="21" cm="1">
        <f t="array" ref="L305">SUMPRODUCT(B305:K305,TRANSPOSE($O$4:$O$13))</f>
        <v>-1.5334469419916542E-2</v>
      </c>
      <c r="M305">
        <f t="shared" si="5"/>
        <v>1</v>
      </c>
    </row>
    <row r="306" spans="1:13">
      <c r="A306" s="1">
        <v>44092</v>
      </c>
      <c r="B306" s="21">
        <f>(Base!G236-Base!G237)/Base!G237</f>
        <v>-3.0249127575638305E-2</v>
      </c>
      <c r="C306" s="21">
        <f>(Base!H236-Base!H237)/Base!H237</f>
        <v>-9.7036346101557931E-3</v>
      </c>
      <c r="D306" s="21">
        <f>(Base!I236-Base!I237)/Base!I237</f>
        <v>-3.9354978354977921E-3</v>
      </c>
      <c r="E306" s="21">
        <f>(Base!J236-Base!J237)/Base!J237</f>
        <v>-4.7214352271683618E-3</v>
      </c>
      <c r="F306" s="21">
        <f>(Base!K236-Base!K237)/Base!K237</f>
        <v>-2.3580242458989153E-2</v>
      </c>
      <c r="G306" s="21">
        <f>(Base!L236-Base!L237)/Base!L237</f>
        <v>-3.6665211697948487E-2</v>
      </c>
      <c r="H306" s="21">
        <f>(Base!M236-Base!M237)/Base!M237</f>
        <v>-2.2573363431151242E-2</v>
      </c>
      <c r="I306" s="21">
        <f>(Base!N236-Base!N237)/Base!N237</f>
        <v>-1.3966480446927406E-2</v>
      </c>
      <c r="J306" s="21">
        <f>(Base!O236-Base!O237)/Base!O237</f>
        <v>-2.7144932581245628E-2</v>
      </c>
      <c r="K306" s="21">
        <f>(Base!P236-Base!P237)/Base!P237</f>
        <v>-6.7654959160601148E-3</v>
      </c>
      <c r="L306" s="21" cm="1">
        <f t="array" ref="L306">SUMPRODUCT(B306:K306,TRANSPOSE($O$4:$O$13))</f>
        <v>-1.7089804850931777E-2</v>
      </c>
      <c r="M306">
        <f t="shared" si="5"/>
        <v>1</v>
      </c>
    </row>
    <row r="307" spans="1:13">
      <c r="A307" s="1">
        <v>44091</v>
      </c>
      <c r="B307" s="21">
        <f>(Base!G237-Base!G238)/Base!G238</f>
        <v>-8.9930877974447338E-3</v>
      </c>
      <c r="C307" s="21">
        <f>(Base!H237-Base!H238)/Base!H238</f>
        <v>-5.9628027345774793E-3</v>
      </c>
      <c r="D307" s="21">
        <f>(Base!I237-Base!I238)/Base!I238</f>
        <v>1.3562026326286392E-2</v>
      </c>
      <c r="E307" s="21">
        <f>(Base!J237-Base!J238)/Base!J238</f>
        <v>5.125303720577081E-3</v>
      </c>
      <c r="F307" s="21">
        <f>(Base!K237-Base!K238)/Base!K238</f>
        <v>-2.4935250786582951E-2</v>
      </c>
      <c r="G307" s="21">
        <f>(Base!L237-Base!L238)/Base!L238</f>
        <v>-9.0830878424269252E-3</v>
      </c>
      <c r="H307" s="21">
        <f>(Base!M237-Base!M238)/Base!M238</f>
        <v>1.9328117809479895E-2</v>
      </c>
      <c r="I307" s="21">
        <f>(Base!N237-Base!N238)/Base!N238</f>
        <v>2.0427601920551194E-2</v>
      </c>
      <c r="J307" s="21">
        <f>(Base!O237-Base!O238)/Base!O238</f>
        <v>2.4240270504121976E-4</v>
      </c>
      <c r="K307" s="21">
        <f>(Base!P237-Base!P238)/Base!P238</f>
        <v>1.8205691025000914E-2</v>
      </c>
      <c r="L307" s="21" cm="1">
        <f t="array" ref="L307">SUMPRODUCT(B307:K307,TRANSPOSE($O$4:$O$13))</f>
        <v>4.9487385251696537E-3</v>
      </c>
      <c r="M307">
        <f t="shared" si="5"/>
        <v>0</v>
      </c>
    </row>
    <row r="308" spans="1:13">
      <c r="A308" s="1">
        <v>44090</v>
      </c>
      <c r="B308" s="21">
        <f>(Base!G238-Base!G239)/Base!G239</f>
        <v>-1.459600372886186E-2</v>
      </c>
      <c r="C308" s="21">
        <f>(Base!H238-Base!H239)/Base!H239</f>
        <v>-4.5390715460246027E-3</v>
      </c>
      <c r="D308" s="21">
        <f>(Base!I238-Base!I239)/Base!I239</f>
        <v>-1.6862745098039204E-2</v>
      </c>
      <c r="E308" s="21">
        <f>(Base!J238-Base!J239)/Base!J239</f>
        <v>-2.6505111700113699E-3</v>
      </c>
      <c r="F308" s="21">
        <f>(Base!K238-Base!K239)/Base!K239</f>
        <v>-1.2156096321677004E-2</v>
      </c>
      <c r="G308" s="21">
        <f>(Base!L238-Base!L239)/Base!L239</f>
        <v>2.3461752988047747E-2</v>
      </c>
      <c r="H308" s="21">
        <f>(Base!M238-Base!M239)/Base!M239</f>
        <v>2.7688047992615928E-3</v>
      </c>
      <c r="I308" s="21">
        <f>(Base!N238-Base!N239)/Base!N239</f>
        <v>6.2141013384320251E-3</v>
      </c>
      <c r="J308" s="21">
        <f>(Base!O238-Base!O239)/Base!O239</f>
        <v>-7.2675812823145159E-4</v>
      </c>
      <c r="K308" s="21">
        <f>(Base!P238-Base!P239)/Base!P239</f>
        <v>-2.6038291566718514E-2</v>
      </c>
      <c r="L308" s="21" cm="1">
        <f t="array" ref="L308">SUMPRODUCT(B308:K308,TRANSPOSE($O$4:$O$13))</f>
        <v>-5.2065916056343396E-3</v>
      </c>
      <c r="M308">
        <f t="shared" si="5"/>
        <v>0</v>
      </c>
    </row>
    <row r="309" spans="1:13">
      <c r="A309" s="1">
        <v>44089</v>
      </c>
      <c r="B309" s="21">
        <f>(Base!G239-Base!G240)/Base!G240</f>
        <v>6.6468604739150072E-3</v>
      </c>
      <c r="C309" s="21">
        <f>(Base!H239-Base!H240)/Base!H240</f>
        <v>-2.4689290811826654E-2</v>
      </c>
      <c r="D309" s="21">
        <f>(Base!I239-Base!I240)/Base!I240</f>
        <v>3.155343978776045E-2</v>
      </c>
      <c r="E309" s="21">
        <f>(Base!J239-Base!J240)/Base!J240</f>
        <v>-1.8932424041929937E-4</v>
      </c>
      <c r="F309" s="21">
        <f>(Base!K239-Base!K240)/Base!K240</f>
        <v>3.5313165526352683E-3</v>
      </c>
      <c r="G309" s="21">
        <f>(Base!L239-Base!L240)/Base!L240</f>
        <v>-4.8458588173630676E-3</v>
      </c>
      <c r="H309" s="21">
        <f>(Base!M239-Base!M240)/Base!M240</f>
        <v>-4.6125461254603372E-4</v>
      </c>
      <c r="I309" s="21">
        <f>(Base!N239-Base!N240)/Base!N240</f>
        <v>1.6520894071914646E-2</v>
      </c>
      <c r="J309" s="21">
        <f>(Base!O239-Base!O240)/Base!O240</f>
        <v>-1.4326689624069338E-2</v>
      </c>
      <c r="K309" s="21">
        <f>(Base!P239-Base!P240)/Base!P240</f>
        <v>1.1145178484897477E-2</v>
      </c>
      <c r="L309" s="21" cm="1">
        <f t="array" ref="L309">SUMPRODUCT(B309:K309,TRANSPOSE($O$4:$O$13))</f>
        <v>2.8692202231029558E-3</v>
      </c>
      <c r="M309">
        <f t="shared" si="5"/>
        <v>0</v>
      </c>
    </row>
    <row r="310" spans="1:13">
      <c r="A310" s="1">
        <v>44088</v>
      </c>
      <c r="B310" s="21">
        <f>(Base!G240-Base!G241)/Base!G241</f>
        <v>2.5470816143497752E-2</v>
      </c>
      <c r="C310" s="21">
        <f>(Base!H240-Base!H241)/Base!H241</f>
        <v>4.8375619305649417E-2</v>
      </c>
      <c r="D310" s="21">
        <f>(Base!I240-Base!I241)/Base!I241</f>
        <v>2.1487519773243029E-2</v>
      </c>
      <c r="E310" s="21">
        <f>(Base!J240-Base!J241)/Base!J241</f>
        <v>4.531066392341393E-2</v>
      </c>
      <c r="F310" s="21">
        <f>(Base!K240-Base!K241)/Base!K241</f>
        <v>5.6290305653442674E-2</v>
      </c>
      <c r="G310" s="21">
        <f>(Base!L240-Base!L241)/Base!L241</f>
        <v>4.2719384474046891E-2</v>
      </c>
      <c r="H310" s="21">
        <f>(Base!M240-Base!M241)/Base!M241</f>
        <v>-9.1407225384243299E-3</v>
      </c>
      <c r="I310" s="21">
        <f>(Base!N240-Base!N241)/Base!N241</f>
        <v>4.8828124999998959E-3</v>
      </c>
      <c r="J310" s="21">
        <f>(Base!O240-Base!O241)/Base!O241</f>
        <v>1.11058027186667E-2</v>
      </c>
      <c r="K310" s="21">
        <f>(Base!P240-Base!P241)/Base!P241</f>
        <v>-6.4569813324141399E-4</v>
      </c>
      <c r="L310" s="21" cm="1">
        <f t="array" ref="L310">SUMPRODUCT(B310:K310,TRANSPOSE($O$4:$O$13))</f>
        <v>2.1738850192695249E-2</v>
      </c>
      <c r="M310">
        <f t="shared" si="5"/>
        <v>0</v>
      </c>
    </row>
    <row r="311" spans="1:13">
      <c r="A311" s="1">
        <v>44085</v>
      </c>
      <c r="B311" s="21">
        <f>(Base!G241-Base!G242)/Base!G242</f>
        <v>-2.1242960344855403E-2</v>
      </c>
      <c r="C311" s="21">
        <f>(Base!H241-Base!H242)/Base!H242</f>
        <v>3.5710715561092552E-4</v>
      </c>
      <c r="D311" s="21">
        <f>(Base!I241-Base!I242)/Base!I242</f>
        <v>-1.3452914249779211E-2</v>
      </c>
      <c r="E311" s="21">
        <f>(Base!J241-Base!J242)/Base!J242</f>
        <v>-2.6579296093193282E-2</v>
      </c>
      <c r="F311" s="21">
        <f>(Base!K241-Base!K242)/Base!K242</f>
        <v>-2.1890582391039165E-2</v>
      </c>
      <c r="G311" s="21">
        <f>(Base!L241-Base!L242)/Base!L242</f>
        <v>-2.4641577060931931E-2</v>
      </c>
      <c r="H311" s="21">
        <f>(Base!M241-Base!M242)/Base!M242</f>
        <v>-1.0849999509493556E-2</v>
      </c>
      <c r="I311" s="21">
        <f>(Base!N241-Base!N242)/Base!N242</f>
        <v>-3.4062775380183357E-3</v>
      </c>
      <c r="J311" s="21">
        <f>(Base!O241-Base!O242)/Base!O242</f>
        <v>-1.3809531575671854E-2</v>
      </c>
      <c r="K311" s="21">
        <f>(Base!P241-Base!P242)/Base!P242</f>
        <v>5.8431608720854476E-2</v>
      </c>
      <c r="L311" s="21" cm="1">
        <f t="array" ref="L311">SUMPRODUCT(B311:K311,TRANSPOSE($O$4:$O$13))</f>
        <v>-3.6923327330570504E-3</v>
      </c>
      <c r="M311">
        <f t="shared" si="5"/>
        <v>0</v>
      </c>
    </row>
    <row r="312" spans="1:13">
      <c r="A312" s="1">
        <v>44084</v>
      </c>
      <c r="B312" s="21">
        <f>(Base!G242-Base!G243)/Base!G243</f>
        <v>-5.4134871236551453E-2</v>
      </c>
      <c r="C312" s="21">
        <f>(Base!H242-Base!H243)/Base!H243</f>
        <v>-3.8791658084449142E-2</v>
      </c>
      <c r="D312" s="21">
        <f>(Base!I242-Base!I243)/Base!I243</f>
        <v>-1.2479830917874446E-2</v>
      </c>
      <c r="E312" s="21">
        <f>(Base!J242-Base!J243)/Base!J243</f>
        <v>-5.3763460064943695E-2</v>
      </c>
      <c r="F312" s="21">
        <f>(Base!K242-Base!K243)/Base!K243</f>
        <v>-2.458751707279579E-2</v>
      </c>
      <c r="G312" s="21">
        <f>(Base!L242-Base!L243)/Base!L243</f>
        <v>-2.1052588642657369E-2</v>
      </c>
      <c r="H312" s="21">
        <f>(Base!M242-Base!M243)/Base!M243</f>
        <v>-2.6836735591729079E-2</v>
      </c>
      <c r="I312" s="21">
        <f>(Base!N242-Base!N243)/Base!N243</f>
        <v>-1.5333108992184466E-2</v>
      </c>
      <c r="J312" s="21">
        <f>(Base!O242-Base!O243)/Base!O243</f>
        <v>-3.4260736767925529E-2</v>
      </c>
      <c r="K312" s="21">
        <f>(Base!P242-Base!P243)/Base!P243</f>
        <v>-2.4500016666666725E-2</v>
      </c>
      <c r="L312" s="21" cm="1">
        <f t="array" ref="L312">SUMPRODUCT(B312:K312,TRANSPOSE($O$4:$O$13))</f>
        <v>-3.0569677383471314E-2</v>
      </c>
      <c r="M312">
        <f t="shared" si="5"/>
        <v>1</v>
      </c>
    </row>
    <row r="313" spans="1:13">
      <c r="A313" s="1">
        <v>44083</v>
      </c>
      <c r="B313" s="21">
        <f>(Base!G243-Base!G244)/Base!G244</f>
        <v>2.7294473341768627E-2</v>
      </c>
      <c r="C313" s="21">
        <f>(Base!H243-Base!H244)/Base!H244</f>
        <v>2.1388570924864899E-2</v>
      </c>
      <c r="D313" s="21">
        <f>(Base!I243-Base!I244)/Base!I244</f>
        <v>1.6782644289807618E-2</v>
      </c>
      <c r="E313" s="21">
        <f>(Base!J243-Base!J244)/Base!J244</f>
        <v>2.1217178485017741E-2</v>
      </c>
      <c r="F313" s="21">
        <f>(Base!K243-Base!K244)/Base!K244</f>
        <v>-1.9373735724264333E-3</v>
      </c>
      <c r="G313" s="21">
        <f>(Base!L243-Base!L244)/Base!L244</f>
        <v>-1.5118833693304488E-2</v>
      </c>
      <c r="H313" s="21">
        <f>(Base!M243-Base!M244)/Base!M244</f>
        <v>2.1114106019766345E-2</v>
      </c>
      <c r="I313" s="21">
        <f>(Base!N243-Base!N244)/Base!N244</f>
        <v>4.8146846413095277E-3</v>
      </c>
      <c r="J313" s="21">
        <f>(Base!O243-Base!O244)/Base!O244</f>
        <v>-2.2993913318914208E-4</v>
      </c>
      <c r="K313" s="21">
        <f>(Base!P243-Base!P244)/Base!P244</f>
        <v>1.2316517631179295E-2</v>
      </c>
      <c r="L313" s="21" cm="1">
        <f t="array" ref="L313">SUMPRODUCT(B313:K313,TRANSPOSE($O$4:$O$13))</f>
        <v>1.1476897453659684E-2</v>
      </c>
      <c r="M313">
        <f t="shared" si="5"/>
        <v>0</v>
      </c>
    </row>
    <row r="314" spans="1:13">
      <c r="A314" s="1">
        <v>44082</v>
      </c>
      <c r="B314" s="21">
        <f>(Base!G244-Base!G245)/Base!G245</f>
        <v>-3.5696582162278419E-3</v>
      </c>
      <c r="C314" s="21">
        <f>(Base!H244-Base!H245)/Base!H245</f>
        <v>-2.2115601270625812E-2</v>
      </c>
      <c r="D314" s="21">
        <f>(Base!I244-Base!I245)/Base!I245</f>
        <v>-2.3190723710515865E-2</v>
      </c>
      <c r="E314" s="21">
        <f>(Base!J244-Base!J245)/Base!J245</f>
        <v>5.8719211822660038E-2</v>
      </c>
      <c r="F314" s="21">
        <f>(Base!K244-Base!K245)/Base!K245</f>
        <v>4.2153480983503295E-3</v>
      </c>
      <c r="G314" s="21">
        <f>(Base!L244-Base!L245)/Base!L245</f>
        <v>4.0449438202247126E-2</v>
      </c>
      <c r="H314" s="21">
        <f>(Base!M244-Base!M245)/Base!M245</f>
        <v>-2.879581151832461E-2</v>
      </c>
      <c r="I314" s="21">
        <f>(Base!N244-Base!N245)/Base!N245</f>
        <v>7.2744419362540825E-3</v>
      </c>
      <c r="J314" s="21">
        <f>(Base!O244-Base!O245)/Base!O245</f>
        <v>-1.3157828946826532E-2</v>
      </c>
      <c r="K314" s="21">
        <f>(Base!P244-Base!P245)/Base!P245</f>
        <v>-2.0168655309351684E-2</v>
      </c>
      <c r="L314" s="21" cm="1">
        <f t="array" ref="L314">SUMPRODUCT(B314:K314,TRANSPOSE($O$4:$O$13))</f>
        <v>-1.2531840616211774E-3</v>
      </c>
      <c r="M314">
        <f t="shared" si="5"/>
        <v>0</v>
      </c>
    </row>
    <row r="315" spans="1:13">
      <c r="A315" s="1">
        <v>44078</v>
      </c>
      <c r="B315" s="21">
        <f>(Base!G245-Base!G246)/Base!G246</f>
        <v>1.1346123821424246E-2</v>
      </c>
      <c r="C315" s="21">
        <f>(Base!H245-Base!H246)/Base!H246</f>
        <v>8.8204774960303003E-3</v>
      </c>
      <c r="D315" s="21">
        <f>(Base!I245-Base!I246)/Base!I246</f>
        <v>-3.5856573705179222E-3</v>
      </c>
      <c r="E315" s="21">
        <f>(Base!J245-Base!J246)/Base!J246</f>
        <v>1.1836851683504619E-3</v>
      </c>
      <c r="F315" s="21">
        <f>(Base!K245-Base!K246)/Base!K246</f>
        <v>-6.4808230966866877E-4</v>
      </c>
      <c r="G315" s="21">
        <f>(Base!L245-Base!L246)/Base!L246</f>
        <v>2.6765113059529222E-2</v>
      </c>
      <c r="H315" s="21">
        <f>(Base!M245-Base!M246)/Base!M246</f>
        <v>1.74829553095698E-3</v>
      </c>
      <c r="I315" s="21">
        <f>(Base!N245-Base!N246)/Base!N246</f>
        <v>-6.265012048192845E-3</v>
      </c>
      <c r="J315" s="21">
        <f>(Base!O245-Base!O246)/Base!O246</f>
        <v>4.1002080571829816E-3</v>
      </c>
      <c r="K315" s="21">
        <f>(Base!P245-Base!P246)/Base!P246</f>
        <v>1.9723567093728873E-2</v>
      </c>
      <c r="L315" s="21" cm="1">
        <f t="array" ref="L315">SUMPRODUCT(B315:K315,TRANSPOSE($O$4:$O$13))</f>
        <v>7.3374543200522401E-3</v>
      </c>
      <c r="M315">
        <f t="shared" si="5"/>
        <v>0</v>
      </c>
    </row>
    <row r="316" spans="1:13">
      <c r="A316" s="1">
        <v>44077</v>
      </c>
      <c r="B316" s="21">
        <f>(Base!G246-Base!G247)/Base!G247</f>
        <v>-2.0542196001720817E-2</v>
      </c>
      <c r="C316" s="21">
        <f>(Base!H246-Base!H247)/Base!H247</f>
        <v>-3.5851275637818786E-2</v>
      </c>
      <c r="D316" s="21">
        <f>(Base!I246-Base!I247)/Base!I247</f>
        <v>-1.142178067828983E-2</v>
      </c>
      <c r="E316" s="21">
        <f>(Base!J246-Base!J247)/Base!J247</f>
        <v>-7.0519100303997936E-3</v>
      </c>
      <c r="F316" s="21">
        <f>(Base!K246-Base!K247)/Base!K247</f>
        <v>-5.2211352997014127E-2</v>
      </c>
      <c r="G316" s="21">
        <f>(Base!L246-Base!L247)/Base!L247</f>
        <v>-1.2756309213835507E-2</v>
      </c>
      <c r="H316" s="21">
        <f>(Base!M246-Base!M247)/Base!M247</f>
        <v>3.5087720837181551E-3</v>
      </c>
      <c r="I316" s="21">
        <f>(Base!N246-Base!N247)/Base!N247</f>
        <v>1.1208576998050702E-2</v>
      </c>
      <c r="J316" s="21">
        <f>(Base!O246-Base!O247)/Base!O247</f>
        <v>-6.1127899003617465E-3</v>
      </c>
      <c r="K316" s="21">
        <f>(Base!P246-Base!P247)/Base!P247</f>
        <v>-3.2615786040443573E-2</v>
      </c>
      <c r="L316" s="21" cm="1">
        <f t="array" ref="L316">SUMPRODUCT(B316:K316,TRANSPOSE($O$4:$O$13))</f>
        <v>-1.5404826793983004E-2</v>
      </c>
      <c r="M316">
        <f t="shared" si="5"/>
        <v>1</v>
      </c>
    </row>
    <row r="317" spans="1:13">
      <c r="A317" s="1">
        <v>44076</v>
      </c>
      <c r="B317" s="21">
        <f>(Base!G247-Base!G248)/Base!G248</f>
        <v>8.8330220627318694E-3</v>
      </c>
      <c r="C317" s="21">
        <f>(Base!H247-Base!H248)/Base!H248</f>
        <v>-1.3321898861679712E-3</v>
      </c>
      <c r="D317" s="21">
        <f>(Base!I247-Base!I248)/Base!I248</f>
        <v>-2.68302414718283E-2</v>
      </c>
      <c r="E317" s="21">
        <f>(Base!J247-Base!J248)/Base!J248</f>
        <v>1.2896765361239451E-2</v>
      </c>
      <c r="F317" s="21">
        <f>(Base!K247-Base!K248)/Base!K248</f>
        <v>-1.3333334143229099E-2</v>
      </c>
      <c r="G317" s="21">
        <f>(Base!L247-Base!L248)/Base!L248</f>
        <v>-5.4371998187584944E-3</v>
      </c>
      <c r="H317" s="21">
        <f>(Base!M247-Base!M248)/Base!M248</f>
        <v>-3.0608656291706672E-3</v>
      </c>
      <c r="I317" s="21">
        <f>(Base!N247-Base!N248)/Base!N248</f>
        <v>1.5841533869230959E-2</v>
      </c>
      <c r="J317" s="21">
        <f>(Base!O247-Base!O248)/Base!O248</f>
        <v>-4.5252643437468344E-4</v>
      </c>
      <c r="K317" s="21">
        <f>(Base!P247-Base!P248)/Base!P248</f>
        <v>-7.1243201788964237E-3</v>
      </c>
      <c r="L317" s="21" cm="1">
        <f t="array" ref="L317">SUMPRODUCT(B317:K317,TRANSPOSE($O$4:$O$13))</f>
        <v>-1.6894849287057024E-3</v>
      </c>
      <c r="M317">
        <f t="shared" si="5"/>
        <v>0</v>
      </c>
    </row>
    <row r="318" spans="1:13">
      <c r="A318" s="1">
        <v>44075</v>
      </c>
      <c r="B318" s="21">
        <f>(Base!G248-Base!G249)/Base!G249</f>
        <v>4.9002139148291858E-2</v>
      </c>
      <c r="C318" s="21">
        <f>(Base!H248-Base!H249)/Base!H249</f>
        <v>2.1258469387755066E-2</v>
      </c>
      <c r="D318" s="21">
        <f>(Base!I248-Base!I249)/Base!I249</f>
        <v>1.3203883495145625E-2</v>
      </c>
      <c r="E318" s="21">
        <f>(Base!J248-Base!J249)/Base!J249</f>
        <v>4.4992784573916728E-2</v>
      </c>
      <c r="F318" s="21">
        <f>(Base!K248-Base!K249)/Base!K249</f>
        <v>2.2621595310346122E-2</v>
      </c>
      <c r="G318" s="21">
        <f>(Base!L248-Base!L249)/Base!L249</f>
        <v>6.0038424591738714E-2</v>
      </c>
      <c r="H318" s="21">
        <f>(Base!M248-Base!M249)/Base!M249</f>
        <v>4.4769394461827018E-2</v>
      </c>
      <c r="I318" s="21">
        <f>(Base!N248-Base!N249)/Base!N249</f>
        <v>3.3248185843897007E-2</v>
      </c>
      <c r="J318" s="21">
        <f>(Base!O248-Base!O249)/Base!O249</f>
        <v>1.2371099062377653E-2</v>
      </c>
      <c r="K318" s="21">
        <f>(Base!P248-Base!P249)/Base!P249</f>
        <v>3.4852513404825793E-2</v>
      </c>
      <c r="L318" s="21" cm="1">
        <f t="array" ref="L318">SUMPRODUCT(B318:K318,TRANSPOSE($O$4:$O$13))</f>
        <v>3.4247394832736144E-2</v>
      </c>
      <c r="M318">
        <f t="shared" si="5"/>
        <v>0</v>
      </c>
    </row>
    <row r="319" spans="1:13">
      <c r="A319" s="1">
        <v>44074</v>
      </c>
      <c r="B319" s="21">
        <f>(Base!G249-Base!G250)/Base!G250</f>
        <v>-1.6473921898459129E-2</v>
      </c>
      <c r="C319" s="21">
        <f>(Base!H249-Base!H250)/Base!H250</f>
        <v>-3.6381514257620373E-2</v>
      </c>
      <c r="D319" s="21">
        <f>(Base!I249-Base!I250)/Base!I250</f>
        <v>-1.604891096675589E-2</v>
      </c>
      <c r="E319" s="21">
        <f>(Base!J249-Base!J250)/Base!J250</f>
        <v>-3.5400000000000063E-2</v>
      </c>
      <c r="F319" s="21">
        <f>(Base!K249-Base!K250)/Base!K250</f>
        <v>-2.8304712234082728E-2</v>
      </c>
      <c r="G319" s="21">
        <f>(Base!L249-Base!L250)/Base!L250</f>
        <v>-3.6557194051032214E-2</v>
      </c>
      <c r="H319" s="21">
        <f>(Base!M249-Base!M250)/Base!M250</f>
        <v>-2.8837709457067044E-2</v>
      </c>
      <c r="I319" s="21">
        <f>(Base!N249-Base!N250)/Base!N250</f>
        <v>-1.1128022255943342E-2</v>
      </c>
      <c r="J319" s="21">
        <f>(Base!O249-Base!O250)/Base!O250</f>
        <v>-2.5669629184178588E-2</v>
      </c>
      <c r="K319" s="21">
        <f>(Base!P249-Base!P250)/Base!P250</f>
        <v>-2.324055722555015E-2</v>
      </c>
      <c r="L319" s="21" cm="1">
        <f t="array" ref="L319">SUMPRODUCT(B319:K319,TRANSPOSE($O$4:$O$13))</f>
        <v>-2.5551009402642325E-2</v>
      </c>
      <c r="M319">
        <f t="shared" si="5"/>
        <v>1</v>
      </c>
    </row>
    <row r="320" spans="1:13">
      <c r="A320" s="1">
        <v>44071</v>
      </c>
      <c r="B320" s="21">
        <f>(Base!G250-Base!G251)/Base!G251</f>
        <v>4.1240913161330536E-2</v>
      </c>
      <c r="C320" s="21">
        <f>(Base!H250-Base!H251)/Base!H251</f>
        <v>1.227611229436709E-2</v>
      </c>
      <c r="D320" s="21">
        <f>(Base!I250-Base!I251)/Base!I251</f>
        <v>3.450920245398904E-3</v>
      </c>
      <c r="E320" s="21">
        <f>(Base!J250-Base!J251)/Base!J251</f>
        <v>1.8122561227396496E-2</v>
      </c>
      <c r="F320" s="21">
        <f>(Base!K250-Base!K251)/Base!K251</f>
        <v>2.6266990214133468E-2</v>
      </c>
      <c r="G320" s="21">
        <f>(Base!L250-Base!L251)/Base!L251</f>
        <v>5.1163255813953699E-3</v>
      </c>
      <c r="H320" s="21">
        <f>(Base!M250-Base!M251)/Base!M251</f>
        <v>1.7607268623024905E-2</v>
      </c>
      <c r="I320" s="21">
        <f>(Base!N250-Base!N251)/Base!N251</f>
        <v>1.9072164948453662E-2</v>
      </c>
      <c r="J320" s="21">
        <f>(Base!O250-Base!O251)/Base!O251</f>
        <v>1.5412488510025931E-2</v>
      </c>
      <c r="K320" s="21">
        <f>(Base!P250-Base!P251)/Base!P251</f>
        <v>5.0994735137445176E-3</v>
      </c>
      <c r="L320" s="21" cm="1">
        <f t="array" ref="L320">SUMPRODUCT(B320:K320,TRANSPOSE($O$4:$O$13))</f>
        <v>1.5308145996907642E-2</v>
      </c>
      <c r="M320">
        <f t="shared" si="5"/>
        <v>0</v>
      </c>
    </row>
    <row r="321" spans="1:13">
      <c r="A321" s="1">
        <v>44070</v>
      </c>
      <c r="B321" s="21">
        <f>(Base!G251-Base!G252)/Base!G252</f>
        <v>1.1630072424961139E-2</v>
      </c>
      <c r="C321" s="21">
        <f>(Base!H251-Base!H252)/Base!H252</f>
        <v>-3.6363968144262977E-3</v>
      </c>
      <c r="D321" s="21">
        <f>(Base!I251-Base!I252)/Base!I252</f>
        <v>-3.8197097020626976E-3</v>
      </c>
      <c r="E321" s="21">
        <f>(Base!J251-Base!J252)/Base!J252</f>
        <v>1.4250372335826971E-2</v>
      </c>
      <c r="F321" s="21">
        <f>(Base!K251-Base!K252)/Base!K252</f>
        <v>7.4720375072170686E-3</v>
      </c>
      <c r="G321" s="21">
        <f>(Base!L251-Base!L252)/Base!L252</f>
        <v>-4.6490004649007727E-4</v>
      </c>
      <c r="H321" s="21">
        <f>(Base!M251-Base!M252)/Base!M252</f>
        <v>-3.1502701687791618E-3</v>
      </c>
      <c r="I321" s="21">
        <f>(Base!N251-Base!N252)/Base!N252</f>
        <v>1.0416614040801261E-2</v>
      </c>
      <c r="J321" s="21">
        <f>(Base!O251-Base!O252)/Base!O252</f>
        <v>-1.2975422352186173E-2</v>
      </c>
      <c r="K321" s="21">
        <f>(Base!P251-Base!P252)/Base!P252</f>
        <v>-1.5546542510121513E-2</v>
      </c>
      <c r="L321" s="21" cm="1">
        <f t="array" ref="L321">SUMPRODUCT(B321:K321,TRANSPOSE($O$4:$O$13))</f>
        <v>-7.3334352939287742E-4</v>
      </c>
      <c r="M321">
        <f t="shared" si="5"/>
        <v>0</v>
      </c>
    </row>
    <row r="322" spans="1:13">
      <c r="A322" s="1">
        <v>44069</v>
      </c>
      <c r="B322" s="21">
        <f>(Base!G252-Base!G253)/Base!G253</f>
        <v>3.1481111111111046E-3</v>
      </c>
      <c r="C322" s="21">
        <f>(Base!H252-Base!H253)/Base!H253</f>
        <v>-2.1827048959950721E-2</v>
      </c>
      <c r="D322" s="21">
        <f>(Base!I252-Base!I253)/Base!I253</f>
        <v>1.9135477196152279E-3</v>
      </c>
      <c r="E322" s="21">
        <f>(Base!J252-Base!J253)/Base!J253</f>
        <v>-1.5253203793093504E-2</v>
      </c>
      <c r="F322" s="21">
        <f>(Base!K252-Base!K253)/Base!K253</f>
        <v>-2.6666698657549337E-2</v>
      </c>
      <c r="G322" s="21">
        <f>(Base!L252-Base!L253)/Base!L253</f>
        <v>-5.5478042324458706E-3</v>
      </c>
      <c r="H322" s="21">
        <f>(Base!M252-Base!M253)/Base!M253</f>
        <v>-2.8421599107057195E-2</v>
      </c>
      <c r="I322" s="21">
        <f>(Base!N252-Base!N253)/Base!N253</f>
        <v>-3.0302930823380314E-2</v>
      </c>
      <c r="J322" s="21">
        <f>(Base!O252-Base!O253)/Base!O253</f>
        <v>-1.8660767147345929E-2</v>
      </c>
      <c r="K322" s="21">
        <f>(Base!P252-Base!P253)/Base!P253</f>
        <v>2.1097209040850527E-3</v>
      </c>
      <c r="L322" s="21" cm="1">
        <f t="array" ref="L322">SUMPRODUCT(B322:K322,TRANSPOSE($O$4:$O$13))</f>
        <v>-1.2512046320519431E-2</v>
      </c>
      <c r="M322">
        <f t="shared" si="5"/>
        <v>0</v>
      </c>
    </row>
    <row r="323" spans="1:13">
      <c r="A323" s="1">
        <v>44068</v>
      </c>
      <c r="B323" s="21">
        <f>(Base!G253-Base!G254)/Base!G254</f>
        <v>1.8867924528301886E-2</v>
      </c>
      <c r="C323" s="21">
        <f>(Base!H253-Base!H254)/Base!H254</f>
        <v>1.5599409635438896E-2</v>
      </c>
      <c r="D323" s="21">
        <f>(Base!I253-Base!I254)/Base!I254</f>
        <v>-1.6930060195635695E-2</v>
      </c>
      <c r="E323" s="21">
        <f>(Base!J253-Base!J254)/Base!J254</f>
        <v>2.6508359981477782E-3</v>
      </c>
      <c r="F323" s="21">
        <f>(Base!K253-Base!K254)/Base!K254</f>
        <v>6.0975054526152513E-3</v>
      </c>
      <c r="G323" s="21">
        <f>(Base!L253-Base!L254)/Base!L254</f>
        <v>-2.0823947487550853E-2</v>
      </c>
      <c r="H323" s="21">
        <f>(Base!M253-Base!M254)/Base!M254</f>
        <v>-4.3534176906147408E-3</v>
      </c>
      <c r="I323" s="21">
        <f>(Base!N253-Base!N254)/Base!N254</f>
        <v>2.2727168247563583E-2</v>
      </c>
      <c r="J323" s="21">
        <f>(Base!O253-Base!O254)/Base!O254</f>
        <v>-6.7596918816861008E-3</v>
      </c>
      <c r="K323" s="21">
        <f>(Base!P253-Base!P254)/Base!P254</f>
        <v>-2.1283354848846223E-2</v>
      </c>
      <c r="L323" s="21" cm="1">
        <f t="array" ref="L323">SUMPRODUCT(B323:K323,TRANSPOSE($O$4:$O$13))</f>
        <v>-1.7898058392996959E-3</v>
      </c>
      <c r="M323">
        <f t="shared" si="5"/>
        <v>0</v>
      </c>
    </row>
    <row r="324" spans="1:13">
      <c r="A324" s="1">
        <v>44067</v>
      </c>
      <c r="B324" s="21">
        <f>(Base!G254-Base!G255)/Base!G255</f>
        <v>-3.7594172225673514E-3</v>
      </c>
      <c r="C324" s="21">
        <f>(Base!H254-Base!H255)/Base!H255</f>
        <v>-1.1481875955982144E-3</v>
      </c>
      <c r="D324" s="21">
        <f>(Base!I254-Base!I255)/Base!I255</f>
        <v>1.8000727001121059E-2</v>
      </c>
      <c r="E324" s="21">
        <f>(Base!J254-Base!J255)/Base!J255</f>
        <v>1.4294465707687686E-3</v>
      </c>
      <c r="F324" s="21">
        <f>(Base!K254-Base!K255)/Base!K255</f>
        <v>-6.6625684457079079E-3</v>
      </c>
      <c r="G324" s="21">
        <f>(Base!L254-Base!L255)/Base!L255</f>
        <v>-2.7088036117380913E-3</v>
      </c>
      <c r="H324" s="21">
        <f>(Base!M254-Base!M255)/Base!M255</f>
        <v>1.8173759670822687E-2</v>
      </c>
      <c r="I324" s="21">
        <f>(Base!N254-Base!N255)/Base!N255</f>
        <v>-1.5470862066573124E-3</v>
      </c>
      <c r="J324" s="21">
        <f>(Base!O254-Base!O255)/Base!O255</f>
        <v>-7.3592851280830061E-3</v>
      </c>
      <c r="K324" s="21">
        <f>(Base!P254-Base!P255)/Base!P255</f>
        <v>1.221861716690331E-2</v>
      </c>
      <c r="L324" s="21" cm="1">
        <f t="array" ref="L324">SUMPRODUCT(B324:K324,TRANSPOSE($O$4:$O$13))</f>
        <v>3.6077795005569555E-3</v>
      </c>
      <c r="M324">
        <f t="shared" si="5"/>
        <v>0</v>
      </c>
    </row>
    <row r="325" spans="1:13">
      <c r="A325" s="1">
        <v>44064</v>
      </c>
      <c r="B325" s="21">
        <f>(Base!G255-Base!G256)/Base!G256</f>
        <v>1.3175230318553971E-3</v>
      </c>
      <c r="C325" s="21">
        <f>(Base!H255-Base!H256)/Base!H256</f>
        <v>-2.1976274207109014E-2</v>
      </c>
      <c r="D325" s="21">
        <f>(Base!I255-Base!I256)/Base!I256</f>
        <v>-2.6737585943468014E-3</v>
      </c>
      <c r="E325" s="21">
        <f>(Base!J255-Base!J256)/Base!J256</f>
        <v>-1.9423268310437829E-2</v>
      </c>
      <c r="F325" s="21">
        <f>(Base!K255-Base!K256)/Base!K256</f>
        <v>1.2128148664497956E-3</v>
      </c>
      <c r="G325" s="21">
        <f>(Base!L255-Base!L256)/Base!L256</f>
        <v>-1.1160714285714286E-2</v>
      </c>
      <c r="H325" s="21">
        <f>(Base!M255-Base!M256)/Base!M256</f>
        <v>-7.4791465024196735E-3</v>
      </c>
      <c r="I325" s="21">
        <f>(Base!N255-Base!N256)/Base!N256</f>
        <v>-2.3665759130626473E-2</v>
      </c>
      <c r="J325" s="21">
        <f>(Base!O255-Base!O256)/Base!O256</f>
        <v>-1.1764723826730081E-2</v>
      </c>
      <c r="K325" s="21">
        <f>(Base!P255-Base!P256)/Base!P256</f>
        <v>-1.1914217443777323E-2</v>
      </c>
      <c r="L325" s="21" cm="1">
        <f t="array" ref="L325">SUMPRODUCT(B325:K325,TRANSPOSE($O$4:$O$13))</f>
        <v>-1.1409104055796987E-2</v>
      </c>
      <c r="M325">
        <f t="shared" si="5"/>
        <v>0</v>
      </c>
    </row>
    <row r="326" spans="1:13">
      <c r="A326" s="1">
        <v>44063</v>
      </c>
      <c r="B326" s="21">
        <f>(Base!G256-Base!G257)/Base!G257</f>
        <v>-1.6111092592592594E-2</v>
      </c>
      <c r="C326" s="21">
        <f>(Base!H256-Base!H257)/Base!H257</f>
        <v>4.6499948858486517E-2</v>
      </c>
      <c r="D326" s="21">
        <f>(Base!I256-Base!I257)/Base!I257</f>
        <v>1.5909972836631748E-2</v>
      </c>
      <c r="E326" s="21">
        <f>(Base!J256-Base!J257)/Base!J257</f>
        <v>1.8975740419332341E-2</v>
      </c>
      <c r="F326" s="21">
        <f>(Base!K256-Base!K257)/Base!K257</f>
        <v>7.0229135465067361E-3</v>
      </c>
      <c r="G326" s="21">
        <f>(Base!L256-Base!L257)/Base!L257</f>
        <v>3.8961087150328588E-2</v>
      </c>
      <c r="H326" s="21">
        <f>(Base!M256-Base!M257)/Base!M257</f>
        <v>-6.9899085622502259E-3</v>
      </c>
      <c r="I326" s="21">
        <f>(Base!N256-Base!N257)/Base!N257</f>
        <v>1.0687073791348697E-2</v>
      </c>
      <c r="J326" s="21">
        <f>(Base!O256-Base!O257)/Base!O257</f>
        <v>7.3259848992482971E-3</v>
      </c>
      <c r="K326" s="21">
        <f>(Base!P256-Base!P257)/Base!P257</f>
        <v>8.9758296037157678E-3</v>
      </c>
      <c r="L326" s="21" cm="1">
        <f t="array" ref="L326">SUMPRODUCT(B326:K326,TRANSPOSE($O$4:$O$13))</f>
        <v>1.3223400797936038E-2</v>
      </c>
      <c r="M326">
        <f t="shared" si="5"/>
        <v>0</v>
      </c>
    </row>
    <row r="327" spans="1:13">
      <c r="A327" s="1">
        <v>44062</v>
      </c>
      <c r="B327" s="21">
        <f>(Base!G257-Base!G258)/Base!G258</f>
        <v>-3.8118971110063661E-2</v>
      </c>
      <c r="C327" s="21">
        <f>(Base!H257-Base!H258)/Base!H258</f>
        <v>-3.6084126213592221E-2</v>
      </c>
      <c r="D327" s="21">
        <f>(Base!I257-Base!I258)/Base!I258</f>
        <v>-3.8655197578074661E-3</v>
      </c>
      <c r="E327" s="21">
        <f>(Base!J257-Base!J258)/Base!J258</f>
        <v>-1.1895161769966127E-2</v>
      </c>
      <c r="F327" s="21">
        <f>(Base!K257-Base!K258)/Base!K258</f>
        <v>-2.7612771054658362E-2</v>
      </c>
      <c r="G327" s="21">
        <f>(Base!L257-Base!L258)/Base!L258</f>
        <v>-1.2820558608058544E-2</v>
      </c>
      <c r="H327" s="21">
        <f>(Base!M257-Base!M258)/Base!M258</f>
        <v>-5.6473066898349274E-3</v>
      </c>
      <c r="I327" s="21">
        <f>(Base!N257-Base!N258)/Base!N258</f>
        <v>-2.0926756352765405E-2</v>
      </c>
      <c r="J327" s="21">
        <f>(Base!O257-Base!O258)/Base!O258</f>
        <v>-4.2302896032199208E-2</v>
      </c>
      <c r="K327" s="21">
        <f>(Base!P257-Base!P258)/Base!P258</f>
        <v>-1.0624833323424728E-2</v>
      </c>
      <c r="L327" s="21" cm="1">
        <f t="array" ref="L327">SUMPRODUCT(B327:K327,TRANSPOSE($O$4:$O$13))</f>
        <v>-2.0140493204675387E-2</v>
      </c>
      <c r="M327">
        <f t="shared" si="5"/>
        <v>1</v>
      </c>
    </row>
    <row r="328" spans="1:13">
      <c r="A328" s="1">
        <v>44061</v>
      </c>
      <c r="B328" s="21">
        <f>(Base!G258-Base!G259)/Base!G259</f>
        <v>6.1849821483824938E-2</v>
      </c>
      <c r="C328" s="21">
        <f>(Base!H258-Base!H259)/Base!H259</f>
        <v>6.3683286339358339E-2</v>
      </c>
      <c r="D328" s="21">
        <f>(Base!I258-Base!I259)/Base!I259</f>
        <v>3.8805199844780323E-3</v>
      </c>
      <c r="E328" s="21">
        <f>(Base!J258-Base!J259)/Base!J259</f>
        <v>3.9396415771240152E-2</v>
      </c>
      <c r="F328" s="21">
        <f>(Base!K258-Base!K259)/Base!K259</f>
        <v>1.690814984545681E-2</v>
      </c>
      <c r="G328" s="21">
        <f>(Base!L258-Base!L259)/Base!L259</f>
        <v>-4.5766590389023171E-4</v>
      </c>
      <c r="H328" s="21">
        <f>(Base!M258-Base!M259)/Base!M259</f>
        <v>1.8584070796460093E-2</v>
      </c>
      <c r="I328" s="21">
        <f>(Base!N258-Base!N259)/Base!N259</f>
        <v>1.8781674173519076E-2</v>
      </c>
      <c r="J328" s="21">
        <f>(Base!O258-Base!O259)/Base!O259</f>
        <v>3.2601776176624089E-2</v>
      </c>
      <c r="K328" s="21">
        <f>(Base!P258-Base!P259)/Base!P259</f>
        <v>1.3337634581391658E-2</v>
      </c>
      <c r="L328" s="21" cm="1">
        <f t="array" ref="L328">SUMPRODUCT(B328:K328,TRANSPOSE($O$4:$O$13))</f>
        <v>2.6678042561643037E-2</v>
      </c>
      <c r="M328">
        <f t="shared" si="5"/>
        <v>0</v>
      </c>
    </row>
    <row r="329" spans="1:13">
      <c r="A329" s="1">
        <v>44060</v>
      </c>
      <c r="B329" s="21">
        <f>(Base!G259-Base!G260)/Base!G260</f>
        <v>-4.7387405405405404E-2</v>
      </c>
      <c r="C329" s="21">
        <f>(Base!H259-Base!H260)/Base!H260</f>
        <v>-4.0779294661748615E-2</v>
      </c>
      <c r="D329" s="21">
        <f>(Base!I259-Base!I260)/Base!I260</f>
        <v>2.4652087475149145E-2</v>
      </c>
      <c r="E329" s="21">
        <f>(Base!J259-Base!J260)/Base!J260</f>
        <v>-3.7515145723471269E-2</v>
      </c>
      <c r="F329" s="21">
        <f>(Base!K259-Base!K260)/Base!K260</f>
        <v>-3.2710247956657751E-2</v>
      </c>
      <c r="G329" s="21">
        <f>(Base!L259-Base!L260)/Base!L260</f>
        <v>-3.6171151301279236E-2</v>
      </c>
      <c r="H329" s="21">
        <f>(Base!M259-Base!M260)/Base!M260</f>
        <v>-3.0877812086457998E-3</v>
      </c>
      <c r="I329" s="21">
        <f>(Base!N259-Base!N260)/Base!N260</f>
        <v>-2.4269439114936075E-2</v>
      </c>
      <c r="J329" s="21">
        <f>(Base!O259-Base!O260)/Base!O260</f>
        <v>-1.4075718314585265E-2</v>
      </c>
      <c r="K329" s="21">
        <f>(Base!P259-Base!P260)/Base!P260</f>
        <v>1.4343961347806361E-2</v>
      </c>
      <c r="L329" s="21" cm="1">
        <f t="array" ref="L329">SUMPRODUCT(B329:K329,TRANSPOSE($O$4:$O$13))</f>
        <v>-1.7347303021154187E-2</v>
      </c>
      <c r="M329">
        <f t="shared" si="5"/>
        <v>1</v>
      </c>
    </row>
    <row r="330" spans="1:13">
      <c r="A330" s="1">
        <v>44057</v>
      </c>
      <c r="B330" s="21">
        <f>(Base!G260-Base!G261)/Base!G261</f>
        <v>0</v>
      </c>
      <c r="C330" s="21">
        <f>(Base!H260-Base!H261)/Base!H261</f>
        <v>-1.3189118976844225E-3</v>
      </c>
      <c r="D330" s="21">
        <f>(Base!I260-Base!I261)/Base!I261</f>
        <v>-3.9603960396040168E-3</v>
      </c>
      <c r="E330" s="21">
        <f>(Base!J260-Base!J261)/Base!J261</f>
        <v>1.1423949408404676E-2</v>
      </c>
      <c r="F330" s="21">
        <f>(Base!K260-Base!K261)/Base!K261</f>
        <v>-3.0028340563984592E-2</v>
      </c>
      <c r="G330" s="21">
        <f>(Base!L260-Base!L261)/Base!L261</f>
        <v>2.905124697906292E-2</v>
      </c>
      <c r="H330" s="21">
        <f>(Base!M260-Base!M261)/Base!M261</f>
        <v>-7.4430823117337197E-3</v>
      </c>
      <c r="I330" s="21">
        <f>(Base!N260-Base!N261)/Base!N261</f>
        <v>2.1244360141628688E-2</v>
      </c>
      <c r="J330" s="21">
        <f>(Base!O260-Base!O261)/Base!O261</f>
        <v>1.1689709289462363E-2</v>
      </c>
      <c r="K330" s="21">
        <f>(Base!P260-Base!P261)/Base!P261</f>
        <v>1.6570008834134509E-2</v>
      </c>
      <c r="L330" s="21" cm="1">
        <f t="array" ref="L330">SUMPRODUCT(B330:K330,TRANSPOSE($O$4:$O$13))</f>
        <v>7.0527718538745954E-3</v>
      </c>
      <c r="M330">
        <f t="shared" si="5"/>
        <v>0</v>
      </c>
    </row>
    <row r="331" spans="1:13">
      <c r="A331" s="1">
        <v>44056</v>
      </c>
      <c r="B331" s="21">
        <f>(Base!G261-Base!G262)/Base!G262</f>
        <v>1.0744855217628911E-2</v>
      </c>
      <c r="C331" s="21">
        <f>(Base!H261-Base!H262)/Base!H262</f>
        <v>-1.3821219512195171E-2</v>
      </c>
      <c r="D331" s="21">
        <f>(Base!I261-Base!I262)/Base!I262</f>
        <v>2.9771615008156626E-2</v>
      </c>
      <c r="E331" s="21">
        <f>(Base!J261-Base!J262)/Base!J262</f>
        <v>-2.8344915196334627E-2</v>
      </c>
      <c r="F331" s="21">
        <f>(Base!K261-Base!K262)/Base!K262</f>
        <v>4.5532029331638718E-3</v>
      </c>
      <c r="G331" s="21">
        <f>(Base!L261-Base!L262)/Base!L262</f>
        <v>-5.9350939368061614E-2</v>
      </c>
      <c r="H331" s="21">
        <f>(Base!M261-Base!M262)/Base!M262</f>
        <v>-2.7257240204429326E-2</v>
      </c>
      <c r="I331" s="21">
        <f>(Base!N261-Base!N262)/Base!N262</f>
        <v>-2.7066929133858303E-2</v>
      </c>
      <c r="J331" s="21">
        <f>(Base!O261-Base!O262)/Base!O262</f>
        <v>-1.7129694234768258E-2</v>
      </c>
      <c r="K331" s="21">
        <f>(Base!P261-Base!P262)/Base!P262</f>
        <v>-1.8699219512195133E-2</v>
      </c>
      <c r="L331" s="21" cm="1">
        <f t="array" ref="L331">SUMPRODUCT(B331:K331,TRANSPOSE($O$4:$O$13))</f>
        <v>-1.5822669522557255E-2</v>
      </c>
      <c r="M331">
        <f t="shared" si="5"/>
        <v>1</v>
      </c>
    </row>
    <row r="332" spans="1:13">
      <c r="A332" s="1">
        <v>44055</v>
      </c>
      <c r="B332" s="21">
        <f>(Base!G262-Base!G263)/Base!G263</f>
        <v>-1.4536988253105143E-2</v>
      </c>
      <c r="C332" s="21">
        <f>(Base!H262-Base!H263)/Base!H263</f>
        <v>1.0848076388161983E-2</v>
      </c>
      <c r="D332" s="21">
        <f>(Base!I262-Base!I263)/Base!I263</f>
        <v>2.3372329856941969E-2</v>
      </c>
      <c r="E332" s="21">
        <f>(Base!J262-Base!J263)/Base!J263</f>
        <v>-6.6942310160615342E-3</v>
      </c>
      <c r="F332" s="21">
        <f>(Base!K262-Base!K263)/Base!K263</f>
        <v>1.3556454638002778E-2</v>
      </c>
      <c r="G332" s="21">
        <f>(Base!L262-Base!L263)/Base!L263</f>
        <v>-1.1397255745155817E-2</v>
      </c>
      <c r="H332" s="21">
        <f>(Base!M262-Base!M263)/Base!M263</f>
        <v>1.7331022530329383E-2</v>
      </c>
      <c r="I332" s="21">
        <f>(Base!N262-Base!N263)/Base!N263</f>
        <v>-2.5419664268585183E-2</v>
      </c>
      <c r="J332" s="21">
        <f>(Base!O262-Base!O263)/Base!O263</f>
        <v>-3.1755640375392247E-2</v>
      </c>
      <c r="K332" s="21">
        <f>(Base!P262-Base!P263)/Base!P263</f>
        <v>2.0238902127387288E-2</v>
      </c>
      <c r="L332" s="21" cm="1">
        <f t="array" ref="L332">SUMPRODUCT(B332:K332,TRANSPOSE($O$4:$O$13))</f>
        <v>-1.115770372784276E-4</v>
      </c>
      <c r="M332">
        <f t="shared" si="5"/>
        <v>0</v>
      </c>
    </row>
    <row r="333" spans="1:13">
      <c r="A333" s="1">
        <v>44054</v>
      </c>
      <c r="B333" s="21">
        <f>(Base!G263-Base!G264)/Base!G264</f>
        <v>3.2425420929675354E-2</v>
      </c>
      <c r="C333" s="21">
        <f>(Base!H263-Base!H264)/Base!H264</f>
        <v>-2.2650554216867538E-2</v>
      </c>
      <c r="D333" s="21">
        <f>(Base!I263-Base!I264)/Base!I264</f>
        <v>2.8326181473226679E-2</v>
      </c>
      <c r="E333" s="21">
        <f>(Base!J263-Base!J264)/Base!J264</f>
        <v>-2.3570811235513645E-3</v>
      </c>
      <c r="F333" s="21">
        <f>(Base!K263-Base!K264)/Base!K264</f>
        <v>2.0306041340259415E-2</v>
      </c>
      <c r="G333" s="21">
        <f>(Base!L263-Base!L264)/Base!L264</f>
        <v>3.9947320458853366E-2</v>
      </c>
      <c r="H333" s="21">
        <f>(Base!M263-Base!M264)/Base!M264</f>
        <v>-1.5778293570222108E-2</v>
      </c>
      <c r="I333" s="21">
        <f>(Base!N263-Base!N264)/Base!N264</f>
        <v>-2.112671460688793E-2</v>
      </c>
      <c r="J333" s="21">
        <f>(Base!O263-Base!O264)/Base!O264</f>
        <v>6.9246225753166043E-3</v>
      </c>
      <c r="K333" s="21">
        <f>(Base!P263-Base!P264)/Base!P264</f>
        <v>-3.0868198860639951E-2</v>
      </c>
      <c r="L333" s="21" cm="1">
        <f t="array" ref="L333">SUMPRODUCT(B333:K333,TRANSPOSE($O$4:$O$13))</f>
        <v>9.5616242987128612E-4</v>
      </c>
      <c r="M333">
        <f t="shared" ref="M333:M396" si="6">IF(L333&gt;=$O$16,0,1)</f>
        <v>0</v>
      </c>
    </row>
    <row r="334" spans="1:13">
      <c r="A334" s="1">
        <v>44053</v>
      </c>
      <c r="B334" s="21">
        <f>(Base!G264-Base!G265)/Base!G265</f>
        <v>-1.5145949181495354E-2</v>
      </c>
      <c r="C334" s="21">
        <f>(Base!H264-Base!H265)/Base!H265</f>
        <v>-4.7961630695444327E-3</v>
      </c>
      <c r="D334" s="21">
        <f>(Base!I264-Base!I265)/Base!I265</f>
        <v>9.9696142175985866E-3</v>
      </c>
      <c r="E334" s="21">
        <f>(Base!J264-Base!J265)/Base!J265</f>
        <v>1.9680967925979147E-3</v>
      </c>
      <c r="F334" s="21">
        <f>(Base!K264-Base!K265)/Base!K265</f>
        <v>-1.4786892098116747E-2</v>
      </c>
      <c r="G334" s="21">
        <f>(Base!L264-Base!L265)/Base!L265</f>
        <v>-8.7710530162747244E-4</v>
      </c>
      <c r="H334" s="21">
        <f>(Base!M264-Base!M265)/Base!M265</f>
        <v>2.8960068935495006E-2</v>
      </c>
      <c r="I334" s="21">
        <f>(Base!N264-Base!N265)/Base!N265</f>
        <v>2.3528941176470439E-3</v>
      </c>
      <c r="J334" s="21">
        <f>(Base!O264-Base!O265)/Base!O265</f>
        <v>-6.0729034922169375E-3</v>
      </c>
      <c r="K334" s="21">
        <f>(Base!P264-Base!P265)/Base!P265</f>
        <v>2.8949544599676681E-2</v>
      </c>
      <c r="L334" s="21" cm="1">
        <f t="array" ref="L334">SUMPRODUCT(B334:K334,TRANSPOSE($O$4:$O$13))</f>
        <v>5.2389423868911007E-3</v>
      </c>
      <c r="M334">
        <f t="shared" si="6"/>
        <v>0</v>
      </c>
    </row>
    <row r="335" spans="1:13">
      <c r="A335" s="1">
        <v>44050</v>
      </c>
      <c r="B335" s="21">
        <f>(Base!G265-Base!G266)/Base!G266</f>
        <v>0</v>
      </c>
      <c r="C335" s="21">
        <f>(Base!H265-Base!H266)/Base!H266</f>
        <v>-2.3419203747072598E-2</v>
      </c>
      <c r="D335" s="21">
        <f>(Base!I265-Base!I266)/Base!I266</f>
        <v>-1.072041166380789E-2</v>
      </c>
      <c r="E335" s="21">
        <f>(Base!J265-Base!J266)/Base!J266</f>
        <v>-1.588223870071202E-2</v>
      </c>
      <c r="F335" s="21">
        <f>(Base!K265-Base!K266)/Base!K266</f>
        <v>-1.7365690033223362E-3</v>
      </c>
      <c r="G335" s="21">
        <f>(Base!L265-Base!L266)/Base!L266</f>
        <v>-3.4307580080153353E-2</v>
      </c>
      <c r="H335" s="21">
        <f>(Base!M265-Base!M266)/Base!M266</f>
        <v>-1.8518433183395105E-2</v>
      </c>
      <c r="I335" s="21">
        <f>(Base!N265-Base!N266)/Base!N266</f>
        <v>-2.3473710022239758E-3</v>
      </c>
      <c r="J335" s="21">
        <f>(Base!O265-Base!O266)/Base!O266</f>
        <v>-2.9088035356973171E-2</v>
      </c>
      <c r="K335" s="21">
        <f>(Base!P265-Base!P266)/Base!P266</f>
        <v>-2.2319277945357336E-2</v>
      </c>
      <c r="L335" s="21" cm="1">
        <f t="array" ref="L335">SUMPRODUCT(B335:K335,TRANSPOSE($O$4:$O$13))</f>
        <v>-1.6863047515403528E-2</v>
      </c>
      <c r="M335">
        <f t="shared" si="6"/>
        <v>1</v>
      </c>
    </row>
    <row r="336" spans="1:13">
      <c r="A336" s="1">
        <v>44049</v>
      </c>
      <c r="B336" s="21">
        <f>(Base!G266-Base!G267)/Base!G267</f>
        <v>3.2793026144119372E-2</v>
      </c>
      <c r="C336" s="21">
        <f>(Base!H266-Base!H267)/Base!H267</f>
        <v>8.6614490916992835E-3</v>
      </c>
      <c r="D336" s="21">
        <f>(Base!I266-Base!I267)/Base!I267</f>
        <v>2.5054945054945068E-2</v>
      </c>
      <c r="E336" s="21">
        <f>(Base!J266-Base!J267)/Base!J267</f>
        <v>1.2154538802373546E-2</v>
      </c>
      <c r="F336" s="21">
        <f>(Base!K266-Base!K267)/Base!K267</f>
        <v>1.0529358275257398E-2</v>
      </c>
      <c r="G336" s="21">
        <f>(Base!L266-Base!L267)/Base!L267</f>
        <v>7.6607432740538106E-2</v>
      </c>
      <c r="H336" s="21">
        <f>(Base!M266-Base!M267)/Base!M267</f>
        <v>1.7255823986195716E-3</v>
      </c>
      <c r="I336" s="21">
        <f>(Base!N266-Base!N267)/Base!N267</f>
        <v>-4.6729439252335934E-3</v>
      </c>
      <c r="J336" s="21">
        <f>(Base!O266-Base!O267)/Base!O267</f>
        <v>1.9693171201400645E-3</v>
      </c>
      <c r="K336" s="21">
        <f>(Base!P266-Base!P267)/Base!P267</f>
        <v>-5.7886638653909597E-3</v>
      </c>
      <c r="L336" s="21" cm="1">
        <f t="array" ref="L336">SUMPRODUCT(B336:K336,TRANSPOSE($O$4:$O$13))</f>
        <v>1.5087503076674369E-2</v>
      </c>
      <c r="M336">
        <f t="shared" si="6"/>
        <v>0</v>
      </c>
    </row>
    <row r="337" spans="1:13">
      <c r="A337" s="1">
        <v>44048</v>
      </c>
      <c r="B337" s="21">
        <f>(Base!G267-Base!G268)/Base!G268</f>
        <v>2.829463287963694E-2</v>
      </c>
      <c r="C337" s="21">
        <f>(Base!H267-Base!H268)/Base!H268</f>
        <v>4.4289147602368092E-3</v>
      </c>
      <c r="D337" s="21">
        <f>(Base!I267-Base!I268)/Base!I268</f>
        <v>9.1127098321342845E-2</v>
      </c>
      <c r="E337" s="21">
        <f>(Base!J267-Base!J268)/Base!J268</f>
        <v>2.2244407926075883E-2</v>
      </c>
      <c r="F337" s="21">
        <f>(Base!K267-Base!K268)/Base!K268</f>
        <v>2.6392870685985332E-3</v>
      </c>
      <c r="G337" s="21">
        <f>(Base!L267-Base!L268)/Base!L268</f>
        <v>8.0295619718996042E-2</v>
      </c>
      <c r="H337" s="21">
        <f>(Base!M267-Base!M268)/Base!M268</f>
        <v>6.4279106323273411E-2</v>
      </c>
      <c r="I337" s="21">
        <f>(Base!N267-Base!N268)/Base!N268</f>
        <v>-9.2592592592593906E-3</v>
      </c>
      <c r="J337" s="21">
        <f>(Base!O267-Base!O268)/Base!O268</f>
        <v>1.2764268658213222E-2</v>
      </c>
      <c r="K337" s="21">
        <f>(Base!P267-Base!P268)/Base!P268</f>
        <v>2.4546918870726211E-2</v>
      </c>
      <c r="L337" s="21" cm="1">
        <f t="array" ref="L337">SUMPRODUCT(B337:K337,TRANSPOSE($O$4:$O$13))</f>
        <v>3.3231481116890435E-2</v>
      </c>
      <c r="M337">
        <f t="shared" si="6"/>
        <v>0</v>
      </c>
    </row>
    <row r="338" spans="1:13">
      <c r="A338" s="1">
        <v>44047</v>
      </c>
      <c r="B338" s="21">
        <f>(Base!G268-Base!G269)/Base!G269</f>
        <v>-3.370793881243677E-2</v>
      </c>
      <c r="C338" s="21">
        <f>(Base!H268-Base!H269)/Base!H269</f>
        <v>-1.0486665400427799E-2</v>
      </c>
      <c r="D338" s="21">
        <f>(Base!I268-Base!I269)/Base!I269</f>
        <v>-9.5836123821925305E-4</v>
      </c>
      <c r="E338" s="21">
        <f>(Base!J268-Base!J269)/Base!J269</f>
        <v>-7.7550008400277424E-3</v>
      </c>
      <c r="F338" s="21">
        <f>(Base!K268-Base!K269)/Base!K269</f>
        <v>-8.4327674097248017E-3</v>
      </c>
      <c r="G338" s="21">
        <f>(Base!L268-Base!L269)/Base!L269</f>
        <v>-1.3605490767735599E-2</v>
      </c>
      <c r="H338" s="21">
        <f>(Base!M268-Base!M269)/Base!M269</f>
        <v>-9.1733949162112671E-4</v>
      </c>
      <c r="I338" s="21">
        <f>(Base!N268-Base!N269)/Base!N269</f>
        <v>-1.4598540145985413E-2</v>
      </c>
      <c r="J338" s="21">
        <f>(Base!O268-Base!O269)/Base!O269</f>
        <v>1.7981715858193259E-3</v>
      </c>
      <c r="K338" s="21">
        <f>(Base!P268-Base!P269)/Base!P269</f>
        <v>7.3017426917272258E-3</v>
      </c>
      <c r="L338" s="21" cm="1">
        <f t="array" ref="L338">SUMPRODUCT(B338:K338,TRANSPOSE($O$4:$O$13))</f>
        <v>-7.3494934777905939E-3</v>
      </c>
      <c r="M338">
        <f t="shared" si="6"/>
        <v>0</v>
      </c>
    </row>
    <row r="339" spans="1:13">
      <c r="A339" s="1">
        <v>44046</v>
      </c>
      <c r="B339" s="21">
        <f>(Base!G269-Base!G270)/Base!G270</f>
        <v>1.2130478094407766E-2</v>
      </c>
      <c r="C339" s="21">
        <f>(Base!H269-Base!H270)/Base!H270</f>
        <v>7.0932694543906407E-3</v>
      </c>
      <c r="D339" s="21">
        <f>(Base!I269-Base!I270)/Base!I270</f>
        <v>4.8146846413095277E-3</v>
      </c>
      <c r="E339" s="21">
        <f>(Base!J269-Base!J270)/Base!J270</f>
        <v>-1.2372290352407379E-2</v>
      </c>
      <c r="F339" s="21">
        <f>(Base!K269-Base!K270)/Base!K270</f>
        <v>8.5044837430698957E-3</v>
      </c>
      <c r="G339" s="21">
        <f>(Base!L269-Base!L270)/Base!L270</f>
        <v>-2.649002017455163E-2</v>
      </c>
      <c r="H339" s="21">
        <f>(Base!M269-Base!M270)/Base!M270</f>
        <v>-1.8018107296481681E-2</v>
      </c>
      <c r="I339" s="21">
        <f>(Base!N269-Base!N270)/Base!N270</f>
        <v>-2.3172949056463815E-2</v>
      </c>
      <c r="J339" s="21">
        <f>(Base!O269-Base!O270)/Base!O270</f>
        <v>-1.6312908940709248E-2</v>
      </c>
      <c r="K339" s="21">
        <f>(Base!P269-Base!P270)/Base!P270</f>
        <v>-7.4123045200511417E-3</v>
      </c>
      <c r="L339" s="21" cm="1">
        <f t="array" ref="L339">SUMPRODUCT(B339:K339,TRANSPOSE($O$4:$O$13))</f>
        <v>-7.9194058539047586E-3</v>
      </c>
      <c r="M339">
        <f t="shared" si="6"/>
        <v>0</v>
      </c>
    </row>
    <row r="340" spans="1:13">
      <c r="A340" s="1">
        <v>44043</v>
      </c>
      <c r="B340" s="21">
        <f>(Base!G270-Base!G271)/Base!G271</f>
        <v>1.4810462980940185E-2</v>
      </c>
      <c r="C340" s="21">
        <f>(Base!H270-Base!H271)/Base!H271</f>
        <v>-1.8108698063632668E-2</v>
      </c>
      <c r="D340" s="21">
        <f>(Base!I270-Base!I271)/Base!I271</f>
        <v>-2.4424658317301187E-2</v>
      </c>
      <c r="E340" s="21">
        <f>(Base!J270-Base!J271)/Base!J271</f>
        <v>1.921535266644013E-2</v>
      </c>
      <c r="F340" s="21">
        <f>(Base!K270-Base!K271)/Base!K271</f>
        <v>-2.6270722445081999E-2</v>
      </c>
      <c r="G340" s="21">
        <f>(Base!L270-Base!L271)/Base!L271</f>
        <v>-2.1296342592592679E-2</v>
      </c>
      <c r="H340" s="21">
        <f>(Base!M270-Base!M271)/Base!M271</f>
        <v>-2.7169106047326905E-2</v>
      </c>
      <c r="I340" s="21">
        <f>(Base!N270-Base!N271)/Base!N271</f>
        <v>-9.2714790286975643E-3</v>
      </c>
      <c r="J340" s="21">
        <f>(Base!O270-Base!O271)/Base!O271</f>
        <v>5.8996057375513655E-4</v>
      </c>
      <c r="K340" s="21">
        <f>(Base!P270-Base!P271)/Base!P271</f>
        <v>-9.13988901583156E-3</v>
      </c>
      <c r="L340" s="21" cm="1">
        <f t="array" ref="L340">SUMPRODUCT(B340:K340,TRANSPOSE($O$4:$O$13))</f>
        <v>-9.2499702574703885E-3</v>
      </c>
      <c r="M340">
        <f t="shared" si="6"/>
        <v>0</v>
      </c>
    </row>
    <row r="341" spans="1:13">
      <c r="A341" s="1">
        <v>44042</v>
      </c>
      <c r="B341" s="21">
        <f>(Base!G271-Base!G272)/Base!G272</f>
        <v>-2.8768124832531383E-3</v>
      </c>
      <c r="C341" s="21">
        <f>(Base!H271-Base!H272)/Base!H272</f>
        <v>-3.0942287342442193E-4</v>
      </c>
      <c r="D341" s="21">
        <f>(Base!I271-Base!I272)/Base!I272</f>
        <v>1.1401520731663716E-2</v>
      </c>
      <c r="E341" s="21">
        <f>(Base!J271-Base!J272)/Base!J272</f>
        <v>0.10849786998003114</v>
      </c>
      <c r="F341" s="21">
        <f>(Base!K271-Base!K272)/Base!K272</f>
        <v>5.7438020929728387E-3</v>
      </c>
      <c r="G341" s="21">
        <f>(Base!L271-Base!L272)/Base!L272</f>
        <v>-1.3698630136986172E-2</v>
      </c>
      <c r="H341" s="21">
        <f>(Base!M271-Base!M272)/Base!M272</f>
        <v>-1.5105740181268942E-2</v>
      </c>
      <c r="I341" s="21">
        <f>(Base!N271-Base!N272)/Base!N272</f>
        <v>1.5239848285067038E-2</v>
      </c>
      <c r="J341" s="21">
        <f>(Base!O271-Base!O272)/Base!O272</f>
        <v>-1.127747073983933E-2</v>
      </c>
      <c r="K341" s="21">
        <f>(Base!P271-Base!P272)/Base!P272</f>
        <v>-2.6687862959684418E-2</v>
      </c>
      <c r="L341" s="21" cm="1">
        <f t="array" ref="L341">SUMPRODUCT(B341:K341,TRANSPOSE($O$4:$O$13))</f>
        <v>5.471126918894966E-3</v>
      </c>
      <c r="M341">
        <f t="shared" si="6"/>
        <v>0</v>
      </c>
    </row>
    <row r="342" spans="1:13">
      <c r="A342" s="1">
        <v>44041</v>
      </c>
      <c r="B342" s="21">
        <f>(Base!G272-Base!G273)/Base!G273</f>
        <v>3.2475227722772337E-2</v>
      </c>
      <c r="C342" s="21">
        <f>(Base!H272-Base!H273)/Base!H273</f>
        <v>-9.1982673862251434E-3</v>
      </c>
      <c r="D342" s="21">
        <f>(Base!I272-Base!I273)/Base!I273</f>
        <v>-6.6069841148190169E-3</v>
      </c>
      <c r="E342" s="21">
        <f>(Base!J272-Base!J273)/Base!J273</f>
        <v>4.0098241035825639E-3</v>
      </c>
      <c r="F342" s="21">
        <f>(Base!K272-Base!K273)/Base!K273</f>
        <v>2.8802160417501026E-3</v>
      </c>
      <c r="G342" s="21">
        <f>(Base!L272-Base!L273)/Base!L273</f>
        <v>1.4358499305233845E-2</v>
      </c>
      <c r="H342" s="21">
        <f>(Base!M272-Base!M273)/Base!M273</f>
        <v>1.6228114746847228E-2</v>
      </c>
      <c r="I342" s="21">
        <f>(Base!N272-Base!N273)/Base!N273</f>
        <v>-8.4444888888888341E-3</v>
      </c>
      <c r="J342" s="21">
        <f>(Base!O272-Base!O273)/Base!O273</f>
        <v>3.7104247302766451E-2</v>
      </c>
      <c r="K342" s="21">
        <f>(Base!P272-Base!P273)/Base!P273</f>
        <v>4.3254905535299912E-2</v>
      </c>
      <c r="L342" s="21" cm="1">
        <f t="array" ref="L342">SUMPRODUCT(B342:K342,TRANSPOSE($O$4:$O$13))</f>
        <v>1.4624863911509436E-2</v>
      </c>
      <c r="M342">
        <f t="shared" si="6"/>
        <v>0</v>
      </c>
    </row>
    <row r="343" spans="1:13">
      <c r="A343" s="1">
        <v>44040</v>
      </c>
      <c r="B343" s="21">
        <f>(Base!G273-Base!G274)/Base!G274</f>
        <v>-5.9054922422340931E-3</v>
      </c>
      <c r="C343" s="21">
        <f>(Base!H273-Base!H274)/Base!H274</f>
        <v>-1.5098837840822461E-2</v>
      </c>
      <c r="D343" s="21">
        <f>(Base!I273-Base!I274)/Base!I274</f>
        <v>-1.1660447217329888E-2</v>
      </c>
      <c r="E343" s="21">
        <f>(Base!J273-Base!J274)/Base!J274</f>
        <v>-1.1451244219334807E-2</v>
      </c>
      <c r="F343" s="21">
        <f>(Base!K273-Base!K274)/Base!K274</f>
        <v>-9.9800496744786252E-3</v>
      </c>
      <c r="G343" s="21">
        <f>(Base!L273-Base!L274)/Base!L274</f>
        <v>1.5522107243649965E-2</v>
      </c>
      <c r="H343" s="21">
        <f>(Base!M273-Base!M274)/Base!M274</f>
        <v>-1.724146477407482E-2</v>
      </c>
      <c r="I343" s="21">
        <f>(Base!N273-Base!N274)/Base!N274</f>
        <v>5.3370737201744491E-2</v>
      </c>
      <c r="J343" s="21">
        <f>(Base!O273-Base!O274)/Base!O274</f>
        <v>-1.1560699865549532E-2</v>
      </c>
      <c r="K343" s="21">
        <f>(Base!P273-Base!P274)/Base!P274</f>
        <v>-1.6783428658683805E-2</v>
      </c>
      <c r="L343" s="21" cm="1">
        <f t="array" ref="L343">SUMPRODUCT(B343:K343,TRANSPOSE($O$4:$O$13))</f>
        <v>-3.4190509539216152E-3</v>
      </c>
      <c r="M343">
        <f t="shared" si="6"/>
        <v>0</v>
      </c>
    </row>
    <row r="344" spans="1:13">
      <c r="A344" s="1">
        <v>44039</v>
      </c>
      <c r="B344" s="21">
        <f>(Base!G274-Base!G275)/Base!G275</f>
        <v>-9.7465888839491019E-3</v>
      </c>
      <c r="C344" s="21">
        <f>(Base!H274-Base!H275)/Base!H275</f>
        <v>1.3465937466961576E-2</v>
      </c>
      <c r="D344" s="21">
        <f>(Base!I274-Base!I275)/Base!I275</f>
        <v>-5.1043157821028633E-3</v>
      </c>
      <c r="E344" s="21">
        <f>(Base!J274-Base!J275)/Base!J275</f>
        <v>1.5883646177099555E-2</v>
      </c>
      <c r="F344" s="21">
        <f>(Base!K274-Base!K275)/Base!K275</f>
        <v>-1.2946801300680159E-2</v>
      </c>
      <c r="G344" s="21">
        <f>(Base!L274-Base!L275)/Base!L275</f>
        <v>-5.1474494549624454E-3</v>
      </c>
      <c r="H344" s="21">
        <f>(Base!M274-Base!M275)/Base!M275</f>
        <v>2.0677562692476899E-2</v>
      </c>
      <c r="I344" s="21">
        <f>(Base!N274-Base!N275)/Base!N275</f>
        <v>3.5385459786013505E-2</v>
      </c>
      <c r="J344" s="21">
        <f>(Base!O274-Base!O275)/Base!O275</f>
        <v>-1.181797423848969E-2</v>
      </c>
      <c r="K344" s="21">
        <f>(Base!P274-Base!P275)/Base!P275</f>
        <v>4.726964325152367E-2</v>
      </c>
      <c r="L344" s="21" cm="1">
        <f t="array" ref="L344">SUMPRODUCT(B344:K344,TRANSPOSE($O$4:$O$13))</f>
        <v>1.1802734198999286E-2</v>
      </c>
      <c r="M344">
        <f t="shared" si="6"/>
        <v>0</v>
      </c>
    </row>
    <row r="345" spans="1:13">
      <c r="A345" s="1">
        <v>44036</v>
      </c>
      <c r="B345" s="21">
        <f>(Base!G275-Base!G276)/Base!G276</f>
        <v>-1.0607502819961531E-2</v>
      </c>
      <c r="C345" s="21">
        <f>(Base!H275-Base!H276)/Base!H276</f>
        <v>-2.5946428571428991E-3</v>
      </c>
      <c r="D345" s="21">
        <f>(Base!I275-Base!I276)/Base!I276</f>
        <v>8.8950370367491659E-3</v>
      </c>
      <c r="E345" s="21">
        <f>(Base!J275-Base!J276)/Base!J276</f>
        <v>-2.5719267094174644E-2</v>
      </c>
      <c r="F345" s="21">
        <f>(Base!K275-Base!K276)/Base!K276</f>
        <v>-6.4317791803179527E-3</v>
      </c>
      <c r="G345" s="21">
        <f>(Base!L275-Base!L276)/Base!L276</f>
        <v>-2.0174141227608619E-2</v>
      </c>
      <c r="H345" s="21">
        <f>(Base!M275-Base!M276)/Base!M276</f>
        <v>7.0890562693841442E-3</v>
      </c>
      <c r="I345" s="21">
        <f>(Base!N275-Base!N276)/Base!N276</f>
        <v>6.341414634146416E-3</v>
      </c>
      <c r="J345" s="21">
        <f>(Base!O275-Base!O276)/Base!O276</f>
        <v>9.5446308419667118E-3</v>
      </c>
      <c r="K345" s="21">
        <f>(Base!P275-Base!P276)/Base!P276</f>
        <v>-4.2480885046079359E-3</v>
      </c>
      <c r="L345" s="21" cm="1">
        <f t="array" ref="L345">SUMPRODUCT(B345:K345,TRANSPOSE($O$4:$O$13))</f>
        <v>-3.6813437563712132E-3</v>
      </c>
      <c r="M345">
        <f t="shared" si="6"/>
        <v>0</v>
      </c>
    </row>
    <row r="346" spans="1:13">
      <c r="A346" s="1">
        <v>44035</v>
      </c>
      <c r="B346" s="21">
        <f>(Base!G276-Base!G277)/Base!G277</f>
        <v>-3.7854908848671598E-2</v>
      </c>
      <c r="C346" s="21">
        <f>(Base!H276-Base!H277)/Base!H277</f>
        <v>-1.7691183877325795E-2</v>
      </c>
      <c r="D346" s="21">
        <f>(Base!I276-Base!I277)/Base!I277</f>
        <v>1.0885092800998189E-2</v>
      </c>
      <c r="E346" s="21">
        <f>(Base!J276-Base!J277)/Base!J277</f>
        <v>-1.099370577697152E-2</v>
      </c>
      <c r="F346" s="21">
        <f>(Base!K276-Base!K277)/Base!K277</f>
        <v>-2.295077720483928E-2</v>
      </c>
      <c r="G346" s="21">
        <f>(Base!L276-Base!L277)/Base!L277</f>
        <v>-1.6238204781235922E-2</v>
      </c>
      <c r="H346" s="21">
        <f>(Base!M276-Base!M277)/Base!M277</f>
        <v>-2.0824252530336311E-2</v>
      </c>
      <c r="I346" s="21">
        <f>(Base!N276-Base!N277)/Base!N277</f>
        <v>-1.6786570743405341E-2</v>
      </c>
      <c r="J346" s="21">
        <f>(Base!O276-Base!O277)/Base!O277</f>
        <v>-1.7389621986308137E-2</v>
      </c>
      <c r="K346" s="21">
        <f>(Base!P276-Base!P277)/Base!P277</f>
        <v>-6.5834569013012122E-3</v>
      </c>
      <c r="L346" s="21" cm="1">
        <f t="array" ref="L346">SUMPRODUCT(B346:K346,TRANSPOSE($O$4:$O$13))</f>
        <v>-1.482439296976279E-2</v>
      </c>
      <c r="M346">
        <f t="shared" si="6"/>
        <v>1</v>
      </c>
    </row>
    <row r="347" spans="1:13">
      <c r="A347" s="1">
        <v>44034</v>
      </c>
      <c r="B347" s="21">
        <f>(Base!G277-Base!G278)/Base!G278</f>
        <v>-1.5887491449506626E-2</v>
      </c>
      <c r="C347" s="21">
        <f>(Base!H277-Base!H278)/Base!H278</f>
        <v>8.6194315532954462E-3</v>
      </c>
      <c r="D347" s="21">
        <f>(Base!I277-Base!I278)/Base!I278</f>
        <v>6.6697951405432637E-3</v>
      </c>
      <c r="E347" s="21">
        <f>(Base!J277-Base!J278)/Base!J278</f>
        <v>-1.0663254652660581E-2</v>
      </c>
      <c r="F347" s="21">
        <f>(Base!K277-Base!K278)/Base!K278</f>
        <v>2.6936008756548127E-2</v>
      </c>
      <c r="G347" s="21">
        <f>(Base!L277-Base!L278)/Base!L278</f>
        <v>-3.7342638413259167E-2</v>
      </c>
      <c r="H347" s="21">
        <f>(Base!M277-Base!M278)/Base!M278</f>
        <v>-1.3692853500519696E-2</v>
      </c>
      <c r="I347" s="21">
        <f>(Base!N277-Base!N278)/Base!N278</f>
        <v>-2.3923444976075197E-3</v>
      </c>
      <c r="J347" s="21">
        <f>(Base!O277-Base!O278)/Base!O278</f>
        <v>3.3326802071700461E-3</v>
      </c>
      <c r="K347" s="21">
        <f>(Base!P277-Base!P278)/Base!P278</f>
        <v>-7.705175750332121E-3</v>
      </c>
      <c r="L347" s="21" cm="1">
        <f t="array" ref="L347">SUMPRODUCT(B347:K347,TRANSPOSE($O$4:$O$13))</f>
        <v>-5.9446434859768945E-3</v>
      </c>
      <c r="M347">
        <f t="shared" si="6"/>
        <v>0</v>
      </c>
    </row>
    <row r="348" spans="1:13">
      <c r="A348" s="1">
        <v>44033</v>
      </c>
      <c r="B348" s="21">
        <f>(Base!G278-Base!G279)/Base!G279</f>
        <v>-9.7649368854418363E-3</v>
      </c>
      <c r="C348" s="21">
        <f>(Base!H278-Base!H279)/Base!H279</f>
        <v>-1.8842672020969668E-2</v>
      </c>
      <c r="D348" s="21">
        <f>(Base!I278-Base!I279)/Base!I279</f>
        <v>-1.3164080865068225E-2</v>
      </c>
      <c r="E348" s="21">
        <f>(Base!J278-Base!J279)/Base!J279</f>
        <v>1.471542987914801E-2</v>
      </c>
      <c r="F348" s="21">
        <f>(Base!K278-Base!K279)/Base!K279</f>
        <v>8.7743470876769161E-3</v>
      </c>
      <c r="G348" s="21">
        <f>(Base!L278-Base!L279)/Base!L279</f>
        <v>-6.8995253600894688E-3</v>
      </c>
      <c r="H348" s="21">
        <f>(Base!M278-Base!M279)/Base!M279</f>
        <v>2.7704529463500441E-2</v>
      </c>
      <c r="I348" s="21">
        <f>(Base!N278-Base!N279)/Base!N279</f>
        <v>2.803738317757011E-2</v>
      </c>
      <c r="J348" s="21">
        <f>(Base!O278-Base!O279)/Base!O279</f>
        <v>-7.3943875908821571E-3</v>
      </c>
      <c r="K348" s="21">
        <f>(Base!P278-Base!P279)/Base!P279</f>
        <v>-1.8092072665988026E-2</v>
      </c>
      <c r="L348" s="21" cm="1">
        <f t="array" ref="L348">SUMPRODUCT(B348:K348,TRANSPOSE($O$4:$O$13))</f>
        <v>-8.359195657376365E-4</v>
      </c>
      <c r="M348">
        <f t="shared" si="6"/>
        <v>0</v>
      </c>
    </row>
    <row r="349" spans="1:13">
      <c r="A349" s="1">
        <v>44032</v>
      </c>
      <c r="B349" s="21">
        <f>(Base!G279-Base!G280)/Base!G280</f>
        <v>5.2331114221334241E-2</v>
      </c>
      <c r="C349" s="21">
        <f>(Base!H279-Base!H280)/Base!H280</f>
        <v>5.4938179287695899E-2</v>
      </c>
      <c r="D349" s="21">
        <f>(Base!I279-Base!I280)/Base!I280</f>
        <v>1.5759263812833667E-2</v>
      </c>
      <c r="E349" s="21">
        <f>(Base!J279-Base!J280)/Base!J280</f>
        <v>5.6582806167948304E-3</v>
      </c>
      <c r="F349" s="21">
        <f>(Base!K279-Base!K280)/Base!K280</f>
        <v>-1.9772842908091673E-3</v>
      </c>
      <c r="G349" s="21">
        <f>(Base!L279-Base!L280)/Base!L280</f>
        <v>1.8445366710584065E-2</v>
      </c>
      <c r="H349" s="21">
        <f>(Base!M279-Base!M280)/Base!M280</f>
        <v>0</v>
      </c>
      <c r="I349" s="21">
        <f>(Base!N279-Base!N280)/Base!N280</f>
        <v>5.4402079841842175E-3</v>
      </c>
      <c r="J349" s="21">
        <f>(Base!O279-Base!O280)/Base!O280</f>
        <v>4.8347616726071803E-2</v>
      </c>
      <c r="K349" s="21">
        <f>(Base!P279-Base!P280)/Base!P280</f>
        <v>-3.9318806695300829E-3</v>
      </c>
      <c r="L349" s="21" cm="1">
        <f t="array" ref="L349">SUMPRODUCT(B349:K349,TRANSPOSE($O$4:$O$13))</f>
        <v>1.9403356620979903E-2</v>
      </c>
      <c r="M349">
        <f t="shared" si="6"/>
        <v>0</v>
      </c>
    </row>
    <row r="350" spans="1:13">
      <c r="A350" s="1">
        <v>44029</v>
      </c>
      <c r="B350" s="21">
        <f>(Base!G280-Base!G281)/Base!G281</f>
        <v>-1.7757028037383184E-2</v>
      </c>
      <c r="C350" s="21">
        <f>(Base!H280-Base!H281)/Base!H281</f>
        <v>3.886170731707321E-2</v>
      </c>
      <c r="D350" s="21">
        <f>(Base!I280-Base!I281)/Base!I281</f>
        <v>1.2572582205028967E-2</v>
      </c>
      <c r="E350" s="21">
        <f>(Base!J280-Base!J281)/Base!J281</f>
        <v>3.0500134559318159E-2</v>
      </c>
      <c r="F350" s="21">
        <f>(Base!K280-Base!K281)/Base!K281</f>
        <v>1.9585191965185385E-2</v>
      </c>
      <c r="G350" s="21">
        <f>(Base!L280-Base!L281)/Base!L281</f>
        <v>1.0652418524082665E-2</v>
      </c>
      <c r="H350" s="21">
        <f>(Base!M280-Base!M281)/Base!M281</f>
        <v>8.8032574297195376E-4</v>
      </c>
      <c r="I350" s="21">
        <f>(Base!N280-Base!N281)/Base!N281</f>
        <v>4.0123351845506729E-2</v>
      </c>
      <c r="J350" s="21">
        <f>(Base!O280-Base!O281)/Base!O281</f>
        <v>5.2382958044744056E-2</v>
      </c>
      <c r="K350" s="21">
        <f>(Base!P280-Base!P281)/Base!P281</f>
        <v>1.5302761398914805E-2</v>
      </c>
      <c r="L350" s="21" cm="1">
        <f t="array" ref="L350">SUMPRODUCT(B350:K350,TRANSPOSE($O$4:$O$13))</f>
        <v>2.0096318828230743E-2</v>
      </c>
      <c r="M350">
        <f t="shared" si="6"/>
        <v>0</v>
      </c>
    </row>
    <row r="351" spans="1:13">
      <c r="A351" s="1">
        <v>44028</v>
      </c>
      <c r="B351" s="21">
        <f>(Base!G281-Base!G282)/Base!G282</f>
        <v>1.019639369706175E-2</v>
      </c>
      <c r="C351" s="21">
        <f>(Base!H281-Base!H282)/Base!H282</f>
        <v>-6.3014544983740197E-3</v>
      </c>
      <c r="D351" s="21">
        <f>(Base!I281-Base!I282)/Base!I282</f>
        <v>-1.3358731553374602E-2</v>
      </c>
      <c r="E351" s="21">
        <f>(Base!J281-Base!J282)/Base!J282</f>
        <v>-3.3527490678251096E-3</v>
      </c>
      <c r="F351" s="21">
        <f>(Base!K281-Base!K282)/Base!K282</f>
        <v>-1.6430616440343687E-2</v>
      </c>
      <c r="G351" s="21">
        <f>(Base!L281-Base!L282)/Base!L282</f>
        <v>-9.6702857142857753E-3</v>
      </c>
      <c r="H351" s="21">
        <f>(Base!M281-Base!M282)/Base!M282</f>
        <v>-2.6563881748071914E-2</v>
      </c>
      <c r="I351" s="21">
        <f>(Base!N281-Base!N282)/Base!N282</f>
        <v>-1.169288256227773E-2</v>
      </c>
      <c r="J351" s="21">
        <f>(Base!O281-Base!O282)/Base!O282</f>
        <v>-7.8806915072998328E-3</v>
      </c>
      <c r="K351" s="21">
        <f>(Base!P281-Base!P282)/Base!P282</f>
        <v>-2.7027058957322183E-2</v>
      </c>
      <c r="L351" s="21" cm="1">
        <f t="array" ref="L351">SUMPRODUCT(B351:K351,TRANSPOSE($O$4:$O$13))</f>
        <v>-1.1738017961060235E-2</v>
      </c>
      <c r="M351">
        <f t="shared" si="6"/>
        <v>0</v>
      </c>
    </row>
    <row r="352" spans="1:13">
      <c r="A352" s="1">
        <v>44027</v>
      </c>
      <c r="B352" s="21">
        <f>(Base!G282-Base!G283)/Base!G283</f>
        <v>8.7618857142857786E-3</v>
      </c>
      <c r="C352" s="21">
        <f>(Base!H282-Base!H283)/Base!H283</f>
        <v>1.2266928963048524E-2</v>
      </c>
      <c r="D352" s="21">
        <f>(Base!I282-Base!I283)/Base!I283</f>
        <v>2.7450931372549083E-2</v>
      </c>
      <c r="E352" s="21">
        <f>(Base!J282-Base!J283)/Base!J283</f>
        <v>1.9134395483626544E-2</v>
      </c>
      <c r="F352" s="21">
        <f>(Base!K282-Base!K283)/Base!K283</f>
        <v>1.8759037207479418E-2</v>
      </c>
      <c r="G352" s="21">
        <f>(Base!L282-Base!L283)/Base!L283</f>
        <v>-5.2470920311721231E-3</v>
      </c>
      <c r="H352" s="21">
        <f>(Base!M282-Base!M283)/Base!M283</f>
        <v>1.9213973799126694E-2</v>
      </c>
      <c r="I352" s="21">
        <f>(Base!N282-Base!N283)/Base!N283</f>
        <v>-1.1060784869823164E-2</v>
      </c>
      <c r="J352" s="21">
        <f>(Base!O282-Base!O283)/Base!O283</f>
        <v>-1.3862672794097889E-2</v>
      </c>
      <c r="K352" s="21">
        <f>(Base!P282-Base!P283)/Base!P283</f>
        <v>1.4586709650133767E-3</v>
      </c>
      <c r="L352" s="21" cm="1">
        <f t="array" ref="L352">SUMPRODUCT(B352:K352,TRANSPOSE($O$4:$O$13))</f>
        <v>6.8225090688803242E-3</v>
      </c>
      <c r="M352">
        <f t="shared" si="6"/>
        <v>0</v>
      </c>
    </row>
    <row r="353" spans="1:13">
      <c r="A353" s="1">
        <v>44026</v>
      </c>
      <c r="B353" s="21">
        <f>(Base!G283-Base!G284)/Base!G284</f>
        <v>-8.8729656622057347E-3</v>
      </c>
      <c r="C353" s="21">
        <f>(Base!H283-Base!H284)/Base!H284</f>
        <v>2.0871564883479271E-2</v>
      </c>
      <c r="D353" s="21">
        <f>(Base!I283-Base!I284)/Base!I284</f>
        <v>1.8981018981018932E-2</v>
      </c>
      <c r="E353" s="21">
        <f>(Base!J283-Base!J284)/Base!J284</f>
        <v>4.2755441461066135E-2</v>
      </c>
      <c r="F353" s="21">
        <f>(Base!K283-Base!K284)/Base!K284</f>
        <v>1.4641273265057216E-2</v>
      </c>
      <c r="G353" s="21">
        <f>(Base!L283-Base!L284)/Base!L284</f>
        <v>-2.1814572425830382E-3</v>
      </c>
      <c r="H353" s="21">
        <f>(Base!M283-Base!M284)/Base!M284</f>
        <v>3.3393501805054078E-2</v>
      </c>
      <c r="I353" s="21">
        <f>(Base!N283-Base!N284)/Base!N284</f>
        <v>2.0150629722920964E-3</v>
      </c>
      <c r="J353" s="21">
        <f>(Base!O283-Base!O284)/Base!O284</f>
        <v>1.3410012526029283E-2</v>
      </c>
      <c r="K353" s="21">
        <f>(Base!P283-Base!P284)/Base!P284</f>
        <v>7.0251497996478812E-2</v>
      </c>
      <c r="L353" s="21" cm="1">
        <f t="array" ref="L353">SUMPRODUCT(B353:K353,TRANSPOSE($O$4:$O$13))</f>
        <v>2.3307006335139782E-2</v>
      </c>
      <c r="M353">
        <f t="shared" si="6"/>
        <v>0</v>
      </c>
    </row>
    <row r="354" spans="1:13">
      <c r="A354" s="1">
        <v>44025</v>
      </c>
      <c r="B354" s="21">
        <f>(Base!G284-Base!G285)/Base!G285</f>
        <v>1.2810745942844162E-2</v>
      </c>
      <c r="C354" s="21">
        <f>(Base!H284-Base!H285)/Base!H285</f>
        <v>-1.0008840366677854E-3</v>
      </c>
      <c r="D354" s="21">
        <f>(Base!I284-Base!I285)/Base!I285</f>
        <v>-2.102694273706885E-2</v>
      </c>
      <c r="E354" s="21">
        <f>(Base!J284-Base!J285)/Base!J285</f>
        <v>-3.3073104431026477E-2</v>
      </c>
      <c r="F354" s="21">
        <f>(Base!K284-Base!K285)/Base!K285</f>
        <v>-2.8725807524239439E-2</v>
      </c>
      <c r="G354" s="21">
        <f>(Base!L284-Base!L285)/Base!L285</f>
        <v>-2.0512820512820381E-2</v>
      </c>
      <c r="H354" s="21">
        <f>(Base!M284-Base!M285)/Base!M285</f>
        <v>-1.5548645046645998E-2</v>
      </c>
      <c r="I354" s="21">
        <f>(Base!N284-Base!N285)/Base!N285</f>
        <v>-1.7326781320456314E-2</v>
      </c>
      <c r="J354" s="21">
        <f>(Base!O284-Base!O285)/Base!O285</f>
        <v>-1.4267799033900254E-2</v>
      </c>
      <c r="K354" s="21">
        <f>(Base!P284-Base!P285)/Base!P285</f>
        <v>1.1936124066418696E-2</v>
      </c>
      <c r="L354" s="21" cm="1">
        <f t="array" ref="L354">SUMPRODUCT(B354:K354,TRANSPOSE($O$4:$O$13))</f>
        <v>-1.0640494883823357E-2</v>
      </c>
      <c r="M354">
        <f t="shared" si="6"/>
        <v>0</v>
      </c>
    </row>
    <row r="355" spans="1:13">
      <c r="A355" s="1">
        <v>44022</v>
      </c>
      <c r="B355" s="21">
        <f>(Base!G285-Base!G286)/Base!G286</f>
        <v>3.8387909343105984E-3</v>
      </c>
      <c r="C355" s="21">
        <f>(Base!H285-Base!H286)/Base!H286</f>
        <v>1.7999746204775544E-2</v>
      </c>
      <c r="D355" s="21">
        <f>(Base!I285-Base!I286)/Base!I286</f>
        <v>-9.2053299033589692E-3</v>
      </c>
      <c r="E355" s="21">
        <f>(Base!J285-Base!J286)/Base!J286</f>
        <v>4.8465033534961822E-3</v>
      </c>
      <c r="F355" s="21">
        <f>(Base!K285-Base!K286)/Base!K286</f>
        <v>-5.9372520330193412E-3</v>
      </c>
      <c r="G355" s="21">
        <f>(Base!L285-Base!L286)/Base!L286</f>
        <v>1.2836542026677753E-3</v>
      </c>
      <c r="H355" s="21">
        <f>(Base!M285-Base!M286)/Base!M286</f>
        <v>1.6711879706950393E-2</v>
      </c>
      <c r="I355" s="21">
        <f>(Base!N285-Base!N286)/Base!N286</f>
        <v>2.4814392059554213E-3</v>
      </c>
      <c r="J355" s="21">
        <f>(Base!O285-Base!O286)/Base!O286</f>
        <v>1.4042592856733208E-2</v>
      </c>
      <c r="K355" s="21">
        <f>(Base!P285-Base!P286)/Base!P286</f>
        <v>9.7483697181273178E-3</v>
      </c>
      <c r="L355" s="21" cm="1">
        <f t="array" ref="L355">SUMPRODUCT(B355:K355,TRANSPOSE($O$4:$O$13))</f>
        <v>6.3653205122211464E-3</v>
      </c>
      <c r="M355">
        <f t="shared" si="6"/>
        <v>0</v>
      </c>
    </row>
    <row r="356" spans="1:13">
      <c r="A356" s="1">
        <v>44021</v>
      </c>
      <c r="B356" s="21">
        <f>(Base!G286-Base!G287)/Base!G287</f>
        <v>3.2735990756787917E-3</v>
      </c>
      <c r="C356" s="21">
        <f>(Base!H286-Base!H287)/Base!H287</f>
        <v>-2.9018930669326395E-2</v>
      </c>
      <c r="D356" s="21">
        <f>(Base!I286-Base!I287)/Base!I287</f>
        <v>-1.7142904761904783E-2</v>
      </c>
      <c r="E356" s="21">
        <f>(Base!J286-Base!J287)/Base!J287</f>
        <v>-2.4538407228203822E-2</v>
      </c>
      <c r="F356" s="21">
        <f>(Base!K286-Base!K287)/Base!K287</f>
        <v>0.10118310276838029</v>
      </c>
      <c r="G356" s="21">
        <f>(Base!L286-Base!L287)/Base!L287</f>
        <v>2.2757155361050198E-2</v>
      </c>
      <c r="H356" s="21">
        <f>(Base!M286-Base!M287)/Base!M287</f>
        <v>-2.2516600441501063E-2</v>
      </c>
      <c r="I356" s="21">
        <f>(Base!N286-Base!N287)/Base!N287</f>
        <v>-2.6570095334778086E-2</v>
      </c>
      <c r="J356" s="21">
        <f>(Base!O286-Base!O287)/Base!O287</f>
        <v>-6.9723415515335506E-3</v>
      </c>
      <c r="K356" s="21">
        <f>(Base!P286-Base!P287)/Base!P287</f>
        <v>-1.5701360781577123E-2</v>
      </c>
      <c r="L356" s="21" cm="1">
        <f t="array" ref="L356">SUMPRODUCT(B356:K356,TRANSPOSE($O$4:$O$13))</f>
        <v>-7.368901533869425E-3</v>
      </c>
      <c r="M356">
        <f t="shared" si="6"/>
        <v>0</v>
      </c>
    </row>
    <row r="357" spans="1:13">
      <c r="A357" s="1">
        <v>44020</v>
      </c>
      <c r="B357" s="21">
        <f>(Base!G287-Base!G288)/Base!G288</f>
        <v>2.0837448807498497E-2</v>
      </c>
      <c r="C357" s="21">
        <f>(Base!H287-Base!H288)/Base!H288</f>
        <v>6.08710915577306E-2</v>
      </c>
      <c r="D357" s="21">
        <f>(Base!I287-Base!I288)/Base!I288</f>
        <v>1.9912578921806711E-2</v>
      </c>
      <c r="E357" s="21">
        <f>(Base!J287-Base!J288)/Base!J288</f>
        <v>9.3160649541496592E-3</v>
      </c>
      <c r="F357" s="21">
        <f>(Base!K287-Base!K288)/Base!K288</f>
        <v>1.1653548765409586E-2</v>
      </c>
      <c r="G357" s="21">
        <f>(Base!L287-Base!L288)/Base!L288</f>
        <v>2.0089285714285844E-2</v>
      </c>
      <c r="H357" s="21">
        <f>(Base!M287-Base!M288)/Base!M288</f>
        <v>1.8893387314439864E-2</v>
      </c>
      <c r="I357" s="21">
        <f>(Base!N287-Base!N288)/Base!N288</f>
        <v>4.0201055276382E-2</v>
      </c>
      <c r="J357" s="21">
        <f>(Base!O287-Base!O288)/Base!O288</f>
        <v>-3.9983249237347069E-3</v>
      </c>
      <c r="K357" s="21">
        <f>(Base!P287-Base!P288)/Base!P288</f>
        <v>1.6852953997746219E-2</v>
      </c>
      <c r="L357" s="21" cm="1">
        <f t="array" ref="L357">SUMPRODUCT(B357:K357,TRANSPOSE($O$4:$O$13))</f>
        <v>2.172287930018826E-2</v>
      </c>
      <c r="M357">
        <f t="shared" si="6"/>
        <v>0</v>
      </c>
    </row>
    <row r="358" spans="1:13">
      <c r="A358" s="1">
        <v>44019</v>
      </c>
      <c r="B358" s="21">
        <f>(Base!G288-Base!G289)/Base!G289</f>
        <v>1.7399979999999999E-2</v>
      </c>
      <c r="C358" s="21">
        <f>(Base!H288-Base!H289)/Base!H289</f>
        <v>1.1500265392781263E-2</v>
      </c>
      <c r="D358" s="21">
        <f>(Base!I288-Base!I289)/Base!I289</f>
        <v>-2.4224322879085255E-3</v>
      </c>
      <c r="E358" s="21">
        <f>(Base!J288-Base!J289)/Base!J289</f>
        <v>1.7572208092485619E-2</v>
      </c>
      <c r="F358" s="21">
        <f>(Base!K288-Base!K289)/Base!K289</f>
        <v>-2.6073615340980683E-2</v>
      </c>
      <c r="G358" s="21">
        <f>(Base!L288-Base!L289)/Base!L289</f>
        <v>-1.7543816558939371E-2</v>
      </c>
      <c r="H358" s="21">
        <f>(Base!M288-Base!M289)/Base!M289</f>
        <v>-1.2438916037316798E-2</v>
      </c>
      <c r="I358" s="21">
        <f>(Base!N288-Base!N289)/Base!N289</f>
        <v>-7.9760223318058321E-3</v>
      </c>
      <c r="J358" s="21">
        <f>(Base!O288-Base!O289)/Base!O289</f>
        <v>-1.123592348278858E-2</v>
      </c>
      <c r="K358" s="21">
        <f>(Base!P288-Base!P289)/Base!P289</f>
        <v>-3.5354604914265568E-3</v>
      </c>
      <c r="L358" s="21" cm="1">
        <f t="array" ref="L358">SUMPRODUCT(B358:K358,TRANSPOSE($O$4:$O$13))</f>
        <v>-2.3484655621122405E-3</v>
      </c>
      <c r="M358">
        <f t="shared" si="6"/>
        <v>0</v>
      </c>
    </row>
    <row r="359" spans="1:13">
      <c r="A359" s="1">
        <v>44018</v>
      </c>
      <c r="B359" s="21">
        <f>(Base!G289-Base!G290)/Base!G290</f>
        <v>2.564102564102564E-2</v>
      </c>
      <c r="C359" s="21">
        <f>(Base!H289-Base!H290)/Base!H290</f>
        <v>3.540531224109058E-4</v>
      </c>
      <c r="D359" s="21">
        <f>(Base!I289-Base!I290)/Base!I290</f>
        <v>-1.1020699040694772E-2</v>
      </c>
      <c r="E359" s="21">
        <f>(Base!J289-Base!J290)/Base!J290</f>
        <v>1.2880538340034223E-2</v>
      </c>
      <c r="F359" s="21">
        <f>(Base!K289-Base!K290)/Base!K290</f>
        <v>5.1612822295226825E-2</v>
      </c>
      <c r="G359" s="21">
        <f>(Base!L289-Base!L290)/Base!L290</f>
        <v>6.7915644028102962E-2</v>
      </c>
      <c r="H359" s="21">
        <f>(Base!M289-Base!M290)/Base!M290</f>
        <v>2.4112829845313974E-2</v>
      </c>
      <c r="I359" s="21">
        <f>(Base!N289-Base!N290)/Base!N290</f>
        <v>-6.9307917360993728E-3</v>
      </c>
      <c r="J359" s="21">
        <f>(Base!O289-Base!O290)/Base!O290</f>
        <v>-1.0296559843870491E-2</v>
      </c>
      <c r="K359" s="21">
        <f>(Base!P289-Base!P290)/Base!P290</f>
        <v>2.3706153590523062E-2</v>
      </c>
      <c r="L359" s="21" cm="1">
        <f t="array" ref="L359">SUMPRODUCT(B359:K359,TRANSPOSE($O$4:$O$13))</f>
        <v>1.6402168188962108E-2</v>
      </c>
      <c r="M359">
        <f t="shared" si="6"/>
        <v>0</v>
      </c>
    </row>
    <row r="360" spans="1:13">
      <c r="A360" s="1">
        <v>44015</v>
      </c>
      <c r="B360" s="21">
        <f>(Base!G290-Base!G291)/Base!G291</f>
        <v>8.6902127585262601E-3</v>
      </c>
      <c r="C360" s="21">
        <f>(Base!H290-Base!H291)/Base!H291</f>
        <v>5.3379713402856837E-3</v>
      </c>
      <c r="D360" s="21">
        <f>(Base!I290-Base!I291)/Base!I291</f>
        <v>7.2394791138743336E-3</v>
      </c>
      <c r="E360" s="21">
        <f>(Base!J290-Base!J291)/Base!J291</f>
        <v>7.313092883064168E-3</v>
      </c>
      <c r="F360" s="21">
        <f>(Base!K290-Base!K291)/Base!K291</f>
        <v>-6.41019854718663E-3</v>
      </c>
      <c r="G360" s="21">
        <f>(Base!L290-Base!L291)/Base!L291</f>
        <v>2.891566265060248E-2</v>
      </c>
      <c r="H360" s="21">
        <f>(Base!M290-Base!M291)/Base!M291</f>
        <v>-3.6264280882334046E-3</v>
      </c>
      <c r="I360" s="21">
        <f>(Base!N290-Base!N291)/Base!N291</f>
        <v>3.9761429435317547E-3</v>
      </c>
      <c r="J360" s="21">
        <f>(Base!O290-Base!O291)/Base!O291</f>
        <v>5.1082297609895619E-2</v>
      </c>
      <c r="K360" s="21">
        <f>(Base!P290-Base!P291)/Base!P291</f>
        <v>-4.1449629070114992E-3</v>
      </c>
      <c r="L360" s="21" cm="1">
        <f t="array" ref="L360">SUMPRODUCT(B360:K360,TRANSPOSE($O$4:$O$13))</f>
        <v>9.9505887577436333E-3</v>
      </c>
      <c r="M360">
        <f t="shared" si="6"/>
        <v>0</v>
      </c>
    </row>
    <row r="361" spans="1:13">
      <c r="A361" s="1">
        <v>44014</v>
      </c>
      <c r="B361" s="21">
        <f>(Base!G291-Base!G292)/Base!G292</f>
        <v>7.0848090400163653E-3</v>
      </c>
      <c r="C361" s="21">
        <f>(Base!H291-Base!H292)/Base!H292</f>
        <v>3.0341603795880048E-3</v>
      </c>
      <c r="D361" s="21">
        <f>(Base!I291-Base!I292)/Base!I292</f>
        <v>-3.8461540310650156E-3</v>
      </c>
      <c r="E361" s="21">
        <f>(Base!J291-Base!J292)/Base!J292</f>
        <v>9.4453369277617747E-4</v>
      </c>
      <c r="F361" s="21">
        <f>(Base!K291-Base!K292)/Base!K292</f>
        <v>-4.2651178301740741E-2</v>
      </c>
      <c r="G361" s="21">
        <f>(Base!L291-Base!L292)/Base!L292</f>
        <v>-9.5465866564875251E-3</v>
      </c>
      <c r="H361" s="21">
        <f>(Base!M291-Base!M292)/Base!M292</f>
        <v>1.6121603690539159E-2</v>
      </c>
      <c r="I361" s="21">
        <f>(Base!N291-Base!N292)/Base!N292</f>
        <v>9.0270807910190036E-3</v>
      </c>
      <c r="J361" s="21">
        <f>(Base!O291-Base!O292)/Base!O292</f>
        <v>-4.3104273269915444E-3</v>
      </c>
      <c r="K361" s="21">
        <f>(Base!P291-Base!P292)/Base!P292</f>
        <v>1.7418426523314517E-2</v>
      </c>
      <c r="L361" s="21" cm="1">
        <f t="array" ref="L361">SUMPRODUCT(B361:K361,TRANSPOSE($O$4:$O$13))</f>
        <v>2.3311070213496033E-3</v>
      </c>
      <c r="M361">
        <f t="shared" si="6"/>
        <v>0</v>
      </c>
    </row>
    <row r="362" spans="1:13">
      <c r="A362" s="1">
        <v>44013</v>
      </c>
      <c r="B362" s="21">
        <f>(Base!G292-Base!G293)/Base!G293</f>
        <v>1.8789143265588236E-3</v>
      </c>
      <c r="C362" s="21">
        <f>(Base!H292-Base!H293)/Base!H293</f>
        <v>1.7062969995697407E-2</v>
      </c>
      <c r="D362" s="21">
        <f>(Base!I292-Base!I293)/Base!I293</f>
        <v>5.8026595744680833E-3</v>
      </c>
      <c r="E362" s="21">
        <f>(Base!J292-Base!J293)/Base!J293</f>
        <v>3.5199168907357685E-2</v>
      </c>
      <c r="F362" s="21">
        <f>(Base!K292-Base!K293)/Base!K293</f>
        <v>1.2740952120698755E-2</v>
      </c>
      <c r="G362" s="21">
        <f>(Base!L292-Base!L293)/Base!L293</f>
        <v>2.1951268292682943E-2</v>
      </c>
      <c r="H362" s="21">
        <f>(Base!M292-Base!M293)/Base!M293</f>
        <v>7.4245943120461464E-3</v>
      </c>
      <c r="I362" s="21">
        <f>(Base!N292-Base!N293)/Base!N293</f>
        <v>9.6203037974682912E-3</v>
      </c>
      <c r="J362" s="21">
        <f>(Base!O292-Base!O293)/Base!O293</f>
        <v>2.950969019267239E-2</v>
      </c>
      <c r="K362" s="21">
        <f>(Base!P292-Base!P293)/Base!P293</f>
        <v>-2.4678058822534345E-2</v>
      </c>
      <c r="L362" s="21" cm="1">
        <f t="array" ref="L362">SUMPRODUCT(B362:K362,TRANSPOSE($O$4:$O$13))</f>
        <v>9.7802957225499639E-3</v>
      </c>
      <c r="M362">
        <f t="shared" si="6"/>
        <v>0</v>
      </c>
    </row>
    <row r="363" spans="1:13">
      <c r="A363" s="1">
        <v>44012</v>
      </c>
      <c r="B363" s="21">
        <f>(Base!G293-Base!G294)/Base!G294</f>
        <v>9.483687892862221E-3</v>
      </c>
      <c r="C363" s="21">
        <f>(Base!H293-Base!H294)/Base!H294</f>
        <v>2.3653384279476259E-3</v>
      </c>
      <c r="D363" s="21">
        <f>(Base!I293-Base!I294)/Base!I294</f>
        <v>2.1739130434782674E-2</v>
      </c>
      <c r="E363" s="21">
        <f>(Base!J293-Base!J294)/Base!J294</f>
        <v>-7.2797623702928688E-3</v>
      </c>
      <c r="F363" s="21">
        <f>(Base!K293-Base!K294)/Base!K294</f>
        <v>5.6249177649325835E-3</v>
      </c>
      <c r="G363" s="21">
        <f>(Base!L293-Base!L294)/Base!L294</f>
        <v>-1.0617712867650302E-2</v>
      </c>
      <c r="H363" s="21">
        <f>(Base!M293-Base!M294)/Base!M294</f>
        <v>-5.0785318559557003E-3</v>
      </c>
      <c r="I363" s="21">
        <f>(Base!N293-Base!N294)/Base!N294</f>
        <v>-4.5362903225806377E-3</v>
      </c>
      <c r="J363" s="21">
        <f>(Base!O293-Base!O294)/Base!O294</f>
        <v>-1.9151196475414245E-2</v>
      </c>
      <c r="K363" s="21">
        <f>(Base!P293-Base!P294)/Base!P294</f>
        <v>5.2129605390443838E-3</v>
      </c>
      <c r="L363" s="21" cm="1">
        <f t="array" ref="L363">SUMPRODUCT(B363:K363,TRANSPOSE($O$4:$O$13))</f>
        <v>-2.4434374452683651E-4</v>
      </c>
      <c r="M363">
        <f t="shared" si="6"/>
        <v>0</v>
      </c>
    </row>
    <row r="364" spans="1:13">
      <c r="A364" s="1">
        <v>44011</v>
      </c>
      <c r="B364" s="21">
        <f>(Base!G294-Base!G295)/Base!G295</f>
        <v>2.5059407538142064E-2</v>
      </c>
      <c r="C364" s="21">
        <f>(Base!H294-Base!H295)/Base!H295</f>
        <v>2.8250740065509383E-2</v>
      </c>
      <c r="D364" s="21">
        <f>(Base!I294-Base!I295)/Base!I295</f>
        <v>-1.3164310092637889E-2</v>
      </c>
      <c r="E364" s="21">
        <f>(Base!J294-Base!J295)/Base!J295</f>
        <v>2.3850906832298222E-2</v>
      </c>
      <c r="F364" s="21">
        <f>(Base!K294-Base!K295)/Base!K295</f>
        <v>2.7947338974028509E-2</v>
      </c>
      <c r="G364" s="21">
        <f>(Base!L294-Base!L295)/Base!L295</f>
        <v>2.4221403855659959E-2</v>
      </c>
      <c r="H364" s="21">
        <f>(Base!M294-Base!M295)/Base!M295</f>
        <v>3.9347408829174681E-2</v>
      </c>
      <c r="I364" s="21">
        <f>(Base!N294-Base!N295)/Base!N295</f>
        <v>1.7435897435897428E-2</v>
      </c>
      <c r="J364" s="21">
        <f>(Base!O294-Base!O295)/Base!O295</f>
        <v>7.4544829833280528E-3</v>
      </c>
      <c r="K364" s="21">
        <f>(Base!P294-Base!P295)/Base!P295</f>
        <v>1.7982740344889373E-4</v>
      </c>
      <c r="L364" s="21" cm="1">
        <f t="array" ref="L364">SUMPRODUCT(B364:K364,TRANSPOSE($O$4:$O$13))</f>
        <v>1.6669934803955948E-2</v>
      </c>
      <c r="M364">
        <f t="shared" si="6"/>
        <v>0</v>
      </c>
    </row>
    <row r="365" spans="1:13">
      <c r="A365" s="1">
        <v>44008</v>
      </c>
      <c r="B365" s="21">
        <f>(Base!G295-Base!G296)/Base!G296</f>
        <v>-3.36117104963796E-2</v>
      </c>
      <c r="C365" s="21">
        <f>(Base!H295-Base!H296)/Base!H296</f>
        <v>-2.8181783867765948E-2</v>
      </c>
      <c r="D365" s="21">
        <f>(Base!I295-Base!I296)/Base!I296</f>
        <v>2.4438417616736803E-3</v>
      </c>
      <c r="E365" s="21">
        <f>(Base!J295-Base!J296)/Base!J296</f>
        <v>-2.8950566249684777E-2</v>
      </c>
      <c r="F365" s="21">
        <f>(Base!K295-Base!K296)/Base!K296</f>
        <v>-3.9197562265537542E-2</v>
      </c>
      <c r="G365" s="21">
        <f>(Base!L295-Base!L296)/Base!L296</f>
        <v>-5.0234697194117203E-2</v>
      </c>
      <c r="H365" s="21">
        <f>(Base!M295-Base!M296)/Base!M296</f>
        <v>-2.9343224468711036E-2</v>
      </c>
      <c r="I365" s="21">
        <f>(Base!N295-Base!N296)/Base!N296</f>
        <v>-2.5000000000000001E-2</v>
      </c>
      <c r="J365" s="21">
        <f>(Base!O295-Base!O296)/Base!O296</f>
        <v>-1.8506570033353095E-2</v>
      </c>
      <c r="K365" s="21">
        <f>(Base!P295-Base!P296)/Base!P296</f>
        <v>-6.7857321428571437E-3</v>
      </c>
      <c r="L365" s="21" cm="1">
        <f t="array" ref="L365">SUMPRODUCT(B365:K365,TRANSPOSE($O$4:$O$13))</f>
        <v>-2.4116208989539253E-2</v>
      </c>
      <c r="M365">
        <f t="shared" si="6"/>
        <v>1</v>
      </c>
    </row>
    <row r="366" spans="1:13">
      <c r="A366" s="1">
        <v>44007</v>
      </c>
      <c r="B366" s="21">
        <f>(Base!G296-Base!G297)/Base!G297</f>
        <v>5.4137391156192594E-2</v>
      </c>
      <c r="C366" s="21">
        <f>(Base!H296-Base!H297)/Base!H297</f>
        <v>4.4634361517627376E-2</v>
      </c>
      <c r="D366" s="21">
        <f>(Base!I296-Base!I297)/Base!I297</f>
        <v>-1.9512682926829353E-3</v>
      </c>
      <c r="E366" s="21">
        <f>(Base!J296-Base!J297)/Base!J297</f>
        <v>1.1469033674963481E-2</v>
      </c>
      <c r="F366" s="21">
        <f>(Base!K296-Base!K297)/Base!K297</f>
        <v>1.8867942962873117E-2</v>
      </c>
      <c r="G366" s="21">
        <f>(Base!L296-Base!L297)/Base!L297</f>
        <v>-4.6729439252335934E-3</v>
      </c>
      <c r="H366" s="21">
        <f>(Base!M296-Base!M297)/Base!M297</f>
        <v>2.2380904761904827E-2</v>
      </c>
      <c r="I366" s="21">
        <f>(Base!N296-Base!N297)/Base!N297</f>
        <v>1.8848752870542603E-2</v>
      </c>
      <c r="J366" s="21">
        <f>(Base!O296-Base!O297)/Base!O297</f>
        <v>4.9932200319921689E-2</v>
      </c>
      <c r="K366" s="21">
        <f>(Base!P296-Base!P297)/Base!P297</f>
        <v>1.1012836450854546E-2</v>
      </c>
      <c r="L366" s="21" cm="1">
        <f t="array" ref="L366">SUMPRODUCT(B366:K366,TRANSPOSE($O$4:$O$13))</f>
        <v>2.207316582409544E-2</v>
      </c>
      <c r="M366">
        <f t="shared" si="6"/>
        <v>0</v>
      </c>
    </row>
    <row r="367" spans="1:13">
      <c r="A367" s="1">
        <v>44006</v>
      </c>
      <c r="B367" s="21">
        <f>(Base!G297-Base!G298)/Base!G298</f>
        <v>-4.6779926443462391E-2</v>
      </c>
      <c r="C367" s="21">
        <f>(Base!H297-Base!H298)/Base!H298</f>
        <v>7.0772573480204874E-3</v>
      </c>
      <c r="D367" s="21">
        <f>(Base!I297-Base!I298)/Base!I298</f>
        <v>2.6539861118670991E-2</v>
      </c>
      <c r="E367" s="21">
        <f>(Base!J297-Base!J298)/Base!J298</f>
        <v>-1.8678113921365758E-2</v>
      </c>
      <c r="F367" s="21">
        <f>(Base!K297-Base!K298)/Base!K298</f>
        <v>-2.7225405505718635E-2</v>
      </c>
      <c r="G367" s="21">
        <f>(Base!L297-Base!L298)/Base!L298</f>
        <v>-2.327704244637159E-2</v>
      </c>
      <c r="H367" s="21">
        <f>(Base!M297-Base!M298)/Base!M298</f>
        <v>-3.0023094688221647E-2</v>
      </c>
      <c r="I367" s="21">
        <f>(Base!N297-Base!N298)/Base!N298</f>
        <v>-5.0684744044601571E-3</v>
      </c>
      <c r="J367" s="21">
        <f>(Base!O297-Base!O298)/Base!O298</f>
        <v>-7.6233192981327354E-3</v>
      </c>
      <c r="K367" s="21">
        <f>(Base!P297-Base!P298)/Base!P298</f>
        <v>-3.5977873718294712E-3</v>
      </c>
      <c r="L367" s="21" cm="1">
        <f t="array" ref="L367">SUMPRODUCT(B367:K367,TRANSPOSE($O$4:$O$13))</f>
        <v>-1.1684223654592632E-2</v>
      </c>
      <c r="M367">
        <f t="shared" si="6"/>
        <v>0</v>
      </c>
    </row>
    <row r="368" spans="1:13">
      <c r="A368" s="1">
        <v>44005</v>
      </c>
      <c r="B368" s="21">
        <f>(Base!G298-Base!G299)/Base!G299</f>
        <v>2.9811988986563277E-2</v>
      </c>
      <c r="C368" s="21">
        <f>(Base!H298-Base!H299)/Base!H299</f>
        <v>3.8744227324772028E-2</v>
      </c>
      <c r="D368" s="21">
        <f>(Base!I298-Base!I299)/Base!I299</f>
        <v>-1.9155303577833765E-2</v>
      </c>
      <c r="E368" s="21">
        <f>(Base!J298-Base!J299)/Base!J299</f>
        <v>1.2609019757079695E-2</v>
      </c>
      <c r="F368" s="21">
        <f>(Base!K298-Base!K299)/Base!K299</f>
        <v>5.8460544043775894E-3</v>
      </c>
      <c r="G368" s="21">
        <f>(Base!L298-Base!L299)/Base!L299</f>
        <v>-4.0909090909090843E-3</v>
      </c>
      <c r="H368" s="21">
        <f>(Base!M298-Base!M299)/Base!M299</f>
        <v>3.3412838500580418E-2</v>
      </c>
      <c r="I368" s="21">
        <f>(Base!N298-Base!N299)/Base!N299</f>
        <v>1.7010309278350611E-2</v>
      </c>
      <c r="J368" s="21">
        <f>(Base!O298-Base!O299)/Base!O299</f>
        <v>-6.7218228783808584E-4</v>
      </c>
      <c r="K368" s="21">
        <f>(Base!P298-Base!P299)/Base!P299</f>
        <v>1.072727272727279E-2</v>
      </c>
      <c r="L368" s="21" cm="1">
        <f t="array" ref="L368">SUMPRODUCT(B368:K368,TRANSPOSE($O$4:$O$13))</f>
        <v>1.2668392518386307E-2</v>
      </c>
      <c r="M368">
        <f t="shared" si="6"/>
        <v>0</v>
      </c>
    </row>
    <row r="369" spans="1:13">
      <c r="A369" s="1">
        <v>44004</v>
      </c>
      <c r="B369" s="21">
        <f>(Base!G299-Base!G300)/Base!G300</f>
        <v>3.8357983922925713E-2</v>
      </c>
      <c r="C369" s="21">
        <f>(Base!H299-Base!H300)/Base!H300</f>
        <v>-1.313723529411766E-2</v>
      </c>
      <c r="D369" s="21">
        <f>(Base!I299-Base!I300)/Base!I300</f>
        <v>-7.3134568503169716E-3</v>
      </c>
      <c r="E369" s="21">
        <f>(Base!J299-Base!J300)/Base!J300</f>
        <v>-1.5751789224258361E-2</v>
      </c>
      <c r="F369" s="21">
        <f>(Base!K299-Base!K300)/Base!K300</f>
        <v>-1.3057959676110068E-2</v>
      </c>
      <c r="G369" s="21">
        <f>(Base!L299-Base!L300)/Base!L300</f>
        <v>-1.3618247225680386E-3</v>
      </c>
      <c r="H369" s="21">
        <f>(Base!M299-Base!M300)/Base!M300</f>
        <v>-2.4219749614333985E-2</v>
      </c>
      <c r="I369" s="21">
        <f>(Base!N299-Base!N300)/Base!N300</f>
        <v>-2.0696568434960681E-2</v>
      </c>
      <c r="J369" s="21">
        <f>(Base!O299-Base!O300)/Base!O300</f>
        <v>-9.5428944838602033E-3</v>
      </c>
      <c r="K369" s="21">
        <f>(Base!P299-Base!P300)/Base!P300</f>
        <v>-3.0813486707032263E-3</v>
      </c>
      <c r="L369" s="21" cm="1">
        <f t="array" ref="L369">SUMPRODUCT(B369:K369,TRANSPOSE($O$4:$O$13))</f>
        <v>-6.4816537545600069E-3</v>
      </c>
      <c r="M369">
        <f t="shared" si="6"/>
        <v>0</v>
      </c>
    </row>
    <row r="370" spans="1:13">
      <c r="A370" s="1">
        <v>44001</v>
      </c>
      <c r="B370" s="21">
        <f>(Base!G300-Base!G301)/Base!G301</f>
        <v>1.4334493416735077E-2</v>
      </c>
      <c r="C370" s="21">
        <f>(Base!H300-Base!H301)/Base!H301</f>
        <v>1.2708478699196132E-2</v>
      </c>
      <c r="D370" s="21">
        <f>(Base!I300-Base!I301)/Base!I301</f>
        <v>2.1414342629482237E-2</v>
      </c>
      <c r="E370" s="21">
        <f>(Base!J300-Base!J301)/Base!J301</f>
        <v>1.674358206123706E-2</v>
      </c>
      <c r="F370" s="21">
        <f>(Base!K300-Base!K301)/Base!K301</f>
        <v>-1.4071804628036122E-2</v>
      </c>
      <c r="G370" s="21">
        <f>(Base!L300-Base!L301)/Base!L301</f>
        <v>1.0087208165392275E-2</v>
      </c>
      <c r="H370" s="21">
        <f>(Base!M300-Base!M301)/Base!M301</f>
        <v>-6.018564814814816E-3</v>
      </c>
      <c r="I370" s="21">
        <f>(Base!N300-Base!N301)/Base!N301</f>
        <v>3.3924791231732837E-2</v>
      </c>
      <c r="J370" s="21">
        <f>(Base!O300-Base!O301)/Base!O301</f>
        <v>3.0178412401284996E-2</v>
      </c>
      <c r="K370" s="21">
        <f>(Base!P300-Base!P301)/Base!P301</f>
        <v>-1.7803098372907188E-2</v>
      </c>
      <c r="L370" s="21" cm="1">
        <f t="array" ref="L370">SUMPRODUCT(B370:K370,TRANSPOSE($O$4:$O$13))</f>
        <v>9.9632193916866958E-3</v>
      </c>
      <c r="M370">
        <f t="shared" si="6"/>
        <v>0</v>
      </c>
    </row>
    <row r="371" spans="1:13">
      <c r="A371" s="1">
        <v>44000</v>
      </c>
      <c r="B371" s="21">
        <f>(Base!G301-Base!G302)/Base!G302</f>
        <v>-4.3044405143734315E-3</v>
      </c>
      <c r="C371" s="21">
        <f>(Base!H301-Base!H302)/Base!H302</f>
        <v>-1.6406192047116883E-2</v>
      </c>
      <c r="D371" s="21">
        <f>(Base!I301-Base!I302)/Base!I302</f>
        <v>2.7110026962149647E-2</v>
      </c>
      <c r="E371" s="21">
        <f>(Base!J301-Base!J302)/Base!J302</f>
        <v>9.306808263198298E-3</v>
      </c>
      <c r="F371" s="21">
        <f>(Base!K301-Base!K302)/Base!K302</f>
        <v>2.1406687524826336E-2</v>
      </c>
      <c r="G371" s="21">
        <f>(Base!L301-Base!L302)/Base!L302</f>
        <v>-3.452859672421419E-2</v>
      </c>
      <c r="H371" s="21">
        <f>(Base!M301-Base!M302)/Base!M302</f>
        <v>7.4626395773023831E-3</v>
      </c>
      <c r="I371" s="21">
        <f>(Base!N301-Base!N302)/Base!N302</f>
        <v>6.3024681563829728E-3</v>
      </c>
      <c r="J371" s="21">
        <f>(Base!O301-Base!O302)/Base!O302</f>
        <v>4.1428543279347405E-2</v>
      </c>
      <c r="K371" s="21">
        <f>(Base!P301-Base!P302)/Base!P302</f>
        <v>-5.3386120046511505E-4</v>
      </c>
      <c r="L371" s="21" cm="1">
        <f t="array" ref="L371">SUMPRODUCT(B371:K371,TRANSPOSE($O$4:$O$13))</f>
        <v>4.6273808914391694E-3</v>
      </c>
      <c r="M371">
        <f t="shared" si="6"/>
        <v>0</v>
      </c>
    </row>
    <row r="372" spans="1:13">
      <c r="A372" s="1">
        <v>43999</v>
      </c>
      <c r="B372" s="21">
        <f>(Base!G302-Base!G303)/Base!G303</f>
        <v>2.6511604651162864E-2</v>
      </c>
      <c r="C372" s="21">
        <f>(Base!H302-Base!H303)/Base!H303</f>
        <v>3.4343393939394028E-2</v>
      </c>
      <c r="D372" s="21">
        <f>(Base!I302-Base!I303)/Base!I303</f>
        <v>2.3024488591078526E-2</v>
      </c>
      <c r="E372" s="21">
        <f>(Base!J302-Base!J303)/Base!J303</f>
        <v>1.6430272164813169E-2</v>
      </c>
      <c r="F372" s="21">
        <f>(Base!K302-Base!K303)/Base!K303</f>
        <v>3.6121663645796852E-2</v>
      </c>
      <c r="G372" s="21">
        <f>(Base!L302-Base!L303)/Base!L303</f>
        <v>5.4621848739495708E-2</v>
      </c>
      <c r="H372" s="21">
        <f>(Base!M302-Base!M303)/Base!M303</f>
        <v>3.2756198747955273E-3</v>
      </c>
      <c r="I372" s="21">
        <f>(Base!N302-Base!N303)/Base!N303</f>
        <v>2.1053157894736934E-3</v>
      </c>
      <c r="J372" s="21">
        <f>(Base!O302-Base!O303)/Base!O303</f>
        <v>-3.7951134355676732E-3</v>
      </c>
      <c r="K372" s="21">
        <f>(Base!P302-Base!P303)/Base!P303</f>
        <v>1.4623614634836826E-2</v>
      </c>
      <c r="L372" s="21" cm="1">
        <f t="array" ref="L372">SUMPRODUCT(B372:K372,TRANSPOSE($O$4:$O$13))</f>
        <v>1.965136840897995E-2</v>
      </c>
      <c r="M372">
        <f t="shared" si="6"/>
        <v>0</v>
      </c>
    </row>
    <row r="373" spans="1:13">
      <c r="A373" s="1">
        <v>43998</v>
      </c>
      <c r="B373" s="21">
        <f>(Base!G303-Base!G304)/Base!G304</f>
        <v>-2.8906933805486236E-2</v>
      </c>
      <c r="C373" s="21">
        <f>(Base!H303-Base!H304)/Base!H304</f>
        <v>-2.0189862265391828E-4</v>
      </c>
      <c r="D373" s="21">
        <f>(Base!I303-Base!I304)/Base!I304</f>
        <v>-1.2403049095607284E-2</v>
      </c>
      <c r="E373" s="21">
        <f>(Base!J303-Base!J304)/Base!J304</f>
        <v>-1.3022186412231308E-2</v>
      </c>
      <c r="F373" s="21">
        <f>(Base!K303-Base!K304)/Base!K304</f>
        <v>-7.5471645782811845E-3</v>
      </c>
      <c r="G373" s="21">
        <f>(Base!L303-Base!L304)/Base!L304</f>
        <v>-1.1992619926199171E-2</v>
      </c>
      <c r="H373" s="21">
        <f>(Base!M303-Base!M304)/Base!M304</f>
        <v>3.2367148194823669E-2</v>
      </c>
      <c r="I373" s="21">
        <f>(Base!N303-Base!N304)/Base!N304</f>
        <v>3.8251422855269029E-2</v>
      </c>
      <c r="J373" s="21">
        <f>(Base!O303-Base!O304)/Base!O304</f>
        <v>-3.1917255419092148E-2</v>
      </c>
      <c r="K373" s="21">
        <f>(Base!P303-Base!P304)/Base!P304</f>
        <v>2.802520363724572E-2</v>
      </c>
      <c r="L373" s="21" cm="1">
        <f t="array" ref="L373">SUMPRODUCT(B373:K373,TRANSPOSE($O$4:$O$13))</f>
        <v>1.0438850935550622E-3</v>
      </c>
      <c r="M373">
        <f t="shared" si="6"/>
        <v>0</v>
      </c>
    </row>
    <row r="374" spans="1:13">
      <c r="A374" s="1">
        <v>43997</v>
      </c>
      <c r="B374" s="21">
        <f>(Base!G304-Base!G305)/Base!G305</f>
        <v>1.3040494464435773E-2</v>
      </c>
      <c r="C374" s="21">
        <f>(Base!H304-Base!H305)/Base!H305</f>
        <v>-6.8205615482334276E-3</v>
      </c>
      <c r="D374" s="21">
        <f>(Base!I304-Base!I305)/Base!I305</f>
        <v>5.7172557172558728E-3</v>
      </c>
      <c r="E374" s="21">
        <f>(Base!J304-Base!J305)/Base!J305</f>
        <v>1.0176222135114956E-2</v>
      </c>
      <c r="F374" s="21">
        <f>(Base!K304-Base!K305)/Base!K305</f>
        <v>1.5974489283588026E-2</v>
      </c>
      <c r="G374" s="21">
        <f>(Base!L304-Base!L305)/Base!L305</f>
        <v>-1.4545454545454558E-2</v>
      </c>
      <c r="H374" s="21">
        <f>(Base!M304-Base!M305)/Base!M305</f>
        <v>4.8544174757281016E-3</v>
      </c>
      <c r="I374" s="21">
        <f>(Base!N304-Base!N305)/Base!N305</f>
        <v>-1.0810864864864883E-2</v>
      </c>
      <c r="J374" s="21">
        <f>(Base!O304-Base!O305)/Base!O305</f>
        <v>-2.7033124718102462E-2</v>
      </c>
      <c r="K374" s="21">
        <f>(Base!P304-Base!P305)/Base!P305</f>
        <v>8.9887449816949336E-3</v>
      </c>
      <c r="L374" s="21" cm="1">
        <f t="array" ref="L374">SUMPRODUCT(B374:K374,TRANSPOSE($O$4:$O$13))</f>
        <v>-3.9512537697842121E-4</v>
      </c>
      <c r="M374">
        <f t="shared" si="6"/>
        <v>0</v>
      </c>
    </row>
    <row r="375" spans="1:13">
      <c r="A375" s="1">
        <v>43994</v>
      </c>
      <c r="B375" s="21">
        <f>(Base!G305-Base!G306)/Base!G306</f>
        <v>-2.6069562698984715E-2</v>
      </c>
      <c r="C375" s="21">
        <f>(Base!H305-Base!H306)/Base!H306</f>
        <v>-1.7540421066597478E-2</v>
      </c>
      <c r="D375" s="21">
        <f>(Base!I305-Base!I306)/Base!I306</f>
        <v>-1.5856727153796848E-2</v>
      </c>
      <c r="E375" s="21">
        <f>(Base!J305-Base!J306)/Base!J306</f>
        <v>-1.9707957163404309E-2</v>
      </c>
      <c r="F375" s="21">
        <f>(Base!K305-Base!K306)/Base!K306</f>
        <v>2.1873929101124141E-2</v>
      </c>
      <c r="G375" s="21">
        <f>(Base!L305-Base!L306)/Base!L306</f>
        <v>-3.0837047099689568E-2</v>
      </c>
      <c r="H375" s="21">
        <f>(Base!M305-Base!M306)/Base!M306</f>
        <v>-3.738317757009333E-2</v>
      </c>
      <c r="I375" s="21">
        <f>(Base!N305-Base!N306)/Base!N306</f>
        <v>2.7207107162687306E-2</v>
      </c>
      <c r="J375" s="21">
        <f>(Base!O305-Base!O306)/Base!O306</f>
        <v>-6.8781775583809232E-3</v>
      </c>
      <c r="K375" s="21">
        <f>(Base!P305-Base!P306)/Base!P306</f>
        <v>-1.4760128878964406E-2</v>
      </c>
      <c r="L375" s="21" cm="1">
        <f t="array" ref="L375">SUMPRODUCT(B375:K375,TRANSPOSE($O$4:$O$13))</f>
        <v>-1.3826919191614441E-2</v>
      </c>
      <c r="M375">
        <f t="shared" si="6"/>
        <v>0</v>
      </c>
    </row>
    <row r="376" spans="1:13">
      <c r="A376" s="1">
        <v>43992</v>
      </c>
      <c r="B376" s="21">
        <f>(Base!G306-Base!G307)/Base!G307</f>
        <v>-3.8972161906377693E-2</v>
      </c>
      <c r="C376" s="21">
        <f>(Base!H306-Base!H307)/Base!H307</f>
        <v>-6.4616605925527015E-3</v>
      </c>
      <c r="D376" s="21">
        <f>(Base!I306-Base!I307)/Base!I307</f>
        <v>-6.6057418699187014E-3</v>
      </c>
      <c r="E376" s="21">
        <f>(Base!J306-Base!J307)/Base!J307</f>
        <v>-4.1958133242045101E-2</v>
      </c>
      <c r="F376" s="21">
        <f>(Base!K306-Base!K307)/Base!K307</f>
        <v>1.2561969035336766E-2</v>
      </c>
      <c r="G376" s="21">
        <f>(Base!L306-Base!L307)/Base!L307</f>
        <v>-5.1399874634350161E-2</v>
      </c>
      <c r="H376" s="21">
        <f>(Base!M306-Base!M307)/Base!M307</f>
        <v>-1.4732919647003795E-2</v>
      </c>
      <c r="I376" s="21">
        <f>(Base!N306-Base!N307)/Base!N307</f>
        <v>-1.9597222667543511E-2</v>
      </c>
      <c r="J376" s="21">
        <f>(Base!O306-Base!O307)/Base!O307</f>
        <v>-1.636840533023922E-2</v>
      </c>
      <c r="K376" s="21">
        <f>(Base!P306-Base!P307)/Base!P307</f>
        <v>-1.4366266071421432E-2</v>
      </c>
      <c r="L376" s="21" cm="1">
        <f t="array" ref="L376">SUMPRODUCT(B376:K376,TRANSPOSE($O$4:$O$13))</f>
        <v>-2.1136453447949465E-2</v>
      </c>
      <c r="M376">
        <f t="shared" si="6"/>
        <v>1</v>
      </c>
    </row>
    <row r="377" spans="1:13">
      <c r="A377" s="1">
        <v>43991</v>
      </c>
      <c r="B377" s="21">
        <f>(Base!G307-Base!G308)/Base!G308</f>
        <v>-1.2684947414058071E-2</v>
      </c>
      <c r="C377" s="21">
        <f>(Base!H307-Base!H308)/Base!H308</f>
        <v>-1.2567691415313081E-2</v>
      </c>
      <c r="D377" s="21">
        <f>(Base!I307-Base!I308)/Base!I308</f>
        <v>4.0816326530611373E-3</v>
      </c>
      <c r="E377" s="21">
        <f>(Base!J307-Base!J308)/Base!J308</f>
        <v>-6.9444211355457995E-3</v>
      </c>
      <c r="F377" s="21">
        <f>(Base!K307-Base!K308)/Base!K308</f>
        <v>1.5100685869229313E-2</v>
      </c>
      <c r="G377" s="21">
        <f>(Base!L307-Base!L308)/Base!L308</f>
        <v>4.7264770240700138E-2</v>
      </c>
      <c r="H377" s="21">
        <f>(Base!M307-Base!M308)/Base!M308</f>
        <v>-3.5952151089562637E-2</v>
      </c>
      <c r="I377" s="21">
        <f>(Base!N307-Base!N308)/Base!N308</f>
        <v>-1.6303804347826147E-3</v>
      </c>
      <c r="J377" s="21">
        <f>(Base!O307-Base!O308)/Base!O308</f>
        <v>-1.0367159467983509E-2</v>
      </c>
      <c r="K377" s="21">
        <f>(Base!P307-Base!P308)/Base!P308</f>
        <v>3.8335707162024664E-3</v>
      </c>
      <c r="L377" s="21" cm="1">
        <f t="array" ref="L377">SUMPRODUCT(B377:K377,TRANSPOSE($O$4:$O$13))</f>
        <v>-1.5499649054566088E-3</v>
      </c>
      <c r="M377">
        <f t="shared" si="6"/>
        <v>0</v>
      </c>
    </row>
    <row r="378" spans="1:13">
      <c r="A378" s="1">
        <v>43990</v>
      </c>
      <c r="B378" s="21">
        <f>(Base!G308-Base!G309)/Base!G309</f>
        <v>2.6030391584832613E-2</v>
      </c>
      <c r="C378" s="21">
        <f>(Base!H308-Base!H309)/Base!H309</f>
        <v>5.400446191146379E-2</v>
      </c>
      <c r="D378" s="21">
        <f>(Base!I308-Base!I309)/Base!I309</f>
        <v>2.8331638422436439E-2</v>
      </c>
      <c r="E378" s="21">
        <f>(Base!J308-Base!J309)/Base!J309</f>
        <v>5.7786508325171321E-2</v>
      </c>
      <c r="F378" s="21">
        <f>(Base!K308-Base!K309)/Base!K309</f>
        <v>3.366972802756153E-3</v>
      </c>
      <c r="G378" s="21">
        <f>(Base!L308-Base!L309)/Base!L309</f>
        <v>-1.0394110004330812E-2</v>
      </c>
      <c r="H378" s="21">
        <f>(Base!M308-Base!M309)/Base!M309</f>
        <v>1.9457058823529282E-2</v>
      </c>
      <c r="I378" s="21">
        <f>(Base!N308-Base!N309)/Base!N309</f>
        <v>8.2191780821917037E-3</v>
      </c>
      <c r="J378" s="21">
        <f>(Base!O308-Base!O309)/Base!O309</f>
        <v>2.1645437721215942E-3</v>
      </c>
      <c r="K378" s="21">
        <f>(Base!P308-Base!P309)/Base!P309</f>
        <v>3.1129462898196918E-3</v>
      </c>
      <c r="L378" s="21" cm="1">
        <f t="array" ref="L378">SUMPRODUCT(B378:K378,TRANSPOSE($O$4:$O$13))</f>
        <v>1.9195257675352354E-2</v>
      </c>
      <c r="M378">
        <f t="shared" si="6"/>
        <v>0</v>
      </c>
    </row>
    <row r="379" spans="1:13">
      <c r="A379" s="1">
        <v>43987</v>
      </c>
      <c r="B379" s="21">
        <f>(Base!G309-Base!G310)/Base!G310</f>
        <v>1.6313866483380422E-2</v>
      </c>
      <c r="C379" s="21">
        <f>(Base!H309-Base!H310)/Base!H310</f>
        <v>-1.0286405601322889E-2</v>
      </c>
      <c r="D379" s="21">
        <f>(Base!I309-Base!I310)/Base!I310</f>
        <v>-3.2978185336285333E-2</v>
      </c>
      <c r="E379" s="21">
        <f>(Base!J309-Base!J310)/Base!J310</f>
        <v>2.1000000000000085E-2</v>
      </c>
      <c r="F379" s="21">
        <f>(Base!K309-Base!K310)/Base!K310</f>
        <v>-2.270484519141909E-2</v>
      </c>
      <c r="G379" s="21">
        <f>(Base!L309-Base!L310)/Base!L310</f>
        <v>4.3497172683776173E-3</v>
      </c>
      <c r="H379" s="21">
        <f>(Base!M309-Base!M310)/Base!M310</f>
        <v>3.1264582361176005E-2</v>
      </c>
      <c r="I379" s="21">
        <f>(Base!N309-Base!N310)/Base!N310</f>
        <v>-1.3513513513513514E-2</v>
      </c>
      <c r="J379" s="21">
        <f>(Base!O309-Base!O310)/Base!O310</f>
        <v>-1.282055100036465E-2</v>
      </c>
      <c r="K379" s="21">
        <f>(Base!P309-Base!P310)/Base!P310</f>
        <v>-1.8864516708587849E-2</v>
      </c>
      <c r="L379" s="21" cm="1">
        <f t="array" ref="L379">SUMPRODUCT(B379:K379,TRANSPOSE($O$4:$O$13))</f>
        <v>-3.6319686997143574E-3</v>
      </c>
      <c r="M379">
        <f t="shared" si="6"/>
        <v>0</v>
      </c>
    </row>
    <row r="380" spans="1:13">
      <c r="A380" s="1">
        <v>43986</v>
      </c>
      <c r="B380" s="21">
        <f>(Base!G310-Base!G311)/Base!G311</f>
        <v>-2.9525052224002903E-2</v>
      </c>
      <c r="C380" s="21">
        <f>(Base!H310-Base!H311)/Base!H311</f>
        <v>1.5567431699455719E-2</v>
      </c>
      <c r="D380" s="21">
        <f>(Base!I310-Base!I311)/Base!I311</f>
        <v>1.1806930184804897E-2</v>
      </c>
      <c r="E380" s="21">
        <f>(Base!J310-Base!J311)/Base!J311</f>
        <v>-2.4865919063871356E-2</v>
      </c>
      <c r="F380" s="21">
        <f>(Base!K310-Base!K311)/Base!K311</f>
        <v>5.2928405151683993E-3</v>
      </c>
      <c r="G380" s="21">
        <f>(Base!L310-Base!L311)/Base!L311</f>
        <v>-2.4193506969164252E-2</v>
      </c>
      <c r="H380" s="21">
        <f>(Base!M310-Base!M311)/Base!M311</f>
        <v>-1.8630182516543978E-3</v>
      </c>
      <c r="I380" s="21">
        <f>(Base!N310-Base!N311)/Base!N311</f>
        <v>-1.8567639257294502E-2</v>
      </c>
      <c r="J380" s="21">
        <f>(Base!O310-Base!O311)/Base!O311</f>
        <v>-8.4745559030973069E-3</v>
      </c>
      <c r="K380" s="21">
        <f>(Base!P310-Base!P311)/Base!P311</f>
        <v>3.7271710771524413E-2</v>
      </c>
      <c r="L380" s="21" cm="1">
        <f t="array" ref="L380">SUMPRODUCT(B380:K380,TRANSPOSE($O$4:$O$13))</f>
        <v>-2.1561343369953289E-3</v>
      </c>
      <c r="M380">
        <f t="shared" si="6"/>
        <v>0</v>
      </c>
    </row>
    <row r="381" spans="1:13">
      <c r="A381" s="1">
        <v>43985</v>
      </c>
      <c r="B381" s="21">
        <f>(Base!G311-Base!G312)/Base!G312</f>
        <v>-5.5318723404255967E-3</v>
      </c>
      <c r="C381" s="21">
        <f>(Base!H311-Base!H312)/Base!H312</f>
        <v>5.0796407696789052E-2</v>
      </c>
      <c r="D381" s="21">
        <f>(Base!I311-Base!I312)/Base!I312</f>
        <v>-1.1669153306400441E-2</v>
      </c>
      <c r="E381" s="21">
        <f>(Base!J311-Base!J312)/Base!J312</f>
        <v>7.241830065359485E-2</v>
      </c>
      <c r="F381" s="21">
        <f>(Base!K311-Base!K312)/Base!K312</f>
        <v>1.0023398243025453E-2</v>
      </c>
      <c r="G381" s="21">
        <f>(Base!L311-Base!L312)/Base!L312</f>
        <v>3.7428447266774488E-2</v>
      </c>
      <c r="H381" s="21">
        <f>(Base!M311-Base!M312)/Base!M312</f>
        <v>3.2709813084113464E-3</v>
      </c>
      <c r="I381" s="21">
        <f>(Base!N311-Base!N312)/Base!N312</f>
        <v>8.0213364694473061E-3</v>
      </c>
      <c r="J381" s="21">
        <f>(Base!O311-Base!O312)/Base!O312</f>
        <v>2.6086964486888575E-2</v>
      </c>
      <c r="K381" s="21">
        <f>(Base!P311-Base!P312)/Base!P312</f>
        <v>4.4927369708998664E-3</v>
      </c>
      <c r="L381" s="21" cm="1">
        <f t="array" ref="L381">SUMPRODUCT(B381:K381,TRANSPOSE($O$4:$O$13))</f>
        <v>1.9257221681294213E-2</v>
      </c>
      <c r="M381">
        <f t="shared" si="6"/>
        <v>0</v>
      </c>
    </row>
    <row r="382" spans="1:13">
      <c r="A382" s="1">
        <v>43984</v>
      </c>
      <c r="B382" s="21">
        <f>(Base!G312-Base!G313)/Base!G313</f>
        <v>9.8130866778758583E-2</v>
      </c>
      <c r="C382" s="21">
        <f>(Base!H312-Base!H313)/Base!H313</f>
        <v>2.0426093583399588E-2</v>
      </c>
      <c r="D382" s="21">
        <f>(Base!I312-Base!I313)/Base!I313</f>
        <v>1.1806930184804897E-2</v>
      </c>
      <c r="E382" s="21">
        <f>(Base!J312-Base!J313)/Base!J313</f>
        <v>1.7016723823006629E-2</v>
      </c>
      <c r="F382" s="21">
        <f>(Base!K312-Base!K313)/Base!K313</f>
        <v>2.1501666242565057E-2</v>
      </c>
      <c r="G382" s="21">
        <f>(Base!L312-Base!L313)/Base!L313</f>
        <v>1.9299729833943961E-2</v>
      </c>
      <c r="H382" s="21">
        <f>(Base!M312-Base!M313)/Base!M313</f>
        <v>5.2631578947368439E-2</v>
      </c>
      <c r="I382" s="21">
        <f>(Base!N312-Base!N313)/Base!N313</f>
        <v>1.630440217391314E-2</v>
      </c>
      <c r="J382" s="21">
        <f>(Base!O312-Base!O313)/Base!O313</f>
        <v>6.3443009437967992E-3</v>
      </c>
      <c r="K382" s="21">
        <f>(Base!P312-Base!P313)/Base!P313</f>
        <v>0</v>
      </c>
      <c r="L382" s="21" cm="1">
        <f t="array" ref="L382">SUMPRODUCT(B382:K382,TRANSPOSE($O$4:$O$13))</f>
        <v>2.5271145939027455E-2</v>
      </c>
      <c r="M382">
        <f t="shared" si="6"/>
        <v>0</v>
      </c>
    </row>
    <row r="383" spans="1:13">
      <c r="A383" s="1">
        <v>43983</v>
      </c>
      <c r="B383" s="21">
        <f>(Base!G313-Base!G314)/Base!G314</f>
        <v>1.6627102927653355E-2</v>
      </c>
      <c r="C383" s="21">
        <f>(Base!H313-Base!H314)/Base!H314</f>
        <v>-4.3909989987036603E-4</v>
      </c>
      <c r="D383" s="21">
        <f>(Base!I313-Base!I314)/Base!I314</f>
        <v>-4.0899286344544712E-3</v>
      </c>
      <c r="E383" s="21">
        <f>(Base!J313-Base!J314)/Base!J314</f>
        <v>-2.2609121621621622E-2</v>
      </c>
      <c r="F383" s="21">
        <f>(Base!K313-Base!K314)/Base!K314</f>
        <v>3.7168179833524939E-2</v>
      </c>
      <c r="G383" s="21">
        <f>(Base!L313-Base!L314)/Base!L314</f>
        <v>7.6848715473720852E-2</v>
      </c>
      <c r="H383" s="21">
        <f>(Base!M313-Base!M314)/Base!M314</f>
        <v>-4.9164208456251544E-4</v>
      </c>
      <c r="I383" s="21">
        <f>(Base!N313-Base!N314)/Base!N314</f>
        <v>-4.8674959437533727E-3</v>
      </c>
      <c r="J383" s="21">
        <f>(Base!O313-Base!O314)/Base!O314</f>
        <v>2.2595051599177178E-2</v>
      </c>
      <c r="K383" s="21">
        <f>(Base!P313-Base!P314)/Base!P314</f>
        <v>7.9244905660377299E-3</v>
      </c>
      <c r="L383" s="21" cm="1">
        <f t="array" ref="L383">SUMPRODUCT(B383:K383,TRANSPOSE($O$4:$O$13))</f>
        <v>1.1404440758210812E-2</v>
      </c>
      <c r="M383">
        <f t="shared" si="6"/>
        <v>0</v>
      </c>
    </row>
    <row r="384" spans="1:13">
      <c r="A384" s="1">
        <v>43980</v>
      </c>
      <c r="B384" s="21">
        <f>(Base!G314-Base!G315)/Base!G315</f>
        <v>-3.4182197751778019E-2</v>
      </c>
      <c r="C384" s="21">
        <f>(Base!H314-Base!H315)/Base!H315</f>
        <v>-8.7050928707331204E-3</v>
      </c>
      <c r="D384" s="21">
        <f>(Base!I314-Base!I315)/Base!I315</f>
        <v>3.5915341200617144E-3</v>
      </c>
      <c r="E384" s="21">
        <f>(Base!J314-Base!J315)/Base!J315</f>
        <v>3.108252947481234E-2</v>
      </c>
      <c r="F384" s="21">
        <f>(Base!K314-Base!K315)/Base!K315</f>
        <v>-1.6022287494859597E-2</v>
      </c>
      <c r="G384" s="21">
        <f>(Base!L314-Base!L315)/Base!L315</f>
        <v>-2.863840510039465E-2</v>
      </c>
      <c r="H384" s="21">
        <f>(Base!M314-Base!M315)/Base!M315</f>
        <v>2.8831562974203355E-2</v>
      </c>
      <c r="I384" s="21">
        <f>(Base!N314-Base!N315)/Base!N315</f>
        <v>2.836484983314783E-2</v>
      </c>
      <c r="J384" s="21">
        <f>(Base!O314-Base!O315)/Base!O315</f>
        <v>1.6140096209970915E-2</v>
      </c>
      <c r="K384" s="21">
        <f>(Base!P314-Base!P315)/Base!P315</f>
        <v>5.8095428229187389E-2</v>
      </c>
      <c r="L384" s="21" cm="1">
        <f t="array" ref="L384">SUMPRODUCT(B384:K384,TRANSPOSE($O$4:$O$13))</f>
        <v>1.1561687548564164E-2</v>
      </c>
      <c r="M384">
        <f t="shared" si="6"/>
        <v>0</v>
      </c>
    </row>
    <row r="385" spans="1:13">
      <c r="A385" s="1">
        <v>43979</v>
      </c>
      <c r="B385" s="21">
        <f>(Base!G315-Base!G316)/Base!G316</f>
        <v>-7.061548653232344E-3</v>
      </c>
      <c r="C385" s="21">
        <f>(Base!H315-Base!H316)/Base!H316</f>
        <v>-1.3736896329684462E-2</v>
      </c>
      <c r="D385" s="21">
        <f>(Base!I315-Base!I316)/Base!I316</f>
        <v>-1.5159221063202662E-2</v>
      </c>
      <c r="E385" s="21">
        <f>(Base!J315-Base!J316)/Base!J316</f>
        <v>-4.5524247852902683E-2</v>
      </c>
      <c r="F385" s="21">
        <f>(Base!K315-Base!K316)/Base!K316</f>
        <v>-6.5744563352975113E-3</v>
      </c>
      <c r="G385" s="21">
        <f>(Base!L315-Base!L316)/Base!L316</f>
        <v>-5.5013395962138618E-2</v>
      </c>
      <c r="H385" s="21">
        <f>(Base!M315-Base!M316)/Base!M316</f>
        <v>-8.0280983442047229E-3</v>
      </c>
      <c r="I385" s="21">
        <f>(Base!N315-Base!N316)/Base!N316</f>
        <v>-2.6529454603652167E-2</v>
      </c>
      <c r="J385" s="21">
        <f>(Base!O315-Base!O316)/Base!O316</f>
        <v>-4.5447543413366985E-4</v>
      </c>
      <c r="K385" s="21">
        <f>(Base!P315-Base!P316)/Base!P316</f>
        <v>-1.0860959930113736E-2</v>
      </c>
      <c r="L385" s="21" cm="1">
        <f t="array" ref="L385">SUMPRODUCT(B385:K385,TRANSPOSE($O$4:$O$13))</f>
        <v>-1.9108600630597071E-2</v>
      </c>
      <c r="M385">
        <f t="shared" si="6"/>
        <v>1</v>
      </c>
    </row>
    <row r="386" spans="1:13">
      <c r="A386" s="1">
        <v>43978</v>
      </c>
      <c r="B386" s="21">
        <f>(Base!G316-Base!G317)/Base!G317</f>
        <v>5.681273334586593E-2</v>
      </c>
      <c r="C386" s="21">
        <f>(Base!H316-Base!H317)/Base!H317</f>
        <v>1.9354838709677007E-3</v>
      </c>
      <c r="D386" s="21">
        <f>(Base!I316-Base!I317)/Base!I317</f>
        <v>5.2659683652110857E-2</v>
      </c>
      <c r="E386" s="21">
        <f>(Base!J316-Base!J317)/Base!J317</f>
        <v>6.0195144788634886E-2</v>
      </c>
      <c r="F386" s="21">
        <f>(Base!K316-Base!K317)/Base!K317</f>
        <v>7.4349439886067237E-2</v>
      </c>
      <c r="G386" s="21">
        <f>(Base!L316-Base!L317)/Base!L317</f>
        <v>3.4894396928631985E-2</v>
      </c>
      <c r="H386" s="21">
        <f>(Base!M316-Base!M317)/Base!M317</f>
        <v>1.3218098627351195E-2</v>
      </c>
      <c r="I386" s="21">
        <f>(Base!N316-Base!N317)/Base!N317</f>
        <v>3.8223606620370693E-2</v>
      </c>
      <c r="J386" s="21">
        <f>(Base!O316-Base!O317)/Base!O317</f>
        <v>-1.8144806667522409E-3</v>
      </c>
      <c r="K386" s="21">
        <f>(Base!P316-Base!P317)/Base!P317</f>
        <v>2.9268251437637224E-2</v>
      </c>
      <c r="L386" s="21" cm="1">
        <f t="array" ref="L386">SUMPRODUCT(B386:K386,TRANSPOSE($O$4:$O$13))</f>
        <v>3.3720176426667053E-2</v>
      </c>
      <c r="M386">
        <f t="shared" si="6"/>
        <v>0</v>
      </c>
    </row>
    <row r="387" spans="1:13">
      <c r="A387" s="1">
        <v>43977</v>
      </c>
      <c r="B387" s="21">
        <f>(Base!G317-Base!G318)/Base!G318</f>
        <v>-2.9439206295308631E-2</v>
      </c>
      <c r="C387" s="21">
        <f>(Base!H317-Base!H318)/Base!H318</f>
        <v>0</v>
      </c>
      <c r="D387" s="21">
        <f>(Base!I317-Base!I318)/Base!I318</f>
        <v>-9.4837197049526204E-3</v>
      </c>
      <c r="E387" s="21">
        <f>(Base!J317-Base!J318)/Base!J318</f>
        <v>4.9046320189473488E-3</v>
      </c>
      <c r="F387" s="21">
        <f>(Base!K317-Base!K318)/Base!K318</f>
        <v>4.4660198709379595E-2</v>
      </c>
      <c r="G387" s="21">
        <f>(Base!L317-Base!L318)/Base!L318</f>
        <v>-3.7985779062976149E-2</v>
      </c>
      <c r="H387" s="21">
        <f>(Base!M317-Base!M318)/Base!M318</f>
        <v>9.7535934291581756E-3</v>
      </c>
      <c r="I387" s="21">
        <f>(Base!N317-Base!N318)/Base!N318</f>
        <v>-1.1117231795441817E-2</v>
      </c>
      <c r="J387" s="21">
        <f>(Base!O317-Base!O318)/Base!O318</f>
        <v>1.9421962736132947E-2</v>
      </c>
      <c r="K387" s="21">
        <f>(Base!P317-Base!P318)/Base!P318</f>
        <v>-1.7964012693174141E-2</v>
      </c>
      <c r="L387" s="21" cm="1">
        <f t="array" ref="L387">SUMPRODUCT(B387:K387,TRANSPOSE($O$4:$O$13))</f>
        <v>-5.8561668359512166E-3</v>
      </c>
      <c r="M387">
        <f t="shared" si="6"/>
        <v>0</v>
      </c>
    </row>
    <row r="388" spans="1:13">
      <c r="A388" s="1">
        <v>43976</v>
      </c>
      <c r="B388" s="21">
        <f>(Base!G318-Base!G319)/Base!G319</f>
        <v>2.613282249179618E-2</v>
      </c>
      <c r="C388" s="21">
        <f>(Base!H318-Base!H319)/Base!H319</f>
        <v>5.9708343651246283E-2</v>
      </c>
      <c r="D388" s="21">
        <f>(Base!I318-Base!I319)/Base!I319</f>
        <v>-1.1458384819875786E-2</v>
      </c>
      <c r="E388" s="21">
        <f>(Base!J318-Base!J319)/Base!J319</f>
        <v>1.4092346341319326E-2</v>
      </c>
      <c r="F388" s="21">
        <f>(Base!K318-Base!K319)/Base!K319</f>
        <v>1.5779068138177268E-2</v>
      </c>
      <c r="G388" s="21">
        <f>(Base!L318-Base!L319)/Base!L319</f>
        <v>6.8428406397904415E-2</v>
      </c>
      <c r="H388" s="21">
        <f>(Base!M318-Base!M319)/Base!M319</f>
        <v>4.3385109801821031E-2</v>
      </c>
      <c r="I388" s="21">
        <f>(Base!N318-Base!N319)/Base!N319</f>
        <v>2.1578590483895939E-2</v>
      </c>
      <c r="J388" s="21">
        <f>(Base!O318-Base!O319)/Base!O319</f>
        <v>4.8484888803946795E-2</v>
      </c>
      <c r="K388" s="21">
        <f>(Base!P318-Base!P319)/Base!P319</f>
        <v>-3.3817783966581211E-3</v>
      </c>
      <c r="L388" s="21" cm="1">
        <f t="array" ref="L388">SUMPRODUCT(B388:K388,TRANSPOSE($O$4:$O$13))</f>
        <v>2.7316898962615563E-2</v>
      </c>
      <c r="M388">
        <f t="shared" si="6"/>
        <v>0</v>
      </c>
    </row>
    <row r="389" spans="1:13">
      <c r="A389" s="1">
        <v>43973</v>
      </c>
      <c r="B389" s="21">
        <f>(Base!G319-Base!G320)/Base!G320</f>
        <v>-4.378725455725014E-2</v>
      </c>
      <c r="C389" s="21">
        <f>(Base!H319-Base!H320)/Base!H320</f>
        <v>5.9605226960110745E-3</v>
      </c>
      <c r="D389" s="21">
        <f>(Base!I319-Base!I320)/Base!I320</f>
        <v>6.8170424750917686E-3</v>
      </c>
      <c r="E389" s="21">
        <f>(Base!J319-Base!J320)/Base!J320</f>
        <v>-2.7556350852676026E-3</v>
      </c>
      <c r="F389" s="21">
        <f>(Base!K319-Base!K320)/Base!K320</f>
        <v>-5.5865866109111775E-2</v>
      </c>
      <c r="G389" s="21">
        <f>(Base!L319-Base!L320)/Base!L320</f>
        <v>-2.350230306441007E-2</v>
      </c>
      <c r="H389" s="21">
        <f>(Base!M319-Base!M320)/Base!M320</f>
        <v>-2.7097497285174559E-2</v>
      </c>
      <c r="I389" s="21">
        <f>(Base!N319-Base!N320)/Base!N320</f>
        <v>-1.0674045543485661E-2</v>
      </c>
      <c r="J389" s="21">
        <f>(Base!O319-Base!O320)/Base!O320</f>
        <v>-3.3278680285238935E-2</v>
      </c>
      <c r="K389" s="21">
        <f>(Base!P319-Base!P320)/Base!P320</f>
        <v>-1.6819890146295847E-2</v>
      </c>
      <c r="L389" s="21" cm="1">
        <f t="array" ref="L389">SUMPRODUCT(B389:K389,TRANSPOSE($O$4:$O$13))</f>
        <v>-1.8148061892372377E-2</v>
      </c>
      <c r="M389">
        <f t="shared" si="6"/>
        <v>1</v>
      </c>
    </row>
    <row r="390" spans="1:13">
      <c r="A390" s="1">
        <v>43972</v>
      </c>
      <c r="B390" s="21">
        <f>(Base!G320-Base!G321)/Base!G321</f>
        <v>7.7037012345679015E-2</v>
      </c>
      <c r="C390" s="21">
        <f>(Base!H320-Base!H321)/Base!H321</f>
        <v>7.3326824474745228E-2</v>
      </c>
      <c r="D390" s="21">
        <f>(Base!I320-Base!I321)/Base!I321</f>
        <v>-3.9294710327455976E-2</v>
      </c>
      <c r="E390" s="21">
        <f>(Base!J320-Base!J321)/Base!J321</f>
        <v>2.8045383230747314E-2</v>
      </c>
      <c r="F390" s="21">
        <f>(Base!K320-Base!K321)/Base!K321</f>
        <v>3.7255620382066473E-4</v>
      </c>
      <c r="G390" s="21">
        <f>(Base!L320-Base!L321)/Base!L321</f>
        <v>5.2376331116569877E-2</v>
      </c>
      <c r="H390" s="21">
        <f>(Base!M320-Base!M321)/Base!M321</f>
        <v>-5.6993785336466041E-3</v>
      </c>
      <c r="I390" s="21">
        <f>(Base!N320-Base!N321)/Base!N321</f>
        <v>2.2988448275862133E-2</v>
      </c>
      <c r="J390" s="21">
        <f>(Base!O320-Base!O321)/Base!O321</f>
        <v>4.943435187391107E-2</v>
      </c>
      <c r="K390" s="21">
        <f>(Base!P320-Base!P321)/Base!P321</f>
        <v>-2.6095219047619047E-2</v>
      </c>
      <c r="L390" s="21" cm="1">
        <f t="array" ref="L390">SUMPRODUCT(B390:K390,TRANSPOSE($O$4:$O$13))</f>
        <v>2.1925771198689388E-2</v>
      </c>
      <c r="M390">
        <f t="shared" si="6"/>
        <v>0</v>
      </c>
    </row>
    <row r="391" spans="1:13">
      <c r="A391" s="1">
        <v>43971</v>
      </c>
      <c r="B391" s="21">
        <f>(Base!G321-Base!G322)/Base!G322</f>
        <v>-2.8543992049508089E-2</v>
      </c>
      <c r="C391" s="21">
        <f>(Base!H321-Base!H322)/Base!H322</f>
        <v>-1.9646611484445105E-3</v>
      </c>
      <c r="D391" s="21">
        <f>(Base!I321-Base!I322)/Base!I322</f>
        <v>-9.4810873512430841E-3</v>
      </c>
      <c r="E391" s="21">
        <f>(Base!J321-Base!J322)/Base!J322</f>
        <v>6.5582834331337153E-3</v>
      </c>
      <c r="F391" s="21">
        <f>(Base!K321-Base!K322)/Base!K322</f>
        <v>-3.4879565962976568E-2</v>
      </c>
      <c r="G391" s="21">
        <f>(Base!L321-Base!L322)/Base!L322</f>
        <v>4.8296949669547368E-2</v>
      </c>
      <c r="H391" s="21">
        <f>(Base!M321-Base!M322)/Base!M322</f>
        <v>3.3190524625267663E-2</v>
      </c>
      <c r="I391" s="21">
        <f>(Base!N321-Base!N322)/Base!N322</f>
        <v>1.5761880663273654E-2</v>
      </c>
      <c r="J391" s="21">
        <f>(Base!O321-Base!O322)/Base!O322</f>
        <v>1.7008451340610724E-2</v>
      </c>
      <c r="K391" s="21">
        <f>(Base!P321-Base!P322)/Base!P322</f>
        <v>3.8241109717803306E-3</v>
      </c>
      <c r="L391" s="21" cm="1">
        <f t="array" ref="L391">SUMPRODUCT(B391:K391,TRANSPOSE($O$4:$O$13))</f>
        <v>6.9122732658819658E-3</v>
      </c>
      <c r="M391">
        <f t="shared" si="6"/>
        <v>0</v>
      </c>
    </row>
    <row r="392" spans="1:13">
      <c r="A392" s="1">
        <v>43970</v>
      </c>
      <c r="B392" s="21">
        <f>(Base!G322-Base!G323)/Base!G323</f>
        <v>5.1450110897850634E-2</v>
      </c>
      <c r="C392" s="21">
        <f>(Base!H322-Base!H323)/Base!H323</f>
        <v>-3.0245274124566488E-2</v>
      </c>
      <c r="D392" s="21">
        <f>(Base!I322-Base!I323)/Base!I323</f>
        <v>2.0000500000000089E-3</v>
      </c>
      <c r="E392" s="21">
        <f>(Base!J322-Base!J323)/Base!J323</f>
        <v>4.6553330143439493E-2</v>
      </c>
      <c r="F392" s="21">
        <f>(Base!K322-Base!K323)/Base!K323</f>
        <v>3.4213449917388436E-2</v>
      </c>
      <c r="G392" s="21">
        <f>(Base!L322-Base!L323)/Base!L323</f>
        <v>1.4440485530711073E-2</v>
      </c>
      <c r="H392" s="21">
        <f>(Base!M322-Base!M323)/Base!M323</f>
        <v>7.5511862162250983E-3</v>
      </c>
      <c r="I392" s="21">
        <f>(Base!N322-Base!N323)/Base!N323</f>
        <v>-2.9104190919672984E-3</v>
      </c>
      <c r="J392" s="21">
        <f>(Base!O322-Base!O323)/Base!O323</f>
        <v>2.5128300396706493E-2</v>
      </c>
      <c r="K392" s="21">
        <f>(Base!P322-Base!P323)/Base!P323</f>
        <v>2.0288744451375056E-2</v>
      </c>
      <c r="L392" s="21" cm="1">
        <f t="array" ref="L392">SUMPRODUCT(B392:K392,TRANSPOSE($O$4:$O$13))</f>
        <v>1.6150761160415583E-2</v>
      </c>
      <c r="M392">
        <f t="shared" si="6"/>
        <v>0</v>
      </c>
    </row>
    <row r="393" spans="1:13">
      <c r="A393" s="1">
        <v>43969</v>
      </c>
      <c r="B393" s="21">
        <f>(Base!G323-Base!G324)/Base!G324</f>
        <v>2.3225858064516144E-2</v>
      </c>
      <c r="C393" s="21">
        <f>(Base!H323-Base!H324)/Base!H324</f>
        <v>6.1962518968133512E-2</v>
      </c>
      <c r="D393" s="21">
        <f>(Base!I323-Base!I324)/Base!I324</f>
        <v>-7.9613437643810417E-2</v>
      </c>
      <c r="E393" s="21">
        <f>(Base!J323-Base!J324)/Base!J324</f>
        <v>0.10960254603965089</v>
      </c>
      <c r="F393" s="21">
        <f>(Base!K323-Base!K324)/Base!K324</f>
        <v>1.4334311635392642E-2</v>
      </c>
      <c r="G393" s="21">
        <f>(Base!L323-Base!L324)/Base!L324</f>
        <v>7.1270662983425298E-2</v>
      </c>
      <c r="H393" s="21">
        <f>(Base!M323-Base!M324)/Base!M324</f>
        <v>8.1049620991253749E-2</v>
      </c>
      <c r="I393" s="21">
        <f>(Base!N323-Base!N324)/Base!N324</f>
        <v>-1.1507422986618226E-2</v>
      </c>
      <c r="J393" s="21">
        <f>(Base!O323-Base!O324)/Base!O324</f>
        <v>5.5480331964689086E-2</v>
      </c>
      <c r="K393" s="21">
        <f>(Base!P323-Base!P324)/Base!P324</f>
        <v>6.6805391608853168E-2</v>
      </c>
      <c r="L393" s="21" cm="1">
        <f t="array" ref="L393">SUMPRODUCT(B393:K393,TRANSPOSE($O$4:$O$13))</f>
        <v>4.1884592161221611E-2</v>
      </c>
      <c r="M393">
        <f t="shared" si="6"/>
        <v>0</v>
      </c>
    </row>
    <row r="394" spans="1:13">
      <c r="A394" s="1">
        <v>43966</v>
      </c>
      <c r="B394" s="21">
        <f>(Base!G324-Base!G325)/Base!G325</f>
        <v>1.0957421812813881E-2</v>
      </c>
      <c r="C394" s="21">
        <f>(Base!H324-Base!H325)/Base!H325</f>
        <v>4.5478638047521773E-2</v>
      </c>
      <c r="D394" s="21">
        <f>(Base!I324-Base!I325)/Base!I325</f>
        <v>-2.7305282005371505E-2</v>
      </c>
      <c r="E394" s="21">
        <f>(Base!J324-Base!J325)/Base!J325</f>
        <v>3.1068623043065111E-2</v>
      </c>
      <c r="F394" s="21">
        <f>(Base!K324-Base!K325)/Base!K325</f>
        <v>-2.4291537103834363E-2</v>
      </c>
      <c r="G394" s="21">
        <f>(Base!L324-Base!L325)/Base!L325</f>
        <v>-3.053026245313338E-2</v>
      </c>
      <c r="H394" s="21">
        <f>(Base!M324-Base!M325)/Base!M325</f>
        <v>-1.4367816091954025E-2</v>
      </c>
      <c r="I394" s="21">
        <f>(Base!N324-Base!N325)/Base!N325</f>
        <v>-2.9050335195530564E-2</v>
      </c>
      <c r="J394" s="21">
        <f>(Base!O324-Base!O325)/Base!O325</f>
        <v>-2.429364540480098E-2</v>
      </c>
      <c r="K394" s="21">
        <f>(Base!P324-Base!P325)/Base!P325</f>
        <v>-8.3179455188196554E-4</v>
      </c>
      <c r="L394" s="21" cm="1">
        <f t="array" ref="L394">SUMPRODUCT(B394:K394,TRANSPOSE($O$4:$O$13))</f>
        <v>-5.1436118627129828E-3</v>
      </c>
      <c r="M394">
        <f t="shared" si="6"/>
        <v>0</v>
      </c>
    </row>
    <row r="395" spans="1:13">
      <c r="A395" s="1">
        <v>43965</v>
      </c>
      <c r="B395" s="21">
        <f>(Base!G325-Base!G326)/Base!G326</f>
        <v>-2.6910307867740811E-2</v>
      </c>
      <c r="C395" s="21">
        <f>(Base!H325-Base!H326)/Base!H326</f>
        <v>4.5907053260703927E-2</v>
      </c>
      <c r="D395" s="21">
        <f>(Base!I325-Base!I326)/Base!I326</f>
        <v>-4.1613000498198278E-2</v>
      </c>
      <c r="E395" s="21">
        <f>(Base!J325-Base!J326)/Base!J326</f>
        <v>7.2500991303588072E-2</v>
      </c>
      <c r="F395" s="21">
        <f>(Base!K325-Base!K326)/Base!K326</f>
        <v>-1.4700713171151695E-3</v>
      </c>
      <c r="G395" s="21">
        <f>(Base!L325-Base!L326)/Base!L326</f>
        <v>2.5824119460213291E-2</v>
      </c>
      <c r="H395" s="21">
        <f>(Base!M325-Base!M326)/Base!M326</f>
        <v>-1.0801591813530487E-2</v>
      </c>
      <c r="I395" s="21">
        <f>(Base!N325-Base!N326)/Base!N326</f>
        <v>-1.2141334870787253E-2</v>
      </c>
      <c r="J395" s="21">
        <f>(Base!O325-Base!O326)/Base!O326</f>
        <v>-6.9075635327235596E-2</v>
      </c>
      <c r="K395" s="21">
        <f>(Base!P325-Base!P326)/Base!P326</f>
        <v>-9.2707249841217192E-3</v>
      </c>
      <c r="L395" s="21" cm="1">
        <f t="array" ref="L395">SUMPRODUCT(B395:K395,TRANSPOSE($O$4:$O$13))</f>
        <v>-3.0950829487727313E-3</v>
      </c>
      <c r="M395">
        <f t="shared" si="6"/>
        <v>0</v>
      </c>
    </row>
    <row r="396" spans="1:13">
      <c r="A396" s="1">
        <v>43964</v>
      </c>
      <c r="B396" s="21">
        <f>(Base!G326-Base!G327)/Base!G327</f>
        <v>-2.6205240390476066E-2</v>
      </c>
      <c r="C396" s="21">
        <f>(Base!H326-Base!H327)/Base!H327</f>
        <v>1.203467674223343E-2</v>
      </c>
      <c r="D396" s="21">
        <f>(Base!I326-Base!I327)/Base!I327</f>
        <v>7.9166620370370352E-2</v>
      </c>
      <c r="E396" s="21">
        <f>(Base!J326-Base!J327)/Base!J327</f>
        <v>-7.2701199563795097E-3</v>
      </c>
      <c r="F396" s="21">
        <f>(Base!K326-Base!K327)/Base!K327</f>
        <v>3.775741992677558E-2</v>
      </c>
      <c r="G396" s="21">
        <f>(Base!L326-Base!L327)/Base!L327</f>
        <v>1.1673207337409777E-2</v>
      </c>
      <c r="H396" s="21">
        <f>(Base!M326-Base!M327)/Base!M327</f>
        <v>-3.0319681936035372E-2</v>
      </c>
      <c r="I396" s="21">
        <f>(Base!N326-Base!N327)/Base!N327</f>
        <v>-2.2653720460964467E-2</v>
      </c>
      <c r="J396" s="21">
        <f>(Base!O326-Base!O327)/Base!O327</f>
        <v>0</v>
      </c>
      <c r="K396" s="21">
        <f>(Base!P326-Base!P327)/Base!P327</f>
        <v>2.2756047677118432E-2</v>
      </c>
      <c r="L396" s="21" cm="1">
        <f t="array" ref="L396">SUMPRODUCT(B396:K396,TRANSPOSE($O$4:$O$13))</f>
        <v>6.9438523185223582E-3</v>
      </c>
      <c r="M396">
        <f t="shared" si="6"/>
        <v>0</v>
      </c>
    </row>
    <row r="397" spans="1:13">
      <c r="A397" s="1">
        <v>43963</v>
      </c>
      <c r="B397" s="21">
        <f>(Base!G327-Base!G328)/Base!G328</f>
        <v>-4.3735178338893094E-2</v>
      </c>
      <c r="C397" s="21">
        <f>(Base!H327-Base!H328)/Base!H328</f>
        <v>-2.9076034188914947E-2</v>
      </c>
      <c r="D397" s="21">
        <f>(Base!I327-Base!I328)/Base!I328</f>
        <v>-2.7700831024930158E-3</v>
      </c>
      <c r="E397" s="21">
        <f>(Base!J327-Base!J328)/Base!J328</f>
        <v>-2.0996441281138783E-2</v>
      </c>
      <c r="F397" s="21">
        <f>(Base!K327-Base!K328)/Base!K328</f>
        <v>-1.903237434115663E-3</v>
      </c>
      <c r="G397" s="21">
        <f>(Base!L327-Base!L328)/Base!L328</f>
        <v>-2.1218662743126539E-2</v>
      </c>
      <c r="H397" s="21">
        <f>(Base!M327-Base!M328)/Base!M328</f>
        <v>-5.5101928374650354E-4</v>
      </c>
      <c r="I397" s="21">
        <f>(Base!N327-Base!N328)/Base!N328</f>
        <v>-4.3343552288109058E-2</v>
      </c>
      <c r="J397" s="21">
        <f>(Base!O327-Base!O328)/Base!O328</f>
        <v>-2.795711099905223E-2</v>
      </c>
      <c r="K397" s="21">
        <f>(Base!P327-Base!P328)/Base!P328</f>
        <v>-5.6568405614915883E-3</v>
      </c>
      <c r="L397" s="21" cm="1">
        <f t="array" ref="L397">SUMPRODUCT(B397:K397,TRANSPOSE($O$4:$O$13))</f>
        <v>-1.9908496178476936E-2</v>
      </c>
      <c r="M397">
        <f t="shared" ref="M397:M460" si="7">IF(L397&gt;=$O$16,0,1)</f>
        <v>1</v>
      </c>
    </row>
    <row r="398" spans="1:13">
      <c r="A398" s="1">
        <v>43962</v>
      </c>
      <c r="B398" s="21">
        <f>(Base!G328-Base!G329)/Base!G329</f>
        <v>1.4388440901955839E-2</v>
      </c>
      <c r="C398" s="21">
        <f>(Base!H328-Base!H329)/Base!H329</f>
        <v>-2.5423730160155082E-2</v>
      </c>
      <c r="D398" s="21">
        <f>(Base!I328-Base!I329)/Base!I329</f>
        <v>7.9106561191252551E-3</v>
      </c>
      <c r="E398" s="21">
        <f>(Base!J328-Base!J329)/Base!J329</f>
        <v>-5.2276559865092657E-2</v>
      </c>
      <c r="F398" s="21">
        <f>(Base!K328-Base!K329)/Base!K329</f>
        <v>-2.3420141746645872E-2</v>
      </c>
      <c r="G398" s="21">
        <f>(Base!L328-Base!L329)/Base!L329</f>
        <v>-2.4416188959660207E-2</v>
      </c>
      <c r="H398" s="21">
        <f>(Base!M328-Base!M329)/Base!M329</f>
        <v>-1.7857142857142957E-2</v>
      </c>
      <c r="I398" s="21">
        <f>(Base!N328-Base!N329)/Base!N329</f>
        <v>-1.8734227848101189E-2</v>
      </c>
      <c r="J398" s="21">
        <f>(Base!O328-Base!O329)/Base!O329</f>
        <v>-3.593631512250664E-2</v>
      </c>
      <c r="K398" s="21">
        <f>(Base!P328-Base!P329)/Base!P329</f>
        <v>-2.2927288553829674E-2</v>
      </c>
      <c r="L398" s="21" cm="1">
        <f t="array" ref="L398">SUMPRODUCT(B398:K398,TRANSPOSE($O$4:$O$13))</f>
        <v>-1.984460714956451E-2</v>
      </c>
      <c r="M398">
        <f t="shared" si="7"/>
        <v>1</v>
      </c>
    </row>
    <row r="399" spans="1:13">
      <c r="A399" s="1">
        <v>43959</v>
      </c>
      <c r="B399" s="21">
        <f>(Base!G329-Base!G330)/Base!G330</f>
        <v>9.6017762842063681E-4</v>
      </c>
      <c r="C399" s="21">
        <f>(Base!H329-Base!H330)/Base!H330</f>
        <v>2.4694681809896264E-2</v>
      </c>
      <c r="D399" s="21">
        <f>(Base!I329-Base!I330)/Base!I330</f>
        <v>5.0342182323664761E-2</v>
      </c>
      <c r="E399" s="21">
        <f>(Base!J329-Base!J330)/Base!J330</f>
        <v>-4.0309035942224054E-3</v>
      </c>
      <c r="F399" s="21">
        <f>(Base!K329-Base!K330)/Base!K330</f>
        <v>3.7313093748928732E-3</v>
      </c>
      <c r="G399" s="21">
        <f>(Base!L329-Base!L330)/Base!L330</f>
        <v>2.1691918563345042E-2</v>
      </c>
      <c r="H399" s="21">
        <f>(Base!M329-Base!M330)/Base!M330</f>
        <v>5.9632966764164852E-2</v>
      </c>
      <c r="I399" s="21">
        <f>(Base!N329-Base!N330)/Base!N330</f>
        <v>6.6258406408848574E-3</v>
      </c>
      <c r="J399" s="21">
        <f>(Base!O329-Base!O330)/Base!O330</f>
        <v>-1.2735955652103254E-2</v>
      </c>
      <c r="K399" s="21">
        <f>(Base!P329-Base!P330)/Base!P330</f>
        <v>6.0803454089108658E-2</v>
      </c>
      <c r="L399" s="21" cm="1">
        <f t="array" ref="L399">SUMPRODUCT(B399:K399,TRANSPOSE($O$4:$O$13))</f>
        <v>2.4025174430516022E-2</v>
      </c>
      <c r="M399">
        <f t="shared" si="7"/>
        <v>0</v>
      </c>
    </row>
    <row r="400" spans="1:13">
      <c r="A400" s="1">
        <v>43958</v>
      </c>
      <c r="B400" s="21">
        <f>(Base!G330-Base!G331)/Base!G331</f>
        <v>-2.7317346377896592E-2</v>
      </c>
      <c r="C400" s="21">
        <f>(Base!H330-Base!H331)/Base!H331</f>
        <v>-4.1363164447532845E-2</v>
      </c>
      <c r="D400" s="21">
        <f>(Base!I330-Base!I331)/Base!I331</f>
        <v>0.1011840150699678</v>
      </c>
      <c r="E400" s="21">
        <f>(Base!J330-Base!J331)/Base!J331</f>
        <v>-8.4000000000000019E-2</v>
      </c>
      <c r="F400" s="21">
        <f>(Base!K330-Base!K331)/Base!K331</f>
        <v>-2.2611210468623844E-2</v>
      </c>
      <c r="G400" s="21">
        <f>(Base!L330-Base!L331)/Base!L331</f>
        <v>-4.4559484174066584E-2</v>
      </c>
      <c r="H400" s="21">
        <f>(Base!M330-Base!M331)/Base!M331</f>
        <v>9.2592587234225365E-3</v>
      </c>
      <c r="I400" s="21">
        <f>(Base!N330-Base!N331)/Base!N331</f>
        <v>-1.3078370879193859E-2</v>
      </c>
      <c r="J400" s="21">
        <f>(Base!O330-Base!O331)/Base!O331</f>
        <v>-1.5008958930697215E-2</v>
      </c>
      <c r="K400" s="21">
        <f>(Base!P330-Base!P331)/Base!P331</f>
        <v>3.8799840342890114E-2</v>
      </c>
      <c r="L400" s="21" cm="1">
        <f t="array" ref="L400">SUMPRODUCT(B400:K400,TRANSPOSE($O$4:$O$13))</f>
        <v>-6.7989895735973546E-3</v>
      </c>
      <c r="M400">
        <f t="shared" si="7"/>
        <v>0</v>
      </c>
    </row>
    <row r="401" spans="1:13">
      <c r="A401" s="1">
        <v>43957</v>
      </c>
      <c r="B401" s="21">
        <f>(Base!G331-Base!G332)/Base!G332</f>
        <v>2.956740526766374E-2</v>
      </c>
      <c r="C401" s="21">
        <f>(Base!H331-Base!H332)/Base!H332</f>
        <v>-7.743934118325582E-3</v>
      </c>
      <c r="D401" s="21">
        <f>(Base!I331-Base!I332)/Base!I332</f>
        <v>-6.417165432237251E-3</v>
      </c>
      <c r="E401" s="21">
        <f>(Base!J331-Base!J332)/Base!J332</f>
        <v>-3.3600980267589051E-2</v>
      </c>
      <c r="F401" s="21">
        <f>(Base!K331-Base!K332)/Base!K332</f>
        <v>7.3610065469740041E-2</v>
      </c>
      <c r="G401" s="21">
        <f>(Base!L331-Base!L332)/Base!L332</f>
        <v>-1.9807109202279832E-2</v>
      </c>
      <c r="H401" s="21">
        <f>(Base!M331-Base!M332)/Base!M332</f>
        <v>-3.6789295608177515E-2</v>
      </c>
      <c r="I401" s="21">
        <f>(Base!N331-Base!N332)/Base!N332</f>
        <v>1.0069485897810917E-3</v>
      </c>
      <c r="J401" s="21">
        <f>(Base!O331-Base!O332)/Base!O332</f>
        <v>1.5006740346182273E-2</v>
      </c>
      <c r="K401" s="21">
        <f>(Base!P331-Base!P332)/Base!P332</f>
        <v>1.4416498525938249E-2</v>
      </c>
      <c r="L401" s="21" cm="1">
        <f t="array" ref="L401">SUMPRODUCT(B401:K401,TRANSPOSE($O$4:$O$13))</f>
        <v>-3.4760990120473022E-5</v>
      </c>
      <c r="M401">
        <f t="shared" si="7"/>
        <v>0</v>
      </c>
    </row>
    <row r="402" spans="1:13">
      <c r="A402" s="1">
        <v>43956</v>
      </c>
      <c r="B402" s="21">
        <f>(Base!G332-Base!G333)/Base!G333</f>
        <v>1.7114815789006532E-2</v>
      </c>
      <c r="C402" s="21">
        <f>(Base!H332-Base!H333)/Base!H333</f>
        <v>9.3798856013518304E-3</v>
      </c>
      <c r="D402" s="21">
        <f>(Base!I332-Base!I333)/Base!I333</f>
        <v>5.1743529148283049E-2</v>
      </c>
      <c r="E402" s="21">
        <f>(Base!J332-Base!J333)/Base!J333</f>
        <v>6.584884765040511E-3</v>
      </c>
      <c r="F402" s="21">
        <f>(Base!K332-Base!K333)/Base!K333</f>
        <v>1.108465788377554E-2</v>
      </c>
      <c r="G402" s="21">
        <f>(Base!L332-Base!L333)/Base!L333</f>
        <v>-1.4514464464464548E-2</v>
      </c>
      <c r="H402" s="21">
        <f>(Base!M332-Base!M333)/Base!M333</f>
        <v>3.2221060542063161E-2</v>
      </c>
      <c r="I402" s="21">
        <f>(Base!N332-Base!N333)/Base!N333</f>
        <v>-8.9820354799383349E-3</v>
      </c>
      <c r="J402" s="21">
        <f>(Base!O332-Base!O333)/Base!O333</f>
        <v>2.5174854973161381E-2</v>
      </c>
      <c r="K402" s="21">
        <f>(Base!P332-Base!P333)/Base!P333</f>
        <v>-5.2355793307534574E-3</v>
      </c>
      <c r="L402" s="21" cm="1">
        <f t="array" ref="L402">SUMPRODUCT(B402:K402,TRANSPOSE($O$4:$O$13))</f>
        <v>1.1641149082026117E-2</v>
      </c>
      <c r="M402">
        <f t="shared" si="7"/>
        <v>0</v>
      </c>
    </row>
    <row r="403" spans="1:13">
      <c r="A403" s="1">
        <v>43955</v>
      </c>
      <c r="B403" s="21">
        <f>(Base!G333-Base!G334)/Base!G334</f>
        <v>-3.7647011764705869E-2</v>
      </c>
      <c r="C403" s="21">
        <f>(Base!H333-Base!H334)/Base!H334</f>
        <v>-1.041098440452759E-3</v>
      </c>
      <c r="D403" s="21">
        <f>(Base!I333-Base!I334)/Base!I334</f>
        <v>-1.6843347380312954E-3</v>
      </c>
      <c r="E403" s="21">
        <f>(Base!J333-Base!J334)/Base!J334</f>
        <v>-2.281365963187082E-2</v>
      </c>
      <c r="F403" s="21">
        <f>(Base!K333-Base!K334)/Base!K334</f>
        <v>1.5273375495342344E-2</v>
      </c>
      <c r="G403" s="21">
        <f>(Base!L333-Base!L334)/Base!L334</f>
        <v>-4.3561466900979708E-2</v>
      </c>
      <c r="H403" s="21">
        <f>(Base!M333-Base!M334)/Base!M334</f>
        <v>-3.7119115629867798E-2</v>
      </c>
      <c r="I403" s="21">
        <f>(Base!N333-Base!N334)/Base!N334</f>
        <v>2.0000500000000089E-3</v>
      </c>
      <c r="J403" s="21">
        <f>(Base!O333-Base!O334)/Base!O334</f>
        <v>-4.3478252490709787E-2</v>
      </c>
      <c r="K403" s="21">
        <f>(Base!P333-Base!P334)/Base!P334</f>
        <v>-2.0731185449594555E-2</v>
      </c>
      <c r="L403" s="21" cm="1">
        <f t="array" ref="L403">SUMPRODUCT(B403:K403,TRANSPOSE($O$4:$O$13))</f>
        <v>-2.0880498002333873E-2</v>
      </c>
      <c r="M403">
        <f t="shared" si="7"/>
        <v>1</v>
      </c>
    </row>
    <row r="404" spans="1:13">
      <c r="A404" s="1">
        <v>43951</v>
      </c>
      <c r="B404" s="21">
        <f>(Base!G334-Base!G335)/Base!G335</f>
        <v>-7.7691012252994268E-2</v>
      </c>
      <c r="C404" s="21">
        <f>(Base!H334-Base!H335)/Base!H335</f>
        <v>-3.7092781954887279E-2</v>
      </c>
      <c r="D404" s="21">
        <f>(Base!I334-Base!I335)/Base!I335</f>
        <v>1.8878661327231167E-2</v>
      </c>
      <c r="E404" s="21">
        <f>(Base!J334-Base!J335)/Base!J335</f>
        <v>-5.4218613874488869E-2</v>
      </c>
      <c r="F404" s="21">
        <f>(Base!K334-Base!K335)/Base!K335</f>
        <v>-3.4536300790479271E-2</v>
      </c>
      <c r="G404" s="21">
        <f>(Base!L334-Base!L335)/Base!L335</f>
        <v>-6.6160122210097316E-2</v>
      </c>
      <c r="H404" s="21">
        <f>(Base!M334-Base!M335)/Base!M335</f>
        <v>-8.2418676790182947E-3</v>
      </c>
      <c r="I404" s="21">
        <f>(Base!N334-Base!N335)/Base!N335</f>
        <v>-9.9010391138099601E-3</v>
      </c>
      <c r="J404" s="21">
        <f>(Base!O334-Base!O335)/Base!O335</f>
        <v>-5.8564244105498459E-2</v>
      </c>
      <c r="K404" s="21">
        <f>(Base!P334-Base!P335)/Base!P335</f>
        <v>-4.001709822383908E-2</v>
      </c>
      <c r="L404" s="21" cm="1">
        <f t="array" ref="L404">SUMPRODUCT(B404:K404,TRANSPOSE($O$4:$O$13))</f>
        <v>-3.7028481759456153E-2</v>
      </c>
      <c r="M404">
        <f t="shared" si="7"/>
        <v>1</v>
      </c>
    </row>
    <row r="405" spans="1:13">
      <c r="A405" s="1">
        <v>43950</v>
      </c>
      <c r="B405" s="21">
        <f>(Base!G335-Base!G336)/Base!G336</f>
        <v>1.0748014915551588E-2</v>
      </c>
      <c r="C405" s="21">
        <f>(Base!H335-Base!H336)/Base!H336</f>
        <v>2.5126131915886004E-3</v>
      </c>
      <c r="D405" s="21">
        <f>(Base!I335-Base!I336)/Base!I336</f>
        <v>-2.5641079953116968E-2</v>
      </c>
      <c r="E405" s="21">
        <f>(Base!J335-Base!J336)/Base!J336</f>
        <v>2.6988664006003873E-2</v>
      </c>
      <c r="F405" s="21">
        <f>(Base!K335-Base!K336)/Base!K336</f>
        <v>2.3024959744048914E-2</v>
      </c>
      <c r="G405" s="21">
        <f>(Base!L335-Base!L336)/Base!L336</f>
        <v>2.8033134191176326E-2</v>
      </c>
      <c r="H405" s="21">
        <f>(Base!M335-Base!M336)/Base!M336</f>
        <v>5.5072521739130451E-2</v>
      </c>
      <c r="I405" s="21">
        <f>(Base!N335-Base!N336)/Base!N336</f>
        <v>1.9172603430877903E-2</v>
      </c>
      <c r="J405" s="21">
        <f>(Base!O335-Base!O336)/Base!O336</f>
        <v>1.6428458248088716E-2</v>
      </c>
      <c r="K405" s="21">
        <f>(Base!P335-Base!P336)/Base!P336</f>
        <v>4.7522953429209744E-2</v>
      </c>
      <c r="L405" s="21" cm="1">
        <f t="array" ref="L405">SUMPRODUCT(B405:K405,TRANSPOSE($O$4:$O$13))</f>
        <v>2.1611183978513956E-2</v>
      </c>
      <c r="M405">
        <f t="shared" si="7"/>
        <v>0</v>
      </c>
    </row>
    <row r="406" spans="1:13">
      <c r="A406" s="1">
        <v>43949</v>
      </c>
      <c r="B406" s="21">
        <f>(Base!G336-Base!G337)/Base!G337</f>
        <v>7.0187843670790881E-2</v>
      </c>
      <c r="C406" s="21">
        <f>(Base!H336-Base!H337)/Base!H337</f>
        <v>1.4529697401463131E-2</v>
      </c>
      <c r="D406" s="21">
        <f>(Base!I336-Base!I337)/Base!I337</f>
        <v>-3.8866740699612882E-3</v>
      </c>
      <c r="E406" s="21">
        <f>(Base!J336-Base!J337)/Base!J337</f>
        <v>5.0746298507462699E-2</v>
      </c>
      <c r="F406" s="21">
        <f>(Base!K336-Base!K337)/Base!K337</f>
        <v>4.958336425331817E-2</v>
      </c>
      <c r="G406" s="21">
        <f>(Base!L336-Base!L337)/Base!L337</f>
        <v>3.3238415633353086E-2</v>
      </c>
      <c r="H406" s="21">
        <f>(Base!M336-Base!M337)/Base!M337</f>
        <v>4.8632155098349214E-2</v>
      </c>
      <c r="I406" s="21">
        <f>(Base!N336-Base!N337)/Base!N337</f>
        <v>-1.5399851733723446E-2</v>
      </c>
      <c r="J406" s="21">
        <f>(Base!O336-Base!O337)/Base!O337</f>
        <v>4.2714055738067393E-2</v>
      </c>
      <c r="K406" s="21">
        <f>(Base!P336-Base!P337)/Base!P337</f>
        <v>1.3468462704117508E-3</v>
      </c>
      <c r="L406" s="21" cm="1">
        <f t="array" ref="L406">SUMPRODUCT(B406:K406,TRANSPOSE($O$4:$O$13))</f>
        <v>2.6757389177807841E-2</v>
      </c>
      <c r="M406">
        <f t="shared" si="7"/>
        <v>0</v>
      </c>
    </row>
    <row r="407" spans="1:13">
      <c r="A407" s="1">
        <v>43948</v>
      </c>
      <c r="B407" s="21">
        <f>(Base!G337-Base!G338)/Base!G338</f>
        <v>-9.0719698035835773E-3</v>
      </c>
      <c r="C407" s="21">
        <f>(Base!H337-Base!H338)/Base!H338</f>
        <v>6.0270244872168768E-2</v>
      </c>
      <c r="D407" s="21">
        <f>(Base!I337-Base!I338)/Base!I338</f>
        <v>5.9411764705882442E-2</v>
      </c>
      <c r="E407" s="21">
        <f>(Base!J337-Base!J338)/Base!J338</f>
        <v>1.57671315949061E-2</v>
      </c>
      <c r="F407" s="21">
        <f>(Base!K337-Base!K338)/Base!K338</f>
        <v>6.666673496787931E-2</v>
      </c>
      <c r="G407" s="21">
        <f>(Base!L337-Base!L338)/Base!L338</f>
        <v>2.3323566569485081E-2</v>
      </c>
      <c r="H407" s="21">
        <f>(Base!M337-Base!M338)/Base!M338</f>
        <v>3.1348025078369972E-2</v>
      </c>
      <c r="I407" s="21">
        <f>(Base!N337-Base!N338)/Base!N338</f>
        <v>7.0034517258630866E-3</v>
      </c>
      <c r="J407" s="21">
        <f>(Base!O337-Base!O338)/Base!O338</f>
        <v>2.0894852248722371E-2</v>
      </c>
      <c r="K407" s="21">
        <f>(Base!P337-Base!P338)/Base!P338</f>
        <v>1.8053040130394809E-2</v>
      </c>
      <c r="L407" s="21" cm="1">
        <f t="array" ref="L407">SUMPRODUCT(B407:K407,TRANSPOSE($O$4:$O$13))</f>
        <v>2.6935999467134611E-2</v>
      </c>
      <c r="M407">
        <f t="shared" si="7"/>
        <v>0</v>
      </c>
    </row>
    <row r="408" spans="1:13">
      <c r="A408" s="1">
        <v>43945</v>
      </c>
      <c r="B408" s="21">
        <f>(Base!G338-Base!G339)/Base!G339</f>
        <v>-3.328084026802712E-2</v>
      </c>
      <c r="C408" s="21">
        <f>(Base!H338-Base!H339)/Base!H339</f>
        <v>-0.1030303272727273</v>
      </c>
      <c r="D408" s="21">
        <f>(Base!I338-Base!I339)/Base!I339</f>
        <v>2.3585496673673256E-3</v>
      </c>
      <c r="E408" s="21">
        <f>(Base!J338-Base!J339)/Base!J339</f>
        <v>-5.7175528873642086E-2</v>
      </c>
      <c r="F408" s="21">
        <f>(Base!K338-Base!K339)/Base!K339</f>
        <v>-8.0130878740280811E-2</v>
      </c>
      <c r="G408" s="21">
        <f>(Base!L338-Base!L339)/Base!L339</f>
        <v>-0.10443864229765022</v>
      </c>
      <c r="H408" s="21">
        <f>(Base!M338-Base!M339)/Base!M339</f>
        <v>-5.8997105663887633E-2</v>
      </c>
      <c r="I408" s="21">
        <f>(Base!N338-Base!N339)/Base!N339</f>
        <v>-2.9611650485437038E-2</v>
      </c>
      <c r="J408" s="21">
        <f>(Base!O338-Base!O339)/Base!O339</f>
        <v>-2.5453726577621048E-2</v>
      </c>
      <c r="K408" s="21">
        <f>(Base!P338-Base!P339)/Base!P339</f>
        <v>5.7458058260540477E-3</v>
      </c>
      <c r="L408" s="21" cm="1">
        <f t="array" ref="L408">SUMPRODUCT(B408:K408,TRANSPOSE($O$4:$O$13))</f>
        <v>-4.4107600240268455E-2</v>
      </c>
      <c r="M408">
        <f t="shared" si="7"/>
        <v>1</v>
      </c>
    </row>
    <row r="409" spans="1:13">
      <c r="A409" s="1">
        <v>43944</v>
      </c>
      <c r="B409" s="21">
        <f>(Base!G339-Base!G340)/Base!G340</f>
        <v>-6.9470599090382806E-2</v>
      </c>
      <c r="C409" s="21">
        <f>(Base!H339-Base!H340)/Base!H340</f>
        <v>-1.8090907357555489E-2</v>
      </c>
      <c r="D409" s="21">
        <f>(Base!I339-Base!I340)/Base!I340</f>
        <v>2.6013186569075298E-2</v>
      </c>
      <c r="E409" s="21">
        <f>(Base!J339-Base!J340)/Base!J340</f>
        <v>-4.1643835616438439E-2</v>
      </c>
      <c r="F409" s="21">
        <f>(Base!K339-Base!K340)/Base!K340</f>
        <v>-2.8208148941167029E-2</v>
      </c>
      <c r="G409" s="21">
        <f>(Base!L339-Base!L340)/Base!L340</f>
        <v>-9.4828013153964909E-3</v>
      </c>
      <c r="H409" s="21">
        <f>(Base!M339-Base!M340)/Base!M340</f>
        <v>1.1940358208955244E-2</v>
      </c>
      <c r="I409" s="21">
        <f>(Base!N339-Base!N340)/Base!N340</f>
        <v>-1.6706490849332126E-2</v>
      </c>
      <c r="J409" s="21">
        <f>(Base!O339-Base!O340)/Base!O340</f>
        <v>-5.0840356772012464E-2</v>
      </c>
      <c r="K409" s="21">
        <f>(Base!P339-Base!P340)/Base!P340</f>
        <v>1.4219020316129646E-2</v>
      </c>
      <c r="L409" s="21" cm="1">
        <f t="array" ref="L409">SUMPRODUCT(B409:K409,TRANSPOSE($O$4:$O$13))</f>
        <v>-1.6105699021947632E-2</v>
      </c>
      <c r="M409">
        <f t="shared" si="7"/>
        <v>1</v>
      </c>
    </row>
    <row r="410" spans="1:13">
      <c r="A410" s="1">
        <v>43943</v>
      </c>
      <c r="B410" s="21">
        <f>(Base!G340-Base!G341)/Base!G341</f>
        <v>6.3654596038281705E-2</v>
      </c>
      <c r="C410" s="21">
        <f>(Base!H340-Base!H341)/Base!H341</f>
        <v>3.4983961566888412E-2</v>
      </c>
      <c r="D410" s="21">
        <f>(Base!I340-Base!I341)/Base!I341</f>
        <v>3.6363699059561085E-2</v>
      </c>
      <c r="E410" s="21">
        <f>(Base!J340-Base!J341)/Base!J341</f>
        <v>7.3529411764705885E-2</v>
      </c>
      <c r="F410" s="21">
        <f>(Base!K340-Base!K341)/Base!K341</f>
        <v>0.10249676047991386</v>
      </c>
      <c r="G410" s="21">
        <f>(Base!L340-Base!L341)/Base!L341</f>
        <v>7.4074120370370311E-2</v>
      </c>
      <c r="H410" s="21">
        <f>(Base!M340-Base!M341)/Base!M341</f>
        <v>5.0156739811912272E-2</v>
      </c>
      <c r="I410" s="21">
        <f>(Base!N340-Base!N341)/Base!N341</f>
        <v>4.2807416625186681E-2</v>
      </c>
      <c r="J410" s="21">
        <f>(Base!O340-Base!O341)/Base!O341</f>
        <v>3.9301357016730563E-2</v>
      </c>
      <c r="K410" s="21">
        <f>(Base!P340-Base!P341)/Base!P341</f>
        <v>1.0362765199311409E-2</v>
      </c>
      <c r="L410" s="21" cm="1">
        <f t="array" ref="L410">SUMPRODUCT(B410:K410,TRANSPOSE($O$4:$O$13))</f>
        <v>4.8166383029256098E-2</v>
      </c>
      <c r="M410">
        <f t="shared" si="7"/>
        <v>0</v>
      </c>
    </row>
    <row r="411" spans="1:13">
      <c r="A411" s="1">
        <v>43941</v>
      </c>
      <c r="B411" s="21">
        <f>(Base!G341-Base!G342)/Base!G342</f>
        <v>6.2174966008864449E-2</v>
      </c>
      <c r="C411" s="21">
        <f>(Base!H341-Base!H342)/Base!H342</f>
        <v>2.6815129107772669E-2</v>
      </c>
      <c r="D411" s="21">
        <f>(Base!I341-Base!I342)/Base!I342</f>
        <v>6.3091482649842053E-3</v>
      </c>
      <c r="E411" s="21">
        <f>(Base!J341-Base!J342)/Base!J342</f>
        <v>6.1504872354195314E-2</v>
      </c>
      <c r="F411" s="21">
        <f>(Base!K341-Base!K342)/Base!K342</f>
        <v>4.9655139808024037E-2</v>
      </c>
      <c r="G411" s="21">
        <f>(Base!L341-Base!L342)/Base!L342</f>
        <v>3.1026203769632329E-2</v>
      </c>
      <c r="H411" s="21">
        <f>(Base!M341-Base!M342)/Base!M342</f>
        <v>-1.1159269135726681E-2</v>
      </c>
      <c r="I411" s="21">
        <f>(Base!N341-Base!N342)/Base!N342</f>
        <v>-1.5196078431372488E-2</v>
      </c>
      <c r="J411" s="21">
        <f>(Base!O341-Base!O342)/Base!O342</f>
        <v>5.2147900716087693E-2</v>
      </c>
      <c r="K411" s="21">
        <f>(Base!P341-Base!P342)/Base!P342</f>
        <v>-3.5000022727272651E-2</v>
      </c>
      <c r="L411" s="21" cm="1">
        <f t="array" ref="L411">SUMPRODUCT(B411:K411,TRANSPOSE($O$4:$O$13))</f>
        <v>1.8595040846754049E-2</v>
      </c>
      <c r="M411">
        <f t="shared" si="7"/>
        <v>0</v>
      </c>
    </row>
    <row r="412" spans="1:13">
      <c r="A412" s="1">
        <v>43938</v>
      </c>
      <c r="B412" s="21">
        <f>(Base!G342-Base!G343)/Base!G343</f>
        <v>5.4862870566726722E-2</v>
      </c>
      <c r="C412" s="21">
        <f>(Base!H342-Base!H343)/Base!H343</f>
        <v>5.5965150240783511E-3</v>
      </c>
      <c r="D412" s="21">
        <f>(Base!I342-Base!I343)/Base!I343</f>
        <v>-5.6461731493099038E-3</v>
      </c>
      <c r="E412" s="21">
        <f>(Base!J342-Base!J343)/Base!J343</f>
        <v>8.3558866155577172E-2</v>
      </c>
      <c r="F412" s="21">
        <f>(Base!K342-Base!K343)/Base!K343</f>
        <v>-2.7715665701965635E-2</v>
      </c>
      <c r="G412" s="21">
        <f>(Base!L342-Base!L343)/Base!L343</f>
        <v>0.11436181459371358</v>
      </c>
      <c r="H412" s="21">
        <f>(Base!M342-Base!M343)/Base!M343</f>
        <v>2.6081361323155271E-2</v>
      </c>
      <c r="I412" s="21">
        <f>(Base!N342-Base!N343)/Base!N343</f>
        <v>-6.3322451859598077E-3</v>
      </c>
      <c r="J412" s="21">
        <f>(Base!O342-Base!O343)/Base!O343</f>
        <v>2.7863122801473159E-2</v>
      </c>
      <c r="K412" s="21">
        <f>(Base!P342-Base!P343)/Base!P343</f>
        <v>2.899911267535599E-2</v>
      </c>
      <c r="L412" s="21" cm="1">
        <f t="array" ref="L412">SUMPRODUCT(B412:K412,TRANSPOSE($O$4:$O$13))</f>
        <v>3.2998696829150576E-2</v>
      </c>
      <c r="M412">
        <f t="shared" si="7"/>
        <v>0</v>
      </c>
    </row>
    <row r="413" spans="1:13">
      <c r="A413" s="1">
        <v>43937</v>
      </c>
      <c r="B413" s="21">
        <f>(Base!G343-Base!G344)/Base!G344</f>
        <v>4.4814928483196216E-2</v>
      </c>
      <c r="C413" s="21">
        <f>(Base!H343-Base!H344)/Base!H344</f>
        <v>-1.5280536837702295E-2</v>
      </c>
      <c r="D413" s="21">
        <f>(Base!I343-Base!I344)/Base!I344</f>
        <v>-1.1166314443776956E-2</v>
      </c>
      <c r="E413" s="21">
        <f>(Base!J343-Base!J344)/Base!J344</f>
        <v>-1.8592363260545617E-2</v>
      </c>
      <c r="F413" s="21">
        <f>(Base!K343-Base!K344)/Base!K344</f>
        <v>3.9015350239156393E-2</v>
      </c>
      <c r="G413" s="21">
        <f>(Base!L343-Base!L344)/Base!L344</f>
        <v>-1.2605146396788555E-2</v>
      </c>
      <c r="H413" s="21">
        <f>(Base!M343-Base!M344)/Base!M344</f>
        <v>-4.029298170286829E-2</v>
      </c>
      <c r="I413" s="21">
        <f>(Base!N343-Base!N344)/Base!N344</f>
        <v>3.0622540160642413E-2</v>
      </c>
      <c r="J413" s="21">
        <f>(Base!O343-Base!O344)/Base!O344</f>
        <v>-3.1114190579530833E-2</v>
      </c>
      <c r="K413" s="21">
        <f>(Base!P343-Base!P344)/Base!P344</f>
        <v>-9.9560317192875416E-3</v>
      </c>
      <c r="L413" s="21" cm="1">
        <f t="array" ref="L413">SUMPRODUCT(B413:K413,TRANSPOSE($O$4:$O$13))</f>
        <v>-4.9040437036727029E-3</v>
      </c>
      <c r="M413">
        <f t="shared" si="7"/>
        <v>0</v>
      </c>
    </row>
    <row r="414" spans="1:13">
      <c r="A414" s="1">
        <v>43936</v>
      </c>
      <c r="B414" s="21">
        <f>(Base!G344-Base!G345)/Base!G345</f>
        <v>2.6203180416942206E-2</v>
      </c>
      <c r="C414" s="21">
        <f>(Base!H344-Base!H345)/Base!H345</f>
        <v>9.1001015723003228E-3</v>
      </c>
      <c r="D414" s="21">
        <f>(Base!I344-Base!I345)/Base!I345</f>
        <v>-2.2437780473013948E-2</v>
      </c>
      <c r="E414" s="21">
        <f>(Base!J344-Base!J345)/Base!J345</f>
        <v>-1.2135093473269925E-2</v>
      </c>
      <c r="F414" s="21">
        <f>(Base!K344-Base!K345)/Base!K345</f>
        <v>2.4262506439859659E-2</v>
      </c>
      <c r="G414" s="21">
        <f>(Base!L344-Base!L345)/Base!L345</f>
        <v>-2.8571377551020471E-2</v>
      </c>
      <c r="H414" s="21">
        <f>(Base!M344-Base!M345)/Base!M345</f>
        <v>-2.0920561864913263E-2</v>
      </c>
      <c r="I414" s="21">
        <f>(Base!N344-Base!N345)/Base!N345</f>
        <v>-1.920231507643105E-2</v>
      </c>
      <c r="J414" s="21">
        <f>(Base!O344-Base!O345)/Base!O345</f>
        <v>-1.2872583746273229E-2</v>
      </c>
      <c r="K414" s="21">
        <f>(Base!P344-Base!P345)/Base!P345</f>
        <v>-3.0092073435707835E-2</v>
      </c>
      <c r="L414" s="21" cm="1">
        <f t="array" ref="L414">SUMPRODUCT(B414:K414,TRANSPOSE($O$4:$O$13))</f>
        <v>-1.138432871293113E-2</v>
      </c>
      <c r="M414">
        <f t="shared" si="7"/>
        <v>0</v>
      </c>
    </row>
    <row r="415" spans="1:13">
      <c r="A415" s="1">
        <v>43935</v>
      </c>
      <c r="B415" s="21">
        <f>(Base!G345-Base!G346)/Base!G346</f>
        <v>2.3255896669108007E-2</v>
      </c>
      <c r="C415" s="21">
        <f>(Base!H345-Base!H346)/Base!H346</f>
        <v>5.5922472189183225E-3</v>
      </c>
      <c r="D415" s="21">
        <f>(Base!I345-Base!I346)/Base!I346</f>
        <v>1.7901171734495454E-2</v>
      </c>
      <c r="E415" s="21">
        <f>(Base!J345-Base!J346)/Base!J346</f>
        <v>2.487394957983188E-2</v>
      </c>
      <c r="F415" s="21">
        <f>(Base!K345-Base!K346)/Base!K346</f>
        <v>1.5949710407106184E-2</v>
      </c>
      <c r="G415" s="21">
        <f>(Base!L345-Base!L346)/Base!L346</f>
        <v>-5.0761926357262063E-3</v>
      </c>
      <c r="H415" s="21">
        <f>(Base!M345-Base!M346)/Base!M346</f>
        <v>-1.1813349084465404E-2</v>
      </c>
      <c r="I415" s="21">
        <f>(Base!N345-Base!N346)/Base!N346</f>
        <v>-1.8840675418324813E-2</v>
      </c>
      <c r="J415" s="21">
        <f>(Base!O345-Base!O346)/Base!O346</f>
        <v>8.6625706343658987E-2</v>
      </c>
      <c r="K415" s="21">
        <f>(Base!P345-Base!P346)/Base!P346</f>
        <v>-8.9748709894556266E-4</v>
      </c>
      <c r="L415" s="21" cm="1">
        <f t="array" ref="L415">SUMPRODUCT(B415:K415,TRANSPOSE($O$4:$O$13))</f>
        <v>1.2914737896263101E-2</v>
      </c>
      <c r="M415">
        <f t="shared" si="7"/>
        <v>0</v>
      </c>
    </row>
    <row r="416" spans="1:13">
      <c r="A416" s="1">
        <v>43934</v>
      </c>
      <c r="B416" s="21">
        <f>(Base!G346-Base!G347)/Base!G347</f>
        <v>-2.7925506804548226E-2</v>
      </c>
      <c r="C416" s="21">
        <f>(Base!H346-Base!H347)/Base!H347</f>
        <v>8.4593696093148742E-3</v>
      </c>
      <c r="D416" s="21">
        <f>(Base!I346-Base!I347)/Base!I347</f>
        <v>1.250006250000002E-2</v>
      </c>
      <c r="E416" s="21">
        <f>(Base!J346-Base!J347)/Base!J347</f>
        <v>-1.3266998341625161E-2</v>
      </c>
      <c r="F416" s="21">
        <f>(Base!K346-Base!K347)/Base!K347</f>
        <v>-2.8638496371304986E-2</v>
      </c>
      <c r="G416" s="21">
        <f>(Base!L346-Base!L347)/Base!L347</f>
        <v>7.1575668280964158E-3</v>
      </c>
      <c r="H416" s="21">
        <f>(Base!M346-Base!M347)/Base!M347</f>
        <v>6.539833531510073E-3</v>
      </c>
      <c r="I416" s="21">
        <f>(Base!N346-Base!N347)/Base!N347</f>
        <v>3.5000050000000019E-2</v>
      </c>
      <c r="J416" s="21">
        <f>(Base!O346-Base!O347)/Base!O347</f>
        <v>3.6895696020338604E-2</v>
      </c>
      <c r="K416" s="21">
        <f>(Base!P346-Base!P347)/Base!P347</f>
        <v>2.9805938766311057E-2</v>
      </c>
      <c r="L416" s="21" cm="1">
        <f t="array" ref="L416">SUMPRODUCT(B416:K416,TRANSPOSE($O$4:$O$13))</f>
        <v>9.5749733306900713E-3</v>
      </c>
      <c r="M416">
        <f t="shared" si="7"/>
        <v>0</v>
      </c>
    </row>
    <row r="417" spans="1:13">
      <c r="A417" s="1">
        <v>43930</v>
      </c>
      <c r="B417" s="21">
        <f>(Base!G347-Base!G348)/Base!G348</f>
        <v>-4.9785241344452891E-2</v>
      </c>
      <c r="C417" s="21">
        <f>(Base!H347-Base!H348)/Base!H348</f>
        <v>-7.6316460857706698E-3</v>
      </c>
      <c r="D417" s="21">
        <f>(Base!I347-Base!I348)/Base!I348</f>
        <v>-1.4778325123152615E-2</v>
      </c>
      <c r="E417" s="21">
        <f>(Base!J347-Base!J348)/Base!J348</f>
        <v>-5.4858934169278999E-2</v>
      </c>
      <c r="F417" s="21">
        <f>(Base!K347-Base!K348)/Base!K348</f>
        <v>-2.6952864308429136E-2</v>
      </c>
      <c r="G417" s="21">
        <f>(Base!L347-Base!L348)/Base!L348</f>
        <v>-3.0242984630639583E-2</v>
      </c>
      <c r="H417" s="21">
        <f>(Base!M347-Base!M348)/Base!M348</f>
        <v>-2.8868360277136258E-2</v>
      </c>
      <c r="I417" s="21">
        <f>(Base!N347-Base!N348)/Base!N348</f>
        <v>-4.0767386091127164E-2</v>
      </c>
      <c r="J417" s="21">
        <f>(Base!O347-Base!O348)/Base!O348</f>
        <v>-3.5582842287750126E-2</v>
      </c>
      <c r="K417" s="21">
        <f>(Base!P347-Base!P348)/Base!P348</f>
        <v>-5.2861183767465699E-3</v>
      </c>
      <c r="L417" s="21" cm="1">
        <f t="array" ref="L417">SUMPRODUCT(B417:K417,TRANSPOSE($O$4:$O$13))</f>
        <v>-2.8392132972864279E-2</v>
      </c>
      <c r="M417">
        <f t="shared" si="7"/>
        <v>1</v>
      </c>
    </row>
    <row r="418" spans="1:13">
      <c r="A418" s="1">
        <v>43929</v>
      </c>
      <c r="B418" s="21">
        <f>(Base!G348-Base!G349)/Base!G349</f>
        <v>1.7485240871309798E-2</v>
      </c>
      <c r="C418" s="21">
        <f>(Base!H348-Base!H349)/Base!H349</f>
        <v>2.1038961585427542E-2</v>
      </c>
      <c r="D418" s="21">
        <f>(Base!I348-Base!I349)/Base!I349</f>
        <v>8.695652173912858E-3</v>
      </c>
      <c r="E418" s="21">
        <f>(Base!J348-Base!J349)/Base!J349</f>
        <v>9.1718038730938936E-2</v>
      </c>
      <c r="F418" s="21">
        <f>(Base!K348-Base!K349)/Base!K349</f>
        <v>6.9892507882278479E-2</v>
      </c>
      <c r="G418" s="21">
        <f>(Base!L348-Base!L349)/Base!L349</f>
        <v>2.4850396379206561E-3</v>
      </c>
      <c r="H418" s="21">
        <f>(Base!M348-Base!M349)/Base!M349</f>
        <v>5.6097560975609868E-2</v>
      </c>
      <c r="I418" s="21">
        <f>(Base!N348-Base!N349)/Base!N349</f>
        <v>-4.794343010817228E-4</v>
      </c>
      <c r="J418" s="21">
        <f>(Base!O348-Base!O349)/Base!O349</f>
        <v>2.5931529012820826E-2</v>
      </c>
      <c r="K418" s="21">
        <f>(Base!P348-Base!P349)/Base!P349</f>
        <v>-6.1672226168847906E-3</v>
      </c>
      <c r="L418" s="21" cm="1">
        <f t="array" ref="L418">SUMPRODUCT(B418:K418,TRANSPOSE($O$4:$O$13))</f>
        <v>2.4866800870267079E-2</v>
      </c>
      <c r="M418">
        <f t="shared" si="7"/>
        <v>0</v>
      </c>
    </row>
    <row r="419" spans="1:13">
      <c r="A419" s="1">
        <v>43928</v>
      </c>
      <c r="B419" s="21">
        <f>(Base!G349-Base!G350)/Base!G350</f>
        <v>3.7066640000000081E-2</v>
      </c>
      <c r="C419" s="21">
        <f>(Base!H349-Base!H350)/Base!H350</f>
        <v>3.4668100904813225E-2</v>
      </c>
      <c r="D419" s="21">
        <f>(Base!I349-Base!I350)/Base!I350</f>
        <v>-2.3650697392358828E-2</v>
      </c>
      <c r="E419" s="21">
        <f>(Base!J349-Base!J350)/Base!J350</f>
        <v>4.3571392857142906E-2</v>
      </c>
      <c r="F419" s="21">
        <f>(Base!K349-Base!K350)/Base!K350</f>
        <v>4.9230683674147568E-2</v>
      </c>
      <c r="G419" s="21">
        <f>(Base!L349-Base!L350)/Base!L350</f>
        <v>2.2357774390243841E-2</v>
      </c>
      <c r="H419" s="21">
        <f>(Base!M349-Base!M350)/Base!M350</f>
        <v>3.9949270767279582E-2</v>
      </c>
      <c r="I419" s="21">
        <f>(Base!N349-Base!N350)/Base!N350</f>
        <v>-1.9275928537846692E-2</v>
      </c>
      <c r="J419" s="21">
        <f>(Base!O349-Base!O350)/Base!O350</f>
        <v>3.2224504410256934E-2</v>
      </c>
      <c r="K419" s="21">
        <f>(Base!P349-Base!P350)/Base!P350</f>
        <v>1.5070669717814207E-2</v>
      </c>
      <c r="L419" s="21" cm="1">
        <f t="array" ref="L419">SUMPRODUCT(B419:K419,TRANSPOSE($O$4:$O$13))</f>
        <v>2.1413240381332615E-2</v>
      </c>
      <c r="M419">
        <f t="shared" si="7"/>
        <v>0</v>
      </c>
    </row>
    <row r="420" spans="1:13">
      <c r="A420" s="1">
        <v>43927</v>
      </c>
      <c r="B420" s="21">
        <f>(Base!G350-Base!G351)/Base!G351</f>
        <v>0.13533155117564502</v>
      </c>
      <c r="C420" s="21">
        <f>(Base!H350-Base!H351)/Base!H351</f>
        <v>3.793581589958165E-2</v>
      </c>
      <c r="D420" s="21">
        <f>(Base!I350-Base!I351)/Base!I351</f>
        <v>-7.2246232856940842E-3</v>
      </c>
      <c r="E420" s="21">
        <f>(Base!J350-Base!J351)/Base!J351</f>
        <v>0.20120125273278641</v>
      </c>
      <c r="F420" s="21">
        <f>(Base!K350-Base!K351)/Base!K351</f>
        <v>0.11811929221891009</v>
      </c>
      <c r="G420" s="21">
        <f>(Base!L350-Base!L351)/Base!L351</f>
        <v>8.48953189027188E-2</v>
      </c>
      <c r="H420" s="21">
        <f>(Base!M350-Base!M351)/Base!M351</f>
        <v>2.8031290743155132E-2</v>
      </c>
      <c r="I420" s="21">
        <f>(Base!N350-Base!N351)/Base!N351</f>
        <v>4.2492917847025431E-3</v>
      </c>
      <c r="J420" s="21">
        <f>(Base!O350-Base!O351)/Base!O351</f>
        <v>0.12153898111344923</v>
      </c>
      <c r="K420" s="21">
        <f>(Base!P350-Base!P351)/Base!P351</f>
        <v>6.49382962962963E-2</v>
      </c>
      <c r="L420" s="21" cm="1">
        <f t="array" ref="L420">SUMPRODUCT(B420:K420,TRANSPOSE($O$4:$O$13))</f>
        <v>7.6242596962024428E-2</v>
      </c>
      <c r="M420">
        <f t="shared" si="7"/>
        <v>0</v>
      </c>
    </row>
    <row r="421" spans="1:13">
      <c r="A421" s="1">
        <v>43924</v>
      </c>
      <c r="B421" s="21">
        <f>(Base!G351-Base!G352)/Base!G352</f>
        <v>-8.4788057633693723E-2</v>
      </c>
      <c r="C421" s="21">
        <f>(Base!H351-Base!H352)/Base!H352</f>
        <v>-2.5815164446476444E-2</v>
      </c>
      <c r="D421" s="21">
        <f>(Base!I351-Base!I352)/Base!I352</f>
        <v>-1.4243264094955545E-2</v>
      </c>
      <c r="E421" s="21">
        <f>(Base!J351-Base!J352)/Base!J352</f>
        <v>-0.10826320230540171</v>
      </c>
      <c r="F421" s="21">
        <f>(Base!K351-Base!K352)/Base!K352</f>
        <v>-5.9838300709460543E-2</v>
      </c>
      <c r="G421" s="21">
        <f>(Base!L351-Base!L352)/Base!L352</f>
        <v>-2.5778838572565004E-2</v>
      </c>
      <c r="H421" s="21">
        <f>(Base!M351-Base!M352)/Base!M352</f>
        <v>-1.0960670535138616E-2</v>
      </c>
      <c r="I421" s="21">
        <f>(Base!N351-Base!N352)/Base!N352</f>
        <v>-1.3507173428373315E-2</v>
      </c>
      <c r="J421" s="21">
        <f>(Base!O351-Base!O352)/Base!O352</f>
        <v>-3.4880511143037231E-2</v>
      </c>
      <c r="K421" s="21">
        <f>(Base!P351-Base!P352)/Base!P352</f>
        <v>-5.3295910549226444E-2</v>
      </c>
      <c r="L421" s="21" cm="1">
        <f t="array" ref="L421">SUMPRODUCT(B421:K421,TRANSPOSE($O$4:$O$13))</f>
        <v>-4.2809989833821158E-2</v>
      </c>
      <c r="M421">
        <f t="shared" si="7"/>
        <v>1</v>
      </c>
    </row>
    <row r="422" spans="1:13">
      <c r="A422" s="1">
        <v>43923</v>
      </c>
      <c r="B422" s="21">
        <f>(Base!G352-Base!G353)/Base!G353</f>
        <v>-2.7695292393079788E-4</v>
      </c>
      <c r="C422" s="21">
        <f>(Base!H352-Base!H353)/Base!H353</f>
        <v>6.2049004329004329E-2</v>
      </c>
      <c r="D422" s="21">
        <f>(Base!I352-Base!I353)/Base!I353</f>
        <v>6.9841269841269926E-2</v>
      </c>
      <c r="E422" s="21">
        <f>(Base!J352-Base!J353)/Base!J353</f>
        <v>0.10295349776567517</v>
      </c>
      <c r="F422" s="21">
        <f>(Base!K352-Base!K353)/Base!K353</f>
        <v>3.3426159736791826E-2</v>
      </c>
      <c r="G422" s="21">
        <f>(Base!L352-Base!L353)/Base!L353</f>
        <v>4.8569884049115735E-3</v>
      </c>
      <c r="H422" s="21">
        <f>(Base!M352-Base!M353)/Base!M353</f>
        <v>8.4615384615384551E-2</v>
      </c>
      <c r="I422" s="21">
        <f>(Base!N352-Base!N353)/Base!N353</f>
        <v>8.8742398009249379E-2</v>
      </c>
      <c r="J422" s="21">
        <f>(Base!O352-Base!O353)/Base!O353</f>
        <v>3.5235892067370995E-2</v>
      </c>
      <c r="K422" s="21">
        <f>(Base!P352-Base!P353)/Base!P353</f>
        <v>-1.3603873959047207E-2</v>
      </c>
      <c r="L422" s="21" cm="1">
        <f t="array" ref="L422">SUMPRODUCT(B422:K422,TRANSPOSE($O$4:$O$13))</f>
        <v>4.4432475103876025E-2</v>
      </c>
      <c r="M422">
        <f t="shared" si="7"/>
        <v>0</v>
      </c>
    </row>
    <row r="423" spans="1:13">
      <c r="A423" s="1">
        <v>43922</v>
      </c>
      <c r="B423" s="21">
        <f>(Base!G353-Base!G354)/Base!G354</f>
        <v>-2.0884215375216057E-2</v>
      </c>
      <c r="C423" s="21">
        <f>(Base!H353-Base!H354)/Base!H354</f>
        <v>-3.4818887733642716E-2</v>
      </c>
      <c r="D423" s="21">
        <f>(Base!I353-Base!I354)/Base!I354</f>
        <v>-2.8976512267355956E-2</v>
      </c>
      <c r="E423" s="21">
        <f>(Base!J353-Base!J354)/Base!J354</f>
        <v>-9.8859243302632807E-2</v>
      </c>
      <c r="F423" s="21">
        <f>(Base!K353-Base!K354)/Base!K354</f>
        <v>-2.7776693557857667E-3</v>
      </c>
      <c r="G423" s="21">
        <f>(Base!L353-Base!L354)/Base!L354</f>
        <v>-2.8825943396226402E-2</v>
      </c>
      <c r="H423" s="21">
        <f>(Base!M353-Base!M354)/Base!M354</f>
        <v>2.2158684774839205E-2</v>
      </c>
      <c r="I423" s="21">
        <f>(Base!N353-Base!N354)/Base!N354</f>
        <v>-4.4110520800316085E-2</v>
      </c>
      <c r="J423" s="21">
        <f>(Base!O353-Base!O354)/Base!O354</f>
        <v>1.5976350596405293E-2</v>
      </c>
      <c r="K423" s="21">
        <f>(Base!P353-Base!P354)/Base!P354</f>
        <v>3.4705691006345998E-3</v>
      </c>
      <c r="L423" s="21" cm="1">
        <f t="array" ref="L423">SUMPRODUCT(B423:K423,TRANSPOSE($O$4:$O$13))</f>
        <v>-2.1452326853108657E-2</v>
      </c>
      <c r="M423">
        <f t="shared" si="7"/>
        <v>1</v>
      </c>
    </row>
    <row r="424" spans="1:13">
      <c r="A424" s="1">
        <v>43921</v>
      </c>
      <c r="B424" s="21">
        <f>(Base!G354-Base!G355)/Base!G355</f>
        <v>-1.5487369412887341E-2</v>
      </c>
      <c r="C424" s="21">
        <f>(Base!H354-Base!H355)/Base!H355</f>
        <v>-2.9729757560263689E-2</v>
      </c>
      <c r="D424" s="21">
        <f>(Base!I354-Base!I355)/Base!I355</f>
        <v>3.1150603941513092E-2</v>
      </c>
      <c r="E424" s="21">
        <f>(Base!J354-Base!J355)/Base!J355</f>
        <v>-8.362376015248224E-2</v>
      </c>
      <c r="F424" s="21">
        <f>(Base!K354-Base!K355)/Base!K355</f>
        <v>-5.4621933227255254E-2</v>
      </c>
      <c r="G424" s="21">
        <f>(Base!L354-Base!L355)/Base!L355</f>
        <v>-8.9260186670158254E-2</v>
      </c>
      <c r="H424" s="21">
        <f>(Base!M354-Base!M355)/Base!M355</f>
        <v>4.5590433482810118E-2</v>
      </c>
      <c r="I424" s="21">
        <f>(Base!N354-Base!N355)/Base!N355</f>
        <v>-4.4022289156626357E-2</v>
      </c>
      <c r="J424" s="21">
        <f>(Base!O354-Base!O355)/Base!O355</f>
        <v>-5.4545473777004916E-2</v>
      </c>
      <c r="K424" s="21">
        <f>(Base!P354-Base!P355)/Base!P355</f>
        <v>3.4713933445056265E-2</v>
      </c>
      <c r="L424" s="21" cm="1">
        <f t="array" ref="L424">SUMPRODUCT(B424:K424,TRANSPOSE($O$4:$O$13))</f>
        <v>-2.1516786575114286E-2</v>
      </c>
      <c r="M424">
        <f t="shared" si="7"/>
        <v>1</v>
      </c>
    </row>
    <row r="425" spans="1:13">
      <c r="A425" s="1">
        <v>43920</v>
      </c>
      <c r="B425" s="21">
        <f>(Base!G355-Base!G356)/Base!G356</f>
        <v>-5.5008830305101425E-2</v>
      </c>
      <c r="C425" s="21">
        <f>(Base!H355-Base!H356)/Base!H356</f>
        <v>2.4383636531661265E-3</v>
      </c>
      <c r="D425" s="21">
        <f>(Base!I355-Base!I356)/Base!I356</f>
        <v>5.0066755674232306E-2</v>
      </c>
      <c r="E425" s="21">
        <f>(Base!J355-Base!J356)/Base!J356</f>
        <v>-8.3652586206896556E-2</v>
      </c>
      <c r="F425" s="21">
        <f>(Base!K355-Base!K356)/Base!K356</f>
        <v>2.1053497786091705E-3</v>
      </c>
      <c r="G425" s="21">
        <f>(Base!L355-Base!L356)/Base!L356</f>
        <v>-1.6893384180825203E-2</v>
      </c>
      <c r="H425" s="21">
        <f>(Base!M355-Base!M356)/Base!M356</f>
        <v>6.0150375939849671E-3</v>
      </c>
      <c r="I425" s="21">
        <f>(Base!N355-Base!N356)/Base!N356</f>
        <v>1.5529411764705802E-2</v>
      </c>
      <c r="J425" s="21">
        <f>(Base!O355-Base!O356)/Base!O356</f>
        <v>-6.9444575743177585E-3</v>
      </c>
      <c r="K425" s="21">
        <f>(Base!P355-Base!P356)/Base!P356</f>
        <v>4.164593723919896E-2</v>
      </c>
      <c r="L425" s="21" cm="1">
        <f t="array" ref="L425">SUMPRODUCT(B425:K425,TRANSPOSE($O$4:$O$13))</f>
        <v>-2.492810883294872E-3</v>
      </c>
      <c r="M425">
        <f t="shared" si="7"/>
        <v>0</v>
      </c>
    </row>
    <row r="426" spans="1:13">
      <c r="A426" s="1">
        <v>43917</v>
      </c>
      <c r="B426" s="21">
        <f>(Base!G356-Base!G357)/Base!G357</f>
        <v>-5.9786497756275328E-2</v>
      </c>
      <c r="C426" s="21">
        <f>(Base!H356-Base!H357)/Base!H357</f>
        <v>-4.4772282608695688E-2</v>
      </c>
      <c r="D426" s="21">
        <f>(Base!I356-Base!I357)/Base!I357</f>
        <v>6.0155697098372228E-2</v>
      </c>
      <c r="E426" s="21">
        <f>(Base!J356-Base!J357)/Base!J357</f>
        <v>-9.7146125602367406E-2</v>
      </c>
      <c r="F426" s="21">
        <f>(Base!K356-Base!K357)/Base!K357</f>
        <v>-8.8729014481085972E-2</v>
      </c>
      <c r="G426" s="21">
        <f>(Base!L356-Base!L357)/Base!L357</f>
        <v>-0.10499790445182294</v>
      </c>
      <c r="H426" s="21">
        <f>(Base!M356-Base!M357)/Base!M357</f>
        <v>-7.5747046560111178E-2</v>
      </c>
      <c r="I426" s="21">
        <f>(Base!N356-Base!N357)/Base!N357</f>
        <v>-1.6203703703703769E-2</v>
      </c>
      <c r="J426" s="21">
        <f>(Base!O356-Base!O357)/Base!O357</f>
        <v>-6.469210675675921E-2</v>
      </c>
      <c r="K426" s="21">
        <f>(Base!P356-Base!P357)/Base!P357</f>
        <v>-4.5238142857142873E-2</v>
      </c>
      <c r="L426" s="21" cm="1">
        <f t="array" ref="L426">SUMPRODUCT(B426:K426,TRANSPOSE($O$4:$O$13))</f>
        <v>-5.1541169186762062E-2</v>
      </c>
      <c r="M426">
        <f t="shared" si="7"/>
        <v>1</v>
      </c>
    </row>
    <row r="427" spans="1:13">
      <c r="A427" s="1">
        <v>43916</v>
      </c>
      <c r="B427" s="21">
        <f>(Base!G357-Base!G358)/Base!G358</f>
        <v>2.6796663259358446E-2</v>
      </c>
      <c r="C427" s="21">
        <f>(Base!H357-Base!H358)/Base!H358</f>
        <v>-3.8669760247485641E-3</v>
      </c>
      <c r="D427" s="21">
        <f>(Base!I357-Base!I358)/Base!I358</f>
        <v>1.8011527377521614E-2</v>
      </c>
      <c r="E427" s="21">
        <f>(Base!J357-Base!J358)/Base!J358</f>
        <v>6.3823032671219467E-3</v>
      </c>
      <c r="F427" s="21">
        <f>(Base!K357-Base!K358)/Base!K358</f>
        <v>4.0938522589289338E-2</v>
      </c>
      <c r="G427" s="21">
        <f>(Base!L357-Base!L358)/Base!L358</f>
        <v>3.1182286704201014E-2</v>
      </c>
      <c r="H427" s="21">
        <f>(Base!M357-Base!M358)/Base!M358</f>
        <v>4.888268156424601E-3</v>
      </c>
      <c r="I427" s="21">
        <f>(Base!N357-Base!N358)/Base!N358</f>
        <v>3.5971223021582732E-2</v>
      </c>
      <c r="J427" s="21">
        <f>(Base!O357-Base!O358)/Base!O358</f>
        <v>7.035598193675191E-2</v>
      </c>
      <c r="K427" s="21">
        <f>(Base!P357-Base!P358)/Base!P358</f>
        <v>2.8151825123712386E-2</v>
      </c>
      <c r="L427" s="21" cm="1">
        <f t="array" ref="L427">SUMPRODUCT(B427:K427,TRANSPOSE($O$4:$O$13))</f>
        <v>2.5241827667842692E-2</v>
      </c>
      <c r="M427">
        <f t="shared" si="7"/>
        <v>0</v>
      </c>
    </row>
    <row r="428" spans="1:13">
      <c r="A428" s="1">
        <v>43915</v>
      </c>
      <c r="B428" s="21">
        <f>(Base!G358-Base!G359)/Base!G359</f>
        <v>0.16619312027860453</v>
      </c>
      <c r="C428" s="21">
        <f>(Base!H358-Base!H359)/Base!H359</f>
        <v>6.8300773018473551E-2</v>
      </c>
      <c r="D428" s="21">
        <f>(Base!I358-Base!I359)/Base!I359</f>
        <v>3.0438010393466972E-2</v>
      </c>
      <c r="E428" s="21">
        <f>(Base!J358-Base!J359)/Base!J359</f>
        <v>0.26821195732156011</v>
      </c>
      <c r="F428" s="21">
        <f>(Base!K358-Base!K359)/Base!K359</f>
        <v>3.8361863400359436E-2</v>
      </c>
      <c r="G428" s="21">
        <f>(Base!L358-Base!L359)/Base!L359</f>
        <v>0.12414794916514364</v>
      </c>
      <c r="H428" s="21">
        <f>(Base!M358-Base!M359)/Base!M359</f>
        <v>8.0754716981132096E-2</v>
      </c>
      <c r="I428" s="21">
        <f>(Base!N358-Base!N359)/Base!N359</f>
        <v>-4.3577937778804407E-2</v>
      </c>
      <c r="J428" s="21">
        <f>(Base!O358-Base!O359)/Base!O359</f>
        <v>0.1027291738126033</v>
      </c>
      <c r="K428" s="21">
        <f>(Base!P358-Base!P359)/Base!P359</f>
        <v>8.5281591001104856E-2</v>
      </c>
      <c r="L428" s="21" cm="1">
        <f t="array" ref="L428">SUMPRODUCT(B428:K428,TRANSPOSE($O$4:$O$13))</f>
        <v>9.4430108139401683E-2</v>
      </c>
      <c r="M428">
        <f t="shared" si="7"/>
        <v>0</v>
      </c>
    </row>
    <row r="429" spans="1:13">
      <c r="A429" s="1">
        <v>43914</v>
      </c>
      <c r="B429" s="21">
        <f>(Base!G359-Base!G360)/Base!G360</f>
        <v>4.9493141040753218E-2</v>
      </c>
      <c r="C429" s="21">
        <f>(Base!H359-Base!H360)/Base!H360</f>
        <v>0.19244660098522157</v>
      </c>
      <c r="D429" s="21">
        <f>(Base!I359-Base!I360)/Base!I360</f>
        <v>-2.9607698001479755E-3</v>
      </c>
      <c r="E429" s="21">
        <f>(Base!J359-Base!J360)/Base!J360</f>
        <v>0.12780082987551861</v>
      </c>
      <c r="F429" s="21">
        <f>(Base!K359-Base!K360)/Base!K360</f>
        <v>0.10291587677955957</v>
      </c>
      <c r="G429" s="21">
        <f>(Base!L359-Base!L360)/Base!L360</f>
        <v>0.17304403198172463</v>
      </c>
      <c r="H429" s="21">
        <f>(Base!M359-Base!M360)/Base!M360</f>
        <v>0.15217391304347827</v>
      </c>
      <c r="I429" s="21">
        <f>(Base!N359-Base!N360)/Base!N360</f>
        <v>-2.7653925066904637E-2</v>
      </c>
      <c r="J429" s="21">
        <f>(Base!O359-Base!O360)/Base!O360</f>
        <v>0.1198488996846542</v>
      </c>
      <c r="K429" s="21">
        <f>(Base!P359-Base!P360)/Base!P360</f>
        <v>0.10381235212975684</v>
      </c>
      <c r="L429" s="21" cm="1">
        <f t="array" ref="L429">SUMPRODUCT(B429:K429,TRANSPOSE($O$4:$O$13))</f>
        <v>9.9136918832871304E-2</v>
      </c>
      <c r="M429">
        <f t="shared" si="7"/>
        <v>0</v>
      </c>
    </row>
    <row r="430" spans="1:13">
      <c r="A430" s="1">
        <v>43913</v>
      </c>
      <c r="B430" s="21">
        <f>(Base!G360-Base!G361)/Base!G361</f>
        <v>-4.8240661280325704E-2</v>
      </c>
      <c r="C430" s="21">
        <f>(Base!H360-Base!H361)/Base!H361</f>
        <v>-6.1343990793587856E-2</v>
      </c>
      <c r="D430" s="21">
        <f>(Base!I360-Base!I361)/Base!I361</f>
        <v>3.5249042145593795E-2</v>
      </c>
      <c r="E430" s="21">
        <f>(Base!J360-Base!J361)/Base!J361</f>
        <v>-0.12522682850188119</v>
      </c>
      <c r="F430" s="21">
        <f>(Base!K360-Base!K361)/Base!K361</f>
        <v>-6.8142485806921629E-3</v>
      </c>
      <c r="G430" s="21">
        <f>(Base!L360-Base!L361)/Base!L361</f>
        <v>-7.987393169343486E-2</v>
      </c>
      <c r="H430" s="21">
        <f>(Base!M360-Base!M361)/Base!M361</f>
        <v>-4.1666666666666664E-2</v>
      </c>
      <c r="I430" s="21">
        <f>(Base!N360-Base!N361)/Base!N361</f>
        <v>-1.6666623538009715E-2</v>
      </c>
      <c r="J430" s="21">
        <f>(Base!O360-Base!O361)/Base!O361</f>
        <v>-3.7673470241734924E-2</v>
      </c>
      <c r="K430" s="21">
        <f>(Base!P360-Base!P361)/Base!P361</f>
        <v>-3.097473802144754E-2</v>
      </c>
      <c r="L430" s="21" cm="1">
        <f t="array" ref="L430">SUMPRODUCT(B430:K430,TRANSPOSE($O$4:$O$13))</f>
        <v>-4.2531236189256451E-2</v>
      </c>
      <c r="M430">
        <f t="shared" si="7"/>
        <v>1</v>
      </c>
    </row>
    <row r="431" spans="1:13">
      <c r="A431" s="1">
        <v>43910</v>
      </c>
      <c r="B431" s="21">
        <f>(Base!G361-Base!G362)/Base!G362</f>
        <v>-6.0266613333333413E-2</v>
      </c>
      <c r="C431" s="21">
        <f>(Base!H361-Base!H362)/Base!H362</f>
        <v>-2.153153008499031E-3</v>
      </c>
      <c r="D431" s="21">
        <f>(Base!I361-Base!I362)/Base!I362</f>
        <v>-7.3153409090909047E-2</v>
      </c>
      <c r="E431" s="21">
        <f>(Base!J361-Base!J362)/Base!J362</f>
        <v>5.6364992331288402E-2</v>
      </c>
      <c r="F431" s="21">
        <f>(Base!K361-Base!K362)/Base!K362</f>
        <v>7.7723316688321706E-2</v>
      </c>
      <c r="G431" s="21">
        <f>(Base!L361-Base!L362)/Base!L362</f>
        <v>-4.7547497497497586E-2</v>
      </c>
      <c r="H431" s="21">
        <f>(Base!M361-Base!M362)/Base!M362</f>
        <v>-1.7199017199017268E-2</v>
      </c>
      <c r="I431" s="21">
        <f>(Base!N361-Base!N362)/Base!N362</f>
        <v>4.8275816091954006E-2</v>
      </c>
      <c r="J431" s="21">
        <f>(Base!O361-Base!O362)/Base!O362</f>
        <v>5.4355350512763183E-2</v>
      </c>
      <c r="K431" s="21">
        <f>(Base!P361-Base!P362)/Base!P362</f>
        <v>-3.3241838832866008E-2</v>
      </c>
      <c r="L431" s="21" cm="1">
        <f t="array" ref="L431">SUMPRODUCT(B431:K431,TRANSPOSE($O$4:$O$13))</f>
        <v>-5.2324631098388946E-3</v>
      </c>
      <c r="M431">
        <f t="shared" si="7"/>
        <v>0</v>
      </c>
    </row>
    <row r="432" spans="1:13">
      <c r="A432" s="1">
        <v>43909</v>
      </c>
      <c r="B432" s="21">
        <f>(Base!G362-Base!G363)/Base!G363</f>
        <v>7.1428571428571425E-2</v>
      </c>
      <c r="C432" s="21">
        <f>(Base!H362-Base!H363)/Base!H363</f>
        <v>-8.8414941719967798E-3</v>
      </c>
      <c r="D432" s="21">
        <f>(Base!I362-Base!I363)/Base!I363</f>
        <v>9.9141295862607295E-2</v>
      </c>
      <c r="E432" s="21">
        <f>(Base!J362-Base!J363)/Base!J363</f>
        <v>9.2584788748018898E-2</v>
      </c>
      <c r="F432" s="21">
        <f>(Base!K362-Base!K363)/Base!K363</f>
        <v>1.0513419002957856E-2</v>
      </c>
      <c r="G432" s="21">
        <f>(Base!L362-Base!L363)/Base!L363</f>
        <v>0.16162783944024189</v>
      </c>
      <c r="H432" s="21">
        <f>(Base!M362-Base!M363)/Base!M363</f>
        <v>8.1488042515500597E-2</v>
      </c>
      <c r="I432" s="21">
        <f>(Base!N362-Base!N363)/Base!N363</f>
        <v>7.7265919897676144E-2</v>
      </c>
      <c r="J432" s="21">
        <f>(Base!O362-Base!O363)/Base!O363</f>
        <v>8.3018912848288162E-2</v>
      </c>
      <c r="K432" s="21">
        <f>(Base!P362-Base!P363)/Base!P363</f>
        <v>-5.8214744723687206E-2</v>
      </c>
      <c r="L432" s="21" cm="1">
        <f t="array" ref="L432">SUMPRODUCT(B432:K432,TRANSPOSE($O$4:$O$13))</f>
        <v>5.756484689848558E-2</v>
      </c>
      <c r="M432">
        <f t="shared" si="7"/>
        <v>0</v>
      </c>
    </row>
    <row r="433" spans="1:13">
      <c r="A433" s="1">
        <v>43908</v>
      </c>
      <c r="B433" s="21">
        <f>(Base!G363-Base!G364)/Base!G364</f>
        <v>-0.16666666666666666</v>
      </c>
      <c r="C433" s="21">
        <f>(Base!H363-Base!H364)/Base!H364</f>
        <v>-7.7096205801699944E-2</v>
      </c>
      <c r="D433" s="21">
        <f>(Base!I363-Base!I364)/Base!I364</f>
        <v>-0.10294117647058816</v>
      </c>
      <c r="E433" s="21">
        <f>(Base!J363-Base!J364)/Base!J364</f>
        <v>-0.1382671430228469</v>
      </c>
      <c r="F433" s="21">
        <f>(Base!K363-Base!K364)/Base!K364</f>
        <v>-0.12119577529362399</v>
      </c>
      <c r="G433" s="21">
        <f>(Base!L363-Base!L364)/Base!L364</f>
        <v>-0.11794866666666665</v>
      </c>
      <c r="H433" s="21">
        <f>(Base!M363-Base!M364)/Base!M364</f>
        <v>-0.1315384615384616</v>
      </c>
      <c r="I433" s="21">
        <f>(Base!N363-Base!N364)/Base!N364</f>
        <v>1.9697071701872262E-2</v>
      </c>
      <c r="J433" s="21">
        <f>(Base!O363-Base!O364)/Base!O364</f>
        <v>-0.13342052148676747</v>
      </c>
      <c r="K433" s="21">
        <f>(Base!P363-Base!P364)/Base!P364</f>
        <v>-6.8898967424667237E-2</v>
      </c>
      <c r="L433" s="21" cm="1">
        <f t="array" ref="L433">SUMPRODUCT(B433:K433,TRANSPOSE($O$4:$O$13))</f>
        <v>-0.10121281087356382</v>
      </c>
      <c r="M433">
        <f t="shared" si="7"/>
        <v>1</v>
      </c>
    </row>
    <row r="434" spans="1:13">
      <c r="A434" s="1">
        <v>43907</v>
      </c>
      <c r="B434" s="21">
        <f>(Base!G364-Base!G365)/Base!G365</f>
        <v>0</v>
      </c>
      <c r="C434" s="21">
        <f>(Base!H364-Base!H365)/Base!H365</f>
        <v>3.6453718285214445E-2</v>
      </c>
      <c r="D434" s="21">
        <f>(Base!I364-Base!I365)/Base!I365</f>
        <v>4.2335766423357672E-2</v>
      </c>
      <c r="E434" s="21">
        <f>(Base!J364-Base!J365)/Base!J365</f>
        <v>7.2727636363636482E-3</v>
      </c>
      <c r="F434" s="21">
        <f>(Base!K364-Base!K365)/Base!K365</f>
        <v>5.2029745789392207E-2</v>
      </c>
      <c r="G434" s="21">
        <f>(Base!L364-Base!L365)/Base!L365</f>
        <v>5.3484602917341889E-2</v>
      </c>
      <c r="H434" s="21">
        <f>(Base!M364-Base!M365)/Base!M365</f>
        <v>-6.8754774637127467E-3</v>
      </c>
      <c r="I434" s="21">
        <f>(Base!N364-Base!N365)/Base!N365</f>
        <v>0.12499994318181808</v>
      </c>
      <c r="J434" s="21">
        <f>(Base!O364-Base!O365)/Base!O365</f>
        <v>-3.6850420366175404E-2</v>
      </c>
      <c r="K434" s="21">
        <f>(Base!P364-Base!P365)/Base!P365</f>
        <v>6.3268364158085108E-2</v>
      </c>
      <c r="L434" s="21" cm="1">
        <f t="array" ref="L434">SUMPRODUCT(B434:K434,TRANSPOSE($O$4:$O$13))</f>
        <v>3.4173831574603131E-2</v>
      </c>
      <c r="M434">
        <f t="shared" si="7"/>
        <v>0</v>
      </c>
    </row>
    <row r="435" spans="1:13">
      <c r="A435" s="1">
        <v>43906</v>
      </c>
      <c r="B435" s="21">
        <f>(Base!G365-Base!G366)/Base!G366</f>
        <v>-0.14057702354362642</v>
      </c>
      <c r="C435" s="21">
        <f>(Base!H365-Base!H366)/Base!H366</f>
        <v>-0.16120348146788072</v>
      </c>
      <c r="D435" s="21">
        <f>(Base!I365-Base!I366)/Base!I366</f>
        <v>-0.15222772277227728</v>
      </c>
      <c r="E435" s="21">
        <f>(Base!J365-Base!J366)/Base!J366</f>
        <v>-0.2361111111111111</v>
      </c>
      <c r="F435" s="21">
        <f>(Base!K365-Base!K366)/Base!K366</f>
        <v>-0.18537490116416455</v>
      </c>
      <c r="G435" s="21">
        <f>(Base!L365-Base!L366)/Base!L366</f>
        <v>-0.22389937106918237</v>
      </c>
      <c r="H435" s="21">
        <f>(Base!M365-Base!M366)/Base!M366</f>
        <v>-0.15000000000000002</v>
      </c>
      <c r="I435" s="21">
        <f>(Base!N365-Base!N366)/Base!N366</f>
        <v>-8.9026915113871577E-2</v>
      </c>
      <c r="J435" s="21">
        <f>(Base!O365-Base!O366)/Base!O366</f>
        <v>-0.17532462685331582</v>
      </c>
      <c r="K435" s="21">
        <f>(Base!P365-Base!P366)/Base!P366</f>
        <v>-8.9976709091995011E-2</v>
      </c>
      <c r="L435" s="21" cm="1">
        <f t="array" ref="L435">SUMPRODUCT(B435:K435,TRANSPOSE($O$4:$O$13))</f>
        <v>-0.15560227661513401</v>
      </c>
      <c r="M435">
        <f t="shared" si="7"/>
        <v>1</v>
      </c>
    </row>
    <row r="436" spans="1:13">
      <c r="A436" s="1">
        <v>43903</v>
      </c>
      <c r="B436" s="21">
        <f>(Base!G366-Base!G367)/Base!G367</f>
        <v>8.2631813970576215E-2</v>
      </c>
      <c r="C436" s="21">
        <f>(Base!H366-Base!H367)/Base!H367</f>
        <v>0.10815939865326098</v>
      </c>
      <c r="D436" s="21">
        <f>(Base!I366-Base!I367)/Base!I367</f>
        <v>2.278481012658224E-2</v>
      </c>
      <c r="E436" s="21">
        <f>(Base!J366-Base!J367)/Base!J367</f>
        <v>9.0909090909090912E-2</v>
      </c>
      <c r="F436" s="21">
        <f>(Base!K366-Base!K367)/Base!K367</f>
        <v>0.21025929302108542</v>
      </c>
      <c r="G436" s="21">
        <f>(Base!L366-Base!L367)/Base!L367</f>
        <v>6.283417723555372E-2</v>
      </c>
      <c r="H436" s="21">
        <f>(Base!M366-Base!M367)/Base!M367</f>
        <v>0.22222222222222229</v>
      </c>
      <c r="I436" s="21">
        <f>(Base!N366-Base!N367)/Base!N367</f>
        <v>7.3333333333333348E-2</v>
      </c>
      <c r="J436" s="21">
        <f>(Base!O366-Base!O367)/Base!O367</f>
        <v>9.9999944436518107E-2</v>
      </c>
      <c r="K436" s="21">
        <f>(Base!P366-Base!P367)/Base!P367</f>
        <v>0.21357862594504254</v>
      </c>
      <c r="L436" s="21" cm="1">
        <f t="array" ref="L436">SUMPRODUCT(B436:K436,TRANSPOSE($O$4:$O$13))</f>
        <v>0.11883723763152443</v>
      </c>
      <c r="M436">
        <f t="shared" si="7"/>
        <v>0</v>
      </c>
    </row>
    <row r="437" spans="1:13">
      <c r="A437" s="1">
        <v>43902</v>
      </c>
      <c r="B437" s="21">
        <f>(Base!G367-Base!G368)/Base!G368</f>
        <v>-0.14491384457446768</v>
      </c>
      <c r="C437" s="21">
        <f>(Base!H367-Base!H368)/Base!H368</f>
        <v>-0.13302000312620449</v>
      </c>
      <c r="D437" s="21">
        <f>(Base!I367-Base!I368)/Base!I368</f>
        <v>-0.13186817956768243</v>
      </c>
      <c r="E437" s="21">
        <f>(Base!J367-Base!J368)/Base!J368</f>
        <v>-0.15297739099017951</v>
      </c>
      <c r="F437" s="21">
        <f>(Base!K367-Base!K368)/Base!K368</f>
        <v>-0.18060043287770727</v>
      </c>
      <c r="G437" s="21">
        <f>(Base!L367-Base!L368)/Base!L368</f>
        <v>-0.13592599676264919</v>
      </c>
      <c r="H437" s="21">
        <f>(Base!M367-Base!M368)/Base!M368</f>
        <v>-0.20504731861198738</v>
      </c>
      <c r="I437" s="21">
        <f>(Base!N367-Base!N368)/Base!N368</f>
        <v>-0.11937381999149603</v>
      </c>
      <c r="J437" s="21">
        <f>(Base!O367-Base!O368)/Base!O368</f>
        <v>-0.15048541868963236</v>
      </c>
      <c r="K437" s="21">
        <f>(Base!P367-Base!P368)/Base!P368</f>
        <v>-0.13230249718691711</v>
      </c>
      <c r="L437" s="21" cm="1">
        <f t="array" ref="L437">SUMPRODUCT(B437:K437,TRANSPOSE($O$4:$O$13))</f>
        <v>-0.14623659345335283</v>
      </c>
      <c r="M437">
        <f t="shared" si="7"/>
        <v>1</v>
      </c>
    </row>
    <row r="438" spans="1:13">
      <c r="A438" s="1">
        <v>43901</v>
      </c>
      <c r="B438" s="21">
        <f>(Base!G368-Base!G369)/Base!G369</f>
        <v>-5.241425331922922E-2</v>
      </c>
      <c r="C438" s="21">
        <f>(Base!H368-Base!H369)/Base!H369</f>
        <v>-7.500000163043484E-2</v>
      </c>
      <c r="D438" s="21">
        <f>(Base!I368-Base!I369)/Base!I369</f>
        <v>-7.6610759848338886E-2</v>
      </c>
      <c r="E438" s="21">
        <f>(Base!J368-Base!J369)/Base!J369</f>
        <v>-7.1275373747905199E-2</v>
      </c>
      <c r="F438" s="21">
        <f>(Base!K368-Base!K369)/Base!K369</f>
        <v>-8.0679441934100704E-2</v>
      </c>
      <c r="G438" s="21">
        <f>(Base!L368-Base!L369)/Base!L369</f>
        <v>-7.3492755137611207E-2</v>
      </c>
      <c r="H438" s="21">
        <f>(Base!M368-Base!M369)/Base!M369</f>
        <v>-9.7380358620749438E-2</v>
      </c>
      <c r="I438" s="21">
        <f>(Base!N368-Base!N369)/Base!N369</f>
        <v>-3.3569692671394792E-2</v>
      </c>
      <c r="J438" s="21">
        <f>(Base!O368-Base!O369)/Base!O369</f>
        <v>-9.7283084867917952E-2</v>
      </c>
      <c r="K438" s="21">
        <f>(Base!P368-Base!P369)/Base!P369</f>
        <v>-9.0827915848517904E-2</v>
      </c>
      <c r="L438" s="21" cm="1">
        <f t="array" ref="L438">SUMPRODUCT(B438:K438,TRANSPOSE($O$4:$O$13))</f>
        <v>-7.5360787458340878E-2</v>
      </c>
      <c r="M438">
        <f t="shared" si="7"/>
        <v>1</v>
      </c>
    </row>
    <row r="439" spans="1:13">
      <c r="A439" s="1">
        <v>43900</v>
      </c>
      <c r="B439" s="21">
        <f>(Base!G369-Base!G370)/Base!G370</f>
        <v>8.0279212720574034E-2</v>
      </c>
      <c r="C439" s="21">
        <f>(Base!H369-Base!H370)/Base!H370</f>
        <v>0.12469437957687964</v>
      </c>
      <c r="D439" s="21">
        <f>(Base!I369-Base!I370)/Base!I370</f>
        <v>6.1255232261357819E-3</v>
      </c>
      <c r="E439" s="21">
        <f>(Base!J369-Base!J370)/Base!J370</f>
        <v>5.4020152111059115E-2</v>
      </c>
      <c r="F439" s="21">
        <f>(Base!K369-Base!K370)/Base!K370</f>
        <v>7.4851626655278392E-2</v>
      </c>
      <c r="G439" s="21">
        <f>(Base!L369-Base!L370)/Base!L370</f>
        <v>4.2395018311454723E-2</v>
      </c>
      <c r="H439" s="21">
        <f>(Base!M369-Base!M370)/Base!M370</f>
        <v>9.4081002746480027E-2</v>
      </c>
      <c r="I439" s="21">
        <f>(Base!N369-Base!N370)/Base!N370</f>
        <v>4.4960474308300406E-2</v>
      </c>
      <c r="J439" s="21">
        <f>(Base!O369-Base!O370)/Base!O370</f>
        <v>8.6407986439770879E-2</v>
      </c>
      <c r="K439" s="21">
        <f>(Base!P369-Base!P370)/Base!P370</f>
        <v>0.18450961223845558</v>
      </c>
      <c r="L439" s="21" cm="1">
        <f t="array" ref="L439">SUMPRODUCT(B439:K439,TRANSPOSE($O$4:$O$13))</f>
        <v>8.471539811259772E-2</v>
      </c>
      <c r="M439">
        <f t="shared" si="7"/>
        <v>0</v>
      </c>
    </row>
    <row r="440" spans="1:13">
      <c r="A440" s="1">
        <v>43899</v>
      </c>
      <c r="B440" s="21">
        <f>(Base!G370-Base!G371)/Base!G371</f>
        <v>-8.7256637168141582E-2</v>
      </c>
      <c r="C440" s="21">
        <f>(Base!H370-Base!H371)/Base!H371</f>
        <v>-0.1200516376947426</v>
      </c>
      <c r="D440" s="21">
        <f>(Base!I370-Base!I371)/Base!I371</f>
        <v>-7.9417336493546167E-2</v>
      </c>
      <c r="E440" s="21">
        <f>(Base!J370-Base!J371)/Base!J371</f>
        <v>-0.11653718349694081</v>
      </c>
      <c r="F440" s="21">
        <f>(Base!K370-Base!K371)/Base!K371</f>
        <v>-8.1341696841555206E-2</v>
      </c>
      <c r="G440" s="21">
        <f>(Base!L370-Base!L371)/Base!L371</f>
        <v>-8.7236934393650198E-2</v>
      </c>
      <c r="H440" s="21">
        <f>(Base!M370-Base!M371)/Base!M371</f>
        <v>-0.29697770477441959</v>
      </c>
      <c r="I440" s="21">
        <f>(Base!N370-Base!N371)/Base!N371</f>
        <v>-5.0656660412758063E-2</v>
      </c>
      <c r="J440" s="21">
        <f>(Base!O370-Base!O371)/Base!O371</f>
        <v>-0.12606614872894861</v>
      </c>
      <c r="K440" s="21">
        <f>(Base!P370-Base!P371)/Base!P371</f>
        <v>-0.15198383429760509</v>
      </c>
      <c r="L440" s="21" cm="1">
        <f t="array" ref="L440">SUMPRODUCT(B440:K440,TRANSPOSE($O$4:$O$13))</f>
        <v>-0.1232846843030333</v>
      </c>
      <c r="M440">
        <f t="shared" si="7"/>
        <v>1</v>
      </c>
    </row>
    <row r="441" spans="1:13">
      <c r="A441" s="1">
        <v>43896</v>
      </c>
      <c r="B441" s="21">
        <f>(Base!G371-Base!G372)/Base!G372</f>
        <v>-5.2816726281984562E-3</v>
      </c>
      <c r="C441" s="21">
        <f>(Base!H371-Base!H372)/Base!H372</f>
        <v>-1.337295719322776E-2</v>
      </c>
      <c r="D441" s="21">
        <f>(Base!I371-Base!I372)/Base!I372</f>
        <v>-2.0257735739306559E-2</v>
      </c>
      <c r="E441" s="21">
        <f>(Base!J371-Base!J372)/Base!J372</f>
        <v>-6.6321264248704673E-2</v>
      </c>
      <c r="F441" s="21">
        <f>(Base!K371-Base!K372)/Base!K372</f>
        <v>-8.0570498234516966E-2</v>
      </c>
      <c r="G441" s="21">
        <f>(Base!L371-Base!L372)/Base!L372</f>
        <v>-2.5148908840136014E-2</v>
      </c>
      <c r="H441" s="21">
        <f>(Base!M371-Base!M372)/Base!M372</f>
        <v>-9.7271684568142239E-2</v>
      </c>
      <c r="I441" s="21">
        <f>(Base!N371-Base!N372)/Base!N372</f>
        <v>1.8796521673096573E-3</v>
      </c>
      <c r="J441" s="21">
        <f>(Base!O371-Base!O372)/Base!O372</f>
        <v>-4.3573458369221385E-2</v>
      </c>
      <c r="K441" s="21">
        <f>(Base!P371-Base!P372)/Base!P372</f>
        <v>-4.7812104495714228E-2</v>
      </c>
      <c r="L441" s="21" cm="1">
        <f t="array" ref="L441">SUMPRODUCT(B441:K441,TRANSPOSE($O$4:$O$13))</f>
        <v>-3.8135143528045728E-2</v>
      </c>
      <c r="M441">
        <f t="shared" si="7"/>
        <v>1</v>
      </c>
    </row>
    <row r="442" spans="1:13">
      <c r="A442" s="1">
        <v>43895</v>
      </c>
      <c r="B442" s="21">
        <f>(Base!G372-Base!G373)/Base!G373</f>
        <v>-2.068967241379311E-2</v>
      </c>
      <c r="C442" s="21">
        <f>(Base!H372-Base!H373)/Base!H373</f>
        <v>-5.3826051569634437E-2</v>
      </c>
      <c r="D442" s="21">
        <f>(Base!I372-Base!I373)/Base!I373</f>
        <v>-1.6749705749207717E-2</v>
      </c>
      <c r="E442" s="21">
        <f>(Base!J372-Base!J373)/Base!J373</f>
        <v>-5.019683169678802E-2</v>
      </c>
      <c r="F442" s="21">
        <f>(Base!K372-Base!K373)/Base!K373</f>
        <v>-6.3537912616012729E-2</v>
      </c>
      <c r="G442" s="21">
        <f>(Base!L372-Base!L373)/Base!L373</f>
        <v>-6.2655176013946767E-2</v>
      </c>
      <c r="H442" s="21">
        <f>(Base!M372-Base!M373)/Base!M373</f>
        <v>-5.9501601320252909E-2</v>
      </c>
      <c r="I442" s="21">
        <f>(Base!N372-Base!N373)/Base!N373</f>
        <v>-4.573982267891586E-2</v>
      </c>
      <c r="J442" s="21">
        <f>(Base!O372-Base!O373)/Base!O373</f>
        <v>-4.1388528148474546E-2</v>
      </c>
      <c r="K442" s="21">
        <f>(Base!P372-Base!P373)/Base!P373</f>
        <v>-3.5412847436689335E-2</v>
      </c>
      <c r="L442" s="21" cm="1">
        <f t="array" ref="L442">SUMPRODUCT(B442:K442,TRANSPOSE($O$4:$O$13))</f>
        <v>-4.3563561705405374E-2</v>
      </c>
      <c r="M442">
        <f t="shared" si="7"/>
        <v>1</v>
      </c>
    </row>
    <row r="443" spans="1:13">
      <c r="A443" s="1">
        <v>43894</v>
      </c>
      <c r="B443" s="21">
        <f>(Base!G373-Base!G374)/Base!G374</f>
        <v>-9.5628584432571953E-3</v>
      </c>
      <c r="C443" s="21">
        <f>(Base!H373-Base!H374)/Base!H374</f>
        <v>3.6282402010028797E-3</v>
      </c>
      <c r="D443" s="21">
        <f>(Base!I373-Base!I374)/Base!I374</f>
        <v>6.457831325301204E-2</v>
      </c>
      <c r="E443" s="21">
        <f>(Base!J373-Base!J374)/Base!J374</f>
        <v>2.2956081353201836E-2</v>
      </c>
      <c r="F443" s="21">
        <f>(Base!K373-Base!K374)/Base!K374</f>
        <v>2.2517534773664655E-2</v>
      </c>
      <c r="G443" s="21">
        <f>(Base!L373-Base!L374)/Base!L374</f>
        <v>3.2671461648669353E-2</v>
      </c>
      <c r="H443" s="21">
        <f>(Base!M373-Base!M374)/Base!M374</f>
        <v>3.2245682619795872E-2</v>
      </c>
      <c r="I443" s="21">
        <f>(Base!N373-Base!N374)/Base!N374</f>
        <v>1.8264794520547998E-2</v>
      </c>
      <c r="J443" s="21">
        <f>(Base!O373-Base!O374)/Base!O374</f>
        <v>-5.3120843128460233E-3</v>
      </c>
      <c r="K443" s="21">
        <f>(Base!P373-Base!P374)/Base!P374</f>
        <v>4.7896485346126678E-2</v>
      </c>
      <c r="L443" s="21" cm="1">
        <f t="array" ref="L443">SUMPRODUCT(B443:K443,TRANSPOSE($O$4:$O$13))</f>
        <v>2.4257312624614908E-2</v>
      </c>
      <c r="M443">
        <f t="shared" si="7"/>
        <v>0</v>
      </c>
    </row>
    <row r="444" spans="1:13">
      <c r="A444" s="1">
        <v>43893</v>
      </c>
      <c r="B444" s="21">
        <f>(Base!G374-Base!G375)/Base!G375</f>
        <v>-2.1553835306727991E-2</v>
      </c>
      <c r="C444" s="21">
        <f>(Base!H374-Base!H375)/Base!H375</f>
        <v>-7.7999403119974912E-3</v>
      </c>
      <c r="D444" s="21">
        <f>(Base!I374-Base!I375)/Base!I375</f>
        <v>1.5663240332843872E-2</v>
      </c>
      <c r="E444" s="21">
        <f>(Base!J374-Base!J375)/Base!J375</f>
        <v>-3.8113943354622158E-3</v>
      </c>
      <c r="F444" s="21">
        <f>(Base!K374-Base!K375)/Base!K375</f>
        <v>1.6510244213684324E-2</v>
      </c>
      <c r="G444" s="21">
        <f>(Base!L374-Base!L375)/Base!L375</f>
        <v>-1.4520233585858534E-2</v>
      </c>
      <c r="H444" s="21">
        <f>(Base!M374-Base!M375)/Base!M375</f>
        <v>-1.809279992111568E-2</v>
      </c>
      <c r="I444" s="21">
        <f>(Base!N374-Base!N375)/Base!N375</f>
        <v>1.8604651162790631E-2</v>
      </c>
      <c r="J444" s="21">
        <f>(Base!O374-Base!O375)/Base!O375</f>
        <v>8.9969442478955806E-3</v>
      </c>
      <c r="K444" s="21">
        <f>(Base!P374-Base!P375)/Base!P375</f>
        <v>-2.1576789871073434E-4</v>
      </c>
      <c r="L444" s="21" cm="1">
        <f t="array" ref="L444">SUMPRODUCT(B444:K444,TRANSPOSE($O$4:$O$13))</f>
        <v>-1.4581897458855765E-3</v>
      </c>
      <c r="M444">
        <f t="shared" si="7"/>
        <v>0</v>
      </c>
    </row>
    <row r="445" spans="1:13">
      <c r="A445" s="1">
        <v>43892</v>
      </c>
      <c r="B445" s="21">
        <f>(Base!G375-Base!G376)/Base!G376</f>
        <v>-4.1597339154653551E-3</v>
      </c>
      <c r="C445" s="21">
        <f>(Base!H375-Base!H376)/Base!H376</f>
        <v>4.1666624999999957E-2</v>
      </c>
      <c r="D445" s="21">
        <f>(Base!I375-Base!I376)/Base!I376</f>
        <v>5.6906363166063192E-2</v>
      </c>
      <c r="E445" s="21">
        <f>(Base!J375-Base!J376)/Base!J376</f>
        <v>6.257508957256637E-3</v>
      </c>
      <c r="F445" s="21">
        <f>(Base!K375-Base!K376)/Base!K376</f>
        <v>1.8797387679683794E-3</v>
      </c>
      <c r="G445" s="21">
        <f>(Base!L375-Base!L376)/Base!L376</f>
        <v>3.8007863695937096E-2</v>
      </c>
      <c r="H445" s="21">
        <f>(Base!M375-Base!M376)/Base!M376</f>
        <v>4.6961365430149914E-2</v>
      </c>
      <c r="I445" s="21">
        <f>(Base!N375-Base!N376)/Base!N376</f>
        <v>3.9149297286162593E-2</v>
      </c>
      <c r="J445" s="21">
        <f>(Base!O375-Base!O376)/Base!O376</f>
        <v>-1.0231119439173935E-2</v>
      </c>
      <c r="K445" s="21">
        <f>(Base!P375-Base!P376)/Base!P376</f>
        <v>4.6264950434101712E-2</v>
      </c>
      <c r="L445" s="21" cm="1">
        <f t="array" ref="L445">SUMPRODUCT(B445:K445,TRANSPOSE($O$4:$O$13))</f>
        <v>2.8489546521606686E-2</v>
      </c>
      <c r="M445">
        <f t="shared" si="7"/>
        <v>0</v>
      </c>
    </row>
    <row r="446" spans="1:13">
      <c r="A446" s="1">
        <v>43889</v>
      </c>
      <c r="B446" s="21">
        <f>(Base!G376-Base!G377)/Base!G377</f>
        <v>3.673964534502919E-3</v>
      </c>
      <c r="C446" s="21">
        <f>(Base!H376-Base!H377)/Base!H377</f>
        <v>4.2571722092602987E-2</v>
      </c>
      <c r="D446" s="21">
        <f>(Base!I376-Base!I377)/Base!I377</f>
        <v>-2.8643216080402028E-2</v>
      </c>
      <c r="E446" s="21">
        <f>(Base!J376-Base!J377)/Base!J377</f>
        <v>3.8501116048676892E-3</v>
      </c>
      <c r="F446" s="21">
        <f>(Base!K376-Base!K377)/Base!K377</f>
        <v>2.1897863617990451E-2</v>
      </c>
      <c r="G446" s="21">
        <f>(Base!L376-Base!L377)/Base!L377</f>
        <v>-5.5392960071913707E-3</v>
      </c>
      <c r="H446" s="21">
        <f>(Base!M376-Base!M377)/Base!M377</f>
        <v>1.5810672561686731E-3</v>
      </c>
      <c r="I446" s="21">
        <f>(Base!N376-Base!N377)/Base!N377</f>
        <v>5.5073939057932647E-2</v>
      </c>
      <c r="J446" s="21">
        <f>(Base!O376-Base!O377)/Base!O377</f>
        <v>-3.9839948920637809E-2</v>
      </c>
      <c r="K446" s="21">
        <f>(Base!P376-Base!P377)/Base!P377</f>
        <v>-3.5979311086591537E-3</v>
      </c>
      <c r="L446" s="21" cm="1">
        <f t="array" ref="L446">SUMPRODUCT(B446:K446,TRANSPOSE($O$4:$O$13))</f>
        <v>3.8280378683850204E-3</v>
      </c>
      <c r="M446">
        <f t="shared" si="7"/>
        <v>0</v>
      </c>
    </row>
    <row r="447" spans="1:13">
      <c r="A447" s="1">
        <v>43888</v>
      </c>
      <c r="B447" s="21">
        <f>(Base!G377-Base!G378)/Base!G378</f>
        <v>-6.7434948877666184E-2</v>
      </c>
      <c r="C447" s="21">
        <f>(Base!H377-Base!H378)/Base!H378</f>
        <v>-0.11546593659942365</v>
      </c>
      <c r="D447" s="21">
        <f>(Base!I377-Base!I378)/Base!I378</f>
        <v>-9.6276112624886515E-2</v>
      </c>
      <c r="E447" s="21">
        <f>(Base!J377-Base!J378)/Base!J378</f>
        <v>-9.2830952469450292E-2</v>
      </c>
      <c r="F447" s="21">
        <f>(Base!K377-Base!K378)/Base!K378</f>
        <v>-9.9308013293180591E-2</v>
      </c>
      <c r="G447" s="21">
        <f>(Base!L377-Base!L378)/Base!L378</f>
        <v>-9.2011777870170966E-2</v>
      </c>
      <c r="H447" s="21">
        <f>(Base!M377-Base!M378)/Base!M378</f>
        <v>-0.13177762977960294</v>
      </c>
      <c r="I447" s="21">
        <f>(Base!N377-Base!N378)/Base!N378</f>
        <v>-8.790693023255812E-2</v>
      </c>
      <c r="J447" s="21">
        <f>(Base!O377-Base!O378)/Base!O378</f>
        <v>-8.0615445875223388E-2</v>
      </c>
      <c r="K447" s="21">
        <f>(Base!P377-Base!P378)/Base!P378</f>
        <v>-0.11290644099528338</v>
      </c>
      <c r="L447" s="21" cm="1">
        <f t="array" ref="L447">SUMPRODUCT(B447:K447,TRANSPOSE($O$4:$O$13))</f>
        <v>-9.8333340246849754E-2</v>
      </c>
      <c r="M447">
        <f t="shared" si="7"/>
        <v>1</v>
      </c>
    </row>
    <row r="448" spans="1:13">
      <c r="A448" s="1">
        <v>43882</v>
      </c>
      <c r="B448" s="21">
        <f>(Base!G378-Base!G379)/Base!G379</f>
        <v>-2.0591809658078344E-2</v>
      </c>
      <c r="C448" s="21">
        <f>(Base!H378-Base!H379)/Base!H379</f>
        <v>-4.9703309107370338E-3</v>
      </c>
      <c r="D448" s="21">
        <f>(Base!I378-Base!I379)/Base!I379</f>
        <v>4.4592030360531373E-2</v>
      </c>
      <c r="E448" s="21">
        <f>(Base!J378-Base!J379)/Base!J379</f>
        <v>-5.8479348346503644E-3</v>
      </c>
      <c r="F448" s="21">
        <f>(Base!K378-Base!K379)/Base!K379</f>
        <v>7.6751133650775835E-2</v>
      </c>
      <c r="G448" s="21">
        <f>(Base!L378-Base!L379)/Base!L379</f>
        <v>5.9524110685959062E-3</v>
      </c>
      <c r="H448" s="21">
        <f>(Base!M378-Base!M379)/Base!M379</f>
        <v>-2.6069552139037503E-2</v>
      </c>
      <c r="I448" s="21">
        <f>(Base!N378-Base!N379)/Base!N379</f>
        <v>1.3973451978269123E-3</v>
      </c>
      <c r="J448" s="21">
        <f>(Base!O378-Base!O379)/Base!O379</f>
        <v>-9.6074264301385243E-3</v>
      </c>
      <c r="K448" s="21">
        <f>(Base!P378-Base!P379)/Base!P379</f>
        <v>-3.9655171654115494E-2</v>
      </c>
      <c r="L448" s="21" cm="1">
        <f t="array" ref="L448">SUMPRODUCT(B448:K448,TRANSPOSE($O$4:$O$13))</f>
        <v>-3.62524580014729E-3</v>
      </c>
      <c r="M448">
        <f t="shared" si="7"/>
        <v>0</v>
      </c>
    </row>
    <row r="449" spans="1:13">
      <c r="A449" s="1">
        <v>43881</v>
      </c>
      <c r="B449" s="21">
        <f>(Base!G379-Base!G380)/Base!G380</f>
        <v>-1.8270706455544108E-3</v>
      </c>
      <c r="C449" s="21">
        <f>(Base!H379-Base!H380)/Base!H380</f>
        <v>-1.5433823570515218E-2</v>
      </c>
      <c r="D449" s="21">
        <f>(Base!I379-Base!I380)/Base!I380</f>
        <v>-6.5975026671774625E-3</v>
      </c>
      <c r="E449" s="21">
        <f>(Base!J379-Base!J380)/Base!J380</f>
        <v>-5.9945141870029143E-3</v>
      </c>
      <c r="F449" s="21">
        <f>(Base!K379-Base!K380)/Base!K380</f>
        <v>-1.3960307816929828E-2</v>
      </c>
      <c r="G449" s="21">
        <f>(Base!L379-Base!L380)/Base!L380</f>
        <v>-1.3795186380980361E-2</v>
      </c>
      <c r="H449" s="21">
        <f>(Base!M379-Base!M380)/Base!M380</f>
        <v>-2.0621899202026093E-2</v>
      </c>
      <c r="I449" s="21">
        <f>(Base!N379-Base!N380)/Base!N380</f>
        <v>-1.5137615373285031E-2</v>
      </c>
      <c r="J449" s="21">
        <f>(Base!O379-Base!O380)/Base!O380</f>
        <v>-2.4402065765904157E-2</v>
      </c>
      <c r="K449" s="21">
        <f>(Base!P379-Base!P380)/Base!P380</f>
        <v>-1.1550842424714202E-2</v>
      </c>
      <c r="L449" s="21" cm="1">
        <f t="array" ref="L449">SUMPRODUCT(B449:K449,TRANSPOSE($O$4:$O$13))</f>
        <v>-1.2811609533798186E-2</v>
      </c>
      <c r="M449">
        <f t="shared" si="7"/>
        <v>0</v>
      </c>
    </row>
    <row r="450" spans="1:13">
      <c r="A450" s="1">
        <v>43880</v>
      </c>
      <c r="B450" s="21">
        <f>(Base!G380-Base!G381)/Base!G381</f>
        <v>1.2330503036244033E-2</v>
      </c>
      <c r="C450" s="21">
        <f>(Base!H380-Base!H381)/Base!H381</f>
        <v>3.9115940526421637E-2</v>
      </c>
      <c r="D450" s="21">
        <f>(Base!I380-Base!I381)/Base!I381</f>
        <v>1.0957551214864362E-2</v>
      </c>
      <c r="E450" s="21">
        <f>(Base!J380-Base!J381)/Base!J381</f>
        <v>-4.5207957417865412E-3</v>
      </c>
      <c r="F450" s="21">
        <f>(Base!K380-Base!K381)/Base!K381</f>
        <v>-2.9304131775748509E-3</v>
      </c>
      <c r="G450" s="21">
        <f>(Base!L380-Base!L381)/Base!L381</f>
        <v>7.392075694855115E-3</v>
      </c>
      <c r="H450" s="21">
        <f>(Base!M380-Base!M381)/Base!M381</f>
        <v>2.6890722689075618E-2</v>
      </c>
      <c r="I450" s="21">
        <f>(Base!N380-Base!N381)/Base!N381</f>
        <v>-1.0889382446035302E-2</v>
      </c>
      <c r="J450" s="21">
        <f>(Base!O380-Base!O381)/Base!O381</f>
        <v>1.7093989773908486E-2</v>
      </c>
      <c r="K450" s="21">
        <f>(Base!P380-Base!P381)/Base!P381</f>
        <v>1.8943182176954333E-4</v>
      </c>
      <c r="L450" s="21" cm="1">
        <f t="array" ref="L450">SUMPRODUCT(B450:K450,TRANSPOSE($O$4:$O$13))</f>
        <v>9.718954589141432E-3</v>
      </c>
      <c r="M450">
        <f t="shared" si="7"/>
        <v>0</v>
      </c>
    </row>
    <row r="451" spans="1:13">
      <c r="A451" s="1">
        <v>43879</v>
      </c>
      <c r="B451" s="21">
        <f>(Base!G381-Base!G382)/Base!G382</f>
        <v>1.6609166405515557E-2</v>
      </c>
      <c r="C451" s="21">
        <f>(Base!H381-Base!H382)/Base!H382</f>
        <v>-1.0833836331979102E-2</v>
      </c>
      <c r="D451" s="21">
        <f>(Base!I381-Base!I382)/Base!I382</f>
        <v>-4.2694497153700122E-3</v>
      </c>
      <c r="E451" s="21">
        <f>(Base!J381-Base!J382)/Base!J382</f>
        <v>1.2674090168387257E-3</v>
      </c>
      <c r="F451" s="21">
        <f>(Base!K381-Base!K382)/Base!K382</f>
        <v>-6.9697047028799931E-3</v>
      </c>
      <c r="G451" s="21">
        <f>(Base!L381-Base!L382)/Base!L382</f>
        <v>1.8674668112208789E-2</v>
      </c>
      <c r="H451" s="21">
        <f>(Base!M381-Base!M382)/Base!M382</f>
        <v>1.3283344234218505E-2</v>
      </c>
      <c r="I451" s="21">
        <f>(Base!N381-Base!N382)/Base!N382</f>
        <v>-1.6071383928571357E-2</v>
      </c>
      <c r="J451" s="21">
        <f>(Base!O381-Base!O382)/Base!O382</f>
        <v>1.1518528734585471E-3</v>
      </c>
      <c r="K451" s="21">
        <f>(Base!P381-Base!P382)/Base!P382</f>
        <v>-1.1421100917431136E-2</v>
      </c>
      <c r="L451" s="21" cm="1">
        <f t="array" ref="L451">SUMPRODUCT(B451:K451,TRANSPOSE($O$4:$O$13))</f>
        <v>-8.0473306126704891E-5</v>
      </c>
      <c r="M451">
        <f t="shared" si="7"/>
        <v>0</v>
      </c>
    </row>
    <row r="452" spans="1:13">
      <c r="A452" s="1">
        <v>43878</v>
      </c>
      <c r="B452" s="21">
        <f>(Base!G382-Base!G383)/Base!G383</f>
        <v>2.1120000000000003E-2</v>
      </c>
      <c r="C452" s="21">
        <f>(Base!H382-Base!H383)/Base!H383</f>
        <v>2.9681233877241749E-2</v>
      </c>
      <c r="D452" s="21">
        <f>(Base!I382-Base!I383)/Base!I383</f>
        <v>-8.4666039510819975E-3</v>
      </c>
      <c r="E452" s="21">
        <f>(Base!J382-Base!J383)/Base!J383</f>
        <v>4.1818181818181251E-3</v>
      </c>
      <c r="F452" s="21">
        <f>(Base!K382-Base!K383)/Base!K383</f>
        <v>1.1430641171436582E-2</v>
      </c>
      <c r="G452" s="21">
        <f>(Base!L382-Base!L383)/Base!L383</f>
        <v>-1.0137149369792695E-2</v>
      </c>
      <c r="H452" s="21">
        <f>(Base!M382-Base!M383)/Base!M383</f>
        <v>-2.039394969408608E-3</v>
      </c>
      <c r="I452" s="21">
        <f>(Base!N382-Base!N383)/Base!N383</f>
        <v>3.4642032332563515E-2</v>
      </c>
      <c r="J452" s="21">
        <f>(Base!O382-Base!O383)/Base!O383</f>
        <v>-7.5126248378846348E-3</v>
      </c>
      <c r="K452" s="21">
        <f>(Base!P382-Base!P383)/Base!P383</f>
        <v>4.7254901960784246E-2</v>
      </c>
      <c r="L452" s="21" cm="1">
        <f t="array" ref="L452">SUMPRODUCT(B452:K452,TRANSPOSE($O$4:$O$13))</f>
        <v>1.3806698479035012E-2</v>
      </c>
      <c r="M452">
        <f t="shared" si="7"/>
        <v>0</v>
      </c>
    </row>
    <row r="453" spans="1:13">
      <c r="A453" s="1">
        <v>43875</v>
      </c>
      <c r="B453" s="21">
        <f>(Base!G383-Base!G384)/Base!G384</f>
        <v>-1.7758934185778185E-2</v>
      </c>
      <c r="C453" s="21">
        <f>(Base!H383-Base!H384)/Base!H384</f>
        <v>1.2505062272991856E-2</v>
      </c>
      <c r="D453" s="21">
        <f>(Base!I383-Base!I384)/Base!I384</f>
        <v>-2.2528735632183838E-2</v>
      </c>
      <c r="E453" s="21">
        <f>(Base!J383-Base!J384)/Base!J384</f>
        <v>-3.6350418029813022E-4</v>
      </c>
      <c r="F453" s="21">
        <f>(Base!K383-Base!K384)/Base!K384</f>
        <v>-1.703512142080469E-2</v>
      </c>
      <c r="G453" s="21">
        <f>(Base!L383-Base!L384)/Base!L384</f>
        <v>2.9904905200504451E-3</v>
      </c>
      <c r="H453" s="21">
        <f>(Base!M383-Base!M384)/Base!M384</f>
        <v>-1.0094179343680317E-2</v>
      </c>
      <c r="I453" s="21">
        <f>(Base!N383-Base!N384)/Base!N384</f>
        <v>-1.6802906448683062E-2</v>
      </c>
      <c r="J453" s="21">
        <f>(Base!O383-Base!O384)/Base!O384</f>
        <v>-3.4179289355300963E-3</v>
      </c>
      <c r="K453" s="21">
        <f>(Base!P383-Base!P384)/Base!P384</f>
        <v>-2.186419297783268E-2</v>
      </c>
      <c r="L453" s="21" cm="1">
        <f t="array" ref="L453">SUMPRODUCT(B453:K453,TRANSPOSE($O$4:$O$13))</f>
        <v>-9.6784486110262687E-3</v>
      </c>
      <c r="M453">
        <f t="shared" si="7"/>
        <v>0</v>
      </c>
    </row>
    <row r="454" spans="1:13">
      <c r="A454" s="1">
        <v>43874</v>
      </c>
      <c r="B454" s="21">
        <f>(Base!G384-Base!G385)/Base!G385</f>
        <v>2.9611683327049897E-2</v>
      </c>
      <c r="C454" s="21">
        <f>(Base!H384-Base!H385)/Base!H385</f>
        <v>-6.0143149573290474E-3</v>
      </c>
      <c r="D454" s="21">
        <f>(Base!I384-Base!I385)/Base!I385</f>
        <v>-8.6600269525967093E-3</v>
      </c>
      <c r="E454" s="21">
        <f>(Base!J384-Base!J385)/Base!J385</f>
        <v>-8.2912761355442288E-3</v>
      </c>
      <c r="F454" s="21">
        <f>(Base!K384-Base!K385)/Base!K385</f>
        <v>1.0993000696482191E-2</v>
      </c>
      <c r="G454" s="21">
        <f>(Base!L384-Base!L385)/Base!L385</f>
        <v>-1.6470617647058816E-2</v>
      </c>
      <c r="H454" s="21">
        <f>(Base!M384-Base!M385)/Base!M385</f>
        <v>-1.360770041844343E-2</v>
      </c>
      <c r="I454" s="21">
        <f>(Base!N384-Base!N385)/Base!N385</f>
        <v>-5.420009278229867E-3</v>
      </c>
      <c r="J454" s="21">
        <f>(Base!O384-Base!O385)/Base!O385</f>
        <v>-6.1469086042599368E-3</v>
      </c>
      <c r="K454" s="21">
        <f>(Base!P384-Base!P385)/Base!P385</f>
        <v>-1.752404371584694E-2</v>
      </c>
      <c r="L454" s="21" cm="1">
        <f t="array" ref="L454">SUMPRODUCT(B454:K454,TRANSPOSE($O$4:$O$13))</f>
        <v>-5.5788735891941447E-3</v>
      </c>
      <c r="M454">
        <f t="shared" si="7"/>
        <v>0</v>
      </c>
    </row>
    <row r="455" spans="1:13">
      <c r="A455" s="1">
        <v>43873</v>
      </c>
      <c r="B455" s="21">
        <f>(Base!G385-Base!G386)/Base!G386</f>
        <v>3.5349305333377531E-2</v>
      </c>
      <c r="C455" s="21">
        <f>(Base!H385-Base!H386)/Base!H386</f>
        <v>2.004086012520611E-2</v>
      </c>
      <c r="D455" s="21">
        <f>(Base!I385-Base!I386)/Base!I386</f>
        <v>5.3794476464937485E-2</v>
      </c>
      <c r="E455" s="21">
        <f>(Base!J385-Base!J386)/Base!J386</f>
        <v>2.5508355841343977E-2</v>
      </c>
      <c r="F455" s="21">
        <f>(Base!K385-Base!K386)/Base!K386</f>
        <v>6.6396161328064768E-3</v>
      </c>
      <c r="G455" s="21">
        <f>(Base!L385-Base!L386)/Base!L386</f>
        <v>1.0101010101010204E-2</v>
      </c>
      <c r="H455" s="21">
        <f>(Base!M385-Base!M386)/Base!M386</f>
        <v>2.2048812754409806E-2</v>
      </c>
      <c r="I455" s="21">
        <f>(Base!N385-Base!N386)/Base!N386</f>
        <v>4.0816328381692831E-3</v>
      </c>
      <c r="J455" s="21">
        <f>(Base!O385-Base!O386)/Base!O386</f>
        <v>1.8283656507782593E-2</v>
      </c>
      <c r="K455" s="21">
        <f>(Base!P385-Base!P386)/Base!P386</f>
        <v>1.9596561375534331E-2</v>
      </c>
      <c r="L455" s="21" cm="1">
        <f t="array" ref="L455">SUMPRODUCT(B455:K455,TRANSPOSE($O$4:$O$13))</f>
        <v>2.2192276009594173E-2</v>
      </c>
      <c r="M455">
        <f t="shared" si="7"/>
        <v>0</v>
      </c>
    </row>
    <row r="456" spans="1:13">
      <c r="A456" s="1">
        <v>43872</v>
      </c>
      <c r="B456" s="21">
        <f>(Base!G386-Base!G387)/Base!G387</f>
        <v>2.0690817373461071E-2</v>
      </c>
      <c r="C456" s="21">
        <f>(Base!H386-Base!H387)/Base!H387</f>
        <v>5.5521286583669659E-3</v>
      </c>
      <c r="D456" s="21">
        <f>(Base!I386-Base!I387)/Base!I387</f>
        <v>1.4125620354329339E-2</v>
      </c>
      <c r="E456" s="21">
        <f>(Base!J386-Base!J387)/Base!J387</f>
        <v>3.4021368501529037E-2</v>
      </c>
      <c r="F456" s="21">
        <f>(Base!K386-Base!K387)/Base!K387</f>
        <v>4.3093535975375227E-2</v>
      </c>
      <c r="G456" s="21">
        <f>(Base!L386-Base!L387)/Base!L387</f>
        <v>2.9357766686306713E-2</v>
      </c>
      <c r="H456" s="21">
        <f>(Base!M386-Base!M387)/Base!M387</f>
        <v>1.2015139444391977E-2</v>
      </c>
      <c r="I456" s="21">
        <f>(Base!N386-Base!N387)/Base!N387</f>
        <v>-4.5147178329570607E-3</v>
      </c>
      <c r="J456" s="21">
        <f>(Base!O386-Base!O387)/Base!O387</f>
        <v>4.6002707145342769E-2</v>
      </c>
      <c r="K456" s="21">
        <f>(Base!P386-Base!P387)/Base!P387</f>
        <v>3.7059175872866612E-2</v>
      </c>
      <c r="L456" s="21" cm="1">
        <f t="array" ref="L456">SUMPRODUCT(B456:K456,TRANSPOSE($O$4:$O$13))</f>
        <v>2.3438636212775837E-2</v>
      </c>
      <c r="M456">
        <f t="shared" si="7"/>
        <v>0</v>
      </c>
    </row>
    <row r="457" spans="1:13">
      <c r="A457" s="1">
        <v>43871</v>
      </c>
      <c r="B457" s="21">
        <f>(Base!G387-Base!G388)/Base!G388</f>
        <v>-3.6255767963085085E-2</v>
      </c>
      <c r="C457" s="21">
        <f>(Base!H387-Base!H388)/Base!H388</f>
        <v>6.8322360248446205E-3</v>
      </c>
      <c r="D457" s="21">
        <f>(Base!I387-Base!I388)/Base!I388</f>
        <v>-3.3980097087380002E-3</v>
      </c>
      <c r="E457" s="21">
        <f>(Base!J387-Base!J388)/Base!J388</f>
        <v>-1.1524655204987709E-2</v>
      </c>
      <c r="F457" s="21">
        <f>(Base!K387-Base!K388)/Base!K388</f>
        <v>-8.0153050375838496E-3</v>
      </c>
      <c r="G457" s="21">
        <f>(Base!L387-Base!L388)/Base!L388</f>
        <v>-1.6245516471388801E-2</v>
      </c>
      <c r="H457" s="21">
        <f>(Base!M387-Base!M388)/Base!M388</f>
        <v>6.913204286208151E-3</v>
      </c>
      <c r="I457" s="21">
        <f>(Base!N387-Base!N388)/Base!N388</f>
        <v>-1.730261680112621E-2</v>
      </c>
      <c r="J457" s="21">
        <f>(Base!O387-Base!O388)/Base!O388</f>
        <v>-3.2021295937090154E-2</v>
      </c>
      <c r="K457" s="21">
        <f>(Base!P387-Base!P388)/Base!P388</f>
        <v>-3.6660250927456832E-2</v>
      </c>
      <c r="L457" s="21" cm="1">
        <f t="array" ref="L457">SUMPRODUCT(B457:K457,TRANSPOSE($O$4:$O$13))</f>
        <v>-1.6200045068534036E-2</v>
      </c>
      <c r="M457">
        <f t="shared" si="7"/>
        <v>1</v>
      </c>
    </row>
    <row r="458" spans="1:13">
      <c r="A458" s="1">
        <v>43868</v>
      </c>
      <c r="B458" s="21">
        <f>(Base!G388-Base!G389)/Base!G389</f>
        <v>-5.2459016393442666E-3</v>
      </c>
      <c r="C458" s="21">
        <f>(Base!H388-Base!H389)/Base!H389</f>
        <v>-8.0098582871225513E-3</v>
      </c>
      <c r="D458" s="21">
        <f>(Base!I388-Base!I389)/Base!I389</f>
        <v>-3.10442144873001E-2</v>
      </c>
      <c r="E458" s="21">
        <f>(Base!J388-Base!J389)/Base!J389</f>
        <v>-1.690193164933142E-2</v>
      </c>
      <c r="F458" s="21">
        <f>(Base!K388-Base!K389)/Base!K389</f>
        <v>-1.8358935243202069E-2</v>
      </c>
      <c r="G458" s="21">
        <f>(Base!L388-Base!L389)/Base!L389</f>
        <v>-1.5985702071808813E-2</v>
      </c>
      <c r="H458" s="21">
        <f>(Base!M388-Base!M389)/Base!M389</f>
        <v>-8.5675119945167917E-3</v>
      </c>
      <c r="I458" s="21">
        <f>(Base!N388-Base!N389)/Base!N389</f>
        <v>-3.536693035513053E-3</v>
      </c>
      <c r="J458" s="21">
        <f>(Base!O388-Base!O389)/Base!O389</f>
        <v>-2.945941196805902E-2</v>
      </c>
      <c r="K458" s="21">
        <f>(Base!P388-Base!P389)/Base!P389</f>
        <v>-2.2147166331590907E-2</v>
      </c>
      <c r="L458" s="21" cm="1">
        <f t="array" ref="L458">SUMPRODUCT(B458:K458,TRANSPOSE($O$4:$O$13))</f>
        <v>-1.6115144225198341E-2</v>
      </c>
      <c r="M458">
        <f t="shared" si="7"/>
        <v>1</v>
      </c>
    </row>
    <row r="459" spans="1:13">
      <c r="A459" s="1">
        <v>43867</v>
      </c>
      <c r="B459" s="21">
        <f>(Base!G389-Base!G390)/Base!G390</f>
        <v>-2.7733534340658724E-2</v>
      </c>
      <c r="C459" s="21">
        <f>(Base!H389-Base!H390)/Base!H390</f>
        <v>-1.3373920159640104E-2</v>
      </c>
      <c r="D459" s="21">
        <f>(Base!I389-Base!I390)/Base!I390</f>
        <v>9.4967240976602287E-3</v>
      </c>
      <c r="E459" s="21">
        <f>(Base!J389-Base!J390)/Base!J390</f>
        <v>-3.0259365994236304E-2</v>
      </c>
      <c r="F459" s="21">
        <f>(Base!K389-Base!K390)/Base!K390</f>
        <v>-2.7686702087916192E-2</v>
      </c>
      <c r="G459" s="21">
        <f>(Base!L389-Base!L390)/Base!L390</f>
        <v>-2.8472850158182527E-2</v>
      </c>
      <c r="H459" s="21">
        <f>(Base!M389-Base!M390)/Base!M390</f>
        <v>2.7826735745922364E-2</v>
      </c>
      <c r="I459" s="21">
        <f>(Base!N389-Base!N390)/Base!N390</f>
        <v>-1.394943269618865E-2</v>
      </c>
      <c r="J459" s="21">
        <f>(Base!O389-Base!O390)/Base!O390</f>
        <v>-9.9358802771617027E-3</v>
      </c>
      <c r="K459" s="21">
        <f>(Base!P389-Base!P390)/Base!P390</f>
        <v>5.4726738828958649E-3</v>
      </c>
      <c r="L459" s="21" cm="1">
        <f t="array" ref="L459">SUMPRODUCT(B459:K459,TRANSPOSE($O$4:$O$13))</f>
        <v>-9.2035864002099725E-3</v>
      </c>
      <c r="M459">
        <f t="shared" si="7"/>
        <v>0</v>
      </c>
    </row>
    <row r="460" spans="1:13">
      <c r="A460" s="1">
        <v>43866</v>
      </c>
      <c r="B460" s="21">
        <f>(Base!G390-Base!G391)/Base!G391</f>
        <v>1.1935516129032209E-2</v>
      </c>
      <c r="C460" s="21">
        <f>(Base!H390-Base!H391)/Base!H391</f>
        <v>-1.2209747309457713E-2</v>
      </c>
      <c r="D460" s="21">
        <f>(Base!I390-Base!I391)/Base!I391</f>
        <v>4.770992594035974E-3</v>
      </c>
      <c r="E460" s="21">
        <f>(Base!J390-Base!J391)/Base!J391</f>
        <v>9.4545454545455106E-3</v>
      </c>
      <c r="F460" s="21">
        <f>(Base!K390-Base!K391)/Base!K391</f>
        <v>-1.258985656798043E-2</v>
      </c>
      <c r="G460" s="21">
        <f>(Base!L390-Base!L391)/Base!L391</f>
        <v>-1.1654349061966929E-2</v>
      </c>
      <c r="H460" s="21">
        <f>(Base!M390-Base!M391)/Base!M391</f>
        <v>-8.3828155215793752E-3</v>
      </c>
      <c r="I460" s="21">
        <f>(Base!N390-Base!N391)/Base!N391</f>
        <v>-6.0658145580589056E-3</v>
      </c>
      <c r="J460" s="21">
        <f>(Base!O390-Base!O391)/Base!O391</f>
        <v>1.0853715977431594E-2</v>
      </c>
      <c r="K460" s="21">
        <f>(Base!P390-Base!P391)/Base!P391</f>
        <v>1.3774669982781592E-2</v>
      </c>
      <c r="L460" s="21" cm="1">
        <f t="array" ref="L460">SUMPRODUCT(B460:K460,TRANSPOSE($O$4:$O$13))</f>
        <v>1.3069120394164533E-3</v>
      </c>
      <c r="M460">
        <f t="shared" si="7"/>
        <v>0</v>
      </c>
    </row>
    <row r="461" spans="1:13">
      <c r="A461" s="1">
        <v>43865</v>
      </c>
      <c r="B461" s="21">
        <f>(Base!G391-Base!G392)/Base!G392</f>
        <v>9.9364881892243864E-3</v>
      </c>
      <c r="C461" s="21">
        <f>(Base!H391-Base!H392)/Base!H392</f>
        <v>-2.5953083929864868E-3</v>
      </c>
      <c r="D461" s="21">
        <f>(Base!I391-Base!I392)/Base!I392</f>
        <v>1.9951339170381475E-2</v>
      </c>
      <c r="E461" s="21">
        <f>(Base!J391-Base!J392)/Base!J392</f>
        <v>9.9155528812991094E-3</v>
      </c>
      <c r="F461" s="21">
        <f>(Base!K391-Base!K392)/Base!K392</f>
        <v>1.8315018985898133E-2</v>
      </c>
      <c r="G461" s="21">
        <f>(Base!L391-Base!L392)/Base!L392</f>
        <v>-1.1357467025626638E-3</v>
      </c>
      <c r="H461" s="21">
        <f>(Base!M391-Base!M392)/Base!M392</f>
        <v>1.5968736692689917E-2</v>
      </c>
      <c r="I461" s="21">
        <f>(Base!N391-Base!N392)/Base!N392</f>
        <v>2.3503371330526383E-2</v>
      </c>
      <c r="J461" s="21">
        <f>(Base!O391-Base!O392)/Base!O392</f>
        <v>-2.3104903658028621E-2</v>
      </c>
      <c r="K461" s="21">
        <f>(Base!P391-Base!P392)/Base!P392</f>
        <v>2.6713808681987951E-2</v>
      </c>
      <c r="L461" s="21" cm="1">
        <f t="array" ref="L461">SUMPRODUCT(B461:K461,TRANSPOSE($O$4:$O$13))</f>
        <v>1.0166775202647449E-2</v>
      </c>
      <c r="M461">
        <f t="shared" ref="M461:M503" si="8">IF(L461&gt;=$O$16,0,1)</f>
        <v>0</v>
      </c>
    </row>
    <row r="462" spans="1:13">
      <c r="A462" s="1">
        <v>43864</v>
      </c>
      <c r="B462" s="21">
        <f>(Base!G392-Base!G393)/Base!G393</f>
        <v>1.8076285540236964E-2</v>
      </c>
      <c r="C462" s="21">
        <f>(Base!H392-Base!H393)/Base!H393</f>
        <v>3.9211682124966063E-2</v>
      </c>
      <c r="D462" s="21">
        <f>(Base!I392-Base!I393)/Base!I393</f>
        <v>-1.7686472275334705E-2</v>
      </c>
      <c r="E462" s="21">
        <f>(Base!J392-Base!J393)/Base!J393</f>
        <v>1.5476374874578192E-2</v>
      </c>
      <c r="F462" s="21">
        <f>(Base!K392-Base!K393)/Base!K393</f>
        <v>-9.0744104927190736E-3</v>
      </c>
      <c r="G462" s="21">
        <f>(Base!L392-Base!L393)/Base!L393</f>
        <v>1.5570963091118908E-2</v>
      </c>
      <c r="H462" s="21">
        <f>(Base!M392-Base!M393)/Base!M393</f>
        <v>-9.490368734960699E-3</v>
      </c>
      <c r="I462" s="21">
        <f>(Base!N392-Base!N393)/Base!N393</f>
        <v>-1.7707392651615838E-3</v>
      </c>
      <c r="J462" s="21">
        <f>(Base!O392-Base!O393)/Base!O393</f>
        <v>-1.8954885178683158E-3</v>
      </c>
      <c r="K462" s="21">
        <f>(Base!P392-Base!P393)/Base!P393</f>
        <v>1.2731251243286123E-2</v>
      </c>
      <c r="L462" s="21" cm="1">
        <f t="array" ref="L462">SUMPRODUCT(B462:K462,TRANSPOSE($O$4:$O$13))</f>
        <v>7.2051908456144459E-3</v>
      </c>
      <c r="M462">
        <f t="shared" si="8"/>
        <v>0</v>
      </c>
    </row>
    <row r="463" spans="1:13">
      <c r="A463" s="1">
        <v>43861</v>
      </c>
      <c r="B463" s="21">
        <f>(Base!G393-Base!G394)/Base!G394</f>
        <v>-4.0420130490133731E-2</v>
      </c>
      <c r="C463" s="21">
        <f>(Base!H393-Base!H394)/Base!H394</f>
        <v>-1.2295082471109893E-2</v>
      </c>
      <c r="D463" s="21">
        <f>(Base!I393-Base!I394)/Base!I394</f>
        <v>1.3075060532687803E-2</v>
      </c>
      <c r="E463" s="21">
        <f>(Base!J393-Base!J394)/Base!J394</f>
        <v>-3.7154187733450263E-3</v>
      </c>
      <c r="F463" s="21">
        <f>(Base!K393-Base!K394)/Base!K394</f>
        <v>-5.7740889849905858E-3</v>
      </c>
      <c r="G463" s="21">
        <f>(Base!L393-Base!L394)/Base!L394</f>
        <v>-9.4258217324092192E-3</v>
      </c>
      <c r="H463" s="21">
        <f>(Base!M393-Base!M394)/Base!M394</f>
        <v>-1.6931581999599741E-2</v>
      </c>
      <c r="I463" s="21">
        <f>(Base!N393-Base!N394)/Base!N394</f>
        <v>-2.2923917693602119E-2</v>
      </c>
      <c r="J463" s="21">
        <f>(Base!O393-Base!O394)/Base!O394</f>
        <v>2.0964396857550503E-2</v>
      </c>
      <c r="K463" s="21">
        <f>(Base!P393-Base!P394)/Base!P394</f>
        <v>-2.3883495145631008E-2</v>
      </c>
      <c r="L463" s="21" cm="1">
        <f t="array" ref="L463">SUMPRODUCT(B463:K463,TRANSPOSE($O$4:$O$13))</f>
        <v>-1.1038478298090322E-2</v>
      </c>
      <c r="M463">
        <f t="shared" si="8"/>
        <v>0</v>
      </c>
    </row>
    <row r="464" spans="1:13">
      <c r="A464" s="1">
        <v>43860</v>
      </c>
      <c r="B464" s="21">
        <f>(Base!G394-Base!G395)/Base!G395</f>
        <v>-2.1793244763176931E-2</v>
      </c>
      <c r="C464" s="21">
        <f>(Base!H394-Base!H395)/Base!H395</f>
        <v>4.1151232027701982E-3</v>
      </c>
      <c r="D464" s="21">
        <f>(Base!I394-Base!I395)/Base!I395</f>
        <v>-1.9468139575885196E-2</v>
      </c>
      <c r="E464" s="21">
        <f>(Base!J394-Base!J395)/Base!J395</f>
        <v>-7.7418986175115147E-3</v>
      </c>
      <c r="F464" s="21">
        <f>(Base!K394-Base!K395)/Base!K395</f>
        <v>-2.4295809859154888E-2</v>
      </c>
      <c r="G464" s="21">
        <f>(Base!L394-Base!L395)/Base!L395</f>
        <v>-5.7096775823469185E-4</v>
      </c>
      <c r="H464" s="21">
        <f>(Base!M394-Base!M395)/Base!M395</f>
        <v>3.1196187175042403E-3</v>
      </c>
      <c r="I464" s="21">
        <f>(Base!N394-Base!N395)/Base!N395</f>
        <v>-2.0338940677966225E-2</v>
      </c>
      <c r="J464" s="21">
        <f>(Base!O394-Base!O395)/Base!O395</f>
        <v>-3.1093739087844026E-2</v>
      </c>
      <c r="K464" s="21">
        <f>(Base!P394-Base!P395)/Base!P395</f>
        <v>1.4778325123152709E-2</v>
      </c>
      <c r="L464" s="21" cm="1">
        <f t="array" ref="L464">SUMPRODUCT(B464:K464,TRANSPOSE($O$4:$O$13))</f>
        <v>-8.3752605805192532E-3</v>
      </c>
      <c r="M464">
        <f t="shared" si="8"/>
        <v>0</v>
      </c>
    </row>
    <row r="465" spans="1:13">
      <c r="A465" s="1">
        <v>43859</v>
      </c>
      <c r="B465" s="21">
        <f>(Base!G395-Base!G396)/Base!G396</f>
        <v>9.4280171186048693E-3</v>
      </c>
      <c r="C465" s="21">
        <f>(Base!H395-Base!H396)/Base!H396</f>
        <v>-9.7799505024480215E-3</v>
      </c>
      <c r="D465" s="21">
        <f>(Base!I395-Base!I396)/Base!I396</f>
        <v>9.5876313716380356E-3</v>
      </c>
      <c r="E465" s="21">
        <f>(Base!J395-Base!J396)/Base!J396</f>
        <v>2.5519809999251027E-2</v>
      </c>
      <c r="F465" s="21">
        <f>(Base!K395-Base!K396)/Base!K396</f>
        <v>-2.4586934477940376E-3</v>
      </c>
      <c r="G465" s="21">
        <f>(Base!L395-Base!L396)/Base!L396</f>
        <v>1.0966723753724341E-2</v>
      </c>
      <c r="H465" s="21">
        <f>(Base!M395-Base!M396)/Base!M396</f>
        <v>1.7361458936162374E-3</v>
      </c>
      <c r="I465" s="21">
        <f>(Base!N395-Base!N396)/Base!N396</f>
        <v>8.9782389473382143E-3</v>
      </c>
      <c r="J465" s="21">
        <f>(Base!O395-Base!O396)/Base!O396</f>
        <v>-7.9057354356587665E-3</v>
      </c>
      <c r="K465" s="21">
        <f>(Base!P395-Base!P396)/Base!P396</f>
        <v>-8.7890818595882502E-3</v>
      </c>
      <c r="L465" s="21" cm="1">
        <f t="array" ref="L465">SUMPRODUCT(B465:K465,TRANSPOSE($O$4:$O$13))</f>
        <v>3.4117911632786549E-3</v>
      </c>
      <c r="M465">
        <f t="shared" si="8"/>
        <v>0</v>
      </c>
    </row>
    <row r="466" spans="1:13">
      <c r="A466" s="1">
        <v>43858</v>
      </c>
      <c r="B466" s="21">
        <f>(Base!G396-Base!G397)/Base!G397</f>
        <v>1.5153932288306511E-2</v>
      </c>
      <c r="C466" s="21">
        <f>(Base!H396-Base!H397)/Base!H397</f>
        <v>3.0010577754681595E-2</v>
      </c>
      <c r="D466" s="21">
        <f>(Base!I396-Base!I397)/Base!I397</f>
        <v>-5.7196854146806461E-3</v>
      </c>
      <c r="E466" s="21">
        <f>(Base!J396-Base!J397)/Base!J397</f>
        <v>2.8382640520657872E-2</v>
      </c>
      <c r="F466" s="21">
        <f>(Base!K396-Base!K397)/Base!K397</f>
        <v>8.8589655867812034E-3</v>
      </c>
      <c r="G466" s="21">
        <f>(Base!L396-Base!L397)/Base!L397</f>
        <v>1.6725351131141375E-2</v>
      </c>
      <c r="H466" s="21">
        <f>(Base!M396-Base!M397)/Base!M397</f>
        <v>2.7470494917213921E-2</v>
      </c>
      <c r="I466" s="21">
        <f>(Base!N396-Base!N397)/Base!N397</f>
        <v>3.2215313327449223E-2</v>
      </c>
      <c r="J466" s="21">
        <f>(Base!O396-Base!O397)/Base!O397</f>
        <v>8.283777804578606E-3</v>
      </c>
      <c r="K466" s="21">
        <f>(Base!P396-Base!P397)/Base!P397</f>
        <v>1.3660721190287856E-2</v>
      </c>
      <c r="L466" s="21" cm="1">
        <f t="array" ref="L466">SUMPRODUCT(B466:K466,TRANSPOSE($O$4:$O$13))</f>
        <v>1.7744296690817084E-2</v>
      </c>
      <c r="M466">
        <f t="shared" si="8"/>
        <v>0</v>
      </c>
    </row>
    <row r="467" spans="1:13">
      <c r="A467" s="1">
        <v>43857</v>
      </c>
      <c r="B467" s="21">
        <f>(Base!G397-Base!G398)/Base!G398</f>
        <v>-1.7244113227087056E-2</v>
      </c>
      <c r="C467" s="21">
        <f>(Base!H397-Base!H398)/Base!H398</f>
        <v>-2.7352541334966195E-2</v>
      </c>
      <c r="D467" s="21">
        <f>(Base!I397-Base!I398)/Base!I398</f>
        <v>-3.1841255191509057E-2</v>
      </c>
      <c r="E467" s="21">
        <f>(Base!J397-Base!J398)/Base!J398</f>
        <v>5.8352460610783241E-4</v>
      </c>
      <c r="F467" s="21">
        <f>(Base!K397-Base!K398)/Base!K398</f>
        <v>-2.5215957678205225E-2</v>
      </c>
      <c r="G467" s="21">
        <f>(Base!L397-Base!L398)/Base!L398</f>
        <v>-2.9888954458042846E-2</v>
      </c>
      <c r="H467" s="21">
        <f>(Base!M397-Base!M398)/Base!M398</f>
        <v>-4.3344643117564648E-2</v>
      </c>
      <c r="I467" s="21">
        <f>(Base!N397-Base!N398)/Base!N398</f>
        <v>-4.2265426880811495E-2</v>
      </c>
      <c r="J467" s="21">
        <f>(Base!O397-Base!O398)/Base!O398</f>
        <v>-3.6300627543901828E-2</v>
      </c>
      <c r="K467" s="21">
        <f>(Base!P397-Base!P398)/Base!P398</f>
        <v>-6.1152436080900235E-2</v>
      </c>
      <c r="L467" s="21" cm="1">
        <f t="array" ref="L467">SUMPRODUCT(B467:K467,TRANSPOSE($O$4:$O$13))</f>
        <v>-3.3199067010822828E-2</v>
      </c>
      <c r="M467">
        <f t="shared" si="8"/>
        <v>1</v>
      </c>
    </row>
    <row r="468" spans="1:13">
      <c r="A468" s="1">
        <v>43854</v>
      </c>
      <c r="B468" s="21">
        <f>(Base!G398-Base!G399)/Base!G399</f>
        <v>1.412872819264105E-3</v>
      </c>
      <c r="C468" s="21">
        <f>(Base!H398-Base!H399)/Base!H399</f>
        <v>5.9547841497007972E-3</v>
      </c>
      <c r="D468" s="21">
        <f>(Base!I398-Base!I399)/Base!I399</f>
        <v>-7.3293632615664961E-3</v>
      </c>
      <c r="E468" s="21">
        <f>(Base!J398-Base!J399)/Base!J399</f>
        <v>-6.3780824747552266E-3</v>
      </c>
      <c r="F468" s="21">
        <f>(Base!K398-Base!K399)/Base!K399</f>
        <v>-3.785203158472267E-3</v>
      </c>
      <c r="G468" s="21">
        <f>(Base!L398-Base!L399)/Base!L399</f>
        <v>-1.0979701576576663E-2</v>
      </c>
      <c r="H468" s="21">
        <f>(Base!M398-Base!M399)/Base!M399</f>
        <v>-1.1804418212478884E-2</v>
      </c>
      <c r="I468" s="21">
        <f>(Base!N398-Base!N399)/Base!N399</f>
        <v>-3.7894736842105205E-3</v>
      </c>
      <c r="J468" s="21">
        <f>(Base!O398-Base!O399)/Base!O399</f>
        <v>-9.4001339942339085E-3</v>
      </c>
      <c r="K468" s="21">
        <f>(Base!P398-Base!P399)/Base!P399</f>
        <v>-3.0630648648648656E-2</v>
      </c>
      <c r="L468" s="21" cm="1">
        <f t="array" ref="L468">SUMPRODUCT(B468:K468,TRANSPOSE($O$4:$O$13))</f>
        <v>-9.0152090787065913E-3</v>
      </c>
      <c r="M468">
        <f t="shared" si="8"/>
        <v>0</v>
      </c>
    </row>
    <row r="469" spans="1:13">
      <c r="A469" s="1">
        <v>43853</v>
      </c>
      <c r="B469" s="21">
        <f>(Base!G399-Base!G400)/Base!G400</f>
        <v>-1.560806700058821E-2</v>
      </c>
      <c r="C469" s="21">
        <f>(Base!H399-Base!H400)/Base!H400</f>
        <v>2.5263221584488852E-2</v>
      </c>
      <c r="D469" s="21">
        <f>(Base!I399-Base!I400)/Base!I400</f>
        <v>1.8665422305179587E-2</v>
      </c>
      <c r="E469" s="21">
        <f>(Base!J399-Base!J400)/Base!J400</f>
        <v>3.8330321560091377E-2</v>
      </c>
      <c r="F469" s="21">
        <f>(Base!K399-Base!K400)/Base!K400</f>
        <v>1.8934046283310017E-2</v>
      </c>
      <c r="G469" s="21">
        <f>(Base!L399-Base!L400)/Base!L400</f>
        <v>2.2746904693348873E-2</v>
      </c>
      <c r="H469" s="21">
        <f>(Base!M399-Base!M400)/Base!M400</f>
        <v>1.2290849699868512E-2</v>
      </c>
      <c r="I469" s="21">
        <f>(Base!N399-Base!N400)/Base!N400</f>
        <v>2.0188959613876366E-2</v>
      </c>
      <c r="J469" s="21">
        <f>(Base!O399-Base!O400)/Base!O400</f>
        <v>2.0932931795046858E-3</v>
      </c>
      <c r="K469" s="21">
        <f>(Base!P399-Base!P400)/Base!P400</f>
        <v>-1.4209573964646069E-2</v>
      </c>
      <c r="L469" s="21" cm="1">
        <f t="array" ref="L469">SUMPRODUCT(B469:K469,TRANSPOSE($O$4:$O$13))</f>
        <v>1.1212356783045597E-2</v>
      </c>
      <c r="M469">
        <f t="shared" si="8"/>
        <v>0</v>
      </c>
    </row>
    <row r="470" spans="1:13">
      <c r="A470" s="1">
        <v>43852</v>
      </c>
      <c r="B470" s="21">
        <f>(Base!G400-Base!G401)/Base!G401</f>
        <v>-1.9990913524018186E-2</v>
      </c>
      <c r="C470" s="21">
        <f>(Base!H400-Base!H401)/Base!H401</f>
        <v>6.2639798657718071E-2</v>
      </c>
      <c r="D470" s="21">
        <f>(Base!I400-Base!I401)/Base!I401</f>
        <v>2.7324974720758607E-2</v>
      </c>
      <c r="E470" s="21">
        <f>(Base!J400-Base!J401)/Base!J401</f>
        <v>1.2804898113721583E-2</v>
      </c>
      <c r="F470" s="21">
        <f>(Base!K400-Base!K401)/Base!K401</f>
        <v>-1.6890727335401652E-2</v>
      </c>
      <c r="G470" s="21">
        <f>(Base!L400-Base!L401)/Base!L401</f>
        <v>1.4014598540145895E-2</v>
      </c>
      <c r="H470" s="21">
        <f>(Base!M400-Base!M401)/Base!M401</f>
        <v>-1.1141120488145775E-2</v>
      </c>
      <c r="I470" s="21">
        <f>(Base!N400-Base!N401)/Base!N401</f>
        <v>1.3495951828295561E-2</v>
      </c>
      <c r="J470" s="21">
        <f>(Base!O400-Base!O401)/Base!O401</f>
        <v>1.1035524958293177E-2</v>
      </c>
      <c r="K470" s="21">
        <f>(Base!P400-Base!P401)/Base!P401</f>
        <v>4.8188471322300605E-3</v>
      </c>
      <c r="L470" s="21" cm="1">
        <f t="array" ref="L470">SUMPRODUCT(B470:K470,TRANSPOSE($O$4:$O$13))</f>
        <v>1.0896661983741318E-2</v>
      </c>
      <c r="M470">
        <f t="shared" si="8"/>
        <v>0</v>
      </c>
    </row>
    <row r="471" spans="1:13">
      <c r="A471" s="1">
        <v>43851</v>
      </c>
      <c r="B471" s="21">
        <f>(Base!G401-Base!G402)/Base!G402</f>
        <v>4.4943820935968104E-2</v>
      </c>
      <c r="C471" s="21">
        <f>(Base!H401-Base!H402)/Base!H402</f>
        <v>-1.7582374399225182E-2</v>
      </c>
      <c r="D471" s="21">
        <f>(Base!I401-Base!I402)/Base!I402</f>
        <v>-4.7915666127653809E-4</v>
      </c>
      <c r="E471" s="21">
        <f>(Base!J401-Base!J402)/Base!J402</f>
        <v>-8.0644559703409481E-3</v>
      </c>
      <c r="F471" s="21">
        <f>(Base!K401-Base!K402)/Base!K402</f>
        <v>0</v>
      </c>
      <c r="G471" s="21">
        <f>(Base!L401-Base!L402)/Base!L402</f>
        <v>-6.6705336426913248E-3</v>
      </c>
      <c r="H471" s="21">
        <f>(Base!M401-Base!M402)/Base!M402</f>
        <v>-1.2666633333333384E-2</v>
      </c>
      <c r="I471" s="21">
        <f>(Base!N401-Base!N402)/Base!N402</f>
        <v>-2.4214187586483058E-2</v>
      </c>
      <c r="J471" s="21">
        <f>(Base!O401-Base!O402)/Base!O402</f>
        <v>1.0592769331313544E-3</v>
      </c>
      <c r="K471" s="21">
        <f>(Base!P401-Base!P402)/Base!P402</f>
        <v>-2.3186924281957396E-2</v>
      </c>
      <c r="L471" s="21" cm="1">
        <f t="array" ref="L471">SUMPRODUCT(B471:K471,TRANSPOSE($O$4:$O$13))</f>
        <v>-5.8454630147187076E-3</v>
      </c>
      <c r="M471">
        <f t="shared" si="8"/>
        <v>0</v>
      </c>
    </row>
    <row r="472" spans="1:13">
      <c r="A472" s="1">
        <v>43850</v>
      </c>
      <c r="B472" s="21">
        <f>(Base!G402-Base!G403)/Base!G403</f>
        <v>5.8898280802292258E-3</v>
      </c>
      <c r="C472" s="21">
        <f>(Base!H402-Base!H403)/Base!H403</f>
        <v>3.5288708321320333E-3</v>
      </c>
      <c r="D472" s="21">
        <f>(Base!I402-Base!I403)/Base!I403</f>
        <v>6.268129218900677E-3</v>
      </c>
      <c r="E472" s="21">
        <f>(Base!J402-Base!J403)/Base!J403</f>
        <v>2.2225903324878111E-3</v>
      </c>
      <c r="F472" s="21">
        <f>(Base!K402-Base!K403)/Base!K403</f>
        <v>2.4002823861630898E-2</v>
      </c>
      <c r="G472" s="21">
        <f>(Base!L402-Base!L403)/Base!L403</f>
        <v>-2.3148436830196526E-3</v>
      </c>
      <c r="H472" s="21">
        <f>(Base!M402-Base!M403)/Base!M403</f>
        <v>5.0251256281406559E-3</v>
      </c>
      <c r="I472" s="21">
        <f>(Base!N402-Base!N403)/Base!N403</f>
        <v>6.4130827880753919E-3</v>
      </c>
      <c r="J472" s="21">
        <f>(Base!O402-Base!O403)/Base!O403</f>
        <v>2.3227032724423516E-2</v>
      </c>
      <c r="K472" s="21">
        <f>(Base!P402-Base!P403)/Base!P403</f>
        <v>6.3158070175438055E-3</v>
      </c>
      <c r="L472" s="21" cm="1">
        <f t="array" ref="L472">SUMPRODUCT(B472:K472,TRANSPOSE($O$4:$O$13))</f>
        <v>7.1734938378500823E-3</v>
      </c>
      <c r="M472">
        <f t="shared" si="8"/>
        <v>0</v>
      </c>
    </row>
    <row r="473" spans="1:13">
      <c r="A473" s="1">
        <v>43847</v>
      </c>
      <c r="B473" s="21">
        <f>(Base!G403-Base!G404)/Base!G404</f>
        <v>5.1200000000000048E-3</v>
      </c>
      <c r="C473" s="21">
        <f>(Base!H403-Base!H404)/Base!H404</f>
        <v>3.1626825938566583E-2</v>
      </c>
      <c r="D473" s="21">
        <f>(Base!I403-Base!I404)/Base!I404</f>
        <v>4.8450099246612798E-3</v>
      </c>
      <c r="E473" s="21">
        <f>(Base!J403-Base!J404)/Base!J404</f>
        <v>6.9175989046754522E-3</v>
      </c>
      <c r="F473" s="21">
        <f>(Base!K403-Base!K404)/Base!K404</f>
        <v>1.7235188509874214E-2</v>
      </c>
      <c r="G473" s="21">
        <f>(Base!L403-Base!L404)/Base!L404</f>
        <v>1.2005826529673384E-2</v>
      </c>
      <c r="H473" s="21">
        <f>(Base!M403-Base!M404)/Base!M404</f>
        <v>1.1178861788617949E-2</v>
      </c>
      <c r="I473" s="21">
        <f>(Base!N403-Base!N404)/Base!N404</f>
        <v>-2.1331910352733866E-3</v>
      </c>
      <c r="J473" s="21">
        <f>(Base!O403-Base!O404)/Base!O404</f>
        <v>1.9094182392692883E-2</v>
      </c>
      <c r="K473" s="21">
        <f>(Base!P403-Base!P404)/Base!P404</f>
        <v>3.3170238650362109E-2</v>
      </c>
      <c r="L473" s="21" cm="1">
        <f t="array" ref="L473">SUMPRODUCT(B473:K473,TRANSPOSE($O$4:$O$13))</f>
        <v>1.4702806667409443E-2</v>
      </c>
      <c r="M473">
        <f t="shared" si="8"/>
        <v>0</v>
      </c>
    </row>
    <row r="474" spans="1:13">
      <c r="A474" s="1">
        <v>43846</v>
      </c>
      <c r="B474" s="21">
        <f>(Base!G404-Base!G405)/Base!G405</f>
        <v>-2.8717294192724908E-3</v>
      </c>
      <c r="C474" s="21">
        <f>(Base!H404-Base!H405)/Base!H405</f>
        <v>1.150750314171471E-2</v>
      </c>
      <c r="D474" s="21">
        <f>(Base!I404-Base!I405)/Base!I405</f>
        <v>-1.4514271891631428E-3</v>
      </c>
      <c r="E474" s="21">
        <f>(Base!J404-Base!J405)/Base!J405</f>
        <v>1.9498092086664372E-2</v>
      </c>
      <c r="F474" s="21">
        <f>(Base!K404-Base!K405)/Base!K405</f>
        <v>1.272727272727278E-2</v>
      </c>
      <c r="G474" s="21">
        <f>(Base!L404-Base!L405)/Base!L405</f>
        <v>5.2988223344473014E-3</v>
      </c>
      <c r="H474" s="21">
        <f>(Base!M404-Base!M405)/Base!M405</f>
        <v>-1.0151946198035441E-3</v>
      </c>
      <c r="I474" s="21">
        <f>(Base!N404-Base!N405)/Base!N405</f>
        <v>2.5820612691465964E-2</v>
      </c>
      <c r="J474" s="21">
        <f>(Base!O404-Base!O405)/Base!O405</f>
        <v>-9.8437194844738091E-3</v>
      </c>
      <c r="K474" s="21">
        <f>(Base!P404-Base!P405)/Base!P405</f>
        <v>-5.2290119947532585E-3</v>
      </c>
      <c r="L474" s="21" cm="1">
        <f t="array" ref="L474">SUMPRODUCT(B474:K474,TRANSPOSE($O$4:$O$13))</f>
        <v>4.5463077913085858E-3</v>
      </c>
      <c r="M474">
        <f t="shared" si="8"/>
        <v>0</v>
      </c>
    </row>
    <row r="475" spans="1:13">
      <c r="A475" s="1">
        <v>43845</v>
      </c>
      <c r="B475" s="21">
        <f>(Base!G405-Base!G406)/Base!G406</f>
        <v>-5.0793650793650837E-3</v>
      </c>
      <c r="C475" s="21">
        <f>(Base!H405-Base!H406)/Base!H406</f>
        <v>-2.6875700489937326E-2</v>
      </c>
      <c r="D475" s="21">
        <f>(Base!I405-Base!I406)/Base!I406</f>
        <v>-1.1950286806883365E-2</v>
      </c>
      <c r="E475" s="21">
        <f>(Base!J405-Base!J406)/Base!J406</f>
        <v>2.0742738158870702E-4</v>
      </c>
      <c r="F475" s="21">
        <f>(Base!K405-Base!K406)/Base!K406</f>
        <v>-1.3275959337066349E-2</v>
      </c>
      <c r="G475" s="21">
        <f>(Base!L405-Base!L406)/Base!L406</f>
        <v>-8.8232352941166345E-4</v>
      </c>
      <c r="H475" s="21">
        <f>(Base!M405-Base!M406)/Base!M406</f>
        <v>-1.5000033333333345E-2</v>
      </c>
      <c r="I475" s="21">
        <f>(Base!N405-Base!N406)/Base!N406</f>
        <v>-2.3504273504273383E-2</v>
      </c>
      <c r="J475" s="21">
        <f>(Base!O405-Base!O406)/Base!O406</f>
        <v>9.4636993356471445E-3</v>
      </c>
      <c r="K475" s="21">
        <f>(Base!P405-Base!P406)/Base!P406</f>
        <v>-3.235082732478117E-3</v>
      </c>
      <c r="L475" s="21" cm="1">
        <f t="array" ref="L475">SUMPRODUCT(B475:K475,TRANSPOSE($O$4:$O$13))</f>
        <v>-8.5111459793218696E-3</v>
      </c>
      <c r="M475">
        <f t="shared" si="8"/>
        <v>0</v>
      </c>
    </row>
    <row r="476" spans="1:13">
      <c r="A476" s="1">
        <v>43844</v>
      </c>
      <c r="B476" s="21">
        <f>(Base!G406-Base!G407)/Base!G407</f>
        <v>3.1847293500753132E-3</v>
      </c>
      <c r="C476" s="21">
        <f>(Base!H406-Base!H407)/Base!H407</f>
        <v>6.7643744479001884E-3</v>
      </c>
      <c r="D476" s="21">
        <f>(Base!I406-Base!I407)/Base!I407</f>
        <v>3.3596837944664198E-2</v>
      </c>
      <c r="E476" s="21">
        <f>(Base!J406-Base!J407)/Base!J407</f>
        <v>4.1666875000000063E-3</v>
      </c>
      <c r="F476" s="21">
        <f>(Base!K406-Base!K407)/Base!K407</f>
        <v>3.2604705446461657E-2</v>
      </c>
      <c r="G476" s="21">
        <f>(Base!L406-Base!L407)/Base!L407</f>
        <v>1.4925373134328358E-2</v>
      </c>
      <c r="H476" s="21">
        <f>(Base!M406-Base!M407)/Base!M407</f>
        <v>-1.0880316518298658E-2</v>
      </c>
      <c r="I476" s="21">
        <f>(Base!N406-Base!N407)/Base!N407</f>
        <v>-1.280409731114005E-3</v>
      </c>
      <c r="J476" s="21">
        <f>(Base!O406-Base!O407)/Base!O407</f>
        <v>8.9115202296060989E-3</v>
      </c>
      <c r="K476" s="21">
        <f>(Base!P406-Base!P407)/Base!P407</f>
        <v>6.1482822088297579E-3</v>
      </c>
      <c r="L476" s="21" cm="1">
        <f t="array" ref="L476">SUMPRODUCT(B476:K476,TRANSPOSE($O$4:$O$13))</f>
        <v>8.491357239363697E-3</v>
      </c>
      <c r="M476">
        <f t="shared" si="8"/>
        <v>0</v>
      </c>
    </row>
    <row r="477" spans="1:13">
      <c r="A477" s="1">
        <v>43843</v>
      </c>
      <c r="B477" s="21">
        <f>(Base!G407-Base!G408)/Base!G408</f>
        <v>3.1876404339855384E-2</v>
      </c>
      <c r="C477" s="21">
        <f>(Base!H407-Base!H408)/Base!H408</f>
        <v>1.1286907958776874E-3</v>
      </c>
      <c r="D477" s="21">
        <f>(Base!I407-Base!I408)/Base!I408</f>
        <v>2.4291497975708343E-2</v>
      </c>
      <c r="E477" s="21">
        <f>(Base!J407-Base!J408)/Base!J408</f>
        <v>3.1348381665554227E-3</v>
      </c>
      <c r="F477" s="21">
        <f>(Base!K407-Base!K408)/Base!K408</f>
        <v>1.9644919518130584E-2</v>
      </c>
      <c r="G477" s="21">
        <f>(Base!L407-Base!L408)/Base!L408</f>
        <v>1.055800841278982E-2</v>
      </c>
      <c r="H477" s="21">
        <f>(Base!M407-Base!M408)/Base!M408</f>
        <v>1.9821605550049133E-3</v>
      </c>
      <c r="I477" s="21">
        <f>(Base!N407-Base!N408)/Base!N408</f>
        <v>-8.8832068055501954E-3</v>
      </c>
      <c r="J477" s="21">
        <f>(Base!O407-Base!O408)/Base!O408</f>
        <v>-2.7696112467087027E-2</v>
      </c>
      <c r="K477" s="21">
        <f>(Base!P407-Base!P408)/Base!P408</f>
        <v>3.6356783426597067E-2</v>
      </c>
      <c r="L477" s="21" cm="1">
        <f t="array" ref="L477">SUMPRODUCT(B477:K477,TRANSPOSE($O$4:$O$13))</f>
        <v>1.0074991587211523E-2</v>
      </c>
      <c r="M477">
        <f t="shared" si="8"/>
        <v>0</v>
      </c>
    </row>
    <row r="478" spans="1:13">
      <c r="A478" s="1">
        <v>43840</v>
      </c>
      <c r="B478" s="21">
        <f>(Base!G408-Base!G409)/Base!G409</f>
        <v>-7.1777815200291077E-3</v>
      </c>
      <c r="C478" s="21">
        <f>(Base!H408-Base!H409)/Base!H409</f>
        <v>-7.838768372648762E-3</v>
      </c>
      <c r="D478" s="21">
        <f>(Base!I408-Base!I409)/Base!I409</f>
        <v>2.5960539979231565E-2</v>
      </c>
      <c r="E478" s="21">
        <f>(Base!J408-Base!J409)/Base!J409</f>
        <v>-1.9868947152806245E-2</v>
      </c>
      <c r="F478" s="21">
        <f>(Base!K408-Base!K409)/Base!K409</f>
        <v>-1.8854072398189362E-3</v>
      </c>
      <c r="G478" s="21">
        <f>(Base!L408-Base!L409)/Base!L409</f>
        <v>-1.0447701492537294E-2</v>
      </c>
      <c r="H478" s="21">
        <f>(Base!M408-Base!M409)/Base!M409</f>
        <v>-4.2763157894736515E-3</v>
      </c>
      <c r="I478" s="21">
        <f>(Base!N408-Base!N409)/Base!N409</f>
        <v>1.0256367521367563E-2</v>
      </c>
      <c r="J478" s="21">
        <f>(Base!O408-Base!O409)/Base!O409</f>
        <v>-6.1850327853348952E-4</v>
      </c>
      <c r="K478" s="21">
        <f>(Base!P408-Base!P409)/Base!P409</f>
        <v>1.1257411093009068E-3</v>
      </c>
      <c r="L478" s="21" cm="1">
        <f t="array" ref="L478">SUMPRODUCT(B478:K478,TRANSPOSE($O$4:$O$13))</f>
        <v>-1.3265202061387526E-3</v>
      </c>
      <c r="M478">
        <f t="shared" si="8"/>
        <v>0</v>
      </c>
    </row>
    <row r="479" spans="1:13">
      <c r="A479" s="1">
        <v>43839</v>
      </c>
      <c r="B479" s="21">
        <f>(Base!G409-Base!G410)/Base!G410</f>
        <v>-1.1290338709677425E-2</v>
      </c>
      <c r="C479" s="21">
        <f>(Base!H409-Base!H410)/Base!H410</f>
        <v>-4.4775016789793152E-4</v>
      </c>
      <c r="D479" s="21">
        <f>(Base!I409-Base!I410)/Base!I410</f>
        <v>-6.1918991843085214E-3</v>
      </c>
      <c r="E479" s="21">
        <f>(Base!J409-Base!J410)/Base!J410</f>
        <v>5.3541802851280939E-3</v>
      </c>
      <c r="F479" s="21">
        <f>(Base!K409-Base!K410)/Base!K410</f>
        <v>2.7110766847405085E-2</v>
      </c>
      <c r="G479" s="21">
        <f>(Base!L409-Base!L410)/Base!L410</f>
        <v>-6.2295759783322262E-3</v>
      </c>
      <c r="H479" s="21">
        <f>(Base!M409-Base!M410)/Base!M410</f>
        <v>-3.2786885245902103E-3</v>
      </c>
      <c r="I479" s="21">
        <f>(Base!N409-Base!N410)/Base!N410</f>
        <v>2.1834061135371181E-2</v>
      </c>
      <c r="J479" s="21">
        <f>(Base!O409-Base!O410)/Base!O410</f>
        <v>3.3727576649709351E-2</v>
      </c>
      <c r="K479" s="21">
        <f>(Base!P409-Base!P410)/Base!P410</f>
        <v>-1.3145695728409457E-2</v>
      </c>
      <c r="L479" s="21" cm="1">
        <f t="array" ref="L479">SUMPRODUCT(B479:K479,TRANSPOSE($O$4:$O$13))</f>
        <v>2.7314405336490671E-3</v>
      </c>
      <c r="M479">
        <f t="shared" si="8"/>
        <v>0</v>
      </c>
    </row>
    <row r="480" spans="1:13">
      <c r="A480" s="1">
        <v>43838</v>
      </c>
      <c r="B480" s="21">
        <f>(Base!G410-Base!G411)/Base!G411</f>
        <v>-1.430845741467545E-2</v>
      </c>
      <c r="C480" s="21">
        <f>(Base!H410-Base!H411)/Base!H411</f>
        <v>-2.679169457468128E-3</v>
      </c>
      <c r="D480" s="21">
        <f>(Base!I410-Base!I411)/Base!I411</f>
        <v>1.0954564423578499E-2</v>
      </c>
      <c r="E480" s="21">
        <f>(Base!J410-Base!J411)/Base!J411</f>
        <v>-4.9179919040572102E-3</v>
      </c>
      <c r="F480" s="21">
        <f>(Base!K410-Base!K411)/Base!K411</f>
        <v>-7.3048827374087378E-3</v>
      </c>
      <c r="G480" s="21">
        <f>(Base!L410-Base!L411)/Base!L411</f>
        <v>3.8712624257736202E-3</v>
      </c>
      <c r="H480" s="21">
        <f>(Base!M410-Base!M411)/Base!M411</f>
        <v>-6.1909740569900526E-3</v>
      </c>
      <c r="I480" s="21">
        <f>(Base!N410-Base!N411)/Base!N411</f>
        <v>-1.8851756640959779E-2</v>
      </c>
      <c r="J480" s="21">
        <f>(Base!O410-Base!O411)/Base!O411</f>
        <v>-7.1417061227650328E-3</v>
      </c>
      <c r="K480" s="21">
        <f>(Base!P410-Base!P411)/Base!P411</f>
        <v>1.8514814814820483E-4</v>
      </c>
      <c r="L480" s="21" cm="1">
        <f t="array" ref="L480">SUMPRODUCT(B480:K480,TRANSPOSE($O$4:$O$13))</f>
        <v>-4.2638947894045598E-3</v>
      </c>
      <c r="M480">
        <f t="shared" si="8"/>
        <v>0</v>
      </c>
    </row>
    <row r="481" spans="1:13">
      <c r="A481" s="1">
        <v>43837</v>
      </c>
      <c r="B481" s="21">
        <f>(Base!G411-Base!G412)/Base!G412</f>
        <v>4.6318638455221193E-3</v>
      </c>
      <c r="C481" s="21">
        <f>(Base!H411-Base!H412)/Base!H412</f>
        <v>3.2265522753296166E-2</v>
      </c>
      <c r="D481" s="21">
        <f>(Base!I411-Base!I412)/Base!I412</f>
        <v>3.1396649325136743E-3</v>
      </c>
      <c r="E481" s="21">
        <f>(Base!J411-Base!J412)/Base!J412</f>
        <v>9.7247461318126852E-3</v>
      </c>
      <c r="F481" s="21">
        <f>(Base!K411-Base!K412)/Base!K412</f>
        <v>-1.9969893746424449E-2</v>
      </c>
      <c r="G481" s="21">
        <f>(Base!L411-Base!L412)/Base!L412</f>
        <v>2.6873692035014932E-3</v>
      </c>
      <c r="H481" s="21">
        <f>(Base!M411-Base!M412)/Base!M412</f>
        <v>-3.8947745503011048E-3</v>
      </c>
      <c r="I481" s="21">
        <f>(Base!N411-Base!N412)/Base!N412</f>
        <v>-5.9625212947189334E-3</v>
      </c>
      <c r="J481" s="21">
        <f>(Base!O411-Base!O412)/Base!O412</f>
        <v>-1.9604781676371842E-2</v>
      </c>
      <c r="K481" s="21">
        <f>(Base!P411-Base!P412)/Base!P412</f>
        <v>7.2747433823029239E-3</v>
      </c>
      <c r="L481" s="21" cm="1">
        <f t="array" ref="L481">SUMPRODUCT(B481:K481,TRANSPOSE($O$4:$O$13))</f>
        <v>2.3914257545496432E-3</v>
      </c>
      <c r="M481">
        <f t="shared" si="8"/>
        <v>0</v>
      </c>
    </row>
    <row r="482" spans="1:13">
      <c r="A482" s="1">
        <v>43836</v>
      </c>
      <c r="B482" s="21">
        <f>(Base!G412-Base!G413)/Base!G413</f>
        <v>-6.1904603174603662E-3</v>
      </c>
      <c r="C482" s="21">
        <f>(Base!H412-Base!H413)/Base!H413</f>
        <v>-9.5868525356505117E-3</v>
      </c>
      <c r="D482" s="21">
        <f>(Base!I412-Base!I413)/Base!I413</f>
        <v>8.9757123032887763E-3</v>
      </c>
      <c r="E482" s="21">
        <f>(Base!J412-Base!J413)/Base!J413</f>
        <v>-1.1656441241045354E-2</v>
      </c>
      <c r="F482" s="21">
        <f>(Base!K412-Base!K413)/Base!K413</f>
        <v>-1.1545586592178816E-2</v>
      </c>
      <c r="G482" s="21">
        <f>(Base!L412-Base!L413)/Base!L413</f>
        <v>-1.7882861933916226E-3</v>
      </c>
      <c r="H482" s="21">
        <f>(Base!M412-Base!M413)/Base!M413</f>
        <v>1.1822594028814677E-2</v>
      </c>
      <c r="I482" s="21">
        <f>(Base!N412-Base!N413)/Base!N413</f>
        <v>-4.3584482427066466E-2</v>
      </c>
      <c r="J482" s="21">
        <f>(Base!O412-Base!O413)/Base!O413</f>
        <v>4.061909664664326E-3</v>
      </c>
      <c r="K482" s="21">
        <f>(Base!P412-Base!P413)/Base!P413</f>
        <v>-5.9335991099574046E-3</v>
      </c>
      <c r="L482" s="21" cm="1">
        <f t="array" ref="L482">SUMPRODUCT(B482:K482,TRANSPOSE($O$4:$O$13))</f>
        <v>-6.2619498678872058E-3</v>
      </c>
      <c r="M482">
        <f t="shared" si="8"/>
        <v>0</v>
      </c>
    </row>
    <row r="483" spans="1:13">
      <c r="A483" s="1">
        <v>43833</v>
      </c>
      <c r="B483" s="21">
        <f>(Base!G413-Base!G414)/Base!G414</f>
        <v>-1.42387732749178E-2</v>
      </c>
      <c r="C483" s="21">
        <f>(Base!H413-Base!H414)/Base!H414</f>
        <v>-2.8818422913696497E-2</v>
      </c>
      <c r="D483" s="21">
        <f>(Base!I413-Base!I414)/Base!I414</f>
        <v>2.4337533802055184E-2</v>
      </c>
      <c r="E483" s="21">
        <f>(Base!J413-Base!J414)/Base!J414</f>
        <v>-1.4510217946598495E-2</v>
      </c>
      <c r="F483" s="21">
        <f>(Base!K413-Base!K414)/Base!K414</f>
        <v>1.8657090248399538E-3</v>
      </c>
      <c r="G483" s="21">
        <f>(Base!L413-Base!L414)/Base!L414</f>
        <v>0</v>
      </c>
      <c r="H483" s="21">
        <f>(Base!M413-Base!M414)/Base!M414</f>
        <v>-8.1433222103152372E-3</v>
      </c>
      <c r="I483" s="21">
        <f>(Base!N413-Base!N414)/Base!N414</f>
        <v>2.5908859172586712E-2</v>
      </c>
      <c r="J483" s="21">
        <f>(Base!O413-Base!O414)/Base!O414</f>
        <v>3.710296883057157E-2</v>
      </c>
      <c r="K483" s="21">
        <f>(Base!P413-Base!P414)/Base!P414</f>
        <v>-7.3624514131253047E-3</v>
      </c>
      <c r="L483" s="21" cm="1">
        <f t="array" ref="L483">SUMPRODUCT(B483:K483,TRANSPOSE($O$4:$O$13))</f>
        <v>1.152780285241746E-3</v>
      </c>
      <c r="M483">
        <f t="shared" si="8"/>
        <v>0</v>
      </c>
    </row>
    <row r="484" spans="1:13">
      <c r="A484" s="1">
        <v>43832</v>
      </c>
      <c r="B484" s="21">
        <f>(Base!G414-Base!G415)/Base!G415</f>
        <v>-1.4062500000000533E-3</v>
      </c>
      <c r="C484" s="21">
        <f>(Base!H414-Base!H415)/Base!H415</f>
        <v>4.980216545967342E-2</v>
      </c>
      <c r="D484" s="21">
        <f>(Base!I414-Base!I415)/Base!I415</f>
        <v>0</v>
      </c>
      <c r="E484" s="21">
        <f>(Base!J414-Base!J415)/Base!J415</f>
        <v>4.6614617169373623E-2</v>
      </c>
      <c r="F484" s="21">
        <f>(Base!K414-Base!K415)/Base!K415</f>
        <v>3.4349633346198359E-2</v>
      </c>
      <c r="G484" s="21">
        <f>(Base!L414-Base!L415)/Base!L415</f>
        <v>1.3595197196084433E-2</v>
      </c>
      <c r="H484" s="21">
        <f>(Base!M414-Base!M415)/Base!M415</f>
        <v>1.722998674618955E-2</v>
      </c>
      <c r="I484" s="21">
        <f>(Base!N414-Base!N415)/Base!N415</f>
        <v>2.4839400428265448E-2</v>
      </c>
      <c r="J484" s="21">
        <f>(Base!O414-Base!O415)/Base!O415</f>
        <v>2.2870446129349662E-2</v>
      </c>
      <c r="K484" s="21">
        <f>(Base!P414-Base!P415)/Base!P415</f>
        <v>1.9324634508904974E-2</v>
      </c>
      <c r="L484" s="21" cm="1">
        <f t="array" ref="L484">SUMPRODUCT(B484:K484,TRANSPOSE($O$4:$O$13))</f>
        <v>2.1970733156539274E-2</v>
      </c>
      <c r="M484">
        <f t="shared" si="8"/>
        <v>0</v>
      </c>
    </row>
    <row r="485" spans="1:13">
      <c r="A485" s="1">
        <v>43829</v>
      </c>
      <c r="B485" s="21">
        <f>(Base!G415-Base!G416)/Base!G416</f>
        <v>3.1259768677716673E-4</v>
      </c>
      <c r="C485" s="21">
        <f>(Base!H415-Base!H416)/Base!H416</f>
        <v>-2.8047931601354048E-2</v>
      </c>
      <c r="D485" s="21">
        <f>(Base!I415-Base!I416)/Base!I416</f>
        <v>1.1487909656022439E-2</v>
      </c>
      <c r="E485" s="21">
        <f>(Base!J415-Base!J416)/Base!J416</f>
        <v>-1.1467869296661302E-2</v>
      </c>
      <c r="F485" s="21">
        <f>(Base!K415-Base!K416)/Base!K416</f>
        <v>-6.8991950939057004E-3</v>
      </c>
      <c r="G485" s="21">
        <f>(Base!L415-Base!L416)/Base!L416</f>
        <v>1.8158897755482135E-3</v>
      </c>
      <c r="H485" s="21">
        <f>(Base!M415-Base!M416)/Base!M416</f>
        <v>-1.1140235910878107E-2</v>
      </c>
      <c r="I485" s="21">
        <f>(Base!N415-Base!N416)/Base!N416</f>
        <v>2.1459657573376606E-3</v>
      </c>
      <c r="J485" s="21">
        <f>(Base!O415-Base!O416)/Base!O416</f>
        <v>3.6591628631298563E-2</v>
      </c>
      <c r="K485" s="21">
        <f>(Base!P415-Base!P416)/Base!P416</f>
        <v>-5.5969964774998625E-3</v>
      </c>
      <c r="L485" s="21" cm="1">
        <f t="array" ref="L485">SUMPRODUCT(B485:K485,TRANSPOSE($O$4:$O$13))</f>
        <v>-1.0147137565112061E-3</v>
      </c>
      <c r="M485">
        <f t="shared" si="8"/>
        <v>0</v>
      </c>
    </row>
    <row r="486" spans="1:13">
      <c r="A486" s="1">
        <v>43826</v>
      </c>
      <c r="B486" s="21">
        <f>(Base!G416-Base!G417)/Base!G417</f>
        <v>-1.2196959033362417E-2</v>
      </c>
      <c r="C486" s="21">
        <f>(Base!H416-Base!H417)/Base!H417</f>
        <v>-5.2304437299035438E-2</v>
      </c>
      <c r="D486" s="21">
        <f>(Base!I416-Base!I417)/Base!I417</f>
        <v>-1.2958909287257072E-2</v>
      </c>
      <c r="E486" s="21">
        <f>(Base!J416-Base!J417)/Base!J417</f>
        <v>-6.2163077586534438E-3</v>
      </c>
      <c r="F486" s="21">
        <f>(Base!K416-Base!K417)/Base!K417</f>
        <v>-2.1013133208255111E-2</v>
      </c>
      <c r="G486" s="21">
        <f>(Base!L416-Base!L417)/Base!L417</f>
        <v>-6.9131048993088815E-3</v>
      </c>
      <c r="H486" s="21">
        <f>(Base!M416-Base!M417)/Base!M417</f>
        <v>-1.2617275962471711E-2</v>
      </c>
      <c r="I486" s="21">
        <f>(Base!N416-Base!N417)/Base!N417</f>
        <v>-2.1413704496788754E-3</v>
      </c>
      <c r="J486" s="21">
        <f>(Base!O416-Base!O417)/Base!O417</f>
        <v>3.6207219355258642E-3</v>
      </c>
      <c r="K486" s="21">
        <f>(Base!P416-Base!P417)/Base!P417</f>
        <v>-2.1719346199683357E-2</v>
      </c>
      <c r="L486" s="21" cm="1">
        <f t="array" ref="L486">SUMPRODUCT(B486:K486,TRANSPOSE($O$4:$O$13))</f>
        <v>-1.4481322865789455E-2</v>
      </c>
      <c r="M486">
        <f t="shared" si="8"/>
        <v>1</v>
      </c>
    </row>
    <row r="487" spans="1:13">
      <c r="A487" s="1">
        <v>43825</v>
      </c>
      <c r="B487" s="21">
        <f>(Base!G417-Base!G418)/Base!G418</f>
        <v>-1.5653585912450491E-2</v>
      </c>
      <c r="C487" s="21">
        <f>(Base!H417-Base!H418)/Base!H418</f>
        <v>-4.6938127734971703E-3</v>
      </c>
      <c r="D487" s="21">
        <f>(Base!I417-Base!I418)/Base!I418</f>
        <v>6.5217391304348369E-3</v>
      </c>
      <c r="E487" s="21">
        <f>(Base!J417-Base!J418)/Base!J418</f>
        <v>3.1196560495653076E-2</v>
      </c>
      <c r="F487" s="21">
        <f>(Base!K417-Base!K418)/Base!K418</f>
        <v>9.46969696969697E-3</v>
      </c>
      <c r="G487" s="21">
        <f>(Base!L417-Base!L418)/Base!L418</f>
        <v>3.4193412135120539E-2</v>
      </c>
      <c r="H487" s="21">
        <f>(Base!M417-Base!M418)/Base!M418</f>
        <v>1.3442622950819676E-2</v>
      </c>
      <c r="I487" s="21">
        <f>(Base!N417-Base!N418)/Base!N418</f>
        <v>5.1657339647008605E-3</v>
      </c>
      <c r="J487" s="21">
        <f>(Base!O417-Base!O418)/Base!O418</f>
        <v>1.6295748863387687E-2</v>
      </c>
      <c r="K487" s="21">
        <f>(Base!P417-Base!P418)/Base!P418</f>
        <v>3.8475447472500327E-3</v>
      </c>
      <c r="L487" s="21" cm="1">
        <f t="array" ref="L487">SUMPRODUCT(B487:K487,TRANSPOSE($O$4:$O$13))</f>
        <v>9.6974584459892568E-3</v>
      </c>
      <c r="M487">
        <f t="shared" si="8"/>
        <v>0</v>
      </c>
    </row>
    <row r="488" spans="1:13">
      <c r="A488" s="1">
        <v>43822</v>
      </c>
      <c r="B488" s="21">
        <f>(Base!G418-Base!G419)/Base!G419</f>
        <v>1.637326278570481E-2</v>
      </c>
      <c r="C488" s="21">
        <f>(Base!H418-Base!H419)/Base!H419</f>
        <v>-4.5417555083145461E-2</v>
      </c>
      <c r="D488" s="21">
        <f>(Base!I418-Base!I419)/Base!I419</f>
        <v>-1.8143009605122724E-2</v>
      </c>
      <c r="E488" s="21">
        <f>(Base!J418-Base!J419)/Base!J419</f>
        <v>2.7603471876973491E-2</v>
      </c>
      <c r="F488" s="21">
        <f>(Base!K418-Base!K419)/Base!K419</f>
        <v>9.9464808701790319E-3</v>
      </c>
      <c r="G488" s="21">
        <f>(Base!L418-Base!L419)/Base!L419</f>
        <v>4.9984383004334013E-3</v>
      </c>
      <c r="H488" s="21">
        <f>(Base!M418-Base!M419)/Base!M419</f>
        <v>7.9312623925974369E-3</v>
      </c>
      <c r="I488" s="21">
        <f>(Base!N418-Base!N419)/Base!N419</f>
        <v>1.0000000000000019E-2</v>
      </c>
      <c r="J488" s="21">
        <f>(Base!O418-Base!O419)/Base!O419</f>
        <v>1.0804125111204625E-2</v>
      </c>
      <c r="K488" s="21">
        <f>(Base!P418-Base!P419)/Base!P419</f>
        <v>-3.8327978858769558E-3</v>
      </c>
      <c r="L488" s="21" cm="1">
        <f t="array" ref="L488">SUMPRODUCT(B488:K488,TRANSPOSE($O$4:$O$13))</f>
        <v>1.3374039384919684E-3</v>
      </c>
      <c r="M488">
        <f t="shared" si="8"/>
        <v>0</v>
      </c>
    </row>
    <row r="489" spans="1:13">
      <c r="A489" s="1">
        <v>43819</v>
      </c>
      <c r="B489" s="21">
        <f>(Base!G419-Base!G420)/Base!G420</f>
        <v>0</v>
      </c>
      <c r="C489" s="21">
        <f>(Base!H419-Base!H420)/Base!H420</f>
        <v>1.1120325828679035E-2</v>
      </c>
      <c r="D489" s="21">
        <f>(Base!I419-Base!I420)/Base!I420</f>
        <v>-1.420305102577607E-2</v>
      </c>
      <c r="E489" s="21">
        <f>(Base!J419-Base!J420)/Base!J420</f>
        <v>-2.2085817170382542E-2</v>
      </c>
      <c r="F489" s="21">
        <f>(Base!K419-Base!K420)/Base!K420</f>
        <v>1.1218529980657567E-2</v>
      </c>
      <c r="G489" s="21">
        <f>(Base!L419-Base!L420)/Base!L420</f>
        <v>1.1054895767530099E-2</v>
      </c>
      <c r="H489" s="21">
        <f>(Base!M419-Base!M420)/Base!M420</f>
        <v>-1.1434204134785846E-2</v>
      </c>
      <c r="I489" s="21">
        <f>(Base!N419-Base!N420)/Base!N420</f>
        <v>3.0004478280340429E-2</v>
      </c>
      <c r="J489" s="21">
        <f>(Base!O419-Base!O420)/Base!O420</f>
        <v>4.2689678222666196E-3</v>
      </c>
      <c r="K489" s="21">
        <f>(Base!P419-Base!P420)/Base!P420</f>
        <v>1.4629648148148086E-2</v>
      </c>
      <c r="L489" s="21" cm="1">
        <f t="array" ref="L489">SUMPRODUCT(B489:K489,TRANSPOSE($O$4:$O$13))</f>
        <v>3.6279332580422636E-3</v>
      </c>
      <c r="M489">
        <f t="shared" si="8"/>
        <v>0</v>
      </c>
    </row>
    <row r="490" spans="1:13">
      <c r="A490" s="1">
        <v>43818</v>
      </c>
      <c r="B490" s="21">
        <f>(Base!G420-Base!G421)/Base!G421</f>
        <v>1.1562468749999999E-2</v>
      </c>
      <c r="C490" s="21">
        <f>(Base!H420-Base!H421)/Base!H421</f>
        <v>0</v>
      </c>
      <c r="D490" s="21">
        <f>(Base!I420-Base!I421)/Base!I421</f>
        <v>1.1708301665337931E-2</v>
      </c>
      <c r="E490" s="21">
        <f>(Base!J420-Base!J421)/Base!J421</f>
        <v>1.1793848394862338E-2</v>
      </c>
      <c r="F490" s="21">
        <f>(Base!K420-Base!K421)/Base!K421</f>
        <v>5.8365367378779912E-3</v>
      </c>
      <c r="G490" s="21">
        <f>(Base!L420-Base!L421)/Base!L421</f>
        <v>1.800643086816716E-2</v>
      </c>
      <c r="H490" s="21">
        <f>(Base!M420-Base!M421)/Base!M421</f>
        <v>2.2920758908947085E-3</v>
      </c>
      <c r="I490" s="21">
        <f>(Base!N420-Base!N421)/Base!N421</f>
        <v>8.9650385013450911E-4</v>
      </c>
      <c r="J490" s="21">
        <f>(Base!O420-Base!O421)/Base!O421</f>
        <v>2.6099641805348406E-2</v>
      </c>
      <c r="K490" s="21">
        <f>(Base!P420-Base!P421)/Base!P421</f>
        <v>9.912081355674493E-3</v>
      </c>
      <c r="L490" s="21" cm="1">
        <f t="array" ref="L490">SUMPRODUCT(B490:K490,TRANSPOSE($O$4:$O$13))</f>
        <v>1.001456616271958E-2</v>
      </c>
      <c r="M490">
        <f t="shared" si="8"/>
        <v>0</v>
      </c>
    </row>
    <row r="491" spans="1:13">
      <c r="A491" s="1">
        <v>43817</v>
      </c>
      <c r="B491" s="21">
        <f>(Base!G421-Base!G422)/Base!G422</f>
        <v>-7.7519379844961239E-3</v>
      </c>
      <c r="C491" s="21">
        <f>(Base!H421-Base!H422)/Base!H422</f>
        <v>1.6112115505335794E-2</v>
      </c>
      <c r="D491" s="21">
        <f>(Base!I421-Base!I422)/Base!I422</f>
        <v>-1.0631579512577895E-3</v>
      </c>
      <c r="E491" s="21">
        <f>(Base!J421-Base!J422)/Base!J422</f>
        <v>2.1775912285175374E-2</v>
      </c>
      <c r="F491" s="21">
        <f>(Base!K421-Base!K422)/Base!K422</f>
        <v>-6.5713178750939419E-3</v>
      </c>
      <c r="G491" s="21">
        <f>(Base!L421-Base!L422)/Base!L422</f>
        <v>1.2040351448096355E-2</v>
      </c>
      <c r="H491" s="21">
        <f>(Base!M421-Base!M422)/Base!M422</f>
        <v>2.3115611390284715E-2</v>
      </c>
      <c r="I491" s="21">
        <f>(Base!N421-Base!N422)/Base!N422</f>
        <v>3.9124361393775557E-2</v>
      </c>
      <c r="J491" s="21">
        <f>(Base!O421-Base!O422)/Base!O422</f>
        <v>4.2155244003402618E-3</v>
      </c>
      <c r="K491" s="21">
        <f>(Base!P421-Base!P422)/Base!P422</f>
        <v>9.3603522785612599E-4</v>
      </c>
      <c r="L491" s="21" cm="1">
        <f t="array" ref="L491">SUMPRODUCT(B491:K491,TRANSPOSE($O$4:$O$13))</f>
        <v>1.0568717439149136E-2</v>
      </c>
      <c r="M491">
        <f t="shared" si="8"/>
        <v>0</v>
      </c>
    </row>
    <row r="492" spans="1:13">
      <c r="A492" s="1">
        <v>43816</v>
      </c>
      <c r="B492" s="21">
        <f>(Base!G422-Base!G423)/Base!G423</f>
        <v>-3.0911438836696732E-3</v>
      </c>
      <c r="C492" s="21">
        <f>(Base!H422-Base!H423)/Base!H423</f>
        <v>3.3968023970922731E-2</v>
      </c>
      <c r="D492" s="21">
        <f>(Base!I422-Base!I423)/Base!I423</f>
        <v>8.0385316184352143E-3</v>
      </c>
      <c r="E492" s="21">
        <f>(Base!J422-Base!J423)/Base!J423</f>
        <v>-4.2105001152347244E-3</v>
      </c>
      <c r="F492" s="21">
        <f>(Base!K422-Base!K423)/Base!K423</f>
        <v>-2.3773547169811379E-2</v>
      </c>
      <c r="G492" s="21">
        <f>(Base!L422-Base!L423)/Base!L423</f>
        <v>-1.1261261261261193E-2</v>
      </c>
      <c r="H492" s="21">
        <f>(Base!M422-Base!M423)/Base!M423</f>
        <v>1.4960897653859275E-2</v>
      </c>
      <c r="I492" s="21">
        <f>(Base!N422-Base!N423)/Base!N423</f>
        <v>2.1408135109419687E-2</v>
      </c>
      <c r="J492" s="21">
        <f>(Base!O422-Base!O423)/Base!O423</f>
        <v>2.9411932350291597E-3</v>
      </c>
      <c r="K492" s="21">
        <f>(Base!P422-Base!P423)/Base!P423</f>
        <v>1.4997750281214141E-3</v>
      </c>
      <c r="L492" s="21" cm="1">
        <f t="array" ref="L492">SUMPRODUCT(B492:K492,TRANSPOSE($O$4:$O$13))</f>
        <v>5.3116765284776917E-3</v>
      </c>
      <c r="M492">
        <f t="shared" si="8"/>
        <v>0</v>
      </c>
    </row>
    <row r="493" spans="1:13">
      <c r="A493" s="1">
        <v>43815</v>
      </c>
      <c r="B493" s="21">
        <f>(Base!G423-Base!G424)/Base!G424</f>
        <v>-1.3719527857302728E-2</v>
      </c>
      <c r="C493" s="21">
        <f>(Base!H423-Base!H424)/Base!H424</f>
        <v>-3.8793105120392786E-3</v>
      </c>
      <c r="D493" s="21">
        <f>(Base!I423-Base!I424)/Base!I424</f>
        <v>-9.5541401273885208E-3</v>
      </c>
      <c r="E493" s="21">
        <f>(Base!J423-Base!J424)/Base!J424</f>
        <v>1.4307085843367019E-2</v>
      </c>
      <c r="F493" s="21">
        <f>(Base!K423-Base!K424)/Base!K424</f>
        <v>-8.9753178758413786E-3</v>
      </c>
      <c r="G493" s="21">
        <f>(Base!L423-Base!L424)/Base!L424</f>
        <v>7.45542949756878E-3</v>
      </c>
      <c r="H493" s="21">
        <f>(Base!M423-Base!M424)/Base!M424</f>
        <v>-1.9012675116744506E-2</v>
      </c>
      <c r="I493" s="21">
        <f>(Base!N423-Base!N424)/Base!N424</f>
        <v>1.0576971662354401E-2</v>
      </c>
      <c r="J493" s="21">
        <f>(Base!O423-Base!O424)/Base!O424</f>
        <v>1.6252557677379577E-2</v>
      </c>
      <c r="K493" s="21">
        <f>(Base!P423-Base!P424)/Base!P424</f>
        <v>-7.8124630882612685E-3</v>
      </c>
      <c r="L493" s="21" cm="1">
        <f t="array" ref="L493">SUMPRODUCT(B493:K493,TRANSPOSE($O$4:$O$13))</f>
        <v>-1.3779962503117844E-3</v>
      </c>
      <c r="M493">
        <f t="shared" si="8"/>
        <v>0</v>
      </c>
    </row>
    <row r="494" spans="1:13">
      <c r="A494" s="1">
        <v>43812</v>
      </c>
      <c r="B494" s="21">
        <f>(Base!G424-Base!G425)/Base!G425</f>
        <v>-4.5709281382419779E-4</v>
      </c>
      <c r="C494" s="21">
        <f>(Base!H424-Base!H425)/Base!H425</f>
        <v>-6.2112016751167667E-3</v>
      </c>
      <c r="D494" s="21">
        <f>(Base!I424-Base!I425)/Base!I425</f>
        <v>4.7999999999999926E-3</v>
      </c>
      <c r="E494" s="21">
        <f>(Base!J424-Base!J425)/Base!J425</f>
        <v>1.0688093430698863E-3</v>
      </c>
      <c r="F494" s="21">
        <f>(Base!K424-Base!K425)/Base!K425</f>
        <v>2.1000342840765823E-2</v>
      </c>
      <c r="G494" s="21">
        <f>(Base!L424-Base!L425)/Base!L425</f>
        <v>1.6234091436172365E-3</v>
      </c>
      <c r="H494" s="21">
        <f>(Base!M424-Base!M425)/Base!M425</f>
        <v>-3.1966387858133313E-2</v>
      </c>
      <c r="I494" s="21">
        <f>(Base!N424-Base!N425)/Base!N425</f>
        <v>-8.5796472831268233E-3</v>
      </c>
      <c r="J494" s="21">
        <f>(Base!O424-Base!O425)/Base!O425</f>
        <v>5.6073822691041068E-4</v>
      </c>
      <c r="K494" s="21">
        <f>(Base!P424-Base!P425)/Base!P425</f>
        <v>1.529739347880282E-2</v>
      </c>
      <c r="L494" s="21" cm="1">
        <f t="array" ref="L494">SUMPRODUCT(B494:K494,TRANSPOSE($O$4:$O$13))</f>
        <v>-5.7151112780164364E-4</v>
      </c>
      <c r="M494">
        <f t="shared" si="8"/>
        <v>0</v>
      </c>
    </row>
    <row r="495" spans="1:13">
      <c r="A495" s="1">
        <v>43811</v>
      </c>
      <c r="B495" s="21">
        <f>(Base!G425-Base!G426)/Base!G426</f>
        <v>-5.6061060606060146E-3</v>
      </c>
      <c r="C495" s="21">
        <f>(Base!H425-Base!H426)/Base!H426</f>
        <v>1.0606038961038943E-2</v>
      </c>
      <c r="D495" s="21">
        <f>(Base!I425-Base!I426)/Base!I426</f>
        <v>1.0237123396396666E-2</v>
      </c>
      <c r="E495" s="21">
        <f>(Base!J425-Base!J426)/Base!J426</f>
        <v>2.5652252936046172E-2</v>
      </c>
      <c r="F495" s="21">
        <f>(Base!K425-Base!K426)/Base!K426</f>
        <v>6.0323884197413531E-2</v>
      </c>
      <c r="G495" s="21">
        <f>(Base!L425-Base!L426)/Base!L426</f>
        <v>1.1494186814640806E-2</v>
      </c>
      <c r="H495" s="21">
        <f>(Base!M425-Base!M426)/Base!M426</f>
        <v>1.8749967105263252E-2</v>
      </c>
      <c r="I495" s="21">
        <f>(Base!N425-Base!N426)/Base!N426</f>
        <v>4.5341305430991539E-2</v>
      </c>
      <c r="J495" s="21">
        <f>(Base!O425-Base!O426)/Base!O426</f>
        <v>2.3335897735867486E-2</v>
      </c>
      <c r="K495" s="21">
        <f>(Base!P425-Base!P426)/Base!P426</f>
        <v>2.1609086567274297E-2</v>
      </c>
      <c r="L495" s="21" cm="1">
        <f t="array" ref="L495">SUMPRODUCT(B495:K495,TRANSPOSE($O$4:$O$13))</f>
        <v>2.0238623826925706E-2</v>
      </c>
      <c r="M495">
        <f t="shared" si="8"/>
        <v>0</v>
      </c>
    </row>
    <row r="496" spans="1:13">
      <c r="A496" s="1">
        <v>43810</v>
      </c>
      <c r="B496" s="21">
        <f>(Base!G426-Base!G427)/Base!G427</f>
        <v>-9.0089792495188867E-3</v>
      </c>
      <c r="C496" s="21">
        <f>(Base!H426-Base!H427)/Base!H427</f>
        <v>-1.2609489746077812E-2</v>
      </c>
      <c r="D496" s="21">
        <f>(Base!I426-Base!I427)/Base!I427</f>
        <v>1.5317176404968613E-2</v>
      </c>
      <c r="E496" s="21">
        <f>(Base!J426-Base!J427)/Base!J427</f>
        <v>2.6096764601472863E-2</v>
      </c>
      <c r="F496" s="21">
        <f>(Base!K426-Base!K427)/Base!K427</f>
        <v>-6.03617706237429E-3</v>
      </c>
      <c r="G496" s="21">
        <f>(Base!L426-Base!L427)/Base!L427</f>
        <v>-3.2732570629543838E-3</v>
      </c>
      <c r="H496" s="21">
        <f>(Base!M426-Base!M427)/Base!M427</f>
        <v>-1.314093255121778E-3</v>
      </c>
      <c r="I496" s="21">
        <f>(Base!N426-Base!N427)/Base!N427</f>
        <v>2.7649716966220417E-2</v>
      </c>
      <c r="J496" s="21">
        <f>(Base!O426-Base!O427)/Base!O427</f>
        <v>2.0296632071202633E-2</v>
      </c>
      <c r="K496" s="21">
        <f>(Base!P426-Base!P427)/Base!P427</f>
        <v>1.2304706790923697E-2</v>
      </c>
      <c r="L496" s="21" cm="1">
        <f t="array" ref="L496">SUMPRODUCT(B496:K496,TRANSPOSE($O$4:$O$13))</f>
        <v>7.859344238539007E-3</v>
      </c>
      <c r="M496">
        <f t="shared" si="8"/>
        <v>0</v>
      </c>
    </row>
    <row r="497" spans="1:13">
      <c r="A497" s="1">
        <v>43809</v>
      </c>
      <c r="B497" s="21">
        <f>(Base!G427-Base!G428)/Base!G428</f>
        <v>-2.7737255474452563E-2</v>
      </c>
      <c r="C497" s="21">
        <f>(Base!H427-Base!H428)/Base!H428</f>
        <v>-1.8048289990520223E-2</v>
      </c>
      <c r="D497" s="21">
        <f>(Base!I427-Base!I428)/Base!I428</f>
        <v>1.1062002212389399E-2</v>
      </c>
      <c r="E497" s="21">
        <f>(Base!J427-Base!J428)/Base!J428</f>
        <v>-1.5285781327142927E-2</v>
      </c>
      <c r="F497" s="21">
        <f>(Base!K427-Base!K428)/Base!K428</f>
        <v>-5.3814666264655484E-3</v>
      </c>
      <c r="G497" s="21">
        <f>(Base!L427-Base!L428)/Base!L428</f>
        <v>1.9678255165628484E-3</v>
      </c>
      <c r="H497" s="21">
        <f>(Base!M427-Base!M428)/Base!M428</f>
        <v>7.6134395105408289E-3</v>
      </c>
      <c r="I497" s="21">
        <f>(Base!N427-Base!N428)/Base!N428</f>
        <v>-5.6007131161259702E-3</v>
      </c>
      <c r="J497" s="21">
        <f>(Base!O427-Base!O428)/Base!O428</f>
        <v>-2.5114144081673659E-2</v>
      </c>
      <c r="K497" s="21">
        <f>(Base!P427-Base!P428)/Base!P428</f>
        <v>-4.6655910704819399E-3</v>
      </c>
      <c r="L497" s="21" cm="1">
        <f t="array" ref="L497">SUMPRODUCT(B497:K497,TRANSPOSE($O$4:$O$13))</f>
        <v>-8.0832036669377973E-3</v>
      </c>
      <c r="M497">
        <f t="shared" si="8"/>
        <v>0</v>
      </c>
    </row>
    <row r="498" spans="1:13">
      <c r="A498" s="1">
        <v>43808</v>
      </c>
      <c r="B498" s="21">
        <f>(Base!G428-Base!G429)/Base!G429</f>
        <v>5.8737446658955941E-3</v>
      </c>
      <c r="C498" s="21">
        <f>(Base!H428-Base!H429)/Base!H429</f>
        <v>-2.9531608359844998E-2</v>
      </c>
      <c r="D498" s="21">
        <f>(Base!I428-Base!I429)/Base!I429</f>
        <v>-1.6856934032459775E-2</v>
      </c>
      <c r="E498" s="21">
        <f>(Base!J428-Base!J429)/Base!J429</f>
        <v>-1.2253822092037511E-2</v>
      </c>
      <c r="F498" s="21">
        <f>(Base!K428-Base!K429)/Base!K429</f>
        <v>1.6214063579827336E-2</v>
      </c>
      <c r="G498" s="21">
        <f>(Base!L428-Base!L429)/Base!L429</f>
        <v>-1.3102194133567233E-3</v>
      </c>
      <c r="H498" s="21">
        <f>(Base!M428-Base!M429)/Base!M429</f>
        <v>-4.6128830313015351E-3</v>
      </c>
      <c r="I498" s="21">
        <f>(Base!N428-Base!N429)/Base!N429</f>
        <v>-4.5616320324379563E-3</v>
      </c>
      <c r="J498" s="21">
        <f>(Base!O428-Base!O429)/Base!O429</f>
        <v>-1.8853894434075619E-2</v>
      </c>
      <c r="K498" s="21">
        <f>(Base!P428-Base!P429)/Base!P429</f>
        <v>1.7526972445062391E-3</v>
      </c>
      <c r="L498" s="21" cm="1">
        <f t="array" ref="L498">SUMPRODUCT(B498:K498,TRANSPOSE($O$4:$O$13))</f>
        <v>-7.1371171072945501E-3</v>
      </c>
      <c r="M498">
        <f t="shared" si="8"/>
        <v>0</v>
      </c>
    </row>
    <row r="499" spans="1:13">
      <c r="A499" s="1">
        <v>43805</v>
      </c>
      <c r="B499" s="21">
        <f>(Base!G429-Base!G430)/Base!G430</f>
        <v>4.1284341245127157E-2</v>
      </c>
      <c r="C499" s="21">
        <f>(Base!H429-Base!H430)/Base!H430</f>
        <v>-3.0456244891623966E-3</v>
      </c>
      <c r="D499" s="21">
        <f>(Base!I429-Base!I430)/Base!I430</f>
        <v>1.0439449975854354E-2</v>
      </c>
      <c r="E499" s="21">
        <f>(Base!J429-Base!J430)/Base!J430</f>
        <v>1.4653631590845409E-2</v>
      </c>
      <c r="F499" s="21">
        <f>(Base!K429-Base!K430)/Base!K430</f>
        <v>7.0746488233721164E-2</v>
      </c>
      <c r="G499" s="21">
        <f>(Base!L429-Base!L430)/Base!L430</f>
        <v>1.0592585587308322E-2</v>
      </c>
      <c r="H499" s="21">
        <f>(Base!M429-Base!M430)/Base!M430</f>
        <v>9.9833946749882333E-3</v>
      </c>
      <c r="I499" s="21">
        <f>(Base!N429-Base!N430)/Base!N430</f>
        <v>3.3525405971712968E-2</v>
      </c>
      <c r="J499" s="21">
        <f>(Base!O429-Base!O430)/Base!O430</f>
        <v>1.7280712701940038E-2</v>
      </c>
      <c r="K499" s="21">
        <f>(Base!P429-Base!P430)/Base!P430</f>
        <v>7.850775115784572E-3</v>
      </c>
      <c r="L499" s="21" cm="1">
        <f t="array" ref="L499">SUMPRODUCT(B499:K499,TRANSPOSE($O$4:$O$13))</f>
        <v>1.8186330404915154E-2</v>
      </c>
      <c r="M499">
        <f t="shared" si="8"/>
        <v>0</v>
      </c>
    </row>
    <row r="500" spans="1:13">
      <c r="A500" s="1">
        <v>43804</v>
      </c>
      <c r="B500" s="21">
        <f>(Base!G430-Base!G431)/Base!G431</f>
        <v>1.2383963231701668E-2</v>
      </c>
      <c r="C500" s="21">
        <f>(Base!H430-Base!H431)/Base!H431</f>
        <v>-2.6326247042907178E-3</v>
      </c>
      <c r="D500" s="21">
        <f>(Base!I430-Base!I431)/Base!I431</f>
        <v>1.2799221636016725E-2</v>
      </c>
      <c r="E500" s="21">
        <f>(Base!J430-Base!J431)/Base!J431</f>
        <v>1.4414419357195191E-2</v>
      </c>
      <c r="F500" s="21">
        <f>(Base!K430-Base!K431)/Base!K431</f>
        <v>-3.4602070117552026E-3</v>
      </c>
      <c r="G500" s="21">
        <f>(Base!L430-Base!L431)/Base!L431</f>
        <v>1.4439153309632234E-2</v>
      </c>
      <c r="H500" s="21">
        <f>(Base!M430-Base!M431)/Base!M431</f>
        <v>1.3148988536749815E-2</v>
      </c>
      <c r="I500" s="21">
        <f>(Base!N430-Base!N431)/Base!N431</f>
        <v>6.3258305917674781E-3</v>
      </c>
      <c r="J500" s="21">
        <f>(Base!O430-Base!O431)/Base!O431</f>
        <v>-1.6987162428393775E-2</v>
      </c>
      <c r="K500" s="21">
        <f>(Base!P430-Base!P431)/Base!P431</f>
        <v>5.8921840491825373E-4</v>
      </c>
      <c r="L500" s="21" cm="1">
        <f t="array" ref="L500">SUMPRODUCT(B500:K500,TRANSPOSE($O$4:$O$13))</f>
        <v>5.3045513631878394E-3</v>
      </c>
      <c r="M500">
        <f t="shared" si="8"/>
        <v>0</v>
      </c>
    </row>
    <row r="501" spans="1:13">
      <c r="A501" s="1">
        <v>43803</v>
      </c>
      <c r="B501" s="21">
        <f>(Base!G431-Base!G432)/Base!G432</f>
        <v>2.6384913860001942E-3</v>
      </c>
      <c r="C501" s="21">
        <f>(Base!H431-Base!H432)/Base!H432</f>
        <v>2.6397754595764721E-2</v>
      </c>
      <c r="D501" s="21">
        <f>(Base!I431-Base!I432)/Base!I432</f>
        <v>-5.5340896513557773E-3</v>
      </c>
      <c r="E501" s="21">
        <f>(Base!J431-Base!J432)/Base!J432</f>
        <v>-9.81269957668892E-3</v>
      </c>
      <c r="F501" s="21">
        <f>(Base!K431-Base!K432)/Base!K432</f>
        <v>5.2174123212443621E-3</v>
      </c>
      <c r="G501" s="21">
        <f>(Base!L431-Base!L432)/Base!L432</f>
        <v>1.9165024612081513E-2</v>
      </c>
      <c r="H501" s="21">
        <f>(Base!M431-Base!M432)/Base!M432</f>
        <v>2.3464458247066933E-2</v>
      </c>
      <c r="I501" s="21">
        <f>(Base!N431-Base!N432)/Base!N432</f>
        <v>-1.0532385466033203E-3</v>
      </c>
      <c r="J501" s="21">
        <f>(Base!O431-Base!O432)/Base!O432</f>
        <v>-1.2170320293585368E-2</v>
      </c>
      <c r="K501" s="21">
        <f>(Base!P431-Base!P432)/Base!P432</f>
        <v>9.9167001156961563E-3</v>
      </c>
      <c r="L501" s="21" cm="1">
        <f t="array" ref="L501">SUMPRODUCT(B501:K501,TRANSPOSE($O$4:$O$13))</f>
        <v>6.0579137106846394E-3</v>
      </c>
      <c r="M501">
        <f t="shared" si="8"/>
        <v>0</v>
      </c>
    </row>
    <row r="502" spans="1:13">
      <c r="A502" s="1">
        <v>43802</v>
      </c>
      <c r="B502" s="21">
        <f>(Base!G432-Base!G433)/Base!G433</f>
        <v>2.9233259719912572E-2</v>
      </c>
      <c r="C502" s="21">
        <f>(Base!H432-Base!H433)/Base!H433</f>
        <v>1.0714349189678597E-2</v>
      </c>
      <c r="D502" s="21">
        <f>(Base!I432-Base!I433)/Base!I433</f>
        <v>4.4469149527516317E-3</v>
      </c>
      <c r="E502" s="21">
        <f>(Base!J432-Base!J433)/Base!J433</f>
        <v>6.2836703673905562E-3</v>
      </c>
      <c r="F502" s="21">
        <f>(Base!K432-Base!K433)/Base!K433</f>
        <v>1.1878589486861895E-2</v>
      </c>
      <c r="G502" s="21">
        <f>(Base!L432-Base!L433)/Base!L433</f>
        <v>-4.0900136332651148E-3</v>
      </c>
      <c r="H502" s="21">
        <f>(Base!M432-Base!M433)/Base!M433</f>
        <v>-3.0959752321981374E-3</v>
      </c>
      <c r="I502" s="21">
        <f>(Base!N432-Base!N433)/Base!N433</f>
        <v>1.0106436707789121E-2</v>
      </c>
      <c r="J502" s="21">
        <f>(Base!O432-Base!O433)/Base!O433</f>
        <v>4.6313337634789013E-3</v>
      </c>
      <c r="K502" s="21">
        <f>(Base!P432-Base!P433)/Base!P433</f>
        <v>-1.791978963770946E-2</v>
      </c>
      <c r="L502" s="21" cm="1">
        <f t="array" ref="L502">SUMPRODUCT(B502:K502,TRANSPOSE($O$4:$O$13))</f>
        <v>3.7289586122404889E-3</v>
      </c>
      <c r="M502">
        <f t="shared" si="8"/>
        <v>0</v>
      </c>
    </row>
    <row r="503" spans="1:13">
      <c r="A503" s="1">
        <v>43801</v>
      </c>
      <c r="B503" s="21">
        <f>(Base!G433-Base!G434)/Base!G434</f>
        <v>1.5999679999999898E-3</v>
      </c>
      <c r="C503" s="21">
        <f>(Base!H433-Base!H434)/Base!H434</f>
        <v>-2.514669007320525E-3</v>
      </c>
      <c r="D503" s="21">
        <f>(Base!I433-Base!I434)/Base!I434</f>
        <v>2.5655585766500143E-2</v>
      </c>
      <c r="E503" s="21">
        <f>(Base!J433-Base!J434)/Base!J434</f>
        <v>-1.0657173895554059E-2</v>
      </c>
      <c r="F503" s="21">
        <f>(Base!K433-Base!K434)/Base!K434</f>
        <v>2.0197420515804976E-2</v>
      </c>
      <c r="G503" s="21">
        <f>(Base!L433-Base!L434)/Base!L434</f>
        <v>1.452282157676342E-2</v>
      </c>
      <c r="H503" s="21">
        <f>(Base!M433-Base!M434)/Base!M434</f>
        <v>-2.7444253859347616E-3</v>
      </c>
      <c r="I503" s="21">
        <f>(Base!N433-Base!N434)/Base!N434</f>
        <v>-5.316321388428337E-4</v>
      </c>
      <c r="J503" s="21">
        <f>(Base!O433-Base!O434)/Base!O434</f>
        <v>2.2735891483357133E-2</v>
      </c>
      <c r="K503" s="21">
        <f>(Base!P433-Base!P434)/Base!P434</f>
        <v>2.7210884353741627E-2</v>
      </c>
      <c r="L503" s="21" cm="1">
        <f t="array" ref="L503">SUMPRODUCT(B503:K503,TRANSPOSE($O$4:$O$13))</f>
        <v>9.8981403187483434E-3</v>
      </c>
      <c r="M503">
        <f t="shared" si="8"/>
        <v>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9C23-30DD-46D9-AA63-EA4925BACE4F}">
  <sheetPr>
    <tabColor theme="8" tint="0.59999389629810485"/>
  </sheetPr>
  <dimension ref="B2:AD177"/>
  <sheetViews>
    <sheetView topLeftCell="A6" zoomScale="115" zoomScaleNormal="115" workbookViewId="0">
      <selection activeCell="R4" sqref="R4"/>
    </sheetView>
  </sheetViews>
  <sheetFormatPr defaultRowHeight="15.75"/>
  <cols>
    <col min="2" max="2" width="17.25" bestFit="1" customWidth="1"/>
    <col min="3" max="3" width="16.375" bestFit="1" customWidth="1"/>
    <col min="4" max="4" width="13.75" customWidth="1"/>
    <col min="17" max="17" width="16.125" customWidth="1"/>
    <col min="29" max="29" width="21.125" customWidth="1"/>
    <col min="30" max="30" width="12.5" customWidth="1"/>
  </cols>
  <sheetData>
    <row r="2" spans="17:30" ht="16.5" thickBot="1"/>
    <row r="3" spans="17:30">
      <c r="Q3" s="18" t="s">
        <v>112</v>
      </c>
      <c r="R3" s="18" t="s">
        <v>17</v>
      </c>
      <c r="S3" s="18" t="s">
        <v>21</v>
      </c>
      <c r="T3" s="18" t="s">
        <v>13</v>
      </c>
      <c r="U3" s="18" t="s">
        <v>15</v>
      </c>
      <c r="V3" s="18" t="s">
        <v>5</v>
      </c>
      <c r="W3" s="18" t="s">
        <v>11</v>
      </c>
      <c r="X3" s="18" t="s">
        <v>3</v>
      </c>
      <c r="Y3" s="18" t="s">
        <v>9</v>
      </c>
      <c r="Z3" s="18" t="s">
        <v>19</v>
      </c>
      <c r="AA3" s="18" t="s">
        <v>7</v>
      </c>
      <c r="AC3" s="20" t="s">
        <v>106</v>
      </c>
      <c r="AD3" s="20" t="s">
        <v>94</v>
      </c>
    </row>
    <row r="4" spans="17:30">
      <c r="Q4" t="s">
        <v>17</v>
      </c>
      <c r="R4" s="11">
        <v>1</v>
      </c>
      <c r="S4" s="11"/>
      <c r="T4" s="11"/>
      <c r="U4" s="11"/>
      <c r="V4" s="11"/>
      <c r="W4" s="11"/>
      <c r="X4" s="11"/>
      <c r="Y4" s="11"/>
      <c r="Z4" s="11"/>
      <c r="AA4" s="11"/>
      <c r="AC4" t="s">
        <v>104</v>
      </c>
      <c r="AD4" s="11">
        <f>R13</f>
        <v>0.88347248947632029</v>
      </c>
    </row>
    <row r="5" spans="17:30">
      <c r="Q5" t="s">
        <v>21</v>
      </c>
      <c r="R5" s="11">
        <v>0.23149525918446459</v>
      </c>
      <c r="S5" s="11">
        <v>1</v>
      </c>
      <c r="T5" s="11"/>
      <c r="U5" s="11"/>
      <c r="V5" s="11"/>
      <c r="W5" s="11"/>
      <c r="X5" s="11"/>
      <c r="Y5" s="11"/>
      <c r="Z5" s="11"/>
      <c r="AA5" s="11"/>
      <c r="AC5" t="s">
        <v>105</v>
      </c>
      <c r="AD5" s="11">
        <f>R7</f>
        <v>0.77934796787452432</v>
      </c>
    </row>
    <row r="6" spans="17:30">
      <c r="Q6" t="s">
        <v>13</v>
      </c>
      <c r="R6" s="11">
        <v>0.6630517306513698</v>
      </c>
      <c r="S6" s="11">
        <v>0.61593262744628197</v>
      </c>
      <c r="T6" s="11">
        <v>1</v>
      </c>
      <c r="U6" s="11"/>
      <c r="V6" s="11"/>
      <c r="W6" s="11"/>
      <c r="X6" s="11"/>
      <c r="Y6" s="11"/>
      <c r="Z6" s="11"/>
      <c r="AA6" s="11"/>
      <c r="AC6" t="s">
        <v>107</v>
      </c>
      <c r="AD6" s="11">
        <f>T7</f>
        <v>0.82645744546079225</v>
      </c>
    </row>
    <row r="7" spans="17:30">
      <c r="Q7" t="s">
        <v>15</v>
      </c>
      <c r="R7" s="11">
        <v>0.77934796787452432</v>
      </c>
      <c r="S7" s="11">
        <v>0.61607871106333123</v>
      </c>
      <c r="T7" s="11">
        <v>0.82645744546079225</v>
      </c>
      <c r="U7" s="11">
        <v>1</v>
      </c>
      <c r="V7" s="11"/>
      <c r="W7" s="11"/>
      <c r="X7" s="11"/>
      <c r="Y7" s="11"/>
      <c r="Z7" s="11"/>
      <c r="AA7" s="11"/>
      <c r="AC7" t="s">
        <v>108</v>
      </c>
      <c r="AD7" s="11">
        <f>T13</f>
        <v>0.82833250392323388</v>
      </c>
    </row>
    <row r="8" spans="17:30">
      <c r="Q8" t="s">
        <v>5</v>
      </c>
      <c r="R8" s="11">
        <v>-0.53918794272718784</v>
      </c>
      <c r="S8" s="11">
        <v>0.48777650130291433</v>
      </c>
      <c r="T8" s="11">
        <v>-2.4651456673340479E-2</v>
      </c>
      <c r="U8" s="11">
        <v>-0.16677271213886161</v>
      </c>
      <c r="V8" s="11">
        <v>1</v>
      </c>
      <c r="W8" s="11"/>
      <c r="X8" s="11"/>
      <c r="Y8" s="11"/>
      <c r="Z8" s="11"/>
      <c r="AA8" s="11"/>
      <c r="AC8" t="s">
        <v>109</v>
      </c>
      <c r="AD8" s="11">
        <f>U13</f>
        <v>0.79388546480023936</v>
      </c>
    </row>
    <row r="9" spans="17:30">
      <c r="Q9" t="s">
        <v>11</v>
      </c>
      <c r="R9" s="11">
        <v>0.12001997663767661</v>
      </c>
      <c r="S9" s="11">
        <v>-0.17639956536975787</v>
      </c>
      <c r="T9" s="11">
        <v>-0.3342881739762133</v>
      </c>
      <c r="U9" s="11">
        <v>-4.605769356677851E-2</v>
      </c>
      <c r="V9" s="11">
        <v>-1.1123750994147044E-2</v>
      </c>
      <c r="W9" s="11">
        <v>1</v>
      </c>
      <c r="X9" s="11"/>
      <c r="Y9" s="11"/>
      <c r="Z9" s="11"/>
      <c r="AA9" s="11"/>
      <c r="AC9" t="s">
        <v>110</v>
      </c>
      <c r="AD9" s="11">
        <f>W12</f>
        <v>0.74540006778848034</v>
      </c>
    </row>
    <row r="10" spans="17:30">
      <c r="Q10" t="s">
        <v>3</v>
      </c>
      <c r="R10" s="11">
        <v>0.57222662621569853</v>
      </c>
      <c r="S10" s="11">
        <v>0.21275716133314865</v>
      </c>
      <c r="T10" s="11">
        <v>0.14130909115758622</v>
      </c>
      <c r="U10" s="11">
        <v>0.43522580870581279</v>
      </c>
      <c r="V10" s="11">
        <v>-0.22012567730668067</v>
      </c>
      <c r="W10" s="11">
        <v>0.67550888889640504</v>
      </c>
      <c r="X10" s="11">
        <v>1</v>
      </c>
      <c r="Y10" s="11"/>
      <c r="Z10" s="11"/>
      <c r="AA10" s="11"/>
    </row>
    <row r="11" spans="17:30">
      <c r="Q11" t="s">
        <v>9</v>
      </c>
      <c r="R11" s="11">
        <v>0.11545513428285943</v>
      </c>
      <c r="S11" s="11">
        <v>-2.2953751787572776E-2</v>
      </c>
      <c r="T11" s="11">
        <v>2.2404558571507333E-2</v>
      </c>
      <c r="U11" s="11">
        <v>0.12960712047938067</v>
      </c>
      <c r="V11" s="11">
        <v>0.12766838221070392</v>
      </c>
      <c r="W11" s="11">
        <v>0.46100172518642335</v>
      </c>
      <c r="X11" s="11">
        <v>0.1786711814219559</v>
      </c>
      <c r="Y11" s="11">
        <v>1</v>
      </c>
      <c r="Z11" s="11"/>
      <c r="AA11" s="11"/>
    </row>
    <row r="12" spans="17:30">
      <c r="Q12" t="s">
        <v>19</v>
      </c>
      <c r="R12" s="11">
        <v>-0.35813350726147203</v>
      </c>
      <c r="S12" s="11">
        <v>2.1376591706973341E-2</v>
      </c>
      <c r="T12" s="11">
        <v>-0.46104805815733957</v>
      </c>
      <c r="U12" s="11">
        <v>-0.28044120108125598</v>
      </c>
      <c r="V12" s="11">
        <v>0.49774987788173836</v>
      </c>
      <c r="W12" s="11">
        <v>0.74540006778848034</v>
      </c>
      <c r="X12" s="11">
        <v>0.38506943931991955</v>
      </c>
      <c r="Y12" s="11">
        <v>0.30246686246507282</v>
      </c>
      <c r="Z12" s="11">
        <v>1</v>
      </c>
      <c r="AA12" s="11"/>
    </row>
    <row r="13" spans="17:30" ht="16.5" thickBot="1">
      <c r="Q13" s="17" t="s">
        <v>7</v>
      </c>
      <c r="R13" s="19">
        <v>0.88347248947632029</v>
      </c>
      <c r="S13" s="19">
        <v>0.34915543737640786</v>
      </c>
      <c r="T13" s="19">
        <v>0.82833250392323388</v>
      </c>
      <c r="U13" s="19">
        <v>0.79388546480023936</v>
      </c>
      <c r="V13" s="19">
        <v>-0.43079315049297251</v>
      </c>
      <c r="W13" s="19">
        <v>-0.21716180606427118</v>
      </c>
      <c r="X13" s="19">
        <v>0.32354277803773052</v>
      </c>
      <c r="Y13" s="19">
        <v>6.0944270762934252E-2</v>
      </c>
      <c r="Z13" s="19">
        <v>-0.59934927693730899</v>
      </c>
      <c r="AA13" s="19">
        <v>1</v>
      </c>
    </row>
    <row r="16" spans="17:30" ht="16.5" thickBot="1"/>
    <row r="17" spans="2:30">
      <c r="Q17" s="18" t="s">
        <v>100</v>
      </c>
      <c r="R17" s="18" t="s">
        <v>17</v>
      </c>
      <c r="S17" s="18" t="s">
        <v>21</v>
      </c>
      <c r="T17" s="18" t="s">
        <v>13</v>
      </c>
      <c r="U17" s="18" t="s">
        <v>15</v>
      </c>
      <c r="V17" s="18" t="s">
        <v>5</v>
      </c>
      <c r="W17" s="18" t="s">
        <v>11</v>
      </c>
      <c r="X17" s="18" t="s">
        <v>3</v>
      </c>
      <c r="Y17" s="18" t="s">
        <v>9</v>
      </c>
      <c r="Z17" s="18" t="s">
        <v>19</v>
      </c>
      <c r="AA17" s="18" t="s">
        <v>7</v>
      </c>
      <c r="AC17" s="20"/>
      <c r="AD17" s="20"/>
    </row>
    <row r="18" spans="2:30">
      <c r="Q18" t="s">
        <v>17</v>
      </c>
      <c r="R18" s="11">
        <v>1</v>
      </c>
      <c r="S18" s="11"/>
      <c r="T18" s="11"/>
      <c r="U18" s="11"/>
      <c r="V18" s="11"/>
      <c r="W18" s="11"/>
      <c r="X18" s="11"/>
      <c r="Y18" s="11"/>
      <c r="Z18" s="11"/>
      <c r="AA18" s="11"/>
      <c r="AD18" s="11"/>
    </row>
    <row r="19" spans="2:30">
      <c r="Q19" t="s">
        <v>21</v>
      </c>
      <c r="R19" s="11">
        <v>0.57179217204454136</v>
      </c>
      <c r="S19" s="11">
        <v>1</v>
      </c>
      <c r="T19" s="11"/>
      <c r="U19" s="11"/>
      <c r="V19" s="11"/>
      <c r="W19" s="11"/>
      <c r="X19" s="11"/>
      <c r="Y19" s="11"/>
      <c r="Z19" s="11"/>
      <c r="AA19" s="11"/>
      <c r="AD19" s="11"/>
    </row>
    <row r="20" spans="2:30">
      <c r="Q20" t="s">
        <v>13</v>
      </c>
      <c r="R20" s="11">
        <v>0.76463119847771588</v>
      </c>
      <c r="S20" s="11">
        <v>0.52099531688827128</v>
      </c>
      <c r="T20" s="11">
        <v>1</v>
      </c>
      <c r="U20" s="11"/>
      <c r="V20" s="11"/>
      <c r="W20" s="11"/>
      <c r="X20" s="11"/>
      <c r="Y20" s="11"/>
      <c r="Z20" s="11"/>
      <c r="AA20" s="11"/>
      <c r="AD20" s="11"/>
    </row>
    <row r="21" spans="2:30">
      <c r="Q21" t="s">
        <v>15</v>
      </c>
      <c r="R21" s="11">
        <v>0.40816835662765266</v>
      </c>
      <c r="S21" s="11">
        <v>0.30999598204647733</v>
      </c>
      <c r="T21" s="11">
        <v>0.8253928594357024</v>
      </c>
      <c r="U21" s="11">
        <v>1</v>
      </c>
      <c r="V21" s="11"/>
      <c r="W21" s="11"/>
      <c r="X21" s="11"/>
      <c r="Y21" s="11"/>
      <c r="Z21" s="11"/>
      <c r="AA21" s="11"/>
      <c r="AD21" s="11"/>
    </row>
    <row r="22" spans="2:30">
      <c r="B22" t="s">
        <v>41</v>
      </c>
      <c r="Q22" t="s">
        <v>5</v>
      </c>
      <c r="R22" s="11">
        <v>0.74642220900772682</v>
      </c>
      <c r="S22" s="11">
        <v>0.32123571743241003</v>
      </c>
      <c r="T22" s="11">
        <v>0.92585784538240801</v>
      </c>
      <c r="U22" s="11">
        <v>0.84073126582259683</v>
      </c>
      <c r="V22" s="11">
        <v>1</v>
      </c>
      <c r="W22" s="11"/>
      <c r="X22" s="11"/>
      <c r="Y22" s="11"/>
      <c r="Z22" s="11"/>
      <c r="AA22" s="11"/>
    </row>
    <row r="23" spans="2:30">
      <c r="B23" s="9" t="s">
        <v>40</v>
      </c>
      <c r="C23" t="s">
        <v>39</v>
      </c>
      <c r="D23" t="s">
        <v>42</v>
      </c>
      <c r="E23" s="4">
        <f>AVERAGE(Base!G6:G497)</f>
        <v>63.846381922764188</v>
      </c>
      <c r="Q23" t="s">
        <v>11</v>
      </c>
      <c r="R23" s="11">
        <v>0.72843569276994702</v>
      </c>
      <c r="S23" s="11">
        <v>0.37956015494453144</v>
      </c>
      <c r="T23" s="11">
        <v>0.92764327461587182</v>
      </c>
      <c r="U23" s="11">
        <v>0.8306840877669881</v>
      </c>
      <c r="V23" s="11">
        <v>0.95333132299039969</v>
      </c>
      <c r="W23" s="11">
        <v>1</v>
      </c>
      <c r="X23" s="11"/>
      <c r="Y23" s="11"/>
      <c r="Z23" s="11"/>
      <c r="AA23" s="11"/>
    </row>
    <row r="24" spans="2:30">
      <c r="B24" s="10" t="s">
        <v>31</v>
      </c>
      <c r="C24">
        <v>22</v>
      </c>
      <c r="D24" t="s">
        <v>43</v>
      </c>
      <c r="E24" s="4">
        <f>MEDIAN(Base!G6:G497)</f>
        <v>62.604999499999998</v>
      </c>
      <c r="Q24" t="s">
        <v>3</v>
      </c>
      <c r="R24" s="11">
        <v>0.78834758182020315</v>
      </c>
      <c r="S24" s="11">
        <v>0.47571121881127015</v>
      </c>
      <c r="T24" s="11">
        <v>0.56934363262205623</v>
      </c>
      <c r="U24" s="11">
        <v>0.1969799547402947</v>
      </c>
      <c r="V24" s="11">
        <v>0.51554334706116778</v>
      </c>
      <c r="W24" s="11">
        <v>0.57869495062311394</v>
      </c>
      <c r="X24" s="11">
        <v>1</v>
      </c>
      <c r="Y24" s="11"/>
      <c r="Z24" s="11"/>
      <c r="AA24" s="11"/>
    </row>
    <row r="25" spans="2:30">
      <c r="B25" s="10" t="s">
        <v>32</v>
      </c>
      <c r="C25">
        <v>78</v>
      </c>
      <c r="D25" t="s">
        <v>44</v>
      </c>
      <c r="E25" s="11">
        <f>_xlfn.STDEV.P(Base!G6:G497)</f>
        <v>15.748031187137846</v>
      </c>
      <c r="Q25" t="s">
        <v>9</v>
      </c>
      <c r="R25" s="11">
        <v>0.1014609762476968</v>
      </c>
      <c r="S25" s="11">
        <v>-0.20210887461406482</v>
      </c>
      <c r="T25" s="11">
        <v>0.5096345571661629</v>
      </c>
      <c r="U25" s="11">
        <v>0.74574050914433021</v>
      </c>
      <c r="V25" s="11">
        <v>0.65012972586869799</v>
      </c>
      <c r="W25" s="11">
        <v>0.63777700667897963</v>
      </c>
      <c r="X25" s="11">
        <v>0.10548311000267635</v>
      </c>
      <c r="Y25" s="11">
        <v>1</v>
      </c>
      <c r="Z25" s="11"/>
      <c r="AA25" s="11"/>
    </row>
    <row r="26" spans="2:30">
      <c r="B26" s="10" t="s">
        <v>33</v>
      </c>
      <c r="C26">
        <v>116</v>
      </c>
      <c r="Q26" t="s">
        <v>19</v>
      </c>
      <c r="R26" s="11">
        <v>0.71620735475116371</v>
      </c>
      <c r="S26" s="11">
        <v>0.31091240003824255</v>
      </c>
      <c r="T26" s="11">
        <v>0.92592591438144078</v>
      </c>
      <c r="U26" s="11">
        <v>0.81358805038268167</v>
      </c>
      <c r="V26" s="11">
        <v>0.93527364149629144</v>
      </c>
      <c r="W26" s="11">
        <v>0.9567936718549116</v>
      </c>
      <c r="X26" s="11">
        <v>0.55212874062971495</v>
      </c>
      <c r="Y26" s="11">
        <v>0.65085936698484803</v>
      </c>
      <c r="Z26" s="11">
        <v>1</v>
      </c>
      <c r="AA26" s="11"/>
    </row>
    <row r="27" spans="2:30" ht="16.5" thickBot="1">
      <c r="B27" s="10" t="s">
        <v>34</v>
      </c>
      <c r="C27">
        <v>117</v>
      </c>
      <c r="Q27" s="17" t="s">
        <v>7</v>
      </c>
      <c r="R27" s="19">
        <v>0.69182046867348979</v>
      </c>
      <c r="S27" s="19">
        <v>0.17713305275369279</v>
      </c>
      <c r="T27" s="19">
        <v>0.75969804856072942</v>
      </c>
      <c r="U27" s="19">
        <v>0.57383749283690455</v>
      </c>
      <c r="V27" s="19">
        <v>0.80288989715615466</v>
      </c>
      <c r="W27" s="19">
        <v>0.78964510753089978</v>
      </c>
      <c r="X27" s="19">
        <v>0.72702405715244101</v>
      </c>
      <c r="Y27" s="19">
        <v>0.60700738371445606</v>
      </c>
      <c r="Z27" s="19">
        <v>0.81102088526022331</v>
      </c>
      <c r="AA27" s="19">
        <v>1</v>
      </c>
    </row>
    <row r="28" spans="2:30">
      <c r="B28" s="10" t="s">
        <v>35</v>
      </c>
      <c r="C28">
        <v>78</v>
      </c>
    </row>
    <row r="29" spans="2:30">
      <c r="B29" s="10" t="s">
        <v>36</v>
      </c>
      <c r="C29">
        <v>31</v>
      </c>
    </row>
    <row r="30" spans="2:30" ht="16.5" thickBot="1">
      <c r="B30" s="10" t="s">
        <v>37</v>
      </c>
      <c r="C30">
        <v>49</v>
      </c>
    </row>
    <row r="31" spans="2:30">
      <c r="B31" s="10" t="s">
        <v>38</v>
      </c>
      <c r="C31">
        <v>1</v>
      </c>
      <c r="Q31" s="18" t="s">
        <v>101</v>
      </c>
      <c r="R31" s="18" t="s">
        <v>17</v>
      </c>
      <c r="S31" s="18" t="s">
        <v>21</v>
      </c>
      <c r="T31" s="18" t="s">
        <v>13</v>
      </c>
      <c r="U31" s="18" t="s">
        <v>15</v>
      </c>
      <c r="V31" s="18" t="s">
        <v>5</v>
      </c>
      <c r="W31" s="18" t="s">
        <v>11</v>
      </c>
      <c r="X31" s="18" t="s">
        <v>3</v>
      </c>
      <c r="Y31" s="18" t="s">
        <v>9</v>
      </c>
      <c r="Z31" s="18" t="s">
        <v>19</v>
      </c>
      <c r="AA31" s="18" t="s">
        <v>7</v>
      </c>
      <c r="AC31" s="20"/>
      <c r="AD31" s="20"/>
    </row>
    <row r="32" spans="2:30">
      <c r="B32" s="10" t="s">
        <v>30</v>
      </c>
      <c r="C32">
        <v>492</v>
      </c>
      <c r="Q32" t="s">
        <v>17</v>
      </c>
      <c r="R32" s="11">
        <v>1</v>
      </c>
      <c r="S32" s="11"/>
      <c r="T32" s="11"/>
      <c r="U32" s="11"/>
      <c r="V32" s="11"/>
      <c r="W32" s="11"/>
      <c r="X32" s="11"/>
      <c r="Y32" s="11"/>
      <c r="Z32" s="11"/>
      <c r="AA32" s="11"/>
    </row>
    <row r="33" spans="2:27">
      <c r="Q33" t="s">
        <v>21</v>
      </c>
      <c r="R33" s="11">
        <v>-0.63406458671948296</v>
      </c>
      <c r="S33" s="11">
        <v>1</v>
      </c>
      <c r="T33" s="11"/>
      <c r="U33" s="11"/>
      <c r="V33" s="11"/>
      <c r="W33" s="11"/>
      <c r="X33" s="11"/>
      <c r="Y33" s="11"/>
      <c r="Z33" s="11"/>
      <c r="AA33" s="11"/>
    </row>
    <row r="34" spans="2:27">
      <c r="Q34" t="s">
        <v>13</v>
      </c>
      <c r="R34" s="11">
        <v>-0.77229067066910406</v>
      </c>
      <c r="S34" s="11">
        <v>0.7473932283760012</v>
      </c>
      <c r="T34" s="11">
        <v>1</v>
      </c>
      <c r="U34" s="11"/>
      <c r="V34" s="11"/>
      <c r="W34" s="11"/>
      <c r="X34" s="11"/>
      <c r="Y34" s="11"/>
      <c r="Z34" s="11"/>
      <c r="AA34" s="11"/>
    </row>
    <row r="35" spans="2:27">
      <c r="Q35" t="s">
        <v>15</v>
      </c>
      <c r="R35" s="11">
        <v>0.45540698401571589</v>
      </c>
      <c r="S35" s="11">
        <v>0.17628200180875869</v>
      </c>
      <c r="T35" s="11">
        <v>-0.16320963518557333</v>
      </c>
      <c r="U35" s="11">
        <v>1</v>
      </c>
      <c r="V35" s="11"/>
      <c r="W35" s="11"/>
      <c r="X35" s="11"/>
      <c r="Y35" s="11"/>
      <c r="Z35" s="11"/>
      <c r="AA35" s="11"/>
    </row>
    <row r="36" spans="2:27">
      <c r="Q36" t="s">
        <v>5</v>
      </c>
      <c r="R36" s="11">
        <v>-0.626706273830272</v>
      </c>
      <c r="S36" s="11">
        <v>0.8040829353067237</v>
      </c>
      <c r="T36" s="11">
        <v>0.63388816648494861</v>
      </c>
      <c r="U36" s="11">
        <v>5.2866412276092976E-2</v>
      </c>
      <c r="V36" s="11">
        <v>1</v>
      </c>
      <c r="W36" s="11"/>
      <c r="X36" s="11"/>
      <c r="Y36" s="11"/>
      <c r="Z36" s="11"/>
      <c r="AA36" s="11"/>
    </row>
    <row r="37" spans="2:27">
      <c r="B37" t="s">
        <v>21</v>
      </c>
      <c r="Q37" t="s">
        <v>11</v>
      </c>
      <c r="R37" s="11">
        <v>0.16048660936430234</v>
      </c>
      <c r="S37" s="11">
        <v>0.30169387678411635</v>
      </c>
      <c r="T37" s="11">
        <v>-0.21935861694673359</v>
      </c>
      <c r="U37" s="11">
        <v>0.59543594121812182</v>
      </c>
      <c r="V37" s="11">
        <v>0.38319526158605466</v>
      </c>
      <c r="W37" s="11">
        <v>1</v>
      </c>
      <c r="X37" s="11"/>
      <c r="Y37" s="11"/>
      <c r="Z37" s="11"/>
      <c r="AA37" s="11"/>
    </row>
    <row r="38" spans="2:27">
      <c r="B38" s="9" t="s">
        <v>40</v>
      </c>
      <c r="C38" t="s">
        <v>39</v>
      </c>
      <c r="Q38" t="s">
        <v>3</v>
      </c>
      <c r="R38" s="11">
        <v>0.87066910385121188</v>
      </c>
      <c r="S38" s="11">
        <v>-0.62659360478475323</v>
      </c>
      <c r="T38" s="11">
        <v>-0.81553220801297477</v>
      </c>
      <c r="U38" s="11">
        <v>0.33083909994456034</v>
      </c>
      <c r="V38" s="11">
        <v>-0.43666764842519418</v>
      </c>
      <c r="W38" s="11">
        <v>0.31313696554709569</v>
      </c>
      <c r="X38" s="11">
        <v>1</v>
      </c>
      <c r="Y38" s="11"/>
      <c r="Z38" s="11"/>
      <c r="AA38" s="11"/>
    </row>
    <row r="39" spans="2:27">
      <c r="B39" s="10" t="s">
        <v>45</v>
      </c>
      <c r="C39">
        <v>4</v>
      </c>
      <c r="D39" t="s">
        <v>42</v>
      </c>
      <c r="E39" s="4">
        <f>AVERAGE(Base!H6:H497)</f>
        <v>17.002946890243898</v>
      </c>
      <c r="Q39" t="s">
        <v>9</v>
      </c>
      <c r="R39" s="11">
        <v>-0.27839349268630853</v>
      </c>
      <c r="S39" s="11">
        <v>0.56998445601822501</v>
      </c>
      <c r="T39" s="11">
        <v>0.32802503156685331</v>
      </c>
      <c r="U39" s="11">
        <v>0.45763076820808229</v>
      </c>
      <c r="V39" s="11">
        <v>0.67586515779412604</v>
      </c>
      <c r="W39" s="11">
        <v>0.65700783130365159</v>
      </c>
      <c r="X39" s="11">
        <v>-0.12422949519755626</v>
      </c>
      <c r="Y39" s="11">
        <v>1</v>
      </c>
      <c r="Z39" s="11"/>
      <c r="AA39" s="11"/>
    </row>
    <row r="40" spans="2:27">
      <c r="B40" s="10" t="s">
        <v>46</v>
      </c>
      <c r="C40">
        <v>6</v>
      </c>
      <c r="D40" t="s">
        <v>43</v>
      </c>
      <c r="E40">
        <f>MEDIAN(Base!H5:H497)</f>
        <v>17</v>
      </c>
      <c r="Q40" t="s">
        <v>19</v>
      </c>
      <c r="R40" s="11">
        <v>-0.17343689170230886</v>
      </c>
      <c r="S40" s="11">
        <v>0.59344792265937241</v>
      </c>
      <c r="T40" s="11">
        <v>0.28173152866823986</v>
      </c>
      <c r="U40" s="11">
        <v>0.37151089342535232</v>
      </c>
      <c r="V40" s="11">
        <v>0.68004366488979084</v>
      </c>
      <c r="W40" s="11">
        <v>0.58829047320990979</v>
      </c>
      <c r="X40" s="11">
        <v>-3.9723512360731635E-2</v>
      </c>
      <c r="Y40" s="11">
        <v>0.66601501837229959</v>
      </c>
      <c r="Z40" s="11">
        <v>1</v>
      </c>
      <c r="AA40" s="11"/>
    </row>
    <row r="41" spans="2:27" ht="16.5" thickBot="1">
      <c r="B41" s="10" t="s">
        <v>47</v>
      </c>
      <c r="C41">
        <v>19</v>
      </c>
      <c r="D41" t="s">
        <v>44</v>
      </c>
      <c r="E41" s="11">
        <f>_xlfn.STDEV.P(Base!H5:H497)</f>
        <v>2.3874918664055471</v>
      </c>
      <c r="Q41" s="17" t="s">
        <v>7</v>
      </c>
      <c r="R41" s="19">
        <v>0.64421809899275329</v>
      </c>
      <c r="S41" s="19">
        <v>-0.14300136019238219</v>
      </c>
      <c r="T41" s="19">
        <v>-0.42438398145809159</v>
      </c>
      <c r="U41" s="19">
        <v>0.69061081872171515</v>
      </c>
      <c r="V41" s="19">
        <v>-0.183373813431914</v>
      </c>
      <c r="W41" s="19">
        <v>0.46770006499020567</v>
      </c>
      <c r="X41" s="19">
        <v>0.53651676217450583</v>
      </c>
      <c r="Y41" s="19">
        <v>0.17979640373851058</v>
      </c>
      <c r="Z41" s="19">
        <v>6.369493116968554E-2</v>
      </c>
      <c r="AA41" s="19">
        <v>1</v>
      </c>
    </row>
    <row r="42" spans="2:27">
      <c r="B42" s="10" t="s">
        <v>48</v>
      </c>
      <c r="C42">
        <v>27</v>
      </c>
    </row>
    <row r="43" spans="2:27">
      <c r="B43" s="10" t="s">
        <v>49</v>
      </c>
      <c r="C43">
        <v>48</v>
      </c>
    </row>
    <row r="44" spans="2:27">
      <c r="B44" s="10" t="s">
        <v>50</v>
      </c>
      <c r="C44">
        <v>53</v>
      </c>
    </row>
    <row r="45" spans="2:27">
      <c r="B45" s="10" t="s">
        <v>51</v>
      </c>
      <c r="C45">
        <v>88</v>
      </c>
    </row>
    <row r="46" spans="2:27">
      <c r="B46" s="10" t="s">
        <v>52</v>
      </c>
      <c r="C46">
        <v>73</v>
      </c>
    </row>
    <row r="47" spans="2:27">
      <c r="B47" s="10" t="s">
        <v>53</v>
      </c>
      <c r="C47">
        <v>70</v>
      </c>
    </row>
    <row r="48" spans="2:27">
      <c r="B48" s="10" t="s">
        <v>54</v>
      </c>
      <c r="C48">
        <v>43</v>
      </c>
    </row>
    <row r="49" spans="2:5">
      <c r="B49" s="10" t="s">
        <v>55</v>
      </c>
      <c r="C49">
        <v>61</v>
      </c>
    </row>
    <row r="50" spans="2:5">
      <c r="B50" s="10" t="s">
        <v>30</v>
      </c>
      <c r="C50">
        <v>492</v>
      </c>
    </row>
    <row r="55" spans="2:5">
      <c r="B55" t="s">
        <v>13</v>
      </c>
    </row>
    <row r="56" spans="2:5">
      <c r="B56" s="9" t="s">
        <v>40</v>
      </c>
      <c r="C56" t="s">
        <v>39</v>
      </c>
    </row>
    <row r="57" spans="2:5">
      <c r="B57" s="10" t="s">
        <v>56</v>
      </c>
      <c r="C57">
        <v>6</v>
      </c>
      <c r="D57" t="s">
        <v>42</v>
      </c>
      <c r="E57" s="4">
        <f>AVERAGE(Base!I6:I497)</f>
        <v>22.616585359756083</v>
      </c>
    </row>
    <row r="58" spans="2:5">
      <c r="B58" s="10" t="s">
        <v>57</v>
      </c>
      <c r="C58">
        <v>53</v>
      </c>
      <c r="D58" t="s">
        <v>43</v>
      </c>
      <c r="E58" s="4">
        <f>MEDIAN(Base!I6:I497)</f>
        <v>23.799999</v>
      </c>
    </row>
    <row r="59" spans="2:5">
      <c r="B59" s="10" t="s">
        <v>58</v>
      </c>
      <c r="C59">
        <v>40</v>
      </c>
      <c r="D59" t="s">
        <v>44</v>
      </c>
      <c r="E59" s="11">
        <f>_xlfn.STDEV.P(Base!I6:I497)</f>
        <v>4.584336517623723</v>
      </c>
    </row>
    <row r="60" spans="2:5">
      <c r="B60" s="10" t="s">
        <v>59</v>
      </c>
      <c r="C60">
        <v>54</v>
      </c>
    </row>
    <row r="61" spans="2:5">
      <c r="B61" s="10" t="s">
        <v>60</v>
      </c>
      <c r="C61">
        <v>73</v>
      </c>
    </row>
    <row r="62" spans="2:5">
      <c r="B62" s="10" t="s">
        <v>61</v>
      </c>
      <c r="C62">
        <v>33</v>
      </c>
    </row>
    <row r="63" spans="2:5">
      <c r="B63" s="10" t="s">
        <v>62</v>
      </c>
      <c r="C63">
        <v>105</v>
      </c>
    </row>
    <row r="64" spans="2:5">
      <c r="B64" s="10" t="s">
        <v>63</v>
      </c>
      <c r="C64">
        <v>57</v>
      </c>
    </row>
    <row r="65" spans="2:5">
      <c r="B65" s="10" t="s">
        <v>64</v>
      </c>
      <c r="C65">
        <v>61</v>
      </c>
    </row>
    <row r="66" spans="2:5">
      <c r="B66" s="10" t="s">
        <v>65</v>
      </c>
      <c r="C66">
        <v>10</v>
      </c>
    </row>
    <row r="67" spans="2:5">
      <c r="B67" s="10" t="s">
        <v>30</v>
      </c>
      <c r="C67">
        <v>492</v>
      </c>
    </row>
    <row r="73" spans="2:5">
      <c r="B73" t="s">
        <v>15</v>
      </c>
    </row>
    <row r="74" spans="2:5">
      <c r="B74" s="9" t="s">
        <v>40</v>
      </c>
      <c r="C74" t="s">
        <v>39</v>
      </c>
    </row>
    <row r="75" spans="2:5">
      <c r="B75" s="10" t="s">
        <v>66</v>
      </c>
      <c r="C75">
        <v>22</v>
      </c>
      <c r="D75" t="s">
        <v>42</v>
      </c>
      <c r="E75" s="4">
        <f>AVERAGE(Base!J6:J497)</f>
        <v>52.264320422764229</v>
      </c>
    </row>
    <row r="76" spans="2:5">
      <c r="B76" s="10" t="s">
        <v>31</v>
      </c>
      <c r="C76">
        <v>46</v>
      </c>
      <c r="D76" t="s">
        <v>43</v>
      </c>
      <c r="E76" s="4">
        <f>MEDIAN(Base!J6:J497)</f>
        <v>53.290001000000004</v>
      </c>
    </row>
    <row r="77" spans="2:5">
      <c r="B77" s="10" t="s">
        <v>32</v>
      </c>
      <c r="C77">
        <v>149</v>
      </c>
      <c r="D77" t="s">
        <v>44</v>
      </c>
      <c r="E77" s="11">
        <f>_xlfn.STDEV.P(Base!J6:J497)</f>
        <v>11.775749435129264</v>
      </c>
    </row>
    <row r="78" spans="2:5">
      <c r="B78" s="10" t="s">
        <v>33</v>
      </c>
      <c r="C78">
        <v>106</v>
      </c>
    </row>
    <row r="79" spans="2:5">
      <c r="B79" s="10" t="s">
        <v>34</v>
      </c>
      <c r="C79">
        <v>163</v>
      </c>
    </row>
    <row r="80" spans="2:5">
      <c r="B80" s="10" t="s">
        <v>67</v>
      </c>
      <c r="C80">
        <v>6</v>
      </c>
    </row>
    <row r="81" spans="2:5">
      <c r="B81" s="10" t="s">
        <v>30</v>
      </c>
      <c r="C81">
        <v>492</v>
      </c>
    </row>
    <row r="88" spans="2:5">
      <c r="B88" t="s">
        <v>5</v>
      </c>
    </row>
    <row r="89" spans="2:5">
      <c r="B89" s="9" t="s">
        <v>40</v>
      </c>
      <c r="C89" t="s">
        <v>39</v>
      </c>
    </row>
    <row r="90" spans="2:5">
      <c r="B90" s="10" t="s">
        <v>68</v>
      </c>
      <c r="C90">
        <v>38</v>
      </c>
      <c r="D90" t="s">
        <v>42</v>
      </c>
      <c r="E90" s="4">
        <f>AVERAGE(Base!K6:K497)</f>
        <v>23.609784335365852</v>
      </c>
    </row>
    <row r="91" spans="2:5">
      <c r="B91" s="10" t="s">
        <v>69</v>
      </c>
      <c r="C91">
        <v>70</v>
      </c>
      <c r="D91" t="s">
        <v>43</v>
      </c>
      <c r="E91" s="4">
        <f>MEDIAN(Base!$K$6:$K$497)</f>
        <v>23.925000000000001</v>
      </c>
    </row>
    <row r="92" spans="2:5">
      <c r="B92" s="10" t="s">
        <v>70</v>
      </c>
      <c r="C92">
        <v>180</v>
      </c>
      <c r="D92" t="s">
        <v>44</v>
      </c>
      <c r="E92" s="11">
        <f>_xlfn.STDEV.P(Base!K6:K497)</f>
        <v>6.4896616417841075</v>
      </c>
    </row>
    <row r="93" spans="2:5">
      <c r="B93" s="10" t="s">
        <v>71</v>
      </c>
      <c r="C93">
        <v>132</v>
      </c>
    </row>
    <row r="94" spans="2:5">
      <c r="B94" s="10" t="s">
        <v>72</v>
      </c>
      <c r="C94">
        <v>61</v>
      </c>
    </row>
    <row r="95" spans="2:5">
      <c r="B95" s="10" t="s">
        <v>73</v>
      </c>
      <c r="C95">
        <v>11</v>
      </c>
    </row>
    <row r="96" spans="2:5">
      <c r="B96" s="10" t="s">
        <v>30</v>
      </c>
      <c r="C96">
        <v>492</v>
      </c>
    </row>
    <row r="104" spans="2:5">
      <c r="B104" t="s">
        <v>11</v>
      </c>
    </row>
    <row r="105" spans="2:5">
      <c r="B105" s="9" t="s">
        <v>29</v>
      </c>
      <c r="C105" t="s">
        <v>74</v>
      </c>
    </row>
    <row r="106" spans="2:5">
      <c r="B106" s="10" t="s">
        <v>69</v>
      </c>
      <c r="C106">
        <v>41</v>
      </c>
      <c r="D106" t="s">
        <v>42</v>
      </c>
      <c r="E106" s="4">
        <f>AVERAGE(Base!L6:L497)</f>
        <v>24.473313018292696</v>
      </c>
    </row>
    <row r="107" spans="2:5">
      <c r="B107" s="10" t="s">
        <v>70</v>
      </c>
      <c r="C107">
        <v>292</v>
      </c>
      <c r="D107" t="s">
        <v>43</v>
      </c>
      <c r="E107" s="4">
        <f>MEDIAN(Base!L6:L497)</f>
        <v>23.365000999999999</v>
      </c>
    </row>
    <row r="108" spans="2:5">
      <c r="B108" s="10" t="s">
        <v>71</v>
      </c>
      <c r="C108">
        <v>100</v>
      </c>
      <c r="D108" t="s">
        <v>44</v>
      </c>
      <c r="E108" s="11">
        <f>_xlfn.STDEV.P(Base!L6:L497)</f>
        <v>4.1480860067551308</v>
      </c>
    </row>
    <row r="109" spans="2:5">
      <c r="B109" s="10" t="s">
        <v>72</v>
      </c>
      <c r="C109">
        <v>53</v>
      </c>
    </row>
    <row r="110" spans="2:5">
      <c r="B110" s="10" t="s">
        <v>73</v>
      </c>
      <c r="C110">
        <v>6</v>
      </c>
    </row>
    <row r="111" spans="2:5">
      <c r="B111" s="10" t="s">
        <v>30</v>
      </c>
      <c r="C111">
        <v>492</v>
      </c>
    </row>
    <row r="120" spans="2:5">
      <c r="B120" t="s">
        <v>3</v>
      </c>
    </row>
    <row r="121" spans="2:5">
      <c r="B121" s="9" t="s">
        <v>29</v>
      </c>
      <c r="C121" t="s">
        <v>75</v>
      </c>
    </row>
    <row r="122" spans="2:5">
      <c r="B122" s="10" t="s">
        <v>76</v>
      </c>
      <c r="C122">
        <v>14</v>
      </c>
      <c r="D122" t="s">
        <v>42</v>
      </c>
      <c r="E122" s="4">
        <f>AVERAGE(Base!M6:M497)</f>
        <v>24.696097558943098</v>
      </c>
    </row>
    <row r="123" spans="2:5">
      <c r="B123" s="10" t="s">
        <v>69</v>
      </c>
      <c r="C123">
        <v>62</v>
      </c>
      <c r="D123" t="s">
        <v>43</v>
      </c>
      <c r="E123" s="4">
        <f>MEDIAN(Base!M6:M497)</f>
        <v>25.83</v>
      </c>
    </row>
    <row r="124" spans="2:5">
      <c r="B124" s="10" t="s">
        <v>70</v>
      </c>
      <c r="C124">
        <v>159</v>
      </c>
      <c r="D124" t="s">
        <v>44</v>
      </c>
      <c r="E124" s="11">
        <f>_xlfn.STDEV.P(Base!M6:M497)</f>
        <v>4.3990237794691645</v>
      </c>
    </row>
    <row r="125" spans="2:5">
      <c r="B125" s="10" t="s">
        <v>71</v>
      </c>
      <c r="C125">
        <v>220</v>
      </c>
    </row>
    <row r="126" spans="2:5">
      <c r="B126" s="10" t="s">
        <v>65</v>
      </c>
      <c r="C126">
        <v>37</v>
      </c>
    </row>
    <row r="127" spans="2:5">
      <c r="B127" s="10" t="s">
        <v>30</v>
      </c>
      <c r="C127">
        <v>492</v>
      </c>
    </row>
    <row r="135" spans="2:5">
      <c r="B135" t="s">
        <v>9</v>
      </c>
    </row>
    <row r="136" spans="2:5">
      <c r="B136" s="9" t="s">
        <v>29</v>
      </c>
      <c r="C136" t="s">
        <v>77</v>
      </c>
    </row>
    <row r="137" spans="2:5">
      <c r="B137" s="10" t="s">
        <v>52</v>
      </c>
      <c r="C137">
        <v>11</v>
      </c>
      <c r="D137" t="s">
        <v>42</v>
      </c>
      <c r="E137" s="4">
        <f>AVERAGE(Base!N6:N497)</f>
        <v>20.454674776422767</v>
      </c>
    </row>
    <row r="138" spans="2:5">
      <c r="B138" s="10" t="s">
        <v>53</v>
      </c>
      <c r="C138">
        <v>60</v>
      </c>
      <c r="D138" t="s">
        <v>43</v>
      </c>
      <c r="E138" s="4">
        <f>MEDIAN(Base!N6:N497)</f>
        <v>20.21</v>
      </c>
    </row>
    <row r="139" spans="2:5">
      <c r="B139" s="10" t="s">
        <v>54</v>
      </c>
      <c r="C139">
        <v>146</v>
      </c>
      <c r="D139" t="s">
        <v>44</v>
      </c>
      <c r="E139" s="11">
        <f>_xlfn.STDEV.P(Base!N6:N497)</f>
        <v>1.4639077918263685</v>
      </c>
    </row>
    <row r="140" spans="2:5">
      <c r="B140" s="10" t="s">
        <v>78</v>
      </c>
      <c r="C140">
        <v>112</v>
      </c>
    </row>
    <row r="141" spans="2:5">
      <c r="B141" s="10" t="s">
        <v>79</v>
      </c>
      <c r="C141">
        <v>75</v>
      </c>
    </row>
    <row r="142" spans="2:5">
      <c r="B142" s="10" t="s">
        <v>80</v>
      </c>
      <c r="C142">
        <v>53</v>
      </c>
    </row>
    <row r="143" spans="2:5">
      <c r="B143" s="10" t="s">
        <v>81</v>
      </c>
      <c r="C143">
        <v>34</v>
      </c>
    </row>
    <row r="144" spans="2:5">
      <c r="B144" s="10" t="s">
        <v>82</v>
      </c>
      <c r="C144">
        <v>1</v>
      </c>
    </row>
    <row r="145" spans="2:5">
      <c r="B145" s="10" t="s">
        <v>30</v>
      </c>
      <c r="C145">
        <v>492</v>
      </c>
    </row>
    <row r="151" spans="2:5">
      <c r="B151" t="s">
        <v>83</v>
      </c>
    </row>
    <row r="152" spans="2:5">
      <c r="B152" s="9" t="s">
        <v>29</v>
      </c>
      <c r="C152" t="s">
        <v>85</v>
      </c>
    </row>
    <row r="153" spans="2:5">
      <c r="B153" s="10" t="s">
        <v>66</v>
      </c>
      <c r="C153">
        <v>24</v>
      </c>
      <c r="D153" t="s">
        <v>42</v>
      </c>
      <c r="E153" s="4">
        <f>AVERAGE(Base!O6:O497)</f>
        <v>40.4742538861789</v>
      </c>
    </row>
    <row r="154" spans="2:5">
      <c r="B154" s="10" t="s">
        <v>31</v>
      </c>
      <c r="C154">
        <v>222</v>
      </c>
      <c r="D154" t="s">
        <v>43</v>
      </c>
      <c r="E154" s="4">
        <f>MEDIAN(Base!O6:O497)</f>
        <v>39.996905999999996</v>
      </c>
    </row>
    <row r="155" spans="2:5">
      <c r="B155" s="10" t="s">
        <v>32</v>
      </c>
      <c r="C155">
        <v>198</v>
      </c>
      <c r="D155" t="s">
        <v>44</v>
      </c>
      <c r="E155" s="11">
        <f>_xlfn.STDEV.P(Base!O6:O497)</f>
        <v>7.544074897540396</v>
      </c>
    </row>
    <row r="156" spans="2:5">
      <c r="B156" s="10" t="s">
        <v>33</v>
      </c>
      <c r="C156">
        <v>43</v>
      </c>
    </row>
    <row r="157" spans="2:5">
      <c r="B157" s="10" t="s">
        <v>84</v>
      </c>
      <c r="C157">
        <v>5</v>
      </c>
    </row>
    <row r="158" spans="2:5">
      <c r="B158" s="10" t="s">
        <v>30</v>
      </c>
      <c r="C158">
        <v>492</v>
      </c>
    </row>
    <row r="166" spans="2:15">
      <c r="B166" t="s">
        <v>7</v>
      </c>
    </row>
    <row r="167" spans="2:15">
      <c r="B167" s="9" t="s">
        <v>29</v>
      </c>
      <c r="C167" t="s">
        <v>86</v>
      </c>
    </row>
    <row r="168" spans="2:15">
      <c r="B168" s="10" t="s">
        <v>31</v>
      </c>
      <c r="C168">
        <v>8</v>
      </c>
      <c r="D168" t="s">
        <v>42</v>
      </c>
      <c r="E168" s="4">
        <f>AVERAGE(Base!P6:P497)</f>
        <v>71.489024306910608</v>
      </c>
    </row>
    <row r="169" spans="2:15">
      <c r="B169" s="10" t="s">
        <v>32</v>
      </c>
      <c r="C169">
        <v>105</v>
      </c>
      <c r="D169" t="s">
        <v>43</v>
      </c>
      <c r="E169" s="4">
        <f>MEDIAN(Base!P6:P497)</f>
        <v>60.704999999999998</v>
      </c>
    </row>
    <row r="170" spans="2:15">
      <c r="B170" s="10" t="s">
        <v>33</v>
      </c>
      <c r="C170">
        <v>120</v>
      </c>
      <c r="D170" t="s">
        <v>44</v>
      </c>
      <c r="E170" s="11">
        <f>_xlfn.STDEV.P(Base!P6:P497)</f>
        <v>25.241856797313243</v>
      </c>
    </row>
    <row r="171" spans="2:15">
      <c r="B171" s="10" t="s">
        <v>34</v>
      </c>
      <c r="C171">
        <v>71</v>
      </c>
    </row>
    <row r="172" spans="2:15">
      <c r="B172" s="10" t="s">
        <v>35</v>
      </c>
      <c r="C172">
        <v>8</v>
      </c>
    </row>
    <row r="173" spans="2:15">
      <c r="B173" s="10" t="s">
        <v>36</v>
      </c>
      <c r="C173">
        <v>22</v>
      </c>
    </row>
    <row r="174" spans="2:15">
      <c r="B174" s="10" t="s">
        <v>37</v>
      </c>
      <c r="C174">
        <v>56</v>
      </c>
    </row>
    <row r="175" spans="2:15">
      <c r="B175" s="10" t="s">
        <v>38</v>
      </c>
      <c r="C175">
        <v>42</v>
      </c>
    </row>
    <row r="176" spans="2:15">
      <c r="B176" s="10" t="s">
        <v>87</v>
      </c>
      <c r="C176">
        <v>60</v>
      </c>
      <c r="O176" s="12"/>
    </row>
    <row r="177" spans="2:3">
      <c r="B177" s="10" t="s">
        <v>30</v>
      </c>
      <c r="C177">
        <v>492</v>
      </c>
    </row>
  </sheetData>
  <conditionalFormatting sqref="R4:AA13">
    <cfRule type="colorScale" priority="3">
      <colorScale>
        <cfvo type="min"/>
        <cfvo type="percentile" val="50"/>
        <cfvo type="max"/>
        <color rgb="FFF8696B"/>
        <color rgb="FFFCFCFF"/>
        <color rgb="FF5A8AC6"/>
      </colorScale>
    </cfRule>
  </conditionalFormatting>
  <conditionalFormatting sqref="R18:AA27">
    <cfRule type="colorScale" priority="2">
      <colorScale>
        <cfvo type="min"/>
        <cfvo type="percentile" val="50"/>
        <cfvo type="max"/>
        <color rgb="FFF8696B"/>
        <color rgb="FFFCFCFF"/>
        <color rgb="FF5A8AC6"/>
      </colorScale>
    </cfRule>
  </conditionalFormatting>
  <conditionalFormatting sqref="R32:AA41">
    <cfRule type="colorScale" priority="1">
      <colorScale>
        <cfvo type="min"/>
        <cfvo type="percentile" val="50"/>
        <cfvo type="max"/>
        <color rgb="FFF8696B"/>
        <color rgb="FFFCFCFF"/>
        <color rgb="FF5A8AC6"/>
      </colorScale>
    </cfRule>
  </conditionalFormatting>
  <pageMargins left="0.511811024" right="0.511811024" top="0.78740157499999996" bottom="0.78740157499999996" header="0.31496062000000002" footer="0.31496062000000002"/>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1B74A-DFE0-4D41-B82E-A68F34999690}">
  <sheetPr>
    <tabColor theme="7" tint="-0.249977111117893"/>
  </sheetPr>
  <dimension ref="A1:H36"/>
  <sheetViews>
    <sheetView tabSelected="1" workbookViewId="0">
      <selection activeCell="J26" sqref="J26"/>
    </sheetView>
  </sheetViews>
  <sheetFormatPr defaultRowHeight="15.75"/>
  <cols>
    <col min="1" max="1" width="17.125" customWidth="1"/>
    <col min="2" max="2" width="13" customWidth="1"/>
    <col min="4" max="4" width="12.375" customWidth="1"/>
    <col min="5" max="5" width="14.625" customWidth="1"/>
    <col min="7" max="7" width="15.25" customWidth="1"/>
    <col min="8" max="8" width="16" customWidth="1"/>
  </cols>
  <sheetData>
    <row r="1" spans="1:1">
      <c r="A1" s="13" t="s">
        <v>88</v>
      </c>
    </row>
    <row r="2" spans="1:1">
      <c r="A2" t="s">
        <v>89</v>
      </c>
    </row>
    <row r="3" spans="1:1">
      <c r="A3" t="s">
        <v>90</v>
      </c>
    </row>
    <row r="4" spans="1:1">
      <c r="A4" t="s">
        <v>91</v>
      </c>
    </row>
    <row r="5" spans="1:1">
      <c r="A5" t="s">
        <v>92</v>
      </c>
    </row>
    <row r="6" spans="1:1">
      <c r="A6" t="s">
        <v>93</v>
      </c>
    </row>
    <row r="7" spans="1:1">
      <c r="A7" t="s">
        <v>96</v>
      </c>
    </row>
    <row r="8" spans="1:1">
      <c r="A8" t="s">
        <v>97</v>
      </c>
    </row>
    <row r="9" spans="1:1">
      <c r="A9" t="s">
        <v>102</v>
      </c>
    </row>
    <row r="10" spans="1:1">
      <c r="A10" t="s">
        <v>103</v>
      </c>
    </row>
    <row r="11" spans="1:1">
      <c r="A11" t="s">
        <v>111</v>
      </c>
    </row>
    <row r="12" spans="1:1">
      <c r="A12" t="s">
        <v>113</v>
      </c>
    </row>
    <row r="13" spans="1:1">
      <c r="A13" t="s">
        <v>114</v>
      </c>
    </row>
    <row r="14" spans="1:1">
      <c r="A14" t="s">
        <v>118</v>
      </c>
    </row>
    <row r="15" spans="1:1">
      <c r="A15" t="s">
        <v>119</v>
      </c>
    </row>
    <row r="16" spans="1:1">
      <c r="A16" t="s">
        <v>120</v>
      </c>
    </row>
    <row r="17" spans="1:8">
      <c r="A17" t="s">
        <v>126</v>
      </c>
    </row>
    <row r="18" spans="1:8">
      <c r="A18" t="s">
        <v>132</v>
      </c>
    </row>
    <row r="25" spans="1:8">
      <c r="A25" t="s">
        <v>99</v>
      </c>
      <c r="D25" t="s">
        <v>100</v>
      </c>
      <c r="G25" t="s">
        <v>101</v>
      </c>
    </row>
    <row r="26" spans="1:8">
      <c r="A26" s="13" t="s">
        <v>1</v>
      </c>
      <c r="B26" s="13" t="s">
        <v>95</v>
      </c>
      <c r="D26" s="16" t="s">
        <v>1</v>
      </c>
      <c r="E26" s="16" t="s">
        <v>98</v>
      </c>
      <c r="G26" s="16" t="s">
        <v>1</v>
      </c>
      <c r="H26" s="16" t="s">
        <v>98</v>
      </c>
    </row>
    <row r="27" spans="1:8">
      <c r="A27" t="s">
        <v>7</v>
      </c>
      <c r="B27" s="11">
        <v>25.241856797313243</v>
      </c>
      <c r="D27" s="15" t="s">
        <v>19</v>
      </c>
      <c r="E27" s="11">
        <f>_xlfn.STDEV.P('Pré Pandemia'!$J$4:$J$125)</f>
        <v>6.2378974402563339</v>
      </c>
      <c r="G27" s="15" t="s">
        <v>17</v>
      </c>
      <c r="H27" s="11">
        <f>_xlfn.STDEV.P('Pós Pandemia'!$B$3:$B$124)</f>
        <v>9.0853623587804933</v>
      </c>
    </row>
    <row r="28" spans="1:8">
      <c r="A28" t="s">
        <v>17</v>
      </c>
      <c r="B28" s="11">
        <v>15.748031187137846</v>
      </c>
      <c r="D28" s="15" t="s">
        <v>17</v>
      </c>
      <c r="E28" s="11">
        <f>_xlfn.STDEV.P('Pré Pandemia'!$B$4:$B$125)</f>
        <v>5.8519545762883194</v>
      </c>
      <c r="G28" s="14" t="s">
        <v>5</v>
      </c>
      <c r="H28" s="11">
        <f>_xlfn.STDEV.P('Pós Pandemia'!$F$3:$F$124)</f>
        <v>6.8162736043100907</v>
      </c>
    </row>
    <row r="29" spans="1:8">
      <c r="A29" t="s">
        <v>15</v>
      </c>
      <c r="B29" s="11">
        <v>11.775749435129264</v>
      </c>
      <c r="D29" s="14" t="s">
        <v>15</v>
      </c>
      <c r="E29" s="11">
        <f>_xlfn.STDEV.P('Pré Pandemia'!$E$4:$E$125)</f>
        <v>4.914772627621435</v>
      </c>
      <c r="G29" s="14" t="s">
        <v>7</v>
      </c>
      <c r="H29" s="11">
        <f>_xlfn.STDEV.P('Pós Pandemia'!$K$3:$K$124)</f>
        <v>6.6466820978460808</v>
      </c>
    </row>
    <row r="30" spans="1:8">
      <c r="A30" t="s">
        <v>19</v>
      </c>
      <c r="B30" s="11">
        <v>7.544074897540396</v>
      </c>
      <c r="D30" s="14" t="s">
        <v>5</v>
      </c>
      <c r="E30" s="11">
        <f>_xlfn.STDEV.P('Pré Pandemia'!$F$4:$F$125)</f>
        <v>3.6150609289655131</v>
      </c>
      <c r="G30" s="14" t="s">
        <v>15</v>
      </c>
      <c r="H30" s="11">
        <f>_xlfn.STDEV.P('Pós Pandemia'!$E$3:$E$124)</f>
        <v>3.4850236403682908</v>
      </c>
    </row>
    <row r="31" spans="1:8">
      <c r="A31" t="s">
        <v>5</v>
      </c>
      <c r="B31" s="11">
        <v>6.4896616417841075</v>
      </c>
      <c r="D31" s="14" t="s">
        <v>7</v>
      </c>
      <c r="E31" s="11">
        <f>_xlfn.STDEV.P('Pré Pandemia'!$K$4:$K$125)</f>
        <v>3.1033546402635306</v>
      </c>
      <c r="G31" s="14" t="s">
        <v>3</v>
      </c>
      <c r="H31" s="11">
        <f>_xlfn.STDEV.P('Pós Pandemia'!$H$3:$H$124)</f>
        <v>2.2304242495620739</v>
      </c>
    </row>
    <row r="32" spans="1:8">
      <c r="A32" t="s">
        <v>13</v>
      </c>
      <c r="B32" s="11">
        <v>4.584336517623723</v>
      </c>
      <c r="D32" s="15" t="s">
        <v>11</v>
      </c>
      <c r="E32" s="11">
        <f>_xlfn.STDEV.P('Pré Pandemia'!$G$4:$G$125)</f>
        <v>2.7889928570631102</v>
      </c>
      <c r="G32" s="15" t="s">
        <v>19</v>
      </c>
      <c r="H32" s="11">
        <f>_xlfn.STDEV.P('Pós Pandemia'!$J$3:$J$124)</f>
        <v>2.1784859979665834</v>
      </c>
    </row>
    <row r="33" spans="1:8">
      <c r="A33" t="s">
        <v>3</v>
      </c>
      <c r="B33" s="11">
        <v>4.3990237794691645</v>
      </c>
      <c r="D33" s="15" t="s">
        <v>13</v>
      </c>
      <c r="E33" s="11">
        <f>_xlfn.STDEV.P('Pré Pandemia'!$D$4:$D$125)</f>
        <v>2.2980496347868979</v>
      </c>
      <c r="G33" s="15" t="s">
        <v>13</v>
      </c>
      <c r="H33" s="11">
        <f>_xlfn.STDEV.P('Pós Pandemia'!$D$3:$D$124)</f>
        <v>1.6640783147373548</v>
      </c>
    </row>
    <row r="34" spans="1:8">
      <c r="A34" t="s">
        <v>11</v>
      </c>
      <c r="B34" s="11">
        <v>4.1480860067551308</v>
      </c>
      <c r="D34" s="15" t="s">
        <v>9</v>
      </c>
      <c r="E34" s="11">
        <f>_xlfn.STDEV.P('Pré Pandemia'!$I$4:$I$125)</f>
        <v>1.7306929211297346</v>
      </c>
      <c r="G34" s="15" t="s">
        <v>9</v>
      </c>
      <c r="H34" s="11">
        <f>_xlfn.STDEV.P('Pós Pandemia'!$I$3:$I$124)</f>
        <v>1.5303999718367254</v>
      </c>
    </row>
    <row r="35" spans="1:8">
      <c r="A35" t="s">
        <v>21</v>
      </c>
      <c r="B35" s="11">
        <v>2.3874918664055471</v>
      </c>
      <c r="D35" s="14" t="s">
        <v>3</v>
      </c>
      <c r="E35" s="11">
        <f>_xlfn.STDEV.P('Pré Pandemia'!$H$4:$H$125)</f>
        <v>1.4957725135589051</v>
      </c>
      <c r="G35" s="15" t="s">
        <v>11</v>
      </c>
      <c r="H35" s="11">
        <f>_xlfn.STDEV.P('Pós Pandemia'!$G$3:$G$124)</f>
        <v>1.4034213260586736</v>
      </c>
    </row>
    <row r="36" spans="1:8">
      <c r="A36" t="s">
        <v>9</v>
      </c>
      <c r="B36" s="11">
        <v>1.4639077918263685</v>
      </c>
      <c r="D36" s="14" t="s">
        <v>21</v>
      </c>
      <c r="E36" s="11">
        <f>_xlfn.STDEV.P('Pré Pandemia'!$C$4:$C$125)</f>
        <v>0.80750092238032489</v>
      </c>
      <c r="G36" s="14" t="s">
        <v>21</v>
      </c>
      <c r="H36" s="11">
        <f>_xlfn.STDEV.P('Pós Pandemia'!$C$3:$C$124)</f>
        <v>1.2711135293430154</v>
      </c>
    </row>
  </sheetData>
  <pageMargins left="0.511811024" right="0.511811024" top="0.78740157499999996" bottom="0.78740157499999996" header="0.31496062000000002" footer="0.31496062000000002"/>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FB759-77A7-4766-A3E6-5F38A9F6AA01}">
  <sheetPr>
    <tabColor theme="2" tint="-9.9978637043366805E-2"/>
  </sheetPr>
  <dimension ref="A1:K125"/>
  <sheetViews>
    <sheetView topLeftCell="A13" workbookViewId="0"/>
  </sheetViews>
  <sheetFormatPr defaultRowHeight="15.75"/>
  <cols>
    <col min="1" max="1" width="15.25" customWidth="1"/>
    <col min="2" max="2" width="10" bestFit="1" customWidth="1"/>
    <col min="6" max="6" width="15.625" bestFit="1" customWidth="1"/>
    <col min="7" max="8" width="9.25" bestFit="1" customWidth="1"/>
    <col min="9" max="9" width="13.875" bestFit="1" customWidth="1"/>
    <col min="10" max="10" width="10.5" bestFit="1" customWidth="1"/>
    <col min="13" max="13" width="16.75" customWidth="1"/>
    <col min="14" max="14" width="14.5" customWidth="1"/>
  </cols>
  <sheetData>
    <row r="1" spans="1:11">
      <c r="A1" s="13" t="s">
        <v>135</v>
      </c>
    </row>
    <row r="3" spans="1:11">
      <c r="A3" s="3" t="s">
        <v>23</v>
      </c>
      <c r="B3" s="8" t="s">
        <v>17</v>
      </c>
      <c r="C3" s="8" t="s">
        <v>21</v>
      </c>
      <c r="D3" s="8" t="s">
        <v>13</v>
      </c>
      <c r="E3" s="8" t="s">
        <v>15</v>
      </c>
      <c r="F3" s="8" t="s">
        <v>5</v>
      </c>
      <c r="G3" s="8" t="s">
        <v>11</v>
      </c>
      <c r="H3" s="8" t="s">
        <v>3</v>
      </c>
      <c r="I3" s="8" t="s">
        <v>9</v>
      </c>
      <c r="J3" s="8" t="s">
        <v>19</v>
      </c>
      <c r="K3" s="8" t="s">
        <v>7</v>
      </c>
    </row>
    <row r="4" spans="1:11">
      <c r="A4" s="1">
        <v>43889</v>
      </c>
      <c r="B4" s="4">
        <v>60.099997999999999</v>
      </c>
      <c r="C4" s="4">
        <v>16</v>
      </c>
      <c r="D4" s="4">
        <v>19.329999999999998</v>
      </c>
      <c r="E4" s="4">
        <v>49.540000999999997</v>
      </c>
      <c r="F4" s="4">
        <v>26.540389999999999</v>
      </c>
      <c r="G4" s="4">
        <v>30.52</v>
      </c>
      <c r="H4" s="4">
        <v>25.34</v>
      </c>
      <c r="I4" s="4">
        <v>20.690000999999999</v>
      </c>
      <c r="J4" s="4">
        <v>48.852229999999999</v>
      </c>
      <c r="K4" s="4">
        <v>44.310001</v>
      </c>
    </row>
    <row r="5" spans="1:11">
      <c r="A5" s="1">
        <v>43888</v>
      </c>
      <c r="B5" s="4">
        <v>59.880001</v>
      </c>
      <c r="C5" s="4">
        <v>15.346666000000001</v>
      </c>
      <c r="D5" s="4">
        <v>19.899999999999999</v>
      </c>
      <c r="E5" s="4">
        <v>49.349997999999999</v>
      </c>
      <c r="F5" s="4">
        <v>25.971665999999999</v>
      </c>
      <c r="G5" s="4">
        <v>30.690000999999999</v>
      </c>
      <c r="H5" s="4">
        <v>25.299999</v>
      </c>
      <c r="I5" s="4">
        <v>19.610001</v>
      </c>
      <c r="J5" s="4">
        <v>50.879257000000003</v>
      </c>
      <c r="K5" s="4">
        <v>44.470001000000003</v>
      </c>
    </row>
    <row r="6" spans="1:11">
      <c r="A6" s="1">
        <v>43882</v>
      </c>
      <c r="B6" s="4">
        <v>64.209998999999996</v>
      </c>
      <c r="C6" s="4">
        <v>17.350000000000001</v>
      </c>
      <c r="D6" s="4">
        <v>22.02</v>
      </c>
      <c r="E6" s="4">
        <v>54.400002000000001</v>
      </c>
      <c r="F6" s="4">
        <v>28.835235999999998</v>
      </c>
      <c r="G6" s="4">
        <v>33.799999</v>
      </c>
      <c r="H6" s="4">
        <v>29.139999</v>
      </c>
      <c r="I6" s="4">
        <v>21.5</v>
      </c>
      <c r="J6" s="4">
        <v>55.340561000000001</v>
      </c>
      <c r="K6" s="4">
        <v>50.130001</v>
      </c>
    </row>
    <row r="7" spans="1:11">
      <c r="A7" s="1">
        <v>43881</v>
      </c>
      <c r="B7" s="4">
        <v>65.559997999999993</v>
      </c>
      <c r="C7" s="4">
        <v>17.436665999999999</v>
      </c>
      <c r="D7" s="4">
        <v>21.08</v>
      </c>
      <c r="E7" s="4">
        <v>54.720001000000003</v>
      </c>
      <c r="F7" s="4">
        <v>26.779852000000002</v>
      </c>
      <c r="G7" s="4">
        <v>33.599997999999999</v>
      </c>
      <c r="H7" s="4">
        <v>29.92</v>
      </c>
      <c r="I7" s="4">
        <v>21.469999000000001</v>
      </c>
      <c r="J7" s="4">
        <v>55.877398999999997</v>
      </c>
      <c r="K7" s="4">
        <v>52.200001</v>
      </c>
    </row>
    <row r="8" spans="1:11">
      <c r="A8" s="1">
        <v>43880</v>
      </c>
      <c r="B8" s="4">
        <v>65.680000000000007</v>
      </c>
      <c r="C8" s="4">
        <v>17.709999</v>
      </c>
      <c r="D8" s="4">
        <v>21.219999000000001</v>
      </c>
      <c r="E8" s="4">
        <v>55.049999</v>
      </c>
      <c r="F8" s="4">
        <v>27.158999999999999</v>
      </c>
      <c r="G8" s="4">
        <v>34.07</v>
      </c>
      <c r="H8" s="4">
        <v>30.549999</v>
      </c>
      <c r="I8" s="4">
        <v>21.799999</v>
      </c>
      <c r="J8" s="4">
        <v>57.275027999999999</v>
      </c>
      <c r="K8" s="4">
        <v>52.810001</v>
      </c>
    </row>
    <row r="9" spans="1:11">
      <c r="A9" s="1">
        <v>43879</v>
      </c>
      <c r="B9" s="4">
        <v>64.879997000000003</v>
      </c>
      <c r="C9" s="4">
        <v>17.043333000000001</v>
      </c>
      <c r="D9" s="4">
        <v>20.99</v>
      </c>
      <c r="E9" s="4">
        <v>55.299999</v>
      </c>
      <c r="F9" s="4">
        <v>27.238821000000002</v>
      </c>
      <c r="G9" s="4">
        <v>33.82</v>
      </c>
      <c r="H9" s="4">
        <v>29.75</v>
      </c>
      <c r="I9" s="4">
        <v>22.040001</v>
      </c>
      <c r="J9" s="4">
        <v>56.312424</v>
      </c>
      <c r="K9" s="4">
        <v>52.799999</v>
      </c>
    </row>
    <row r="10" spans="1:11">
      <c r="A10" s="1">
        <v>43878</v>
      </c>
      <c r="B10" s="4">
        <v>63.82</v>
      </c>
      <c r="C10" s="4">
        <v>17.23</v>
      </c>
      <c r="D10" s="4">
        <v>21.08</v>
      </c>
      <c r="E10" s="4">
        <v>55.23</v>
      </c>
      <c r="F10" s="4">
        <v>27.43</v>
      </c>
      <c r="G10" s="4">
        <v>33.200001</v>
      </c>
      <c r="H10" s="4">
        <v>29.360001</v>
      </c>
      <c r="I10" s="4">
        <v>22.4</v>
      </c>
      <c r="J10" s="4">
        <v>56.247635000000002</v>
      </c>
      <c r="K10" s="4">
        <v>53.41</v>
      </c>
    </row>
    <row r="11" spans="1:11">
      <c r="A11" s="1">
        <v>43875</v>
      </c>
      <c r="B11" s="4">
        <v>62.5</v>
      </c>
      <c r="C11" s="4">
        <v>16.733333999999999</v>
      </c>
      <c r="D11" s="4">
        <v>21.26</v>
      </c>
      <c r="E11" s="4">
        <v>55</v>
      </c>
      <c r="F11" s="4">
        <v>27.120000999999998</v>
      </c>
      <c r="G11" s="4">
        <v>33.540000999999997</v>
      </c>
      <c r="H11" s="4">
        <v>29.42</v>
      </c>
      <c r="I11" s="4">
        <v>21.65</v>
      </c>
      <c r="J11" s="4">
        <v>56.673400999999998</v>
      </c>
      <c r="K11" s="4">
        <v>51</v>
      </c>
    </row>
    <row r="12" spans="1:11">
      <c r="A12" s="1">
        <v>43874</v>
      </c>
      <c r="B12" s="4">
        <v>63.630001</v>
      </c>
      <c r="C12" s="4">
        <v>16.526667</v>
      </c>
      <c r="D12" s="4">
        <v>21.75</v>
      </c>
      <c r="E12" s="4">
        <v>55.02</v>
      </c>
      <c r="F12" s="4">
        <v>27.59</v>
      </c>
      <c r="G12" s="4">
        <v>33.439999</v>
      </c>
      <c r="H12" s="4">
        <v>29.719999000000001</v>
      </c>
      <c r="I12" s="4">
        <v>22.02</v>
      </c>
      <c r="J12" s="4">
        <v>56.867770999999998</v>
      </c>
      <c r="K12" s="4">
        <v>52.139999000000003</v>
      </c>
    </row>
    <row r="13" spans="1:11">
      <c r="A13" s="1">
        <v>43873</v>
      </c>
      <c r="B13" s="4">
        <v>61.799999</v>
      </c>
      <c r="C13" s="4">
        <v>16.626664999999999</v>
      </c>
      <c r="D13" s="4">
        <v>21.940000999999999</v>
      </c>
      <c r="E13" s="4">
        <v>55.48</v>
      </c>
      <c r="F13" s="4">
        <v>27.290001</v>
      </c>
      <c r="G13" s="4">
        <v>34</v>
      </c>
      <c r="H13" s="4">
        <v>30.129999000000002</v>
      </c>
      <c r="I13" s="4">
        <v>22.139999</v>
      </c>
      <c r="J13" s="4">
        <v>57.219493999999997</v>
      </c>
      <c r="K13" s="4">
        <v>53.07</v>
      </c>
    </row>
    <row r="14" spans="1:11">
      <c r="A14" s="1">
        <v>43872</v>
      </c>
      <c r="B14" s="4">
        <v>59.689999</v>
      </c>
      <c r="C14" s="4">
        <v>16.299999</v>
      </c>
      <c r="D14" s="4">
        <v>20.82</v>
      </c>
      <c r="E14" s="4">
        <v>54.099997999999999</v>
      </c>
      <c r="F14" s="4">
        <v>27.110001</v>
      </c>
      <c r="G14" s="4">
        <v>33.659999999999997</v>
      </c>
      <c r="H14" s="4">
        <v>29.48</v>
      </c>
      <c r="I14" s="4">
        <v>22.049999</v>
      </c>
      <c r="J14" s="4">
        <v>56.192096999999997</v>
      </c>
      <c r="K14" s="4">
        <v>52.049999</v>
      </c>
    </row>
    <row r="15" spans="1:11">
      <c r="A15" s="1">
        <v>43871</v>
      </c>
      <c r="B15" s="4">
        <v>58.48</v>
      </c>
      <c r="C15" s="4">
        <v>16.209999</v>
      </c>
      <c r="D15" s="4">
        <v>20.530000999999999</v>
      </c>
      <c r="E15" s="4">
        <v>52.32</v>
      </c>
      <c r="F15" s="4">
        <v>25.99</v>
      </c>
      <c r="G15" s="4">
        <v>32.700001</v>
      </c>
      <c r="H15" s="4">
        <v>29.129999000000002</v>
      </c>
      <c r="I15" s="4">
        <v>22.15</v>
      </c>
      <c r="J15" s="4">
        <v>53.720795000000003</v>
      </c>
      <c r="K15" s="4">
        <v>50.189999</v>
      </c>
    </row>
    <row r="16" spans="1:11">
      <c r="A16" s="1">
        <v>43868</v>
      </c>
      <c r="B16" s="4">
        <v>60.68</v>
      </c>
      <c r="C16" s="4">
        <v>16.100000000000001</v>
      </c>
      <c r="D16" s="4">
        <v>20.6</v>
      </c>
      <c r="E16" s="4">
        <v>52.93</v>
      </c>
      <c r="F16" s="4">
        <v>26.200001</v>
      </c>
      <c r="G16" s="4">
        <v>33.240001999999997</v>
      </c>
      <c r="H16" s="4">
        <v>28.93</v>
      </c>
      <c r="I16" s="4">
        <v>22.540001</v>
      </c>
      <c r="J16" s="4">
        <v>55.497909999999997</v>
      </c>
      <c r="K16" s="4">
        <v>52.099997999999999</v>
      </c>
    </row>
    <row r="17" spans="1:11">
      <c r="A17" s="1">
        <v>43867</v>
      </c>
      <c r="B17" s="4">
        <v>61</v>
      </c>
      <c r="C17" s="4">
        <v>16.23</v>
      </c>
      <c r="D17" s="4">
        <v>21.26</v>
      </c>
      <c r="E17" s="4">
        <v>53.84</v>
      </c>
      <c r="F17" s="4">
        <v>26.690000999999999</v>
      </c>
      <c r="G17" s="4">
        <v>33.779998999999997</v>
      </c>
      <c r="H17" s="4">
        <v>29.18</v>
      </c>
      <c r="I17" s="4">
        <v>22.620000999999998</v>
      </c>
      <c r="J17" s="4">
        <v>57.182471999999997</v>
      </c>
      <c r="K17" s="4">
        <v>53.279998999999997</v>
      </c>
    </row>
    <row r="18" spans="1:11">
      <c r="A18" s="1">
        <v>43866</v>
      </c>
      <c r="B18" s="4">
        <v>62.740001999999997</v>
      </c>
      <c r="C18" s="4">
        <v>16.450001</v>
      </c>
      <c r="D18" s="4">
        <v>21.059999000000001</v>
      </c>
      <c r="E18" s="4">
        <v>55.52</v>
      </c>
      <c r="F18" s="4">
        <v>27.450001</v>
      </c>
      <c r="G18" s="4">
        <v>34.770000000000003</v>
      </c>
      <c r="H18" s="4">
        <v>28.389999</v>
      </c>
      <c r="I18" s="4">
        <v>22.940000999999999</v>
      </c>
      <c r="J18" s="4">
        <v>57.756332</v>
      </c>
      <c r="K18" s="4">
        <v>52.990001999999997</v>
      </c>
    </row>
    <row r="19" spans="1:11">
      <c r="A19" s="1">
        <v>43865</v>
      </c>
      <c r="B19" s="4">
        <v>62</v>
      </c>
      <c r="C19" s="4">
        <v>16.653334000000001</v>
      </c>
      <c r="D19" s="4">
        <v>20.959999</v>
      </c>
      <c r="E19" s="4">
        <v>55</v>
      </c>
      <c r="F19" s="4">
        <v>27.799999</v>
      </c>
      <c r="G19" s="4">
        <v>35.18</v>
      </c>
      <c r="H19" s="4">
        <v>28.629999000000002</v>
      </c>
      <c r="I19" s="4">
        <v>23.08</v>
      </c>
      <c r="J19" s="4">
        <v>57.136192000000001</v>
      </c>
      <c r="K19" s="4">
        <v>52.27</v>
      </c>
    </row>
    <row r="20" spans="1:11">
      <c r="A20" s="1">
        <v>43864</v>
      </c>
      <c r="B20" s="4">
        <v>61.389999000000003</v>
      </c>
      <c r="C20" s="4">
        <v>16.696667000000001</v>
      </c>
      <c r="D20" s="4">
        <v>20.549999</v>
      </c>
      <c r="E20" s="4">
        <v>54.459999000000003</v>
      </c>
      <c r="F20" s="4">
        <v>27.299999</v>
      </c>
      <c r="G20" s="4">
        <v>35.220001000000003</v>
      </c>
      <c r="H20" s="4">
        <v>28.18</v>
      </c>
      <c r="I20" s="4">
        <v>22.549999</v>
      </c>
      <c r="J20" s="4">
        <v>58.487541</v>
      </c>
      <c r="K20" s="4">
        <v>50.91</v>
      </c>
    </row>
    <row r="21" spans="1:11">
      <c r="A21" s="1">
        <v>43861</v>
      </c>
      <c r="B21" s="4">
        <v>60.299999</v>
      </c>
      <c r="C21" s="4">
        <v>16.066666000000001</v>
      </c>
      <c r="D21" s="4">
        <v>20.92</v>
      </c>
      <c r="E21" s="4">
        <v>53.630001</v>
      </c>
      <c r="F21" s="4">
        <v>27.549999</v>
      </c>
      <c r="G21" s="4">
        <v>34.68</v>
      </c>
      <c r="H21" s="4">
        <v>28.450001</v>
      </c>
      <c r="I21" s="4">
        <v>22.59</v>
      </c>
      <c r="J21" s="4">
        <v>58.598613999999998</v>
      </c>
      <c r="K21" s="4">
        <v>50.27</v>
      </c>
    </row>
    <row r="22" spans="1:11">
      <c r="A22" s="1">
        <v>43860</v>
      </c>
      <c r="B22" s="4">
        <v>62.84</v>
      </c>
      <c r="C22" s="4">
        <v>16.266666000000001</v>
      </c>
      <c r="D22" s="4">
        <v>20.65</v>
      </c>
      <c r="E22" s="4">
        <v>53.830002</v>
      </c>
      <c r="F22" s="4">
        <v>27.709999</v>
      </c>
      <c r="G22" s="4">
        <v>35.009998000000003</v>
      </c>
      <c r="H22" s="4">
        <v>28.940000999999999</v>
      </c>
      <c r="I22" s="4">
        <v>23.120000999999998</v>
      </c>
      <c r="J22" s="4">
        <v>57.395355000000002</v>
      </c>
      <c r="K22" s="4">
        <v>51.5</v>
      </c>
    </row>
    <row r="23" spans="1:11">
      <c r="A23" s="1">
        <v>43859</v>
      </c>
      <c r="B23" s="4">
        <v>64.239998</v>
      </c>
      <c r="C23" s="4">
        <v>16.200001</v>
      </c>
      <c r="D23" s="4">
        <v>21.059999000000001</v>
      </c>
      <c r="E23" s="4">
        <v>54.25</v>
      </c>
      <c r="F23" s="4">
        <v>28.4</v>
      </c>
      <c r="G23" s="4">
        <v>35.029998999999997</v>
      </c>
      <c r="H23" s="4">
        <v>28.85</v>
      </c>
      <c r="I23" s="4">
        <v>23.6</v>
      </c>
      <c r="J23" s="4">
        <v>59.237262999999999</v>
      </c>
      <c r="K23" s="4">
        <v>50.75</v>
      </c>
    </row>
    <row r="24" spans="1:11">
      <c r="A24" s="1">
        <v>43858</v>
      </c>
      <c r="B24" s="4">
        <v>63.639999000000003</v>
      </c>
      <c r="C24" s="4">
        <v>16.360001</v>
      </c>
      <c r="D24" s="4">
        <v>20.860001</v>
      </c>
      <c r="E24" s="4">
        <v>52.900002000000001</v>
      </c>
      <c r="F24" s="4">
        <v>28.469999000000001</v>
      </c>
      <c r="G24" s="4">
        <v>34.650002000000001</v>
      </c>
      <c r="H24" s="4">
        <v>28.799999</v>
      </c>
      <c r="I24" s="4">
        <v>23.389999</v>
      </c>
      <c r="J24" s="4">
        <v>59.709308999999998</v>
      </c>
      <c r="K24" s="4">
        <v>51.200001</v>
      </c>
    </row>
    <row r="25" spans="1:11">
      <c r="A25" s="1">
        <v>43857</v>
      </c>
      <c r="B25" s="4">
        <v>62.689999</v>
      </c>
      <c r="C25" s="4">
        <v>15.883333</v>
      </c>
      <c r="D25" s="4">
        <v>20.98</v>
      </c>
      <c r="E25" s="4">
        <v>51.439999</v>
      </c>
      <c r="F25" s="4">
        <v>28.219999000000001</v>
      </c>
      <c r="G25" s="4">
        <v>34.080002</v>
      </c>
      <c r="H25" s="4">
        <v>28.030000999999999</v>
      </c>
      <c r="I25" s="4">
        <v>22.66</v>
      </c>
      <c r="J25" s="4">
        <v>59.218753999999997</v>
      </c>
      <c r="K25" s="4">
        <v>50.509998000000003</v>
      </c>
    </row>
    <row r="26" spans="1:11">
      <c r="A26" s="1">
        <v>43854</v>
      </c>
      <c r="B26" s="4">
        <v>63.790000999999997</v>
      </c>
      <c r="C26" s="4">
        <v>16.329999999999998</v>
      </c>
      <c r="D26" s="4">
        <v>21.67</v>
      </c>
      <c r="E26" s="4">
        <v>51.41</v>
      </c>
      <c r="F26" s="4">
        <v>28.950001</v>
      </c>
      <c r="G26" s="4">
        <v>35.130001</v>
      </c>
      <c r="H26" s="4">
        <v>29.299999</v>
      </c>
      <c r="I26" s="4">
        <v>23.66</v>
      </c>
      <c r="J26" s="4">
        <v>61.449406000000003</v>
      </c>
      <c r="K26" s="4">
        <v>53.799999</v>
      </c>
    </row>
    <row r="27" spans="1:11">
      <c r="A27" s="1">
        <v>43853</v>
      </c>
      <c r="B27" s="4">
        <v>63.700001</v>
      </c>
      <c r="C27" s="4">
        <v>16.233333999999999</v>
      </c>
      <c r="D27" s="4">
        <v>21.83</v>
      </c>
      <c r="E27" s="4">
        <v>51.740001999999997</v>
      </c>
      <c r="F27" s="4">
        <v>29.059999000000001</v>
      </c>
      <c r="G27" s="4">
        <v>35.520000000000003</v>
      </c>
      <c r="H27" s="4">
        <v>29.65</v>
      </c>
      <c r="I27" s="4">
        <v>23.75</v>
      </c>
      <c r="J27" s="4">
        <v>62.032519999999998</v>
      </c>
      <c r="K27" s="4">
        <v>55.5</v>
      </c>
    </row>
    <row r="28" spans="1:11">
      <c r="A28" s="1">
        <v>43852</v>
      </c>
      <c r="B28" s="4">
        <v>64.709998999999996</v>
      </c>
      <c r="C28" s="4">
        <v>15.833333</v>
      </c>
      <c r="D28" s="4">
        <v>21.43</v>
      </c>
      <c r="E28" s="4">
        <v>49.830002</v>
      </c>
      <c r="F28" s="4">
        <v>28.52</v>
      </c>
      <c r="G28" s="4">
        <v>34.729999999999997</v>
      </c>
      <c r="H28" s="4">
        <v>29.290001</v>
      </c>
      <c r="I28" s="4">
        <v>23.280000999999999</v>
      </c>
      <c r="J28" s="4">
        <v>61.902939000000003</v>
      </c>
      <c r="K28" s="4">
        <v>56.299999</v>
      </c>
    </row>
    <row r="29" spans="1:11">
      <c r="A29" s="1">
        <v>43851</v>
      </c>
      <c r="B29" s="4">
        <v>66.029999000000004</v>
      </c>
      <c r="C29" s="4">
        <v>14.9</v>
      </c>
      <c r="D29" s="4">
        <v>20.860001</v>
      </c>
      <c r="E29" s="4">
        <v>49.200001</v>
      </c>
      <c r="F29" s="4">
        <v>29.01</v>
      </c>
      <c r="G29" s="4">
        <v>34.25</v>
      </c>
      <c r="H29" s="4">
        <v>29.620000999999998</v>
      </c>
      <c r="I29" s="4">
        <v>22.969999000000001</v>
      </c>
      <c r="J29" s="4">
        <v>61.227263999999998</v>
      </c>
      <c r="K29" s="4">
        <v>56.029998999999997</v>
      </c>
    </row>
    <row r="30" spans="1:11">
      <c r="A30" s="1">
        <v>43850</v>
      </c>
      <c r="B30" s="4">
        <v>63.189999</v>
      </c>
      <c r="C30" s="4">
        <v>15.166665999999999</v>
      </c>
      <c r="D30" s="4">
        <v>20.870000999999998</v>
      </c>
      <c r="E30" s="4">
        <v>49.599997999999999</v>
      </c>
      <c r="F30" s="4">
        <v>29.01</v>
      </c>
      <c r="G30" s="4">
        <v>34.479999999999997</v>
      </c>
      <c r="H30" s="4">
        <v>30</v>
      </c>
      <c r="I30" s="4">
        <v>23.540001</v>
      </c>
      <c r="J30" s="4">
        <v>61.162475999999998</v>
      </c>
      <c r="K30" s="4">
        <v>57.360000999999997</v>
      </c>
    </row>
    <row r="31" spans="1:11">
      <c r="A31" s="1">
        <v>43847</v>
      </c>
      <c r="B31" s="4">
        <v>62.82</v>
      </c>
      <c r="C31" s="4">
        <v>15.113333000000001</v>
      </c>
      <c r="D31" s="4">
        <v>20.74</v>
      </c>
      <c r="E31" s="4">
        <v>49.490001999999997</v>
      </c>
      <c r="F31" s="4">
        <v>28.33</v>
      </c>
      <c r="G31" s="4">
        <v>34.560001</v>
      </c>
      <c r="H31" s="4">
        <v>29.85</v>
      </c>
      <c r="I31" s="4">
        <v>23.389999</v>
      </c>
      <c r="J31" s="4">
        <v>59.774101000000002</v>
      </c>
      <c r="K31" s="4">
        <v>57</v>
      </c>
    </row>
    <row r="32" spans="1:11">
      <c r="A32" s="1">
        <v>43846</v>
      </c>
      <c r="B32" s="4">
        <v>62.5</v>
      </c>
      <c r="C32" s="4">
        <v>14.65</v>
      </c>
      <c r="D32" s="4">
        <v>20.639999</v>
      </c>
      <c r="E32" s="4">
        <v>49.150002000000001</v>
      </c>
      <c r="F32" s="4">
        <v>27.85</v>
      </c>
      <c r="G32" s="4">
        <v>34.150002000000001</v>
      </c>
      <c r="H32" s="4">
        <v>29.52</v>
      </c>
      <c r="I32" s="4">
        <v>23.440000999999999</v>
      </c>
      <c r="J32" s="4">
        <v>58.654147999999999</v>
      </c>
      <c r="K32" s="4">
        <v>55.169998</v>
      </c>
    </row>
    <row r="33" spans="1:11">
      <c r="A33" s="1">
        <v>43845</v>
      </c>
      <c r="B33" s="4">
        <v>62.68</v>
      </c>
      <c r="C33" s="4">
        <v>14.483333</v>
      </c>
      <c r="D33" s="4">
        <v>20.67</v>
      </c>
      <c r="E33" s="4">
        <v>48.209999000000003</v>
      </c>
      <c r="F33" s="4">
        <v>27.5</v>
      </c>
      <c r="G33" s="4">
        <v>33.970001000000003</v>
      </c>
      <c r="H33" s="4">
        <v>29.549999</v>
      </c>
      <c r="I33" s="4">
        <v>22.85</v>
      </c>
      <c r="J33" s="4">
        <v>59.237262999999999</v>
      </c>
      <c r="K33" s="4">
        <v>55.459999000000003</v>
      </c>
    </row>
    <row r="34" spans="1:11">
      <c r="A34" s="1">
        <v>43844</v>
      </c>
      <c r="B34" s="4">
        <v>63</v>
      </c>
      <c r="C34" s="4">
        <v>14.883333</v>
      </c>
      <c r="D34" s="4">
        <v>20.92</v>
      </c>
      <c r="E34" s="4">
        <v>48.200001</v>
      </c>
      <c r="F34" s="4">
        <v>27.870000999999998</v>
      </c>
      <c r="G34" s="4">
        <v>34</v>
      </c>
      <c r="H34" s="4">
        <v>30</v>
      </c>
      <c r="I34" s="4">
        <v>23.4</v>
      </c>
      <c r="J34" s="4">
        <v>58.681914999999996</v>
      </c>
      <c r="K34" s="4">
        <v>55.639999000000003</v>
      </c>
    </row>
    <row r="35" spans="1:11">
      <c r="A35" s="1">
        <v>43843</v>
      </c>
      <c r="B35" s="4">
        <v>62.799999</v>
      </c>
      <c r="C35" s="4">
        <v>14.783333000000001</v>
      </c>
      <c r="D35" s="4">
        <v>20.239999999999998</v>
      </c>
      <c r="E35" s="4">
        <v>48</v>
      </c>
      <c r="F35" s="4">
        <v>26.99</v>
      </c>
      <c r="G35" s="4">
        <v>33.5</v>
      </c>
      <c r="H35" s="4">
        <v>30.33</v>
      </c>
      <c r="I35" s="4">
        <v>23.43</v>
      </c>
      <c r="J35" s="4">
        <v>58.163589000000002</v>
      </c>
      <c r="K35" s="4">
        <v>55.299999</v>
      </c>
    </row>
    <row r="36" spans="1:11">
      <c r="A36" s="1">
        <v>43840</v>
      </c>
      <c r="B36" s="4">
        <v>60.860000999999997</v>
      </c>
      <c r="C36" s="4">
        <v>14.766666000000001</v>
      </c>
      <c r="D36" s="4">
        <v>19.760000000000002</v>
      </c>
      <c r="E36" s="4">
        <v>47.849997999999999</v>
      </c>
      <c r="F36" s="4">
        <v>26.469999000000001</v>
      </c>
      <c r="G36" s="4">
        <v>33.150002000000001</v>
      </c>
      <c r="H36" s="4">
        <v>30.27</v>
      </c>
      <c r="I36" s="4">
        <v>23.639999</v>
      </c>
      <c r="J36" s="4">
        <v>59.820380999999998</v>
      </c>
      <c r="K36" s="4">
        <v>53.360000999999997</v>
      </c>
    </row>
    <row r="37" spans="1:11">
      <c r="A37" s="1">
        <v>43839</v>
      </c>
      <c r="B37" s="4">
        <v>61.299999</v>
      </c>
      <c r="C37" s="4">
        <v>14.883333</v>
      </c>
      <c r="D37" s="4">
        <v>19.260000000000002</v>
      </c>
      <c r="E37" s="4">
        <v>48.82</v>
      </c>
      <c r="F37" s="4">
        <v>26.52</v>
      </c>
      <c r="G37" s="4">
        <v>33.5</v>
      </c>
      <c r="H37" s="4">
        <v>30.4</v>
      </c>
      <c r="I37" s="4">
        <v>23.4</v>
      </c>
      <c r="J37" s="4">
        <v>59.857402999999998</v>
      </c>
      <c r="K37" s="4">
        <v>53.299999</v>
      </c>
    </row>
    <row r="38" spans="1:11">
      <c r="A38" s="1">
        <v>43838</v>
      </c>
      <c r="B38" s="4">
        <v>62</v>
      </c>
      <c r="C38" s="4">
        <v>14.89</v>
      </c>
      <c r="D38" s="4">
        <v>19.379999000000002</v>
      </c>
      <c r="E38" s="4">
        <v>48.560001</v>
      </c>
      <c r="F38" s="4">
        <v>25.82</v>
      </c>
      <c r="G38" s="4">
        <v>33.709999000000003</v>
      </c>
      <c r="H38" s="4">
        <v>30.5</v>
      </c>
      <c r="I38" s="4">
        <v>22.9</v>
      </c>
      <c r="J38" s="4">
        <v>57.904426999999998</v>
      </c>
      <c r="K38" s="4">
        <v>54.009998000000003</v>
      </c>
    </row>
    <row r="39" spans="1:11">
      <c r="A39" s="1">
        <v>43837</v>
      </c>
      <c r="B39" s="4">
        <v>62.900002000000001</v>
      </c>
      <c r="C39" s="4">
        <v>14.93</v>
      </c>
      <c r="D39" s="4">
        <v>19.170000000000002</v>
      </c>
      <c r="E39" s="4">
        <v>48.799999</v>
      </c>
      <c r="F39" s="4">
        <v>26.01</v>
      </c>
      <c r="G39" s="4">
        <v>33.580002</v>
      </c>
      <c r="H39" s="4">
        <v>30.690000999999999</v>
      </c>
      <c r="I39" s="4">
        <v>23.34</v>
      </c>
      <c r="J39" s="4">
        <v>58.320937999999998</v>
      </c>
      <c r="K39" s="4">
        <v>54</v>
      </c>
    </row>
    <row r="40" spans="1:11">
      <c r="A40" s="1">
        <v>43836</v>
      </c>
      <c r="B40" s="4">
        <v>62.610000999999997</v>
      </c>
      <c r="C40" s="4">
        <v>14.463333</v>
      </c>
      <c r="D40" s="4">
        <v>19.110001</v>
      </c>
      <c r="E40" s="4">
        <v>48.330002</v>
      </c>
      <c r="F40" s="4">
        <v>26.540001</v>
      </c>
      <c r="G40" s="4">
        <v>33.490001999999997</v>
      </c>
      <c r="H40" s="4">
        <v>30.809999000000001</v>
      </c>
      <c r="I40" s="4">
        <v>23.48</v>
      </c>
      <c r="J40" s="4">
        <v>59.487170999999996</v>
      </c>
      <c r="K40" s="4">
        <v>53.610000999999997</v>
      </c>
    </row>
    <row r="41" spans="1:11">
      <c r="A41" s="1">
        <v>43833</v>
      </c>
      <c r="B41" s="4">
        <v>63</v>
      </c>
      <c r="C41" s="4">
        <v>14.603332999999999</v>
      </c>
      <c r="D41" s="4">
        <v>18.940000999999999</v>
      </c>
      <c r="E41" s="4">
        <v>48.900002000000001</v>
      </c>
      <c r="F41" s="4">
        <v>26.85</v>
      </c>
      <c r="G41" s="4">
        <v>33.549999</v>
      </c>
      <c r="H41" s="4">
        <v>30.450001</v>
      </c>
      <c r="I41" s="4">
        <v>24.549999</v>
      </c>
      <c r="J41" s="4">
        <v>59.246516999999997</v>
      </c>
      <c r="K41" s="4">
        <v>53.93</v>
      </c>
    </row>
    <row r="42" spans="1:11">
      <c r="A42" s="1">
        <v>43832</v>
      </c>
      <c r="B42" s="4">
        <v>63.91</v>
      </c>
      <c r="C42" s="4">
        <v>15.036666</v>
      </c>
      <c r="D42" s="4">
        <v>18.489999999999998</v>
      </c>
      <c r="E42" s="4">
        <v>49.619999</v>
      </c>
      <c r="F42" s="4">
        <v>26.799999</v>
      </c>
      <c r="G42" s="4">
        <v>33.549999</v>
      </c>
      <c r="H42" s="4">
        <v>30.700001</v>
      </c>
      <c r="I42" s="4">
        <v>23.93</v>
      </c>
      <c r="J42" s="4">
        <v>57.126938000000003</v>
      </c>
      <c r="K42" s="4">
        <v>54.330002</v>
      </c>
    </row>
    <row r="43" spans="1:11">
      <c r="A43" s="1">
        <v>43829</v>
      </c>
      <c r="B43" s="4">
        <v>64</v>
      </c>
      <c r="C43" s="4">
        <v>14.323333</v>
      </c>
      <c r="D43" s="4">
        <v>18.489999999999998</v>
      </c>
      <c r="E43" s="4">
        <v>47.41</v>
      </c>
      <c r="F43" s="4">
        <v>25.91</v>
      </c>
      <c r="G43" s="4">
        <v>33.099997999999999</v>
      </c>
      <c r="H43" s="4">
        <v>30.18</v>
      </c>
      <c r="I43" s="4">
        <v>23.35</v>
      </c>
      <c r="J43" s="4">
        <v>55.849632</v>
      </c>
      <c r="K43" s="4">
        <v>53.299999</v>
      </c>
    </row>
    <row r="44" spans="1:11">
      <c r="A44" s="1">
        <v>43826</v>
      </c>
      <c r="B44" s="4">
        <v>63.98</v>
      </c>
      <c r="C44" s="4">
        <v>14.736666</v>
      </c>
      <c r="D44" s="4">
        <v>18.280000999999999</v>
      </c>
      <c r="E44" s="4">
        <v>47.959999000000003</v>
      </c>
      <c r="F44" s="4">
        <v>26.09</v>
      </c>
      <c r="G44" s="4">
        <v>33.040000999999997</v>
      </c>
      <c r="H44" s="4">
        <v>30.52</v>
      </c>
      <c r="I44" s="4">
        <v>23.299999</v>
      </c>
      <c r="J44" s="4">
        <v>53.878143000000001</v>
      </c>
      <c r="K44" s="4">
        <v>53.599997999999999</v>
      </c>
    </row>
    <row r="45" spans="1:11">
      <c r="A45" s="1">
        <v>43825</v>
      </c>
      <c r="B45" s="4">
        <v>64.769997000000004</v>
      </c>
      <c r="C45" s="4">
        <v>15.55</v>
      </c>
      <c r="D45" s="4">
        <v>18.52</v>
      </c>
      <c r="E45" s="4">
        <v>48.259998000000003</v>
      </c>
      <c r="F45" s="4">
        <v>26.65</v>
      </c>
      <c r="G45" s="4">
        <v>33.270000000000003</v>
      </c>
      <c r="H45" s="4">
        <v>30.91</v>
      </c>
      <c r="I45" s="4">
        <v>23.35</v>
      </c>
      <c r="J45" s="4">
        <v>53.683768999999998</v>
      </c>
      <c r="K45" s="4">
        <v>54.790000999999997</v>
      </c>
    </row>
    <row r="46" spans="1:11">
      <c r="A46" s="1">
        <v>43822</v>
      </c>
      <c r="B46" s="4">
        <v>65.800003000000004</v>
      </c>
      <c r="C46" s="4">
        <v>15.623333000000001</v>
      </c>
      <c r="D46" s="4">
        <v>18.399999999999999</v>
      </c>
      <c r="E46" s="4">
        <v>46.799999</v>
      </c>
      <c r="F46" s="4">
        <v>26.4</v>
      </c>
      <c r="G46" s="4">
        <v>32.169998</v>
      </c>
      <c r="H46" s="4">
        <v>30.5</v>
      </c>
      <c r="I46" s="4">
        <v>23.23</v>
      </c>
      <c r="J46" s="4">
        <v>52.822978999999997</v>
      </c>
      <c r="K46" s="4">
        <v>54.580002</v>
      </c>
    </row>
    <row r="47" spans="1:11">
      <c r="A47" s="1">
        <v>43819</v>
      </c>
      <c r="B47" s="4">
        <v>64.739998</v>
      </c>
      <c r="C47" s="4">
        <v>16.366667</v>
      </c>
      <c r="D47" s="4">
        <v>18.739999999999998</v>
      </c>
      <c r="E47" s="4">
        <v>45.542858000000003</v>
      </c>
      <c r="F47" s="4">
        <v>26.139999</v>
      </c>
      <c r="G47" s="4">
        <v>32.009998000000003</v>
      </c>
      <c r="H47" s="4">
        <v>30.26</v>
      </c>
      <c r="I47" s="4">
        <v>23</v>
      </c>
      <c r="J47" s="4">
        <v>52.258372999999999</v>
      </c>
      <c r="K47" s="4">
        <v>54.790000999999997</v>
      </c>
    </row>
    <row r="48" spans="1:11">
      <c r="A48" s="1">
        <v>43818</v>
      </c>
      <c r="B48" s="4">
        <v>64.739998</v>
      </c>
      <c r="C48" s="4">
        <v>16.186665999999999</v>
      </c>
      <c r="D48" s="4">
        <v>19.010000000000002</v>
      </c>
      <c r="E48" s="4">
        <v>46.571426000000002</v>
      </c>
      <c r="F48" s="4">
        <v>25.85</v>
      </c>
      <c r="G48" s="4">
        <v>31.66</v>
      </c>
      <c r="H48" s="4">
        <v>30.610001</v>
      </c>
      <c r="I48" s="4">
        <v>22.33</v>
      </c>
      <c r="J48" s="4">
        <v>52.036231999999998</v>
      </c>
      <c r="K48" s="4">
        <v>54</v>
      </c>
    </row>
    <row r="49" spans="1:11">
      <c r="A49" s="1">
        <v>43817</v>
      </c>
      <c r="B49" s="4">
        <v>64</v>
      </c>
      <c r="C49" s="4">
        <v>16.186665999999999</v>
      </c>
      <c r="D49" s="4">
        <v>18.790001</v>
      </c>
      <c r="E49" s="4">
        <v>46.028571999999997</v>
      </c>
      <c r="F49" s="4">
        <v>25.700001</v>
      </c>
      <c r="G49" s="4">
        <v>31.1</v>
      </c>
      <c r="H49" s="4">
        <v>30.540001</v>
      </c>
      <c r="I49" s="4">
        <v>22.309999000000001</v>
      </c>
      <c r="J49" s="4">
        <v>50.712649999999996</v>
      </c>
      <c r="K49" s="4">
        <v>53.470001000000003</v>
      </c>
    </row>
    <row r="50" spans="1:11">
      <c r="A50" s="1">
        <v>43816</v>
      </c>
      <c r="B50" s="4">
        <v>64.5</v>
      </c>
      <c r="C50" s="4">
        <v>15.93</v>
      </c>
      <c r="D50" s="4">
        <v>18.809999000000001</v>
      </c>
      <c r="E50" s="4">
        <v>45.047618999999997</v>
      </c>
      <c r="F50" s="4">
        <v>25.870000999999998</v>
      </c>
      <c r="G50" s="4">
        <v>30.73</v>
      </c>
      <c r="H50" s="4">
        <v>29.85</v>
      </c>
      <c r="I50" s="4">
        <v>21.469999000000001</v>
      </c>
      <c r="J50" s="4">
        <v>50.499766999999999</v>
      </c>
      <c r="K50" s="4">
        <v>53.419998</v>
      </c>
    </row>
    <row r="51" spans="1:11">
      <c r="A51" s="1">
        <v>43815</v>
      </c>
      <c r="B51" s="4">
        <v>64.699996999999996</v>
      </c>
      <c r="C51" s="4">
        <v>15.406666</v>
      </c>
      <c r="D51" s="4">
        <v>18.66</v>
      </c>
      <c r="E51" s="4">
        <v>45.238093999999997</v>
      </c>
      <c r="F51" s="4">
        <v>26.5</v>
      </c>
      <c r="G51" s="4">
        <v>31.08</v>
      </c>
      <c r="H51" s="4">
        <v>29.41</v>
      </c>
      <c r="I51" s="4">
        <v>21.02</v>
      </c>
      <c r="J51" s="4">
        <v>50.351672999999998</v>
      </c>
      <c r="K51" s="4">
        <v>53.34</v>
      </c>
    </row>
    <row r="52" spans="1:11">
      <c r="A52" s="1">
        <v>43812</v>
      </c>
      <c r="B52" s="4">
        <v>65.599997999999999</v>
      </c>
      <c r="C52" s="4">
        <v>15.466666</v>
      </c>
      <c r="D52" s="4">
        <v>18.84</v>
      </c>
      <c r="E52" s="4">
        <v>44.599997999999999</v>
      </c>
      <c r="F52" s="4">
        <v>26.74</v>
      </c>
      <c r="G52" s="4">
        <v>30.85</v>
      </c>
      <c r="H52" s="4">
        <v>29.98</v>
      </c>
      <c r="I52" s="4">
        <v>20.799999</v>
      </c>
      <c r="J52" s="4">
        <v>49.546416999999998</v>
      </c>
      <c r="K52" s="4">
        <v>53.759998000000003</v>
      </c>
    </row>
    <row r="53" spans="1:11">
      <c r="A53" s="1">
        <v>43811</v>
      </c>
      <c r="B53" s="4">
        <v>65.629997000000003</v>
      </c>
      <c r="C53" s="4">
        <v>15.563333</v>
      </c>
      <c r="D53" s="4">
        <v>18.75</v>
      </c>
      <c r="E53" s="4">
        <v>44.552379999999999</v>
      </c>
      <c r="F53" s="4">
        <v>26.190000999999999</v>
      </c>
      <c r="G53" s="4">
        <v>30.799999</v>
      </c>
      <c r="H53" s="4">
        <v>30.969999000000001</v>
      </c>
      <c r="I53" s="4">
        <v>20.98</v>
      </c>
      <c r="J53" s="4">
        <v>49.518650000000001</v>
      </c>
      <c r="K53" s="4">
        <v>52.950001</v>
      </c>
    </row>
    <row r="54" spans="1:11">
      <c r="A54" s="1">
        <v>43810</v>
      </c>
      <c r="B54" s="4">
        <v>66</v>
      </c>
      <c r="C54" s="4">
        <v>15.4</v>
      </c>
      <c r="D54" s="4">
        <v>18.559999000000001</v>
      </c>
      <c r="E54" s="4">
        <v>43.438094999999997</v>
      </c>
      <c r="F54" s="4">
        <v>24.700001</v>
      </c>
      <c r="G54" s="4">
        <v>30.450001</v>
      </c>
      <c r="H54" s="4">
        <v>30.4</v>
      </c>
      <c r="I54" s="4">
        <v>20.07</v>
      </c>
      <c r="J54" s="4">
        <v>48.389439000000003</v>
      </c>
      <c r="K54" s="4">
        <v>51.830002</v>
      </c>
    </row>
    <row r="55" spans="1:11">
      <c r="A55" s="1">
        <v>43809</v>
      </c>
      <c r="B55" s="4">
        <v>66.599997999999999</v>
      </c>
      <c r="C55" s="4">
        <v>15.596666000000001</v>
      </c>
      <c r="D55" s="4">
        <v>18.280000999999999</v>
      </c>
      <c r="E55" s="4">
        <v>42.333331999999999</v>
      </c>
      <c r="F55" s="4">
        <v>24.85</v>
      </c>
      <c r="G55" s="4">
        <v>30.549999</v>
      </c>
      <c r="H55" s="4">
        <v>30.440000999999999</v>
      </c>
      <c r="I55" s="4">
        <v>19.530000999999999</v>
      </c>
      <c r="J55" s="4">
        <v>47.426833999999999</v>
      </c>
      <c r="K55" s="4">
        <v>51.200001</v>
      </c>
    </row>
    <row r="56" spans="1:11">
      <c r="A56" s="1">
        <v>43808</v>
      </c>
      <c r="B56" s="4">
        <v>68.5</v>
      </c>
      <c r="C56" s="4">
        <v>15.883333</v>
      </c>
      <c r="D56" s="4">
        <v>18.079999999999998</v>
      </c>
      <c r="E56" s="4">
        <v>42.990475000000004</v>
      </c>
      <c r="F56" s="4">
        <v>24.984452999999998</v>
      </c>
      <c r="G56" s="4">
        <v>30.49</v>
      </c>
      <c r="H56" s="4">
        <v>30.209999</v>
      </c>
      <c r="I56" s="4">
        <v>19.639999</v>
      </c>
      <c r="J56" s="4">
        <v>48.648601999999997</v>
      </c>
      <c r="K56" s="4">
        <v>51.439999</v>
      </c>
    </row>
    <row r="57" spans="1:11">
      <c r="A57" s="1">
        <v>43805</v>
      </c>
      <c r="B57" s="4">
        <v>68.099997999999999</v>
      </c>
      <c r="C57" s="4">
        <v>16.366667</v>
      </c>
      <c r="D57" s="4">
        <v>18.389999</v>
      </c>
      <c r="E57" s="4">
        <v>43.523808000000002</v>
      </c>
      <c r="F57" s="4">
        <v>24.585816999999999</v>
      </c>
      <c r="G57" s="4">
        <v>30.530000999999999</v>
      </c>
      <c r="H57" s="4">
        <v>30.35</v>
      </c>
      <c r="I57" s="4">
        <v>19.73</v>
      </c>
      <c r="J57" s="4">
        <v>49.583443000000003</v>
      </c>
      <c r="K57" s="4">
        <v>51.349997999999999</v>
      </c>
    </row>
    <row r="58" spans="1:11">
      <c r="A58" s="1">
        <v>43804</v>
      </c>
      <c r="B58" s="4">
        <v>65.400002000000001</v>
      </c>
      <c r="C58" s="4">
        <v>16.416665999999999</v>
      </c>
      <c r="D58" s="4">
        <v>18.200001</v>
      </c>
      <c r="E58" s="4">
        <v>42.895237000000002</v>
      </c>
      <c r="F58" s="4">
        <v>22.961379999999998</v>
      </c>
      <c r="G58" s="4">
        <v>30.209999</v>
      </c>
      <c r="H58" s="4">
        <v>30.049999</v>
      </c>
      <c r="I58" s="4">
        <v>19.09</v>
      </c>
      <c r="J58" s="4">
        <v>48.741160999999998</v>
      </c>
      <c r="K58" s="4">
        <v>50.950001</v>
      </c>
    </row>
    <row r="59" spans="1:11">
      <c r="A59" s="1">
        <v>43803</v>
      </c>
      <c r="B59" s="4">
        <v>64.599997999999999</v>
      </c>
      <c r="C59" s="4">
        <v>16.459999</v>
      </c>
      <c r="D59" s="4">
        <v>17.969999000000001</v>
      </c>
      <c r="E59" s="4">
        <v>42.285713000000001</v>
      </c>
      <c r="F59" s="4">
        <v>23.041107</v>
      </c>
      <c r="G59" s="4">
        <v>29.780000999999999</v>
      </c>
      <c r="H59" s="4">
        <v>29.66</v>
      </c>
      <c r="I59" s="4">
        <v>18.969999000000001</v>
      </c>
      <c r="J59" s="4">
        <v>49.583443000000003</v>
      </c>
      <c r="K59" s="4">
        <v>50.919998</v>
      </c>
    </row>
    <row r="60" spans="1:11">
      <c r="A60" s="1">
        <v>43802</v>
      </c>
      <c r="B60" s="4">
        <v>64.430000000000007</v>
      </c>
      <c r="C60" s="4">
        <v>16.036667000000001</v>
      </c>
      <c r="D60" s="4">
        <v>18.07</v>
      </c>
      <c r="E60" s="4">
        <v>42.704762000000002</v>
      </c>
      <c r="F60" s="4">
        <v>22.921516</v>
      </c>
      <c r="G60" s="4">
        <v>29.219999000000001</v>
      </c>
      <c r="H60" s="4">
        <v>28.98</v>
      </c>
      <c r="I60" s="4">
        <v>18.989999999999998</v>
      </c>
      <c r="J60" s="4">
        <v>50.194324000000002</v>
      </c>
      <c r="K60" s="4">
        <v>50.419998</v>
      </c>
    </row>
    <row r="61" spans="1:11">
      <c r="A61" s="1">
        <v>43801</v>
      </c>
      <c r="B61" s="4">
        <v>62.599997999999999</v>
      </c>
      <c r="C61" s="4">
        <v>15.866666</v>
      </c>
      <c r="D61" s="4">
        <v>17.989999999999998</v>
      </c>
      <c r="E61" s="4">
        <v>42.438094999999997</v>
      </c>
      <c r="F61" s="4">
        <v>22.652436999999999</v>
      </c>
      <c r="G61" s="4">
        <v>29.34</v>
      </c>
      <c r="H61" s="4">
        <v>29.07</v>
      </c>
      <c r="I61" s="4">
        <v>18.799999</v>
      </c>
      <c r="J61" s="4">
        <v>49.962929000000003</v>
      </c>
      <c r="K61" s="4">
        <v>51.34</v>
      </c>
    </row>
    <row r="62" spans="1:11">
      <c r="A62" s="1">
        <v>43798</v>
      </c>
      <c r="B62" s="4">
        <v>62.5</v>
      </c>
      <c r="C62" s="4">
        <v>15.906666</v>
      </c>
      <c r="D62" s="4">
        <v>17.540001</v>
      </c>
      <c r="E62" s="4">
        <v>42.895237000000002</v>
      </c>
      <c r="F62" s="4">
        <v>22.203973999999999</v>
      </c>
      <c r="G62" s="4">
        <v>28.92</v>
      </c>
      <c r="H62" s="4">
        <v>29.15</v>
      </c>
      <c r="I62" s="4">
        <v>18.809999000000001</v>
      </c>
      <c r="J62" s="4">
        <v>48.852229999999999</v>
      </c>
      <c r="K62" s="4">
        <v>49.98</v>
      </c>
    </row>
    <row r="63" spans="1:11">
      <c r="A63" s="1">
        <v>43797</v>
      </c>
      <c r="B63" s="4">
        <v>62.279998999999997</v>
      </c>
      <c r="C63" s="4">
        <v>16.049999</v>
      </c>
      <c r="D63" s="4">
        <v>17.649999999999999</v>
      </c>
      <c r="E63" s="4">
        <v>42.619045</v>
      </c>
      <c r="F63" s="4">
        <v>21.904997000000002</v>
      </c>
      <c r="G63" s="4">
        <v>29.040001</v>
      </c>
      <c r="H63" s="4">
        <v>29.530000999999999</v>
      </c>
      <c r="I63" s="4">
        <v>18.709999</v>
      </c>
      <c r="J63" s="4">
        <v>49.277999999999999</v>
      </c>
      <c r="K63" s="4">
        <v>50.369999</v>
      </c>
    </row>
    <row r="64" spans="1:11">
      <c r="A64" s="1">
        <v>43796</v>
      </c>
      <c r="B64" s="4">
        <v>62.200001</v>
      </c>
      <c r="C64" s="4">
        <v>15.816666</v>
      </c>
      <c r="D64" s="4">
        <v>17.879999000000002</v>
      </c>
      <c r="E64" s="4">
        <v>41.209522</v>
      </c>
      <c r="F64" s="4">
        <v>21.237283999999999</v>
      </c>
      <c r="G64" s="4">
        <v>28.5</v>
      </c>
      <c r="H64" s="4">
        <v>29.33</v>
      </c>
      <c r="I64" s="4">
        <v>18.43</v>
      </c>
      <c r="J64" s="4">
        <v>48.491253</v>
      </c>
      <c r="K64" s="4">
        <v>50.580002</v>
      </c>
    </row>
    <row r="65" spans="1:11">
      <c r="A65" s="1">
        <v>43795</v>
      </c>
      <c r="B65" s="4">
        <v>62.700001</v>
      </c>
      <c r="C65" s="4">
        <v>15.5</v>
      </c>
      <c r="D65" s="4">
        <v>17.43</v>
      </c>
      <c r="E65" s="4">
        <v>41.447620000000001</v>
      </c>
      <c r="F65" s="4">
        <v>20.400148000000002</v>
      </c>
      <c r="G65" s="4">
        <v>28.5</v>
      </c>
      <c r="H65" s="4">
        <v>29.190000999999999</v>
      </c>
      <c r="I65" s="4">
        <v>18.510000000000002</v>
      </c>
      <c r="J65" s="4">
        <v>48.250602999999998</v>
      </c>
      <c r="K65" s="4">
        <v>51.220001000000003</v>
      </c>
    </row>
    <row r="66" spans="1:11">
      <c r="A66" s="1">
        <v>43794</v>
      </c>
      <c r="B66" s="4">
        <v>63</v>
      </c>
      <c r="C66" s="4">
        <v>15.923333</v>
      </c>
      <c r="D66" s="4">
        <v>17.610001</v>
      </c>
      <c r="E66" s="4">
        <v>41.961903</v>
      </c>
      <c r="F66" s="4">
        <v>20.529705</v>
      </c>
      <c r="G66" s="4">
        <v>29.24</v>
      </c>
      <c r="H66" s="4">
        <v>29.73</v>
      </c>
      <c r="I66" s="4">
        <v>18.889999</v>
      </c>
      <c r="J66" s="4">
        <v>48.657859999999999</v>
      </c>
      <c r="K66" s="4">
        <v>50.860000999999997</v>
      </c>
    </row>
    <row r="67" spans="1:11">
      <c r="A67" s="1">
        <v>43791</v>
      </c>
      <c r="B67" s="4">
        <v>64.699996999999996</v>
      </c>
      <c r="C67" s="4">
        <v>16.496666000000001</v>
      </c>
      <c r="D67" s="4">
        <v>17.57</v>
      </c>
      <c r="E67" s="4">
        <v>42.161903000000002</v>
      </c>
      <c r="F67" s="4">
        <v>20.270593999999999</v>
      </c>
      <c r="G67" s="4">
        <v>29.5</v>
      </c>
      <c r="H67" s="4">
        <v>29.98</v>
      </c>
      <c r="I67" s="4">
        <v>18.709999</v>
      </c>
      <c r="J67" s="4">
        <v>47.676743000000002</v>
      </c>
      <c r="K67" s="4">
        <v>50.029998999999997</v>
      </c>
    </row>
    <row r="68" spans="1:11">
      <c r="A68" s="1">
        <v>43790</v>
      </c>
      <c r="B68" s="4">
        <v>63.139999000000003</v>
      </c>
      <c r="C68" s="4">
        <v>16.293333000000001</v>
      </c>
      <c r="D68" s="4">
        <v>17.600000000000001</v>
      </c>
      <c r="E68" s="4">
        <v>41.257140999999997</v>
      </c>
      <c r="F68" s="4">
        <v>20.330387000000002</v>
      </c>
      <c r="G68" s="4">
        <v>29.549999</v>
      </c>
      <c r="H68" s="4">
        <v>29.85</v>
      </c>
      <c r="I68" s="4">
        <v>18.860001</v>
      </c>
      <c r="J68" s="4">
        <v>47.065857000000001</v>
      </c>
      <c r="K68" s="4">
        <v>48.419998</v>
      </c>
    </row>
    <row r="69" spans="1:11">
      <c r="A69" s="1">
        <v>43788</v>
      </c>
      <c r="B69" s="4">
        <v>60.009998000000003</v>
      </c>
      <c r="C69" s="4">
        <v>15.98</v>
      </c>
      <c r="D69" s="4">
        <v>17.530000999999999</v>
      </c>
      <c r="E69" s="4">
        <v>39.066665999999998</v>
      </c>
      <c r="F69" s="4">
        <v>19.901855000000001</v>
      </c>
      <c r="G69" s="4">
        <v>28.709999</v>
      </c>
      <c r="H69" s="4">
        <v>28.780000999999999</v>
      </c>
      <c r="I69" s="4">
        <v>18.420000000000002</v>
      </c>
      <c r="J69" s="4">
        <v>47.648975</v>
      </c>
      <c r="K69" s="4">
        <v>48.169998</v>
      </c>
    </row>
    <row r="70" spans="1:11">
      <c r="A70" s="1">
        <v>43787</v>
      </c>
      <c r="B70" s="4">
        <v>60.279998999999997</v>
      </c>
      <c r="C70" s="4">
        <v>16.346665999999999</v>
      </c>
      <c r="D70" s="4">
        <v>17.719999000000001</v>
      </c>
      <c r="E70" s="4">
        <v>39.190474999999999</v>
      </c>
      <c r="F70" s="4">
        <v>19.612843999999999</v>
      </c>
      <c r="G70" s="4">
        <v>29.309999000000001</v>
      </c>
      <c r="H70" s="4">
        <v>29.08</v>
      </c>
      <c r="I70" s="4">
        <v>18.790001</v>
      </c>
      <c r="J70" s="4">
        <v>46.908507999999998</v>
      </c>
      <c r="K70" s="4">
        <v>47.610000999999997</v>
      </c>
    </row>
    <row r="71" spans="1:11">
      <c r="A71" s="1">
        <v>43783</v>
      </c>
      <c r="B71" s="4">
        <v>60.669998</v>
      </c>
      <c r="C71" s="4">
        <v>16.600000000000001</v>
      </c>
      <c r="D71" s="4">
        <v>17.559999000000001</v>
      </c>
      <c r="E71" s="4">
        <v>39.761906000000003</v>
      </c>
      <c r="F71" s="4">
        <v>19.921786999999998</v>
      </c>
      <c r="G71" s="4">
        <v>29.360001</v>
      </c>
      <c r="H71" s="4">
        <v>29.299999</v>
      </c>
      <c r="I71" s="4">
        <v>18.170000000000002</v>
      </c>
      <c r="J71" s="4">
        <v>47.260227</v>
      </c>
      <c r="K71" s="4">
        <v>47</v>
      </c>
    </row>
    <row r="72" spans="1:11">
      <c r="A72" s="1">
        <v>43782</v>
      </c>
      <c r="B72" s="4">
        <v>59.400002000000001</v>
      </c>
      <c r="C72" s="4">
        <v>16.510000000000002</v>
      </c>
      <c r="D72" s="4">
        <v>17.5</v>
      </c>
      <c r="E72" s="4">
        <v>39.200001</v>
      </c>
      <c r="F72" s="4">
        <v>19.493255999999999</v>
      </c>
      <c r="G72" s="4">
        <v>28.57</v>
      </c>
      <c r="H72" s="4">
        <v>29.9</v>
      </c>
      <c r="I72" s="4">
        <v>18.02</v>
      </c>
      <c r="J72" s="4">
        <v>46.621578</v>
      </c>
      <c r="K72" s="4">
        <v>47.119999</v>
      </c>
    </row>
    <row r="73" spans="1:11">
      <c r="A73" s="1">
        <v>43781</v>
      </c>
      <c r="B73" s="4">
        <v>58.950001</v>
      </c>
      <c r="C73" s="4">
        <v>16.399999999999999</v>
      </c>
      <c r="D73" s="4">
        <v>17.850000000000001</v>
      </c>
      <c r="E73" s="4">
        <v>39.323810999999999</v>
      </c>
      <c r="F73" s="4">
        <v>19.433458000000002</v>
      </c>
      <c r="G73" s="4">
        <v>28.790001</v>
      </c>
      <c r="H73" s="4">
        <v>30.02</v>
      </c>
      <c r="I73" s="4">
        <v>18.399999999999999</v>
      </c>
      <c r="J73" s="4">
        <v>47.121391000000003</v>
      </c>
      <c r="K73" s="4">
        <v>47.900002000000001</v>
      </c>
    </row>
    <row r="74" spans="1:11">
      <c r="A74" s="1">
        <v>43780</v>
      </c>
      <c r="B74" s="4">
        <v>59.900002000000001</v>
      </c>
      <c r="C74" s="4">
        <v>16.700001</v>
      </c>
      <c r="D74" s="4">
        <v>18.010000000000002</v>
      </c>
      <c r="E74" s="4">
        <v>40.123809999999999</v>
      </c>
      <c r="F74" s="4">
        <v>19.802197</v>
      </c>
      <c r="G74" s="4">
        <v>29.120000999999998</v>
      </c>
      <c r="H74" s="4">
        <v>30.450001</v>
      </c>
      <c r="I74" s="4">
        <v>18.799999</v>
      </c>
      <c r="J74" s="4">
        <v>47.61195</v>
      </c>
      <c r="K74" s="4">
        <v>48.130001</v>
      </c>
    </row>
    <row r="75" spans="1:11">
      <c r="A75" s="1">
        <v>43777</v>
      </c>
      <c r="B75" s="4">
        <v>59.5</v>
      </c>
      <c r="C75" s="4">
        <v>16.233333999999999</v>
      </c>
      <c r="D75" s="4">
        <v>17.579999999999998</v>
      </c>
      <c r="E75" s="4">
        <v>39.571426000000002</v>
      </c>
      <c r="F75" s="4">
        <v>19.363696999999998</v>
      </c>
      <c r="G75" s="4">
        <v>28.76</v>
      </c>
      <c r="H75" s="4">
        <v>30.02</v>
      </c>
      <c r="I75" s="4">
        <v>18.870000999999998</v>
      </c>
      <c r="J75" s="4">
        <v>47.010323</v>
      </c>
      <c r="K75" s="4">
        <v>49.18</v>
      </c>
    </row>
    <row r="76" spans="1:11">
      <c r="A76" s="1">
        <v>43776</v>
      </c>
      <c r="B76" s="4">
        <v>59.950001</v>
      </c>
      <c r="C76" s="4">
        <v>16.466664999999999</v>
      </c>
      <c r="D76" s="4">
        <v>17.82</v>
      </c>
      <c r="E76" s="4">
        <v>40.333331999999999</v>
      </c>
      <c r="F76" s="4">
        <v>20.260628000000001</v>
      </c>
      <c r="G76" s="4">
        <v>29.469999000000001</v>
      </c>
      <c r="H76" s="4">
        <v>30.9</v>
      </c>
      <c r="I76" s="4">
        <v>19.170000000000002</v>
      </c>
      <c r="J76" s="4">
        <v>46.177298999999998</v>
      </c>
      <c r="K76" s="4">
        <v>50.110000999999997</v>
      </c>
    </row>
    <row r="77" spans="1:11">
      <c r="A77" s="1">
        <v>43775</v>
      </c>
      <c r="B77" s="4">
        <v>60.68</v>
      </c>
      <c r="C77" s="4">
        <v>16.299999</v>
      </c>
      <c r="D77" s="4">
        <v>17.100000000000001</v>
      </c>
      <c r="E77" s="4">
        <v>40.180950000000003</v>
      </c>
      <c r="F77" s="4">
        <v>20.420079999999999</v>
      </c>
      <c r="G77" s="4">
        <v>29.18</v>
      </c>
      <c r="H77" s="4">
        <v>29.709999</v>
      </c>
      <c r="I77" s="4">
        <v>19.079999999999998</v>
      </c>
      <c r="J77" s="4">
        <v>45.436832000000003</v>
      </c>
      <c r="K77" s="4">
        <v>49.689999</v>
      </c>
    </row>
    <row r="78" spans="1:11">
      <c r="A78" s="1">
        <v>43774</v>
      </c>
      <c r="B78" s="4">
        <v>60.299999</v>
      </c>
      <c r="C78" s="4">
        <v>16.433332</v>
      </c>
      <c r="D78" s="4">
        <v>17.219999000000001</v>
      </c>
      <c r="E78" s="4">
        <v>40.171429000000003</v>
      </c>
      <c r="F78" s="4">
        <v>19.961651</v>
      </c>
      <c r="G78" s="4">
        <v>28.540001</v>
      </c>
      <c r="H78" s="4">
        <v>29.65</v>
      </c>
      <c r="I78" s="4">
        <v>19.260000000000002</v>
      </c>
      <c r="J78" s="4">
        <v>44.705624</v>
      </c>
      <c r="K78" s="4">
        <v>49.869999</v>
      </c>
    </row>
    <row r="79" spans="1:11">
      <c r="A79" s="1">
        <v>43773</v>
      </c>
      <c r="B79" s="4">
        <v>60.950001</v>
      </c>
      <c r="C79" s="4">
        <v>16.423331999999998</v>
      </c>
      <c r="D79" s="4">
        <v>16.68</v>
      </c>
      <c r="E79" s="4">
        <v>40.238093999999997</v>
      </c>
      <c r="F79" s="4">
        <v>20.131070999999999</v>
      </c>
      <c r="G79" s="4">
        <v>29.32</v>
      </c>
      <c r="H79" s="4">
        <v>30.360001</v>
      </c>
      <c r="I79" s="4">
        <v>19.489999999999998</v>
      </c>
      <c r="J79" s="4">
        <v>45.214691000000002</v>
      </c>
      <c r="K79" s="4">
        <v>49.82</v>
      </c>
    </row>
    <row r="80" spans="1:11">
      <c r="A80" s="1">
        <v>43770</v>
      </c>
      <c r="B80" s="4">
        <v>62.119999</v>
      </c>
      <c r="C80" s="4">
        <v>16.399999999999999</v>
      </c>
      <c r="D80" s="4">
        <v>16.149999999999999</v>
      </c>
      <c r="E80" s="4">
        <v>41.238093999999997</v>
      </c>
      <c r="F80" s="4">
        <v>20.320421</v>
      </c>
      <c r="G80" s="4">
        <v>29.040001</v>
      </c>
      <c r="H80" s="4">
        <v>30.43</v>
      </c>
      <c r="I80" s="4">
        <v>19.52</v>
      </c>
      <c r="J80" s="4">
        <v>45.325763999999999</v>
      </c>
      <c r="K80" s="4">
        <v>48.439999</v>
      </c>
    </row>
    <row r="81" spans="1:11">
      <c r="A81" s="1">
        <v>43769</v>
      </c>
      <c r="B81" s="4">
        <v>59.099997999999999</v>
      </c>
      <c r="C81" s="4">
        <v>16.126664999999999</v>
      </c>
      <c r="D81" s="4">
        <v>15.93</v>
      </c>
      <c r="E81" s="4">
        <v>41.123809999999999</v>
      </c>
      <c r="F81" s="4">
        <v>19.921786999999998</v>
      </c>
      <c r="G81" s="4">
        <v>29.209999</v>
      </c>
      <c r="H81" s="4">
        <v>30.389999</v>
      </c>
      <c r="I81" s="4">
        <v>19.110001</v>
      </c>
      <c r="J81" s="4">
        <v>45.186923999999998</v>
      </c>
      <c r="K81" s="4">
        <v>47.200001</v>
      </c>
    </row>
    <row r="82" spans="1:11">
      <c r="A82" s="1">
        <v>43768</v>
      </c>
      <c r="B82" s="4">
        <v>58.5</v>
      </c>
      <c r="C82" s="4">
        <v>16.166665999999999</v>
      </c>
      <c r="D82" s="4">
        <v>15.63</v>
      </c>
      <c r="E82" s="4">
        <v>40.885714999999998</v>
      </c>
      <c r="F82" s="4">
        <v>20.579535</v>
      </c>
      <c r="G82" s="4">
        <v>29.23</v>
      </c>
      <c r="H82" s="4">
        <v>30.08</v>
      </c>
      <c r="I82" s="4">
        <v>19.200001</v>
      </c>
      <c r="J82" s="4">
        <v>45.492367000000002</v>
      </c>
      <c r="K82" s="4">
        <v>48.59</v>
      </c>
    </row>
    <row r="83" spans="1:11">
      <c r="A83" s="1">
        <v>43767</v>
      </c>
      <c r="B83" s="4">
        <v>57.799999</v>
      </c>
      <c r="C83" s="4">
        <v>15.966666</v>
      </c>
      <c r="D83" s="4">
        <v>15.46</v>
      </c>
      <c r="E83" s="4">
        <v>39.457141999999997</v>
      </c>
      <c r="F83" s="4">
        <v>20.300491000000001</v>
      </c>
      <c r="G83" s="4">
        <v>28.18</v>
      </c>
      <c r="H83" s="4">
        <v>29.82</v>
      </c>
      <c r="I83" s="4">
        <v>19.16</v>
      </c>
      <c r="J83" s="4">
        <v>45.566414000000002</v>
      </c>
      <c r="K83" s="4">
        <v>48.650002000000001</v>
      </c>
    </row>
    <row r="84" spans="1:11">
      <c r="A84" s="1">
        <v>43766</v>
      </c>
      <c r="B84" s="4">
        <v>57.400002000000001</v>
      </c>
      <c r="C84" s="4">
        <v>16.25</v>
      </c>
      <c r="D84" s="4">
        <v>15.57</v>
      </c>
      <c r="E84" s="4">
        <v>39.457141999999997</v>
      </c>
      <c r="F84" s="4">
        <v>20.400148000000002</v>
      </c>
      <c r="G84" s="4">
        <v>28.9</v>
      </c>
      <c r="H84" s="4">
        <v>29.6</v>
      </c>
      <c r="I84" s="4">
        <v>19.489999999999998</v>
      </c>
      <c r="J84" s="4">
        <v>45.992179999999998</v>
      </c>
      <c r="K84" s="4">
        <v>48.700001</v>
      </c>
    </row>
    <row r="85" spans="1:11">
      <c r="A85" s="1">
        <v>43763</v>
      </c>
      <c r="B85" s="4">
        <v>57.52</v>
      </c>
      <c r="C85" s="4">
        <v>16.136665000000001</v>
      </c>
      <c r="D85" s="4">
        <v>15.84</v>
      </c>
      <c r="E85" s="4">
        <v>39.780951999999999</v>
      </c>
      <c r="F85" s="4">
        <v>20.390184000000001</v>
      </c>
      <c r="G85" s="4">
        <v>28.559999000000001</v>
      </c>
      <c r="H85" s="4">
        <v>29.25</v>
      </c>
      <c r="I85" s="4">
        <v>19.700001</v>
      </c>
      <c r="J85" s="4">
        <v>46.649344999999997</v>
      </c>
      <c r="K85" s="4">
        <v>48.560001</v>
      </c>
    </row>
    <row r="86" spans="1:11">
      <c r="A86" s="1">
        <v>43762</v>
      </c>
      <c r="B86" s="4">
        <v>56.799999</v>
      </c>
      <c r="C86" s="4">
        <v>16.206666999999999</v>
      </c>
      <c r="D86" s="4">
        <v>16.049999</v>
      </c>
      <c r="E86" s="4">
        <v>39.657142999999998</v>
      </c>
      <c r="F86" s="4">
        <v>20.729023000000002</v>
      </c>
      <c r="G86" s="4">
        <v>28.629999000000002</v>
      </c>
      <c r="H86" s="4">
        <v>28.32</v>
      </c>
      <c r="I86" s="4">
        <v>19.559999000000001</v>
      </c>
      <c r="J86" s="4">
        <v>46.575297999999997</v>
      </c>
      <c r="K86" s="4">
        <v>46.75</v>
      </c>
    </row>
    <row r="87" spans="1:11">
      <c r="A87" s="1">
        <v>43761</v>
      </c>
      <c r="B87" s="4">
        <v>57.049999</v>
      </c>
      <c r="C87" s="4">
        <v>16.079999999999998</v>
      </c>
      <c r="D87" s="4">
        <v>16.059999000000001</v>
      </c>
      <c r="E87" s="4">
        <v>42.266666000000001</v>
      </c>
      <c r="F87" s="4">
        <v>20.868545999999998</v>
      </c>
      <c r="G87" s="4">
        <v>28.68</v>
      </c>
      <c r="H87" s="4">
        <v>28.950001</v>
      </c>
      <c r="I87" s="4">
        <v>19.219999000000001</v>
      </c>
      <c r="J87" s="4">
        <v>46.741900999999999</v>
      </c>
      <c r="K87" s="4">
        <v>47.110000999999997</v>
      </c>
    </row>
    <row r="88" spans="1:11">
      <c r="A88" s="1">
        <v>43760</v>
      </c>
      <c r="B88" s="4">
        <v>57.799999</v>
      </c>
      <c r="C88" s="4">
        <v>15.843332999999999</v>
      </c>
      <c r="D88" s="4">
        <v>15.94</v>
      </c>
      <c r="E88" s="4">
        <v>42.561905000000003</v>
      </c>
      <c r="F88" s="4">
        <v>20.818715999999998</v>
      </c>
      <c r="G88" s="4">
        <v>28.93</v>
      </c>
      <c r="H88" s="4">
        <v>28.57</v>
      </c>
      <c r="I88" s="4">
        <v>19.579999999999998</v>
      </c>
      <c r="J88" s="4">
        <v>46.908507999999998</v>
      </c>
      <c r="K88" s="4">
        <v>47.299999</v>
      </c>
    </row>
    <row r="89" spans="1:11">
      <c r="A89" s="1">
        <v>43759</v>
      </c>
      <c r="B89" s="4">
        <v>56.91</v>
      </c>
      <c r="C89" s="4">
        <v>15.63</v>
      </c>
      <c r="D89" s="4">
        <v>15.73</v>
      </c>
      <c r="E89" s="4">
        <v>42.476188999999998</v>
      </c>
      <c r="F89" s="4">
        <v>21.018034</v>
      </c>
      <c r="G89" s="4">
        <v>29.200001</v>
      </c>
      <c r="H89" s="4">
        <v>27.77</v>
      </c>
      <c r="I89" s="4">
        <v>19.91</v>
      </c>
      <c r="J89" s="4">
        <v>47.149158</v>
      </c>
      <c r="K89" s="4">
        <v>47.209999000000003</v>
      </c>
    </row>
    <row r="90" spans="1:11">
      <c r="A90" s="1">
        <v>43756</v>
      </c>
      <c r="B90" s="4">
        <v>57.189999</v>
      </c>
      <c r="C90" s="4">
        <v>15.48</v>
      </c>
      <c r="D90" s="4">
        <v>15.77</v>
      </c>
      <c r="E90" s="4">
        <v>42.790478</v>
      </c>
      <c r="F90" s="4">
        <v>21.057898000000002</v>
      </c>
      <c r="G90" s="4">
        <v>29.299999</v>
      </c>
      <c r="H90" s="4">
        <v>27.6</v>
      </c>
      <c r="I90" s="4">
        <v>19.690000999999999</v>
      </c>
      <c r="J90" s="4">
        <v>46.751159999999999</v>
      </c>
      <c r="K90" s="4">
        <v>46.029998999999997</v>
      </c>
    </row>
    <row r="91" spans="1:11">
      <c r="A91" s="1">
        <v>43755</v>
      </c>
      <c r="B91" s="4">
        <v>56.650002000000001</v>
      </c>
      <c r="C91" s="4">
        <v>15.383333</v>
      </c>
      <c r="D91" s="4">
        <v>15.85</v>
      </c>
      <c r="E91" s="4">
        <v>42.133330999999998</v>
      </c>
      <c r="F91" s="4">
        <v>21.037966000000001</v>
      </c>
      <c r="G91" s="4">
        <v>29.190000999999999</v>
      </c>
      <c r="H91" s="4">
        <v>27.66</v>
      </c>
      <c r="I91" s="4">
        <v>19.540001</v>
      </c>
      <c r="J91" s="4">
        <v>44.585296999999997</v>
      </c>
      <c r="K91" s="4">
        <v>46.709999000000003</v>
      </c>
    </row>
    <row r="92" spans="1:11">
      <c r="A92" s="1">
        <v>43754</v>
      </c>
      <c r="B92" s="4">
        <v>55.130001</v>
      </c>
      <c r="C92" s="4">
        <v>15.066666</v>
      </c>
      <c r="D92" s="4">
        <v>15.94</v>
      </c>
      <c r="E92" s="4">
        <v>42.180950000000003</v>
      </c>
      <c r="F92" s="4">
        <v>21.237283999999999</v>
      </c>
      <c r="G92" s="4">
        <v>29.440000999999999</v>
      </c>
      <c r="H92" s="4">
        <v>27.93</v>
      </c>
      <c r="I92" s="4">
        <v>19.469999000000001</v>
      </c>
      <c r="J92" s="4">
        <v>44.344645999999997</v>
      </c>
      <c r="K92" s="4">
        <v>46.799999</v>
      </c>
    </row>
    <row r="93" spans="1:11">
      <c r="A93" s="1">
        <v>43753</v>
      </c>
      <c r="B93" s="4">
        <v>54.639999000000003</v>
      </c>
      <c r="C93" s="4">
        <v>14.836665999999999</v>
      </c>
      <c r="D93" s="4">
        <v>15.67</v>
      </c>
      <c r="E93" s="4">
        <v>42.771427000000003</v>
      </c>
      <c r="F93" s="4">
        <v>21.117692999999999</v>
      </c>
      <c r="G93" s="4">
        <v>28.83</v>
      </c>
      <c r="H93" s="4">
        <v>27.6</v>
      </c>
      <c r="I93" s="4">
        <v>19.399999999999999</v>
      </c>
      <c r="J93" s="4">
        <v>44.761158000000002</v>
      </c>
      <c r="K93" s="4">
        <v>47.91</v>
      </c>
    </row>
    <row r="94" spans="1:11">
      <c r="A94" s="1">
        <v>43752</v>
      </c>
      <c r="B94" s="4">
        <v>55.169998</v>
      </c>
      <c r="C94" s="4">
        <v>15.053333</v>
      </c>
      <c r="D94" s="4">
        <v>15.43</v>
      </c>
      <c r="E94" s="4">
        <v>41.961903</v>
      </c>
      <c r="F94" s="4">
        <v>20.828682000000001</v>
      </c>
      <c r="G94" s="4">
        <v>28.389999</v>
      </c>
      <c r="H94" s="4">
        <v>27.309999000000001</v>
      </c>
      <c r="I94" s="4">
        <v>19.32</v>
      </c>
      <c r="J94" s="4">
        <v>45.260970999999998</v>
      </c>
      <c r="K94" s="4">
        <v>47.990001999999997</v>
      </c>
    </row>
    <row r="95" spans="1:11">
      <c r="A95" s="1">
        <v>43749</v>
      </c>
      <c r="B95" s="4">
        <v>55.580002</v>
      </c>
      <c r="C95" s="4">
        <v>15.016666000000001</v>
      </c>
      <c r="D95" s="4">
        <v>15.29</v>
      </c>
      <c r="E95" s="4">
        <v>41.238093999999997</v>
      </c>
      <c r="F95" s="4">
        <v>20.519739000000001</v>
      </c>
      <c r="G95" s="4">
        <v>27.950001</v>
      </c>
      <c r="H95" s="4">
        <v>27.26</v>
      </c>
      <c r="I95" s="4">
        <v>19.370000999999998</v>
      </c>
      <c r="J95" s="4">
        <v>44.520508</v>
      </c>
      <c r="K95" s="4">
        <v>48.639999000000003</v>
      </c>
    </row>
    <row r="96" spans="1:11">
      <c r="A96" s="1">
        <v>43748</v>
      </c>
      <c r="B96" s="4">
        <v>54.98</v>
      </c>
      <c r="C96" s="4">
        <v>14.686666000000001</v>
      </c>
      <c r="D96" s="4">
        <v>14.65</v>
      </c>
      <c r="E96" s="4">
        <v>40.066665999999998</v>
      </c>
      <c r="F96" s="4">
        <v>19.622810000000001</v>
      </c>
      <c r="G96" s="4">
        <v>27.5</v>
      </c>
      <c r="H96" s="4">
        <v>26.74</v>
      </c>
      <c r="I96" s="4">
        <v>18.899999999999999</v>
      </c>
      <c r="J96" s="4">
        <v>43.983668999999999</v>
      </c>
      <c r="K96" s="4">
        <v>47.240001999999997</v>
      </c>
    </row>
    <row r="97" spans="1:11">
      <c r="A97" s="1">
        <v>43747</v>
      </c>
      <c r="B97" s="4">
        <v>54.799999</v>
      </c>
      <c r="C97" s="4">
        <v>14.633333</v>
      </c>
      <c r="D97" s="4">
        <v>14.55</v>
      </c>
      <c r="E97" s="4">
        <v>41.028571999999997</v>
      </c>
      <c r="F97" s="4">
        <v>19.692571999999998</v>
      </c>
      <c r="G97" s="4">
        <v>27.530000999999999</v>
      </c>
      <c r="H97" s="4">
        <v>26.52</v>
      </c>
      <c r="I97" s="4">
        <v>19.209999</v>
      </c>
      <c r="J97" s="4">
        <v>43.872596999999999</v>
      </c>
      <c r="K97" s="4">
        <v>45.669998</v>
      </c>
    </row>
    <row r="98" spans="1:11">
      <c r="A98" s="1">
        <v>43746</v>
      </c>
      <c r="B98" s="4">
        <v>55.200001</v>
      </c>
      <c r="C98" s="4">
        <v>14.433332999999999</v>
      </c>
      <c r="D98" s="4">
        <v>14.43</v>
      </c>
      <c r="E98" s="4">
        <v>40.904761999999998</v>
      </c>
      <c r="F98" s="4">
        <v>19.184313</v>
      </c>
      <c r="G98" s="4">
        <v>27.049999</v>
      </c>
      <c r="H98" s="4">
        <v>26.02</v>
      </c>
      <c r="I98" s="4">
        <v>19.190000999999999</v>
      </c>
      <c r="J98" s="4">
        <v>43.039574000000002</v>
      </c>
      <c r="K98" s="4">
        <v>45.32</v>
      </c>
    </row>
    <row r="99" spans="1:11">
      <c r="A99" s="1">
        <v>43745</v>
      </c>
      <c r="B99" s="4">
        <v>56</v>
      </c>
      <c r="C99" s="4">
        <v>14.333333</v>
      </c>
      <c r="D99" s="4">
        <v>14.72</v>
      </c>
      <c r="E99" s="4">
        <v>41.142856999999999</v>
      </c>
      <c r="F99" s="4">
        <v>19.493255999999999</v>
      </c>
      <c r="G99" s="4">
        <v>27.059999000000001</v>
      </c>
      <c r="H99" s="4">
        <v>26.17</v>
      </c>
      <c r="I99" s="4">
        <v>19.98</v>
      </c>
      <c r="J99" s="4">
        <v>43.594920999999999</v>
      </c>
      <c r="K99" s="4">
        <v>46.040000999999997</v>
      </c>
    </row>
    <row r="100" spans="1:11">
      <c r="A100" s="1">
        <v>43742</v>
      </c>
      <c r="B100" s="4">
        <v>55.52</v>
      </c>
      <c r="C100" s="4">
        <v>14.85</v>
      </c>
      <c r="D100" s="4">
        <v>14.9</v>
      </c>
      <c r="E100" s="4">
        <v>41.761906000000003</v>
      </c>
      <c r="F100" s="4">
        <v>19.712503000000002</v>
      </c>
      <c r="G100" s="4">
        <v>28.02</v>
      </c>
      <c r="H100" s="4">
        <v>26.51</v>
      </c>
      <c r="I100" s="4">
        <v>20.469999000000001</v>
      </c>
      <c r="J100" s="4">
        <v>43.345016000000001</v>
      </c>
      <c r="K100" s="4">
        <v>46.59</v>
      </c>
    </row>
    <row r="101" spans="1:11">
      <c r="A101" s="1">
        <v>43741</v>
      </c>
      <c r="B101" s="4">
        <v>53</v>
      </c>
      <c r="C101" s="4">
        <v>14.533333000000001</v>
      </c>
      <c r="D101" s="4">
        <v>14.81</v>
      </c>
      <c r="E101" s="4">
        <v>41.085712000000001</v>
      </c>
      <c r="F101" s="4">
        <v>19.114552</v>
      </c>
      <c r="G101" s="4">
        <v>27.5</v>
      </c>
      <c r="H101" s="4">
        <v>26.74</v>
      </c>
      <c r="I101" s="4">
        <v>20.200001</v>
      </c>
      <c r="J101" s="4">
        <v>42.891478999999997</v>
      </c>
      <c r="K101" s="4">
        <v>45.439999</v>
      </c>
    </row>
    <row r="102" spans="1:11">
      <c r="A102" s="1">
        <v>43740</v>
      </c>
      <c r="B102" s="4">
        <v>51.150002000000001</v>
      </c>
      <c r="C102" s="4">
        <v>14.366666</v>
      </c>
      <c r="D102" s="4">
        <v>14.94</v>
      </c>
      <c r="E102" s="4">
        <v>40.666663999999997</v>
      </c>
      <c r="F102" s="4">
        <v>19.353731</v>
      </c>
      <c r="G102" s="4">
        <v>27.27</v>
      </c>
      <c r="H102" s="4">
        <v>26.719999000000001</v>
      </c>
      <c r="I102" s="4">
        <v>20.399999999999999</v>
      </c>
      <c r="J102" s="4">
        <v>42.956271999999998</v>
      </c>
      <c r="K102" s="4">
        <v>45.099997999999999</v>
      </c>
    </row>
    <row r="103" spans="1:11">
      <c r="A103" s="1">
        <v>43739</v>
      </c>
      <c r="B103" s="4">
        <v>49.68</v>
      </c>
      <c r="C103" s="4">
        <v>14.59</v>
      </c>
      <c r="D103" s="4">
        <v>15.17</v>
      </c>
      <c r="E103" s="4">
        <v>42.295237999999998</v>
      </c>
      <c r="F103" s="4">
        <v>19.652708000000001</v>
      </c>
      <c r="G103" s="4">
        <v>27.99</v>
      </c>
      <c r="H103" s="4">
        <v>27.51</v>
      </c>
      <c r="I103" s="4">
        <v>20.639999</v>
      </c>
      <c r="J103" s="4">
        <v>44.103991999999998</v>
      </c>
      <c r="K103" s="4">
        <v>47.709999000000003</v>
      </c>
    </row>
    <row r="104" spans="1:11">
      <c r="A104" s="1">
        <v>43738</v>
      </c>
      <c r="B104" s="4">
        <v>49.52</v>
      </c>
      <c r="C104" s="4">
        <v>14.543333000000001</v>
      </c>
      <c r="D104" s="4">
        <v>15.39</v>
      </c>
      <c r="E104" s="4">
        <v>43.295237999999998</v>
      </c>
      <c r="F104" s="4">
        <v>19.89189</v>
      </c>
      <c r="G104" s="4">
        <v>28.85</v>
      </c>
      <c r="H104" s="4">
        <v>27.549999</v>
      </c>
      <c r="I104" s="4">
        <v>21.049999</v>
      </c>
      <c r="J104" s="4">
        <v>44.159531000000001</v>
      </c>
      <c r="K104" s="4">
        <v>47.75</v>
      </c>
    </row>
    <row r="105" spans="1:11">
      <c r="A105" s="1">
        <v>43735</v>
      </c>
      <c r="B105" s="4">
        <v>49.380001</v>
      </c>
      <c r="C105" s="4">
        <v>14.793333000000001</v>
      </c>
      <c r="D105" s="4">
        <v>15.14</v>
      </c>
      <c r="E105" s="4">
        <v>42.057139999999997</v>
      </c>
      <c r="F105" s="4">
        <v>19.822127999999999</v>
      </c>
      <c r="G105" s="4">
        <v>28.58</v>
      </c>
      <c r="H105" s="4">
        <v>27.66</v>
      </c>
      <c r="I105" s="4">
        <v>21.25</v>
      </c>
      <c r="J105" s="4">
        <v>43.687480999999998</v>
      </c>
      <c r="K105" s="4">
        <v>47.66</v>
      </c>
    </row>
    <row r="106" spans="1:11">
      <c r="A106" s="1">
        <v>43734</v>
      </c>
      <c r="B106" s="4">
        <v>49.490001999999997</v>
      </c>
      <c r="C106" s="4">
        <v>14.923333</v>
      </c>
      <c r="D106" s="4">
        <v>15.22</v>
      </c>
      <c r="E106" s="4">
        <v>42.257140999999997</v>
      </c>
      <c r="F106" s="4">
        <v>19.951685000000001</v>
      </c>
      <c r="G106" s="4">
        <v>28.700001</v>
      </c>
      <c r="H106" s="4">
        <v>27.700001</v>
      </c>
      <c r="I106" s="4">
        <v>21.43</v>
      </c>
      <c r="J106" s="4">
        <v>42.678595999999999</v>
      </c>
      <c r="K106" s="4">
        <v>47.860000999999997</v>
      </c>
    </row>
    <row r="107" spans="1:11">
      <c r="A107" s="1">
        <v>43733</v>
      </c>
      <c r="B107" s="4">
        <v>48.919998</v>
      </c>
      <c r="C107" s="4">
        <v>14.67</v>
      </c>
      <c r="D107" s="4">
        <v>15.29</v>
      </c>
      <c r="E107" s="4">
        <v>42.514285999999998</v>
      </c>
      <c r="F107" s="4">
        <v>19.971616999999998</v>
      </c>
      <c r="G107" s="4">
        <v>28.43</v>
      </c>
      <c r="H107" s="4">
        <v>27.34</v>
      </c>
      <c r="I107" s="4">
        <v>21.200001</v>
      </c>
      <c r="J107" s="4">
        <v>42.215805000000003</v>
      </c>
      <c r="K107" s="4">
        <v>47.860000999999997</v>
      </c>
    </row>
    <row r="108" spans="1:11">
      <c r="A108" s="1">
        <v>43732</v>
      </c>
      <c r="B108" s="4">
        <v>49</v>
      </c>
      <c r="C108" s="4">
        <v>14.766666000000001</v>
      </c>
      <c r="D108" s="4">
        <v>15.2</v>
      </c>
      <c r="E108" s="4">
        <v>41.523808000000002</v>
      </c>
      <c r="F108" s="4">
        <v>19.752367</v>
      </c>
      <c r="G108" s="4">
        <v>28.57</v>
      </c>
      <c r="H108" s="4">
        <v>27.27</v>
      </c>
      <c r="I108" s="4">
        <v>21.27</v>
      </c>
      <c r="J108" s="4">
        <v>41.123618999999998</v>
      </c>
      <c r="K108" s="4">
        <v>46.93</v>
      </c>
    </row>
    <row r="109" spans="1:11">
      <c r="A109" s="1">
        <v>43731</v>
      </c>
      <c r="B109" s="4">
        <v>49.009998000000003</v>
      </c>
      <c r="C109" s="4">
        <v>14.953333000000001</v>
      </c>
      <c r="D109" s="4">
        <v>15.37</v>
      </c>
      <c r="E109" s="4">
        <v>42.323810999999999</v>
      </c>
      <c r="F109" s="4">
        <v>19.48329</v>
      </c>
      <c r="G109" s="4">
        <v>28.700001</v>
      </c>
      <c r="H109" s="4">
        <v>27.48</v>
      </c>
      <c r="I109" s="4">
        <v>21.389999</v>
      </c>
      <c r="J109" s="4">
        <v>41.651198999999998</v>
      </c>
      <c r="K109" s="4">
        <v>48.099997999999999</v>
      </c>
    </row>
    <row r="110" spans="1:11">
      <c r="A110" s="1">
        <v>43728</v>
      </c>
      <c r="B110" s="4">
        <v>50.259998000000003</v>
      </c>
      <c r="C110" s="4">
        <v>15.106666000000001</v>
      </c>
      <c r="D110" s="4">
        <v>15.25</v>
      </c>
      <c r="E110" s="4">
        <v>43.780951999999999</v>
      </c>
      <c r="F110" s="4">
        <v>19.632776</v>
      </c>
      <c r="G110" s="4">
        <v>28.700001</v>
      </c>
      <c r="H110" s="4">
        <v>27</v>
      </c>
      <c r="I110" s="4">
        <v>22.200001</v>
      </c>
      <c r="J110" s="4">
        <v>42.474967999999997</v>
      </c>
      <c r="K110" s="4">
        <v>48.419998</v>
      </c>
    </row>
    <row r="111" spans="1:11">
      <c r="A111" s="1">
        <v>43727</v>
      </c>
      <c r="B111" s="4">
        <v>49.75</v>
      </c>
      <c r="C111" s="4">
        <v>14.86</v>
      </c>
      <c r="D111" s="4">
        <v>15.55</v>
      </c>
      <c r="E111" s="4">
        <v>43.685715000000002</v>
      </c>
      <c r="F111" s="4">
        <v>19.602879000000001</v>
      </c>
      <c r="G111" s="4">
        <v>28.17</v>
      </c>
      <c r="H111" s="4">
        <v>27.290001</v>
      </c>
      <c r="I111" s="4">
        <v>22.040001</v>
      </c>
      <c r="J111" s="4">
        <v>42.493481000000003</v>
      </c>
      <c r="K111" s="4">
        <v>48.32</v>
      </c>
    </row>
    <row r="112" spans="1:11">
      <c r="A112" s="1">
        <v>43726</v>
      </c>
      <c r="B112" s="4">
        <v>49.299999</v>
      </c>
      <c r="C112" s="4">
        <v>14.973333</v>
      </c>
      <c r="D112" s="4">
        <v>15.53</v>
      </c>
      <c r="E112" s="4">
        <v>42.980953</v>
      </c>
      <c r="F112" s="4">
        <v>19.084654</v>
      </c>
      <c r="G112" s="4">
        <v>27.209999</v>
      </c>
      <c r="H112" s="4">
        <v>27.219999000000001</v>
      </c>
      <c r="I112" s="4">
        <v>21.780000999999999</v>
      </c>
      <c r="J112" s="4">
        <v>42.715617999999999</v>
      </c>
      <c r="K112" s="4">
        <v>48.400002000000001</v>
      </c>
    </row>
    <row r="113" spans="1:11">
      <c r="A113" s="1">
        <v>43725</v>
      </c>
      <c r="B113" s="4">
        <v>49.080002</v>
      </c>
      <c r="C113" s="4">
        <v>14.706666</v>
      </c>
      <c r="D113" s="4">
        <v>15.39</v>
      </c>
      <c r="E113" s="4">
        <v>42.380951000000003</v>
      </c>
      <c r="F113" s="4">
        <v>19.084654</v>
      </c>
      <c r="G113" s="4">
        <v>26.959999</v>
      </c>
      <c r="H113" s="4">
        <v>27.690000999999999</v>
      </c>
      <c r="I113" s="4">
        <v>21.85</v>
      </c>
      <c r="J113" s="4">
        <v>42.845202999999998</v>
      </c>
      <c r="K113" s="4">
        <v>48.900002000000001</v>
      </c>
    </row>
    <row r="114" spans="1:11">
      <c r="A114" s="1">
        <v>43724</v>
      </c>
      <c r="B114" s="4">
        <v>48.209999000000003</v>
      </c>
      <c r="C114" s="4">
        <v>14.356666000000001</v>
      </c>
      <c r="D114" s="4">
        <v>15.32</v>
      </c>
      <c r="E114" s="4">
        <v>42.133330999999998</v>
      </c>
      <c r="F114" s="4">
        <v>18.616257000000001</v>
      </c>
      <c r="G114" s="4">
        <v>26.33</v>
      </c>
      <c r="H114" s="4">
        <v>28.059999000000001</v>
      </c>
      <c r="I114" s="4">
        <v>21.139999</v>
      </c>
      <c r="J114" s="4">
        <v>42.549014999999997</v>
      </c>
      <c r="K114" s="4">
        <v>48.59</v>
      </c>
    </row>
    <row r="115" spans="1:11">
      <c r="A115" s="1">
        <v>43721</v>
      </c>
      <c r="B115" s="4">
        <v>48.099997999999999</v>
      </c>
      <c r="C115" s="4">
        <v>14.333333</v>
      </c>
      <c r="D115" s="4">
        <v>15.31</v>
      </c>
      <c r="E115" s="4">
        <v>41.904761999999998</v>
      </c>
      <c r="F115" s="4">
        <v>18.377075000000001</v>
      </c>
      <c r="G115" s="4">
        <v>25.950001</v>
      </c>
      <c r="H115" s="4">
        <v>26.879999000000002</v>
      </c>
      <c r="I115" s="4">
        <v>21.110001</v>
      </c>
      <c r="J115" s="4">
        <v>42.576782000000001</v>
      </c>
      <c r="K115" s="4">
        <v>49.790000999999997</v>
      </c>
    </row>
    <row r="116" spans="1:11">
      <c r="A116" s="1">
        <v>43720</v>
      </c>
      <c r="B116" s="4">
        <v>48.700001</v>
      </c>
      <c r="C116" s="4">
        <v>14.826665999999999</v>
      </c>
      <c r="D116" s="4">
        <v>15.28</v>
      </c>
      <c r="E116" s="4">
        <v>43.285713000000001</v>
      </c>
      <c r="F116" s="4">
        <v>18.795642999999998</v>
      </c>
      <c r="G116" s="4">
        <v>26.860001</v>
      </c>
      <c r="H116" s="4">
        <v>27.059999000000001</v>
      </c>
      <c r="I116" s="4">
        <v>21.530000999999999</v>
      </c>
      <c r="J116" s="4">
        <v>42.391666000000001</v>
      </c>
      <c r="K116" s="4">
        <v>49.689999</v>
      </c>
    </row>
    <row r="117" spans="1:11">
      <c r="A117" s="1">
        <v>43719</v>
      </c>
      <c r="B117" s="4">
        <v>49.459999000000003</v>
      </c>
      <c r="C117" s="4">
        <v>14.843332999999999</v>
      </c>
      <c r="D117" s="4">
        <v>15.22</v>
      </c>
      <c r="E117" s="4">
        <v>43.476188999999998</v>
      </c>
      <c r="F117" s="4">
        <v>18.725881999999999</v>
      </c>
      <c r="G117" s="4">
        <v>27.049999</v>
      </c>
      <c r="H117" s="4">
        <v>26.870000999999998</v>
      </c>
      <c r="I117" s="4">
        <v>21.799999</v>
      </c>
      <c r="J117" s="4">
        <v>42.511992999999997</v>
      </c>
      <c r="K117" s="4">
        <v>47.950001</v>
      </c>
    </row>
    <row r="118" spans="1:11">
      <c r="A118" s="1">
        <v>43718</v>
      </c>
      <c r="B118" s="4">
        <v>47.810001</v>
      </c>
      <c r="C118" s="4">
        <v>14.633333</v>
      </c>
      <c r="D118" s="4">
        <v>15.09</v>
      </c>
      <c r="E118" s="4">
        <v>42.752380000000002</v>
      </c>
      <c r="F118" s="4">
        <v>17.799054999999999</v>
      </c>
      <c r="G118" s="4">
        <v>26.07</v>
      </c>
      <c r="H118" s="4">
        <v>27.1</v>
      </c>
      <c r="I118" s="4">
        <v>21.1</v>
      </c>
      <c r="J118" s="4">
        <v>41.651198999999998</v>
      </c>
      <c r="K118" s="4">
        <v>48.240001999999997</v>
      </c>
    </row>
    <row r="119" spans="1:11">
      <c r="A119" s="1">
        <v>43717</v>
      </c>
      <c r="B119" s="4">
        <v>47.93</v>
      </c>
      <c r="C119" s="4">
        <v>14.606666000000001</v>
      </c>
      <c r="D119" s="4">
        <v>15.2</v>
      </c>
      <c r="E119" s="4">
        <v>43.352378999999999</v>
      </c>
      <c r="F119" s="4">
        <v>18.387041</v>
      </c>
      <c r="G119" s="4">
        <v>25.540001</v>
      </c>
      <c r="H119" s="4">
        <v>26.93</v>
      </c>
      <c r="I119" s="4">
        <v>20.74</v>
      </c>
      <c r="J119" s="4">
        <v>41.419803999999999</v>
      </c>
      <c r="K119" s="4">
        <v>47.889999000000003</v>
      </c>
    </row>
    <row r="120" spans="1:11">
      <c r="A120" s="1">
        <v>43714</v>
      </c>
      <c r="B120" s="4">
        <v>47.990001999999997</v>
      </c>
      <c r="C120" s="4">
        <v>15.3</v>
      </c>
      <c r="D120" s="4">
        <v>15</v>
      </c>
      <c r="E120" s="4">
        <v>44.599997999999999</v>
      </c>
      <c r="F120" s="4">
        <v>18.686019999999999</v>
      </c>
      <c r="G120" s="4">
        <v>26.299999</v>
      </c>
      <c r="H120" s="4">
        <v>26.52</v>
      </c>
      <c r="I120" s="4">
        <v>21.549999</v>
      </c>
      <c r="J120" s="4">
        <v>42.613807999999999</v>
      </c>
      <c r="K120" s="4">
        <v>46.450001</v>
      </c>
    </row>
    <row r="121" spans="1:11">
      <c r="A121" s="1">
        <v>43713</v>
      </c>
      <c r="B121" s="4">
        <v>48.43</v>
      </c>
      <c r="C121" s="4">
        <v>15.1</v>
      </c>
      <c r="D121" s="4">
        <v>14.99</v>
      </c>
      <c r="E121" s="4">
        <v>45</v>
      </c>
      <c r="F121" s="4">
        <v>18.915234000000002</v>
      </c>
      <c r="G121" s="4">
        <v>26.57</v>
      </c>
      <c r="H121" s="4">
        <v>26.389999</v>
      </c>
      <c r="I121" s="4">
        <v>21.860001</v>
      </c>
      <c r="J121" s="4">
        <v>43.502364999999998</v>
      </c>
      <c r="K121" s="4">
        <v>46.52</v>
      </c>
    </row>
    <row r="122" spans="1:11">
      <c r="A122" s="1">
        <v>43712</v>
      </c>
      <c r="B122" s="4">
        <v>48.09</v>
      </c>
      <c r="C122" s="4">
        <v>14.876666</v>
      </c>
      <c r="D122" s="4">
        <v>15.1</v>
      </c>
      <c r="E122" s="4">
        <v>44.933334000000002</v>
      </c>
      <c r="F122" s="4">
        <v>18.975028999999999</v>
      </c>
      <c r="G122" s="4">
        <v>26.299999</v>
      </c>
      <c r="H122" s="4">
        <v>26.26</v>
      </c>
      <c r="I122" s="4">
        <v>22.1</v>
      </c>
      <c r="J122" s="4">
        <v>43.317248999999997</v>
      </c>
      <c r="K122" s="4">
        <v>46.52</v>
      </c>
    </row>
    <row r="123" spans="1:11">
      <c r="A123" s="1">
        <v>43711</v>
      </c>
      <c r="B123" s="4">
        <v>47.599997999999999</v>
      </c>
      <c r="C123" s="4">
        <v>14.583333</v>
      </c>
      <c r="D123" s="4">
        <v>14.8</v>
      </c>
      <c r="E123" s="4">
        <v>44.342857000000002</v>
      </c>
      <c r="F123" s="4">
        <v>18.566427000000001</v>
      </c>
      <c r="G123" s="4">
        <v>26.040001</v>
      </c>
      <c r="H123" s="4">
        <v>25.6</v>
      </c>
      <c r="I123" s="4">
        <v>22.139999</v>
      </c>
      <c r="J123" s="4">
        <v>42.715617999999999</v>
      </c>
      <c r="K123" s="4">
        <v>45.52</v>
      </c>
    </row>
    <row r="124" spans="1:11">
      <c r="A124" s="1">
        <v>43710</v>
      </c>
      <c r="B124" s="4">
        <v>48.200001</v>
      </c>
      <c r="C124" s="4">
        <v>14.646666</v>
      </c>
      <c r="D124" s="4">
        <v>14.97</v>
      </c>
      <c r="E124" s="4">
        <v>44.666663999999997</v>
      </c>
      <c r="F124" s="4">
        <v>18.536529999999999</v>
      </c>
      <c r="G124" s="4">
        <v>26.200001</v>
      </c>
      <c r="H124" s="4">
        <v>25.299999</v>
      </c>
      <c r="I124" s="4">
        <v>22.25</v>
      </c>
      <c r="J124" s="4">
        <v>44.585296999999997</v>
      </c>
      <c r="K124" s="4">
        <v>46.009998000000003</v>
      </c>
    </row>
    <row r="125" spans="1:11">
      <c r="A125" s="1">
        <v>43707</v>
      </c>
      <c r="B125" s="4">
        <v>49.48</v>
      </c>
      <c r="C125" s="4">
        <v>14.933332999999999</v>
      </c>
      <c r="D125" s="4">
        <v>15.06</v>
      </c>
      <c r="E125" s="4">
        <v>44.799999</v>
      </c>
      <c r="F125" s="4">
        <v>18.666086</v>
      </c>
      <c r="G125" s="4">
        <v>25.99</v>
      </c>
      <c r="H125" s="4">
        <v>25.5</v>
      </c>
      <c r="I125" s="4">
        <v>22.299999</v>
      </c>
      <c r="J125" s="4">
        <v>44.844459999999998</v>
      </c>
      <c r="K125" s="4">
        <v>45.57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4A022-9041-4DB3-994D-08B5BFDECFA8}">
  <sheetPr>
    <tabColor theme="2" tint="-9.9978637043366805E-2"/>
  </sheetPr>
  <dimension ref="A1:K372"/>
  <sheetViews>
    <sheetView topLeftCell="A4" workbookViewId="0"/>
  </sheetViews>
  <sheetFormatPr defaultRowHeight="15.75"/>
  <cols>
    <col min="1" max="1" width="10.375" bestFit="1" customWidth="1"/>
    <col min="2" max="2" width="10" bestFit="1" customWidth="1"/>
    <col min="3" max="3" width="10.25" customWidth="1"/>
    <col min="5" max="5" width="7.5" bestFit="1" customWidth="1"/>
    <col min="6" max="6" width="15.625" bestFit="1" customWidth="1"/>
    <col min="8" max="8" width="12" customWidth="1"/>
    <col min="9" max="9" width="13.875" bestFit="1" customWidth="1"/>
    <col min="10" max="10" width="10.5" bestFit="1" customWidth="1"/>
    <col min="13" max="13" width="15.25" bestFit="1" customWidth="1"/>
    <col min="14" max="14" width="16.625" bestFit="1" customWidth="1"/>
  </cols>
  <sheetData>
    <row r="1" spans="1:11">
      <c r="A1" s="13" t="s">
        <v>135</v>
      </c>
    </row>
    <row r="2" spans="1:11">
      <c r="A2" s="3" t="s">
        <v>23</v>
      </c>
      <c r="B2" s="8" t="s">
        <v>17</v>
      </c>
      <c r="C2" s="8" t="s">
        <v>21</v>
      </c>
      <c r="D2" s="8" t="s">
        <v>13</v>
      </c>
      <c r="E2" s="8" t="s">
        <v>15</v>
      </c>
      <c r="F2" s="8" t="s">
        <v>5</v>
      </c>
      <c r="G2" s="8" t="s">
        <v>11</v>
      </c>
      <c r="H2" s="8" t="s">
        <v>3</v>
      </c>
      <c r="I2" s="8" t="s">
        <v>9</v>
      </c>
      <c r="J2" s="8" t="s">
        <v>19</v>
      </c>
      <c r="K2" s="8" t="s">
        <v>7</v>
      </c>
    </row>
    <row r="3" spans="1:11">
      <c r="A3" s="1">
        <v>44435</v>
      </c>
      <c r="B3" s="4">
        <v>92.389999000000003</v>
      </c>
      <c r="C3" s="4">
        <v>13.94</v>
      </c>
      <c r="D3" s="4">
        <v>26.719999000000001</v>
      </c>
      <c r="E3" s="4">
        <v>58.299999</v>
      </c>
      <c r="F3" s="4">
        <v>5.95</v>
      </c>
      <c r="G3" s="4">
        <v>21.48</v>
      </c>
      <c r="H3" s="4">
        <v>28.49</v>
      </c>
      <c r="I3" s="4">
        <v>18.75</v>
      </c>
      <c r="J3" s="4">
        <v>29.58</v>
      </c>
      <c r="K3" s="4">
        <v>100.69000200000001</v>
      </c>
    </row>
    <row r="4" spans="1:11">
      <c r="A4" s="1">
        <v>44434</v>
      </c>
      <c r="B4" s="4">
        <v>91.32</v>
      </c>
      <c r="C4" s="4">
        <v>13.66</v>
      </c>
      <c r="D4" s="4">
        <v>26.370000999999998</v>
      </c>
      <c r="E4" s="4">
        <v>55.959999000000003</v>
      </c>
      <c r="F4" s="4">
        <v>5.95</v>
      </c>
      <c r="G4" s="4">
        <v>21.07</v>
      </c>
      <c r="H4" s="4">
        <v>27.49</v>
      </c>
      <c r="I4" s="4">
        <v>18.450001</v>
      </c>
      <c r="J4" s="4">
        <v>29.280000999999999</v>
      </c>
      <c r="K4" s="4">
        <v>98.230002999999996</v>
      </c>
    </row>
    <row r="5" spans="1:11">
      <c r="A5" s="1">
        <v>44433</v>
      </c>
      <c r="B5" s="4">
        <v>92.629997000000003</v>
      </c>
      <c r="C5" s="4">
        <v>13.99</v>
      </c>
      <c r="D5" s="4">
        <v>26.67</v>
      </c>
      <c r="E5" s="4">
        <v>57.529998999999997</v>
      </c>
      <c r="F5" s="4">
        <v>5.81</v>
      </c>
      <c r="G5" s="4">
        <v>21.799999</v>
      </c>
      <c r="H5" s="4">
        <v>27.73</v>
      </c>
      <c r="I5" s="4">
        <v>18.889999</v>
      </c>
      <c r="J5" s="4">
        <v>30</v>
      </c>
      <c r="K5" s="4">
        <v>99.5</v>
      </c>
    </row>
    <row r="6" spans="1:11">
      <c r="A6" s="1">
        <v>44432</v>
      </c>
      <c r="B6" s="4">
        <v>91.739998</v>
      </c>
      <c r="C6" s="4">
        <v>13.9</v>
      </c>
      <c r="D6" s="4">
        <v>25.67</v>
      </c>
      <c r="E6" s="4">
        <v>57.049999</v>
      </c>
      <c r="F6" s="4">
        <v>5.87</v>
      </c>
      <c r="G6" s="4">
        <v>21.93</v>
      </c>
      <c r="H6" s="4">
        <v>27.58</v>
      </c>
      <c r="I6" s="4">
        <v>18.870000999999998</v>
      </c>
      <c r="J6" s="4">
        <v>30.26</v>
      </c>
      <c r="K6" s="4">
        <v>99.709998999999996</v>
      </c>
    </row>
    <row r="7" spans="1:11">
      <c r="A7" s="1">
        <v>44431</v>
      </c>
      <c r="B7" s="4">
        <v>90.25</v>
      </c>
      <c r="C7" s="4">
        <v>13.65</v>
      </c>
      <c r="D7" s="4">
        <v>25.17</v>
      </c>
      <c r="E7" s="4">
        <v>56.43</v>
      </c>
      <c r="F7" s="4">
        <v>5.25</v>
      </c>
      <c r="G7" s="4">
        <v>21.26</v>
      </c>
      <c r="H7" s="4">
        <v>27.02</v>
      </c>
      <c r="I7" s="4">
        <v>18.799999</v>
      </c>
      <c r="J7" s="4">
        <v>29.32</v>
      </c>
      <c r="K7" s="4">
        <v>96.199996999999996</v>
      </c>
    </row>
    <row r="8" spans="1:11">
      <c r="A8" s="1">
        <v>44428</v>
      </c>
      <c r="B8" s="4">
        <v>90.400002000000001</v>
      </c>
      <c r="C8" s="4">
        <v>14.2</v>
      </c>
      <c r="D8" s="4">
        <v>24.610001</v>
      </c>
      <c r="E8" s="4">
        <v>58.73</v>
      </c>
      <c r="F8" s="4">
        <v>5.59</v>
      </c>
      <c r="G8" s="4">
        <v>21.700001</v>
      </c>
      <c r="H8" s="4">
        <v>26.6</v>
      </c>
      <c r="I8" s="4">
        <v>19.209999</v>
      </c>
      <c r="J8" s="4">
        <v>29.65</v>
      </c>
      <c r="K8" s="4">
        <v>97.550003000000004</v>
      </c>
    </row>
    <row r="9" spans="1:11">
      <c r="A9" s="1">
        <v>44427</v>
      </c>
      <c r="B9" s="4">
        <v>89.199996999999996</v>
      </c>
      <c r="C9" s="4">
        <v>14.18</v>
      </c>
      <c r="D9" s="4">
        <v>23.9</v>
      </c>
      <c r="E9" s="4">
        <v>58.139999000000003</v>
      </c>
      <c r="F9" s="4">
        <v>5.61</v>
      </c>
      <c r="G9" s="4">
        <v>21.51</v>
      </c>
      <c r="H9" s="4">
        <v>26.639999</v>
      </c>
      <c r="I9" s="4">
        <v>18.879999000000002</v>
      </c>
      <c r="J9" s="4">
        <v>28.5</v>
      </c>
      <c r="K9" s="4">
        <v>97.510002</v>
      </c>
    </row>
    <row r="10" spans="1:11">
      <c r="A10" s="1">
        <v>44426</v>
      </c>
      <c r="B10" s="4">
        <v>87.800003000000004</v>
      </c>
      <c r="C10" s="4">
        <v>13.54</v>
      </c>
      <c r="D10" s="4">
        <v>24.219999000000001</v>
      </c>
      <c r="E10" s="4">
        <v>55.209999000000003</v>
      </c>
      <c r="F10" s="4">
        <v>5.41</v>
      </c>
      <c r="G10" s="4">
        <v>21.32</v>
      </c>
      <c r="H10" s="4">
        <v>26.790001</v>
      </c>
      <c r="I10" s="4">
        <v>18.100000000000001</v>
      </c>
      <c r="J10" s="4">
        <v>28.200001</v>
      </c>
      <c r="K10" s="4">
        <v>103.410004</v>
      </c>
    </row>
    <row r="11" spans="1:11">
      <c r="A11" s="1">
        <v>44425</v>
      </c>
      <c r="B11" s="4">
        <v>87.580001999999993</v>
      </c>
      <c r="C11" s="4">
        <v>13.82</v>
      </c>
      <c r="D11" s="4">
        <v>25.190000999999999</v>
      </c>
      <c r="E11" s="4">
        <v>54.599997999999999</v>
      </c>
      <c r="F11" s="4">
        <v>5.41</v>
      </c>
      <c r="G11" s="4">
        <v>21.59</v>
      </c>
      <c r="H11" s="4">
        <v>27.030000999999999</v>
      </c>
      <c r="I11" s="4">
        <v>18.110001</v>
      </c>
      <c r="J11" s="4">
        <v>28.4</v>
      </c>
      <c r="K11" s="4">
        <v>107</v>
      </c>
    </row>
    <row r="12" spans="1:11">
      <c r="A12" s="1">
        <v>44424</v>
      </c>
      <c r="B12" s="4">
        <v>89.699996999999996</v>
      </c>
      <c r="C12" s="4">
        <v>13.98</v>
      </c>
      <c r="D12" s="4">
        <v>25.33</v>
      </c>
      <c r="E12" s="4">
        <v>56.099997999999999</v>
      </c>
      <c r="F12" s="4">
        <v>5.63</v>
      </c>
      <c r="G12" s="4">
        <v>22.09</v>
      </c>
      <c r="H12" s="4">
        <v>28.639999</v>
      </c>
      <c r="I12" s="4">
        <v>18.559999000000001</v>
      </c>
      <c r="J12" s="4">
        <v>29</v>
      </c>
      <c r="K12" s="4">
        <v>108.800003</v>
      </c>
    </row>
    <row r="13" spans="1:11">
      <c r="A13" s="1">
        <v>44421</v>
      </c>
      <c r="B13" s="4">
        <v>91.440002000000007</v>
      </c>
      <c r="C13" s="4">
        <v>14.64</v>
      </c>
      <c r="D13" s="4">
        <v>25.209999</v>
      </c>
      <c r="E13" s="4">
        <v>57.450001</v>
      </c>
      <c r="F13" s="4">
        <v>5.97</v>
      </c>
      <c r="G13" s="4">
        <v>22.48</v>
      </c>
      <c r="H13" s="4">
        <v>29.35</v>
      </c>
      <c r="I13" s="4">
        <v>18.84</v>
      </c>
      <c r="J13" s="4">
        <v>29.68</v>
      </c>
      <c r="K13" s="4">
        <v>108.300003</v>
      </c>
    </row>
    <row r="14" spans="1:11">
      <c r="A14" s="1">
        <v>44420</v>
      </c>
      <c r="B14" s="4">
        <v>92.779999000000004</v>
      </c>
      <c r="C14" s="4">
        <v>13.89</v>
      </c>
      <c r="D14" s="4">
        <v>24.639999</v>
      </c>
      <c r="E14" s="4">
        <v>58.07</v>
      </c>
      <c r="F14" s="4">
        <v>6.57</v>
      </c>
      <c r="G14" s="4">
        <v>22.559999000000001</v>
      </c>
      <c r="H14" s="4">
        <v>29.1</v>
      </c>
      <c r="I14" s="4">
        <v>18.950001</v>
      </c>
      <c r="J14" s="4">
        <v>29.02</v>
      </c>
      <c r="K14" s="4">
        <v>109.199997</v>
      </c>
    </row>
    <row r="15" spans="1:11">
      <c r="A15" s="1">
        <v>44419</v>
      </c>
      <c r="B15" s="4">
        <v>91.980002999999996</v>
      </c>
      <c r="C15" s="4">
        <v>15.05</v>
      </c>
      <c r="D15" s="4">
        <v>24.93</v>
      </c>
      <c r="E15" s="4">
        <v>57.389999000000003</v>
      </c>
      <c r="F15" s="4">
        <v>6.45</v>
      </c>
      <c r="G15" s="4">
        <v>23.01</v>
      </c>
      <c r="H15" s="4">
        <v>28.67</v>
      </c>
      <c r="I15" s="4">
        <v>18.969999000000001</v>
      </c>
      <c r="J15" s="4">
        <v>28.23</v>
      </c>
      <c r="K15" s="4">
        <v>109.269997</v>
      </c>
    </row>
    <row r="16" spans="1:11">
      <c r="A16" s="1">
        <v>44418</v>
      </c>
      <c r="B16" s="4">
        <v>92.099997999999999</v>
      </c>
      <c r="C16" s="4">
        <v>15.51</v>
      </c>
      <c r="D16" s="4">
        <v>25.08</v>
      </c>
      <c r="E16" s="4">
        <v>57.43</v>
      </c>
      <c r="F16" s="4">
        <v>6.42</v>
      </c>
      <c r="G16" s="4">
        <v>23.09</v>
      </c>
      <c r="H16" s="4">
        <v>28.280000999999999</v>
      </c>
      <c r="I16" s="4">
        <v>18.829999999999998</v>
      </c>
      <c r="J16" s="4">
        <v>28.5</v>
      </c>
      <c r="K16" s="4">
        <v>110.05999799999999</v>
      </c>
    </row>
    <row r="17" spans="1:11">
      <c r="A17" s="1">
        <v>44417</v>
      </c>
      <c r="B17" s="4">
        <v>92.900002000000001</v>
      </c>
      <c r="C17" s="4">
        <v>15.77</v>
      </c>
      <c r="D17" s="4">
        <v>25.110001</v>
      </c>
      <c r="E17" s="4">
        <v>58.599997999999999</v>
      </c>
      <c r="F17" s="4">
        <v>6.6</v>
      </c>
      <c r="G17" s="4">
        <v>23.559999000000001</v>
      </c>
      <c r="H17" s="4">
        <v>28.190000999999999</v>
      </c>
      <c r="I17" s="4">
        <v>18.950001</v>
      </c>
      <c r="J17" s="4">
        <v>29.07</v>
      </c>
      <c r="K17" s="4">
        <v>109.010002</v>
      </c>
    </row>
    <row r="18" spans="1:11">
      <c r="A18" s="1">
        <v>44414</v>
      </c>
      <c r="B18" s="4">
        <v>93.599997999999999</v>
      </c>
      <c r="C18" s="4">
        <v>15.9</v>
      </c>
      <c r="D18" s="4">
        <v>24.440000999999999</v>
      </c>
      <c r="E18" s="4">
        <v>58.25</v>
      </c>
      <c r="F18" s="4">
        <v>6.72</v>
      </c>
      <c r="G18" s="4">
        <v>23.200001</v>
      </c>
      <c r="H18" s="4">
        <v>28.389999</v>
      </c>
      <c r="I18" s="4">
        <v>19.149999999999999</v>
      </c>
      <c r="J18" s="4">
        <v>29.15</v>
      </c>
      <c r="K18" s="4">
        <v>109.699997</v>
      </c>
    </row>
    <row r="19" spans="1:11">
      <c r="A19" s="1">
        <v>44413</v>
      </c>
      <c r="B19" s="4">
        <v>92</v>
      </c>
      <c r="C19" s="4">
        <v>15.71</v>
      </c>
      <c r="D19" s="4">
        <v>24.700001</v>
      </c>
      <c r="E19" s="4">
        <v>58.5</v>
      </c>
      <c r="F19" s="4">
        <v>6.72</v>
      </c>
      <c r="G19" s="4">
        <v>23.23</v>
      </c>
      <c r="H19" s="4">
        <v>28.35</v>
      </c>
      <c r="I19" s="4">
        <v>18.860001</v>
      </c>
      <c r="J19" s="4">
        <v>28.98</v>
      </c>
      <c r="K19" s="4">
        <v>109.08000199999999</v>
      </c>
    </row>
    <row r="20" spans="1:11">
      <c r="A20" s="1">
        <v>44412</v>
      </c>
      <c r="B20" s="4">
        <v>91.790001000000004</v>
      </c>
      <c r="C20" s="4">
        <v>15.94</v>
      </c>
      <c r="D20" s="4">
        <v>25</v>
      </c>
      <c r="E20" s="4">
        <v>59.16</v>
      </c>
      <c r="F20" s="4">
        <v>6.84</v>
      </c>
      <c r="G20" s="4">
        <v>23.51</v>
      </c>
      <c r="H20" s="4">
        <v>26.280000999999999</v>
      </c>
      <c r="I20" s="4">
        <v>19.059999000000001</v>
      </c>
      <c r="J20" s="4">
        <v>29.030000999999999</v>
      </c>
      <c r="K20" s="4">
        <v>112.519997</v>
      </c>
    </row>
    <row r="21" spans="1:11">
      <c r="A21" s="1">
        <v>44411</v>
      </c>
      <c r="B21" s="4">
        <v>92.029999000000004</v>
      </c>
      <c r="C21" s="4">
        <v>16.010000000000002</v>
      </c>
      <c r="D21" s="4">
        <v>24.49</v>
      </c>
      <c r="E21" s="4">
        <v>61.110000999999997</v>
      </c>
      <c r="F21" s="4">
        <v>7.03</v>
      </c>
      <c r="G21" s="4">
        <v>23.799999</v>
      </c>
      <c r="H21" s="4">
        <v>26.85</v>
      </c>
      <c r="I21" s="4">
        <v>19.120000999999998</v>
      </c>
      <c r="J21" s="4">
        <v>29.799999</v>
      </c>
      <c r="K21" s="4">
        <v>112.639999</v>
      </c>
    </row>
    <row r="22" spans="1:11">
      <c r="A22" s="1">
        <v>44410</v>
      </c>
      <c r="B22" s="4">
        <v>92.080001999999993</v>
      </c>
      <c r="C22" s="4">
        <v>15.62</v>
      </c>
      <c r="D22" s="4">
        <v>24.4</v>
      </c>
      <c r="E22" s="4">
        <v>61.169998</v>
      </c>
      <c r="F22" s="4">
        <v>7.27</v>
      </c>
      <c r="G22" s="4">
        <v>24.02</v>
      </c>
      <c r="H22" s="4">
        <v>26.41</v>
      </c>
      <c r="I22" s="4">
        <v>18.870000999999998</v>
      </c>
      <c r="J22" s="4">
        <v>30.690000999999999</v>
      </c>
      <c r="K22" s="4">
        <v>108.93</v>
      </c>
    </row>
    <row r="23" spans="1:11">
      <c r="A23" s="1">
        <v>44407</v>
      </c>
      <c r="B23" s="4">
        <v>90.519997000000004</v>
      </c>
      <c r="C23" s="4">
        <v>15.25</v>
      </c>
      <c r="D23" s="4">
        <v>24.610001</v>
      </c>
      <c r="E23" s="4">
        <v>62.150002000000001</v>
      </c>
      <c r="F23" s="4">
        <v>7.09</v>
      </c>
      <c r="G23" s="4">
        <v>23.35</v>
      </c>
      <c r="H23" s="4">
        <v>26.91</v>
      </c>
      <c r="I23" s="4">
        <v>18.989999999999998</v>
      </c>
      <c r="J23" s="4">
        <v>30.09</v>
      </c>
      <c r="K23" s="4">
        <v>108.760002</v>
      </c>
    </row>
    <row r="24" spans="1:11">
      <c r="A24" s="1">
        <v>44406</v>
      </c>
      <c r="B24" s="4">
        <v>92.550003000000004</v>
      </c>
      <c r="C24" s="4">
        <v>15.81</v>
      </c>
      <c r="D24" s="4">
        <v>25.190000999999999</v>
      </c>
      <c r="E24" s="4">
        <v>67.089995999999999</v>
      </c>
      <c r="F24" s="4">
        <v>7.4</v>
      </c>
      <c r="G24" s="4">
        <v>24.16</v>
      </c>
      <c r="H24" s="4">
        <v>27.809999000000001</v>
      </c>
      <c r="I24" s="4">
        <v>19.239999999999998</v>
      </c>
      <c r="J24" s="4">
        <v>30.790001</v>
      </c>
      <c r="K24" s="4">
        <v>115.57</v>
      </c>
    </row>
    <row r="25" spans="1:11">
      <c r="A25" s="1">
        <v>44405</v>
      </c>
      <c r="B25" s="4">
        <v>93.339995999999999</v>
      </c>
      <c r="C25" s="4">
        <v>15.84</v>
      </c>
      <c r="D25" s="4">
        <v>25.33</v>
      </c>
      <c r="E25" s="4">
        <v>66.139999000000003</v>
      </c>
      <c r="F25" s="4">
        <v>7.47</v>
      </c>
      <c r="G25" s="4">
        <v>22.93</v>
      </c>
      <c r="H25" s="4">
        <v>27.709999</v>
      </c>
      <c r="I25" s="4">
        <v>19.540001</v>
      </c>
      <c r="J25" s="4">
        <v>31.110001</v>
      </c>
      <c r="K25" s="4">
        <v>117.300003</v>
      </c>
    </row>
    <row r="26" spans="1:11">
      <c r="A26" s="1">
        <v>44404</v>
      </c>
      <c r="B26" s="4">
        <v>93.860000999999997</v>
      </c>
      <c r="C26" s="4">
        <v>16.100000000000001</v>
      </c>
      <c r="D26" s="4">
        <v>25.42</v>
      </c>
      <c r="E26" s="4">
        <v>66.809997999999993</v>
      </c>
      <c r="F26" s="4">
        <v>7.46</v>
      </c>
      <c r="G26" s="4">
        <v>22.959999</v>
      </c>
      <c r="H26" s="4">
        <v>27.15</v>
      </c>
      <c r="I26" s="4">
        <v>19.799999</v>
      </c>
      <c r="J26" s="4">
        <v>30.950001</v>
      </c>
      <c r="K26" s="4">
        <v>114.18</v>
      </c>
    </row>
    <row r="27" spans="1:11">
      <c r="A27" s="1">
        <v>44403</v>
      </c>
      <c r="B27" s="4">
        <v>96.269997000000004</v>
      </c>
      <c r="C27" s="4">
        <v>16.41</v>
      </c>
      <c r="D27" s="4">
        <v>25.93</v>
      </c>
      <c r="E27" s="4">
        <v>68.019997000000004</v>
      </c>
      <c r="F27" s="4">
        <v>7.62</v>
      </c>
      <c r="G27" s="4">
        <v>23.629999000000002</v>
      </c>
      <c r="H27" s="4">
        <v>27.469999000000001</v>
      </c>
      <c r="I27" s="4">
        <v>19.879999000000002</v>
      </c>
      <c r="J27" s="4">
        <v>31.709999</v>
      </c>
      <c r="K27" s="4">
        <v>116.599998</v>
      </c>
    </row>
    <row r="28" spans="1:11">
      <c r="A28" s="1">
        <v>44400</v>
      </c>
      <c r="B28" s="4">
        <v>97.730002999999996</v>
      </c>
      <c r="C28" s="4">
        <v>16.350000000000001</v>
      </c>
      <c r="D28" s="4">
        <v>25.65</v>
      </c>
      <c r="E28" s="4">
        <v>68.319999999999993</v>
      </c>
      <c r="F28" s="4">
        <v>7.82</v>
      </c>
      <c r="G28" s="4">
        <v>23.709999</v>
      </c>
      <c r="H28" s="4">
        <v>26.74</v>
      </c>
      <c r="I28" s="4">
        <v>19.709999</v>
      </c>
      <c r="J28" s="4">
        <v>31.66</v>
      </c>
      <c r="K28" s="4">
        <v>114.120003</v>
      </c>
    </row>
    <row r="29" spans="1:11">
      <c r="A29" s="1">
        <v>44399</v>
      </c>
      <c r="B29" s="4">
        <v>98.120002999999997</v>
      </c>
      <c r="C29" s="4">
        <v>16.5</v>
      </c>
      <c r="D29" s="4">
        <v>25.77</v>
      </c>
      <c r="E29" s="4">
        <v>68.300003000000004</v>
      </c>
      <c r="F29" s="4">
        <v>7.84</v>
      </c>
      <c r="G29" s="4">
        <v>24.27</v>
      </c>
      <c r="H29" s="4">
        <v>26.9</v>
      </c>
      <c r="I29" s="4">
        <v>20</v>
      </c>
      <c r="J29" s="4">
        <v>31.719999000000001</v>
      </c>
      <c r="K29" s="4">
        <v>114.699997</v>
      </c>
    </row>
    <row r="30" spans="1:11">
      <c r="A30" s="1">
        <v>44398</v>
      </c>
      <c r="B30" s="4">
        <v>96.809997999999993</v>
      </c>
      <c r="C30" s="4">
        <v>16.350000000000001</v>
      </c>
      <c r="D30" s="4">
        <v>25.59</v>
      </c>
      <c r="E30" s="4">
        <v>66.809997999999993</v>
      </c>
      <c r="F30" s="4">
        <v>7.9</v>
      </c>
      <c r="G30" s="4">
        <v>24.26</v>
      </c>
      <c r="H30" s="4">
        <v>26.959999</v>
      </c>
      <c r="I30" s="4">
        <v>20.07</v>
      </c>
      <c r="J30" s="4">
        <v>32.029998999999997</v>
      </c>
      <c r="K30" s="4">
        <v>114.400002</v>
      </c>
    </row>
    <row r="31" spans="1:11">
      <c r="A31" s="1">
        <v>44397</v>
      </c>
      <c r="B31" s="4">
        <v>97.230002999999996</v>
      </c>
      <c r="C31" s="4">
        <v>16.420000000000002</v>
      </c>
      <c r="D31" s="4">
        <v>26</v>
      </c>
      <c r="E31" s="4">
        <v>67.5</v>
      </c>
      <c r="F31" s="4">
        <v>8.33</v>
      </c>
      <c r="G31" s="4">
        <v>24.35</v>
      </c>
      <c r="H31" s="4">
        <v>26.59</v>
      </c>
      <c r="I31" s="4">
        <v>20.190000999999999</v>
      </c>
      <c r="J31" s="4">
        <v>32.270000000000003</v>
      </c>
      <c r="K31" s="4">
        <v>113.099998</v>
      </c>
    </row>
    <row r="32" spans="1:11">
      <c r="A32" s="1">
        <v>44396</v>
      </c>
      <c r="B32" s="4">
        <v>98.160004000000001</v>
      </c>
      <c r="C32" s="4">
        <v>16.41</v>
      </c>
      <c r="D32" s="4">
        <v>25.68</v>
      </c>
      <c r="E32" s="4">
        <v>67.25</v>
      </c>
      <c r="F32" s="4">
        <v>7.9</v>
      </c>
      <c r="G32" s="4">
        <v>23.9</v>
      </c>
      <c r="H32" s="4">
        <v>26.24</v>
      </c>
      <c r="I32" s="4">
        <v>20.280000999999999</v>
      </c>
      <c r="J32" s="4">
        <v>31.940000999999999</v>
      </c>
      <c r="K32" s="4">
        <v>112.160004</v>
      </c>
    </row>
    <row r="33" spans="1:11">
      <c r="A33" s="1">
        <v>44393</v>
      </c>
      <c r="B33" s="4">
        <v>99.57</v>
      </c>
      <c r="C33" s="4">
        <v>16.59</v>
      </c>
      <c r="D33" s="4">
        <v>26</v>
      </c>
      <c r="E33" s="4">
        <v>67.699996999999996</v>
      </c>
      <c r="F33" s="4">
        <v>8.6599989999999991</v>
      </c>
      <c r="G33" s="4">
        <v>24.17</v>
      </c>
      <c r="H33" s="4">
        <v>26.68</v>
      </c>
      <c r="I33" s="4">
        <v>20.65</v>
      </c>
      <c r="J33" s="4">
        <v>32.220001000000003</v>
      </c>
      <c r="K33" s="4">
        <v>113.400002</v>
      </c>
    </row>
    <row r="34" spans="1:11">
      <c r="A34" s="1">
        <v>44392</v>
      </c>
      <c r="B34" s="4">
        <v>100.80999799999999</v>
      </c>
      <c r="C34" s="4">
        <v>17</v>
      </c>
      <c r="D34" s="4">
        <v>26.290001</v>
      </c>
      <c r="E34" s="4">
        <v>68.709998999999996</v>
      </c>
      <c r="F34" s="4">
        <v>8.531549</v>
      </c>
      <c r="G34" s="4">
        <v>24.450001</v>
      </c>
      <c r="H34" s="4">
        <v>27.08</v>
      </c>
      <c r="I34" s="4">
        <v>20.67</v>
      </c>
      <c r="J34" s="4">
        <v>32.93</v>
      </c>
      <c r="K34" s="4">
        <v>115.480003</v>
      </c>
    </row>
    <row r="35" spans="1:11">
      <c r="A35" s="1">
        <v>44391</v>
      </c>
      <c r="B35" s="4">
        <v>99.459998999999996</v>
      </c>
      <c r="C35" s="4">
        <v>17.120000999999998</v>
      </c>
      <c r="D35" s="4">
        <v>26.700001</v>
      </c>
      <c r="E35" s="4">
        <v>68.580001999999993</v>
      </c>
      <c r="F35" s="4">
        <v>8.7470140000000001</v>
      </c>
      <c r="G35" s="4">
        <v>24.940000999999999</v>
      </c>
      <c r="H35" s="4">
        <v>27.67</v>
      </c>
      <c r="I35" s="4">
        <v>20.969999000000001</v>
      </c>
      <c r="J35" s="4">
        <v>33.880001</v>
      </c>
      <c r="K35" s="4">
        <v>115.120003</v>
      </c>
    </row>
    <row r="36" spans="1:11">
      <c r="A36" s="1">
        <v>44390</v>
      </c>
      <c r="B36" s="4">
        <v>97.129997000000003</v>
      </c>
      <c r="C36" s="4">
        <v>16.950001</v>
      </c>
      <c r="D36" s="4">
        <v>27.09</v>
      </c>
      <c r="E36" s="4">
        <v>66.169998000000007</v>
      </c>
      <c r="F36" s="4">
        <v>8.8464589999999994</v>
      </c>
      <c r="G36" s="4">
        <v>24.48</v>
      </c>
      <c r="H36" s="4">
        <v>27.9</v>
      </c>
      <c r="I36" s="4">
        <v>20.690000999999999</v>
      </c>
      <c r="J36" s="4">
        <v>33.740001999999997</v>
      </c>
      <c r="K36" s="4">
        <v>115.75</v>
      </c>
    </row>
    <row r="37" spans="1:11">
      <c r="A37" s="1">
        <v>44389</v>
      </c>
      <c r="B37" s="4">
        <v>96.620002999999997</v>
      </c>
      <c r="C37" s="4">
        <v>16.709999</v>
      </c>
      <c r="D37" s="4">
        <v>27.15</v>
      </c>
      <c r="E37" s="4">
        <v>66.110000999999997</v>
      </c>
      <c r="F37" s="4">
        <v>8.6682860000000002</v>
      </c>
      <c r="G37" s="4">
        <v>23.799999</v>
      </c>
      <c r="H37" s="4">
        <v>27.73</v>
      </c>
      <c r="I37" s="4">
        <v>20.549999</v>
      </c>
      <c r="J37" s="4">
        <v>33.200001</v>
      </c>
      <c r="K37" s="4">
        <v>115.07</v>
      </c>
    </row>
    <row r="38" spans="1:11">
      <c r="A38" s="1">
        <v>44385</v>
      </c>
      <c r="B38" s="4">
        <v>96.040001000000004</v>
      </c>
      <c r="C38" s="4">
        <v>16.149999999999999</v>
      </c>
      <c r="D38" s="4">
        <v>27</v>
      </c>
      <c r="E38" s="4">
        <v>65.510002</v>
      </c>
      <c r="F38" s="4">
        <v>8.5232620000000008</v>
      </c>
      <c r="G38" s="4">
        <v>23.059999000000001</v>
      </c>
      <c r="H38" s="4">
        <v>27.49</v>
      </c>
      <c r="I38" s="4">
        <v>20.77</v>
      </c>
      <c r="J38" s="4">
        <v>32.369999</v>
      </c>
      <c r="K38" s="4">
        <v>113.660004</v>
      </c>
    </row>
    <row r="39" spans="1:11">
      <c r="A39" s="1">
        <v>44384</v>
      </c>
      <c r="B39" s="4">
        <v>96.470000999999996</v>
      </c>
      <c r="C39" s="4">
        <v>16.27</v>
      </c>
      <c r="D39" s="4">
        <v>27.23</v>
      </c>
      <c r="E39" s="4">
        <v>66.349997999999999</v>
      </c>
      <c r="F39" s="4">
        <v>8.5812720000000002</v>
      </c>
      <c r="G39" s="4">
        <v>23.030000999999999</v>
      </c>
      <c r="H39" s="4">
        <v>28.049999</v>
      </c>
      <c r="I39" s="4">
        <v>20.9</v>
      </c>
      <c r="J39" s="4">
        <v>33.689999</v>
      </c>
      <c r="K39" s="4">
        <v>114.099998</v>
      </c>
    </row>
    <row r="40" spans="1:11">
      <c r="A40" s="1">
        <v>44383</v>
      </c>
      <c r="B40" s="4">
        <v>95.809997999999993</v>
      </c>
      <c r="C40" s="4">
        <v>15.92</v>
      </c>
      <c r="D40" s="4">
        <v>26.690000999999999</v>
      </c>
      <c r="E40" s="4">
        <v>62.939999</v>
      </c>
      <c r="F40" s="4">
        <v>8.4942580000000003</v>
      </c>
      <c r="G40" s="4">
        <v>22.9</v>
      </c>
      <c r="H40" s="4">
        <v>27.67</v>
      </c>
      <c r="I40" s="4">
        <v>20.639999</v>
      </c>
      <c r="J40" s="4">
        <v>33.139999000000003</v>
      </c>
      <c r="K40" s="4">
        <v>113.769997</v>
      </c>
    </row>
    <row r="41" spans="1:11">
      <c r="A41" s="1">
        <v>44382</v>
      </c>
      <c r="B41" s="4">
        <v>96.050003000000004</v>
      </c>
      <c r="C41" s="4">
        <v>16.110001</v>
      </c>
      <c r="D41" s="4">
        <v>26.93</v>
      </c>
      <c r="E41" s="4">
        <v>64.110000999999997</v>
      </c>
      <c r="F41" s="4">
        <v>21.110001</v>
      </c>
      <c r="G41" s="4">
        <v>23.4</v>
      </c>
      <c r="H41" s="4">
        <v>28.85</v>
      </c>
      <c r="I41" s="4">
        <v>21.01</v>
      </c>
      <c r="J41" s="4">
        <v>33.599997999999999</v>
      </c>
      <c r="K41" s="4">
        <v>113.16999800000001</v>
      </c>
    </row>
    <row r="42" spans="1:11">
      <c r="A42" s="1">
        <v>44379</v>
      </c>
      <c r="B42" s="4">
        <v>95.419998000000007</v>
      </c>
      <c r="C42" s="4">
        <v>16.420000000000002</v>
      </c>
      <c r="D42" s="4">
        <v>26.709999</v>
      </c>
      <c r="E42" s="4">
        <v>64.459998999999996</v>
      </c>
      <c r="F42" s="4">
        <v>21.370000999999998</v>
      </c>
      <c r="G42" s="4">
        <v>23.15</v>
      </c>
      <c r="H42" s="4">
        <v>29.18</v>
      </c>
      <c r="I42" s="4">
        <v>21.32</v>
      </c>
      <c r="J42" s="4">
        <v>34.110000999999997</v>
      </c>
      <c r="K42" s="4">
        <v>113.58000199999999</v>
      </c>
    </row>
    <row r="43" spans="1:11">
      <c r="A43" s="1">
        <v>44378</v>
      </c>
      <c r="B43" s="4">
        <v>93.510002</v>
      </c>
      <c r="C43" s="4">
        <v>16.32</v>
      </c>
      <c r="D43" s="4">
        <v>26.49</v>
      </c>
      <c r="E43" s="4">
        <v>62.5</v>
      </c>
      <c r="F43" s="4">
        <v>21.09</v>
      </c>
      <c r="G43" s="4">
        <v>22.77</v>
      </c>
      <c r="H43" s="4">
        <v>29.059999000000001</v>
      </c>
      <c r="I43" s="4">
        <v>20.9</v>
      </c>
      <c r="J43" s="4">
        <v>34.229999999999997</v>
      </c>
      <c r="K43" s="4">
        <v>111.279999</v>
      </c>
    </row>
    <row r="44" spans="1:11">
      <c r="A44" s="1">
        <v>44377</v>
      </c>
      <c r="B44" s="4">
        <v>94.5</v>
      </c>
      <c r="C44" s="4">
        <v>16.82</v>
      </c>
      <c r="D44" s="4">
        <v>26.34</v>
      </c>
      <c r="E44" s="4">
        <v>64</v>
      </c>
      <c r="F44" s="4">
        <v>21.58</v>
      </c>
      <c r="G44" s="4">
        <v>23.5</v>
      </c>
      <c r="H44" s="4">
        <v>29.43</v>
      </c>
      <c r="I44" s="4">
        <v>21</v>
      </c>
      <c r="J44" s="4">
        <v>34.659999999999997</v>
      </c>
      <c r="K44" s="4">
        <v>113.25</v>
      </c>
    </row>
    <row r="45" spans="1:11">
      <c r="A45" s="1">
        <v>44376</v>
      </c>
      <c r="B45" s="4">
        <v>95.080001999999993</v>
      </c>
      <c r="C45" s="4">
        <v>17.040001</v>
      </c>
      <c r="D45" s="4">
        <v>26.389999</v>
      </c>
      <c r="E45" s="4">
        <v>64.529999000000004</v>
      </c>
      <c r="F45" s="4">
        <v>22.219999000000001</v>
      </c>
      <c r="G45" s="4">
        <v>23.07</v>
      </c>
      <c r="H45" s="4">
        <v>29.18</v>
      </c>
      <c r="I45" s="4">
        <v>21.15</v>
      </c>
      <c r="J45" s="4">
        <v>35.419998</v>
      </c>
      <c r="K45" s="4">
        <v>112.510002</v>
      </c>
    </row>
    <row r="46" spans="1:11">
      <c r="A46" s="1">
        <v>44375</v>
      </c>
      <c r="B46" s="4">
        <v>94.949996999999996</v>
      </c>
      <c r="C46" s="4">
        <v>16.989999999999998</v>
      </c>
      <c r="D46" s="4">
        <v>26.360001</v>
      </c>
      <c r="E46" s="4">
        <v>64.25</v>
      </c>
      <c r="F46" s="4">
        <v>22.35</v>
      </c>
      <c r="G46" s="4">
        <v>23.719999000000001</v>
      </c>
      <c r="H46" s="4">
        <v>29.049999</v>
      </c>
      <c r="I46" s="4">
        <v>21.42</v>
      </c>
      <c r="J46" s="4">
        <v>35.040000999999997</v>
      </c>
      <c r="K46" s="4">
        <v>110.599998</v>
      </c>
    </row>
    <row r="47" spans="1:11">
      <c r="A47" s="1">
        <v>44372</v>
      </c>
      <c r="B47" s="4">
        <v>92.790001000000004</v>
      </c>
      <c r="C47" s="4">
        <v>16.690000999999999</v>
      </c>
      <c r="D47" s="4">
        <v>25.860001</v>
      </c>
      <c r="E47" s="4">
        <v>63.599997999999999</v>
      </c>
      <c r="F47" s="4">
        <v>21.940000999999999</v>
      </c>
      <c r="G47" s="4">
        <v>24.040001</v>
      </c>
      <c r="H47" s="4">
        <v>29.1</v>
      </c>
      <c r="I47" s="4">
        <v>21.389999</v>
      </c>
      <c r="J47" s="4">
        <v>34.599997999999999</v>
      </c>
      <c r="K47" s="4">
        <v>112.400002</v>
      </c>
    </row>
    <row r="48" spans="1:11">
      <c r="A48" s="1">
        <v>44371</v>
      </c>
      <c r="B48" s="4">
        <v>94.300003000000004</v>
      </c>
      <c r="C48" s="4">
        <v>16.989999999999998</v>
      </c>
      <c r="D48" s="4">
        <v>26.370000999999998</v>
      </c>
      <c r="E48" s="4">
        <v>64.5</v>
      </c>
      <c r="F48" s="4">
        <v>22.379999000000002</v>
      </c>
      <c r="G48" s="4">
        <v>25.18</v>
      </c>
      <c r="H48" s="4">
        <v>29.65</v>
      </c>
      <c r="I48" s="4">
        <v>21.629999000000002</v>
      </c>
      <c r="J48" s="4">
        <v>35.990001999999997</v>
      </c>
      <c r="K48" s="4">
        <v>111.029999</v>
      </c>
    </row>
    <row r="49" spans="1:11">
      <c r="A49" s="1">
        <v>44370</v>
      </c>
      <c r="B49" s="4">
        <v>93.709998999999996</v>
      </c>
      <c r="C49" s="4">
        <v>17.02</v>
      </c>
      <c r="D49" s="4">
        <v>25.85</v>
      </c>
      <c r="E49" s="4">
        <v>64</v>
      </c>
      <c r="F49" s="4">
        <v>21.42</v>
      </c>
      <c r="G49" s="4">
        <v>25.049999</v>
      </c>
      <c r="H49" s="4">
        <v>29.299999</v>
      </c>
      <c r="I49" s="4">
        <v>21.280000999999999</v>
      </c>
      <c r="J49" s="4">
        <v>35.520000000000003</v>
      </c>
      <c r="K49" s="4">
        <v>113.07</v>
      </c>
    </row>
    <row r="50" spans="1:11">
      <c r="A50" s="1">
        <v>44369</v>
      </c>
      <c r="B50" s="4">
        <v>95</v>
      </c>
      <c r="C50" s="4">
        <v>16.989999999999998</v>
      </c>
      <c r="D50" s="4">
        <v>26.299999</v>
      </c>
      <c r="E50" s="4">
        <v>63</v>
      </c>
      <c r="F50" s="4">
        <v>21.76</v>
      </c>
      <c r="G50" s="4">
        <v>25.299999</v>
      </c>
      <c r="H50" s="4">
        <v>29.1</v>
      </c>
      <c r="I50" s="4">
        <v>21.469999000000001</v>
      </c>
      <c r="J50" s="4">
        <v>35.950001</v>
      </c>
      <c r="K50" s="4">
        <v>111.400002</v>
      </c>
    </row>
    <row r="51" spans="1:11">
      <c r="A51" s="1">
        <v>44368</v>
      </c>
      <c r="B51" s="4">
        <v>95.93</v>
      </c>
      <c r="C51" s="4">
        <v>17.07</v>
      </c>
      <c r="D51" s="4">
        <v>26.15</v>
      </c>
      <c r="E51" s="4">
        <v>63.220001000000003</v>
      </c>
      <c r="F51" s="4">
        <v>22.1</v>
      </c>
      <c r="G51" s="4">
        <v>25.99</v>
      </c>
      <c r="H51" s="4">
        <v>28.950001</v>
      </c>
      <c r="I51" s="4">
        <v>21.65</v>
      </c>
      <c r="J51" s="4">
        <v>36.029998999999997</v>
      </c>
      <c r="K51" s="4">
        <v>110.110001</v>
      </c>
    </row>
    <row r="52" spans="1:11">
      <c r="A52" s="1">
        <v>44365</v>
      </c>
      <c r="B52" s="4">
        <v>94.269997000000004</v>
      </c>
      <c r="C52" s="4">
        <v>17.379999000000002</v>
      </c>
      <c r="D52" s="4">
        <v>25.67</v>
      </c>
      <c r="E52" s="4">
        <v>62.810001</v>
      </c>
      <c r="F52" s="4">
        <v>21.75</v>
      </c>
      <c r="G52" s="4">
        <v>25.76</v>
      </c>
      <c r="H52" s="4">
        <v>28.32</v>
      </c>
      <c r="I52" s="4">
        <v>22.16</v>
      </c>
      <c r="J52" s="4">
        <v>36</v>
      </c>
      <c r="K52" s="4">
        <v>109.089996</v>
      </c>
    </row>
    <row r="53" spans="1:11">
      <c r="A53" s="1">
        <v>44364</v>
      </c>
      <c r="B53" s="4">
        <v>92.629997000000003</v>
      </c>
      <c r="C53" s="4">
        <v>17.170000000000002</v>
      </c>
      <c r="D53" s="4">
        <v>25.25</v>
      </c>
      <c r="E53" s="4">
        <v>62.580002</v>
      </c>
      <c r="F53" s="4">
        <v>22.139999</v>
      </c>
      <c r="G53" s="4">
        <v>25.68</v>
      </c>
      <c r="H53" s="4">
        <v>28.129999000000002</v>
      </c>
      <c r="I53" s="4">
        <v>21.879999000000002</v>
      </c>
      <c r="J53" s="4">
        <v>36.189999</v>
      </c>
      <c r="K53" s="4">
        <v>105.900002</v>
      </c>
    </row>
    <row r="54" spans="1:11">
      <c r="A54" s="1">
        <v>44363</v>
      </c>
      <c r="B54" s="4">
        <v>91.379997000000003</v>
      </c>
      <c r="C54" s="4">
        <v>16.91</v>
      </c>
      <c r="D54" s="4">
        <v>25.389999</v>
      </c>
      <c r="E54" s="4">
        <v>64.120002999999997</v>
      </c>
      <c r="F54" s="4">
        <v>22.280000999999999</v>
      </c>
      <c r="G54" s="4">
        <v>25.940000999999999</v>
      </c>
      <c r="H54" s="4">
        <v>29.139999</v>
      </c>
      <c r="I54" s="4">
        <v>22.08</v>
      </c>
      <c r="J54" s="4">
        <v>36.470001000000003</v>
      </c>
      <c r="K54" s="4">
        <v>108.150002</v>
      </c>
    </row>
    <row r="55" spans="1:11">
      <c r="A55" s="1">
        <v>44362</v>
      </c>
      <c r="B55" s="4">
        <v>91.349997999999999</v>
      </c>
      <c r="C55" s="4">
        <v>16.670000000000002</v>
      </c>
      <c r="D55" s="4">
        <v>25.6</v>
      </c>
      <c r="E55" s="4">
        <v>64.400002000000001</v>
      </c>
      <c r="F55" s="4">
        <v>22.74</v>
      </c>
      <c r="G55" s="4">
        <v>26.26</v>
      </c>
      <c r="H55" s="4">
        <v>29.030000999999999</v>
      </c>
      <c r="I55" s="4">
        <v>22.450001</v>
      </c>
      <c r="J55" s="4">
        <v>35.330002</v>
      </c>
      <c r="K55" s="4">
        <v>111.5</v>
      </c>
    </row>
    <row r="56" spans="1:11">
      <c r="A56" s="1">
        <v>44361</v>
      </c>
      <c r="B56" s="4">
        <v>92.190002000000007</v>
      </c>
      <c r="C56" s="4">
        <v>16.32</v>
      </c>
      <c r="D56" s="4">
        <v>25.65</v>
      </c>
      <c r="E56" s="4">
        <v>64.559997999999993</v>
      </c>
      <c r="F56" s="4">
        <v>22.67</v>
      </c>
      <c r="G56" s="4">
        <v>26.629999000000002</v>
      </c>
      <c r="H56" s="4">
        <v>28.75</v>
      </c>
      <c r="I56" s="4">
        <v>22.6</v>
      </c>
      <c r="J56" s="4">
        <v>33.700001</v>
      </c>
      <c r="K56" s="4">
        <v>113.720001</v>
      </c>
    </row>
    <row r="57" spans="1:11">
      <c r="A57" s="1">
        <v>44358</v>
      </c>
      <c r="B57" s="4">
        <v>88.199996999999996</v>
      </c>
      <c r="C57" s="4">
        <v>16.129999000000002</v>
      </c>
      <c r="D57" s="4">
        <v>26</v>
      </c>
      <c r="E57" s="4">
        <v>64.040001000000004</v>
      </c>
      <c r="F57" s="4">
        <v>22.360001</v>
      </c>
      <c r="G57" s="4">
        <v>25.75</v>
      </c>
      <c r="H57" s="4">
        <v>28.57</v>
      </c>
      <c r="I57" s="4">
        <v>22.65</v>
      </c>
      <c r="J57" s="4">
        <v>33.869999</v>
      </c>
      <c r="K57" s="4">
        <v>114.339996</v>
      </c>
    </row>
    <row r="58" spans="1:11">
      <c r="A58" s="1">
        <v>44357</v>
      </c>
      <c r="B58" s="4">
        <v>88.110000999999997</v>
      </c>
      <c r="C58" s="4">
        <v>16</v>
      </c>
      <c r="D58" s="4">
        <v>25.799999</v>
      </c>
      <c r="E58" s="4">
        <v>65.400002000000001</v>
      </c>
      <c r="F58" s="4">
        <v>22.530000999999999</v>
      </c>
      <c r="G58" s="4">
        <v>26.559999000000001</v>
      </c>
      <c r="H58" s="4">
        <v>28.68</v>
      </c>
      <c r="I58" s="4">
        <v>23.59</v>
      </c>
      <c r="J58" s="4">
        <v>34.450001</v>
      </c>
      <c r="K58" s="4">
        <v>111.83000199999999</v>
      </c>
    </row>
    <row r="59" spans="1:11">
      <c r="A59" s="1">
        <v>44356</v>
      </c>
      <c r="B59" s="4">
        <v>88.360000999999997</v>
      </c>
      <c r="C59" s="4">
        <v>16.399999999999999</v>
      </c>
      <c r="D59" s="4">
        <v>25.68</v>
      </c>
      <c r="E59" s="4">
        <v>65.540001000000004</v>
      </c>
      <c r="F59" s="4">
        <v>22.299999</v>
      </c>
      <c r="G59" s="4">
        <v>26.42</v>
      </c>
      <c r="H59" s="4">
        <v>28.66</v>
      </c>
      <c r="I59" s="4">
        <v>22.85</v>
      </c>
      <c r="J59" s="4">
        <v>33.900002000000001</v>
      </c>
      <c r="K59" s="4">
        <v>112.199997</v>
      </c>
    </row>
    <row r="60" spans="1:11">
      <c r="A60" s="1">
        <v>44355</v>
      </c>
      <c r="B60" s="4">
        <v>87.599997999999999</v>
      </c>
      <c r="C60" s="4">
        <v>16.329999999999998</v>
      </c>
      <c r="D60" s="4">
        <v>25.26</v>
      </c>
      <c r="E60" s="4">
        <v>66.720000999999996</v>
      </c>
      <c r="F60" s="4">
        <v>22.18</v>
      </c>
      <c r="G60" s="4">
        <v>27.18</v>
      </c>
      <c r="H60" s="4">
        <v>28.66</v>
      </c>
      <c r="I60" s="4">
        <v>22.84</v>
      </c>
      <c r="J60" s="4">
        <v>33.580002</v>
      </c>
      <c r="K60" s="4">
        <v>109.91999800000001</v>
      </c>
    </row>
    <row r="61" spans="1:11">
      <c r="A61" s="1">
        <v>44354</v>
      </c>
      <c r="B61" s="4">
        <v>85.510002</v>
      </c>
      <c r="C61" s="4">
        <v>17.290001</v>
      </c>
      <c r="D61" s="4">
        <v>25.99</v>
      </c>
      <c r="E61" s="4">
        <v>67</v>
      </c>
      <c r="F61" s="4">
        <v>21.809999000000001</v>
      </c>
      <c r="G61" s="4">
        <v>27.74</v>
      </c>
      <c r="H61" s="4">
        <v>28.290001</v>
      </c>
      <c r="I61" s="4">
        <v>23.030000999999999</v>
      </c>
      <c r="J61" s="4">
        <v>33.82</v>
      </c>
      <c r="K61" s="4">
        <v>111.800003</v>
      </c>
    </row>
    <row r="62" spans="1:11">
      <c r="A62" s="1">
        <v>44351</v>
      </c>
      <c r="B62" s="4">
        <v>85.800003000000004</v>
      </c>
      <c r="C62" s="4">
        <v>17.239999999999998</v>
      </c>
      <c r="D62" s="4">
        <v>25.32</v>
      </c>
      <c r="E62" s="4">
        <v>66.650002000000001</v>
      </c>
      <c r="F62" s="4">
        <v>21.15</v>
      </c>
      <c r="G62" s="4">
        <v>27.51</v>
      </c>
      <c r="H62" s="4">
        <v>28.5</v>
      </c>
      <c r="I62" s="4">
        <v>22.799999</v>
      </c>
      <c r="J62" s="4">
        <v>33.729999999999997</v>
      </c>
      <c r="K62" s="4">
        <v>112.900002</v>
      </c>
    </row>
    <row r="63" spans="1:11">
      <c r="A63" s="1">
        <v>44349</v>
      </c>
      <c r="B63" s="4">
        <v>87.349997999999999</v>
      </c>
      <c r="C63" s="4">
        <v>17.010000000000002</v>
      </c>
      <c r="D63" s="4">
        <v>25.33</v>
      </c>
      <c r="E63" s="4">
        <v>64.730002999999996</v>
      </c>
      <c r="F63" s="4">
        <v>21.32</v>
      </c>
      <c r="G63" s="4">
        <v>26.25</v>
      </c>
      <c r="H63" s="4">
        <v>27.870000999999998</v>
      </c>
      <c r="I63" s="4">
        <v>22.83</v>
      </c>
      <c r="J63" s="4">
        <v>33.709999000000003</v>
      </c>
      <c r="K63" s="4">
        <v>114.800003</v>
      </c>
    </row>
    <row r="64" spans="1:11">
      <c r="A64" s="1">
        <v>44348</v>
      </c>
      <c r="B64" s="4">
        <v>88.300003000000004</v>
      </c>
      <c r="C64" s="4">
        <v>17.700001</v>
      </c>
      <c r="D64" s="4">
        <v>25.790001</v>
      </c>
      <c r="E64" s="4">
        <v>64.160004000000001</v>
      </c>
      <c r="F64" s="4">
        <v>21.4</v>
      </c>
      <c r="G64" s="4">
        <v>25.959999</v>
      </c>
      <c r="H64" s="4">
        <v>27.290001</v>
      </c>
      <c r="I64" s="4">
        <v>22.41</v>
      </c>
      <c r="J64" s="4">
        <v>34.959999000000003</v>
      </c>
      <c r="K64" s="4">
        <v>113.199997</v>
      </c>
    </row>
    <row r="65" spans="1:11">
      <c r="A65" s="1">
        <v>44347</v>
      </c>
      <c r="B65" s="4">
        <v>88.629997000000003</v>
      </c>
      <c r="C65" s="4">
        <v>17.540001</v>
      </c>
      <c r="D65" s="4">
        <v>26.35</v>
      </c>
      <c r="E65" s="4">
        <v>62.650002000000001</v>
      </c>
      <c r="F65" s="4">
        <v>19.889999</v>
      </c>
      <c r="G65" s="4">
        <v>25.66</v>
      </c>
      <c r="H65" s="4">
        <v>26.870000999999998</v>
      </c>
      <c r="I65" s="4">
        <v>22.4</v>
      </c>
      <c r="J65" s="4">
        <v>34.700001</v>
      </c>
      <c r="K65" s="4">
        <v>114.779999</v>
      </c>
    </row>
    <row r="66" spans="1:11">
      <c r="A66" s="1">
        <v>44344</v>
      </c>
      <c r="B66" s="4">
        <v>89.029999000000004</v>
      </c>
      <c r="C66" s="4">
        <v>17.48</v>
      </c>
      <c r="D66" s="4">
        <v>26.190000999999999</v>
      </c>
      <c r="E66" s="4">
        <v>61.939999</v>
      </c>
      <c r="F66" s="4">
        <v>20.049999</v>
      </c>
      <c r="G66" s="4">
        <v>25.59</v>
      </c>
      <c r="H66" s="4">
        <v>26.99</v>
      </c>
      <c r="I66" s="4">
        <v>21.91</v>
      </c>
      <c r="J66" s="4">
        <v>34.68</v>
      </c>
      <c r="K66" s="4">
        <v>111.589996</v>
      </c>
    </row>
    <row r="67" spans="1:11">
      <c r="A67" s="1">
        <v>44343</v>
      </c>
      <c r="B67" s="4">
        <v>87.510002</v>
      </c>
      <c r="C67" s="4">
        <v>16.98</v>
      </c>
      <c r="D67" s="4">
        <v>26.780000999999999</v>
      </c>
      <c r="E67" s="4">
        <v>61.740001999999997</v>
      </c>
      <c r="F67" s="4">
        <v>19.379999000000002</v>
      </c>
      <c r="G67" s="4">
        <v>25.379999000000002</v>
      </c>
      <c r="H67" s="4">
        <v>25.91</v>
      </c>
      <c r="I67" s="4">
        <v>21.65</v>
      </c>
      <c r="J67" s="4">
        <v>33.900002000000001</v>
      </c>
      <c r="K67" s="4">
        <v>110.989998</v>
      </c>
    </row>
    <row r="68" spans="1:11">
      <c r="A68" s="1">
        <v>44342</v>
      </c>
      <c r="B68" s="4">
        <v>86.099997999999999</v>
      </c>
      <c r="C68" s="4">
        <v>17.100000000000001</v>
      </c>
      <c r="D68" s="4">
        <v>25.959999</v>
      </c>
      <c r="E68" s="4">
        <v>63.400002000000001</v>
      </c>
      <c r="F68" s="4">
        <v>19.299999</v>
      </c>
      <c r="G68" s="4">
        <v>25.219999000000001</v>
      </c>
      <c r="H68" s="4">
        <v>26.09</v>
      </c>
      <c r="I68" s="4">
        <v>21.5</v>
      </c>
      <c r="J68" s="4">
        <v>32.799999</v>
      </c>
      <c r="K68" s="4">
        <v>110.199997</v>
      </c>
    </row>
    <row r="69" spans="1:11">
      <c r="A69" s="1">
        <v>44341</v>
      </c>
      <c r="B69" s="4">
        <v>85.82</v>
      </c>
      <c r="C69" s="4">
        <v>17</v>
      </c>
      <c r="D69" s="4">
        <v>25.98</v>
      </c>
      <c r="E69" s="4">
        <v>63.200001</v>
      </c>
      <c r="F69" s="4">
        <v>19.700001</v>
      </c>
      <c r="G69" s="4">
        <v>24.98</v>
      </c>
      <c r="H69" s="4">
        <v>25.84</v>
      </c>
      <c r="I69" s="4">
        <v>21.42</v>
      </c>
      <c r="J69" s="4">
        <v>32.090000000000003</v>
      </c>
      <c r="K69" s="4">
        <v>107.050003</v>
      </c>
    </row>
    <row r="70" spans="1:11">
      <c r="A70" s="1">
        <v>44340</v>
      </c>
      <c r="B70" s="4">
        <v>85.760002</v>
      </c>
      <c r="C70" s="4">
        <v>17.450001</v>
      </c>
      <c r="D70" s="4">
        <v>26.07</v>
      </c>
      <c r="E70" s="4">
        <v>64.25</v>
      </c>
      <c r="F70" s="4">
        <v>19.48</v>
      </c>
      <c r="G70" s="4">
        <v>24.620000999999998</v>
      </c>
      <c r="H70" s="4">
        <v>26.389999</v>
      </c>
      <c r="I70" s="4">
        <v>21.700001</v>
      </c>
      <c r="J70" s="4">
        <v>32</v>
      </c>
      <c r="K70" s="4">
        <v>109.779999</v>
      </c>
    </row>
    <row r="71" spans="1:11">
      <c r="A71" s="1">
        <v>44337</v>
      </c>
      <c r="B71" s="4">
        <v>84.839995999999999</v>
      </c>
      <c r="C71" s="4">
        <v>17.350000000000001</v>
      </c>
      <c r="D71" s="4">
        <v>26</v>
      </c>
      <c r="E71" s="4">
        <v>62.880001</v>
      </c>
      <c r="F71" s="4">
        <v>18.459999</v>
      </c>
      <c r="G71" s="4">
        <v>24.52</v>
      </c>
      <c r="H71" s="4">
        <v>25.950001</v>
      </c>
      <c r="I71" s="4">
        <v>21.200001</v>
      </c>
      <c r="J71" s="4">
        <v>31.629999000000002</v>
      </c>
      <c r="K71" s="4">
        <v>109.400002</v>
      </c>
    </row>
    <row r="72" spans="1:11">
      <c r="A72" s="1">
        <v>44336</v>
      </c>
      <c r="B72" s="4">
        <v>84.709998999999996</v>
      </c>
      <c r="C72" s="4">
        <v>17.25</v>
      </c>
      <c r="D72" s="4">
        <v>26.16</v>
      </c>
      <c r="E72" s="4">
        <v>62.470001000000003</v>
      </c>
      <c r="F72" s="4">
        <v>18.82</v>
      </c>
      <c r="G72" s="4">
        <v>25.110001</v>
      </c>
      <c r="H72" s="4">
        <v>25.93</v>
      </c>
      <c r="I72" s="4">
        <v>20.68</v>
      </c>
      <c r="J72" s="4">
        <v>32.020000000000003</v>
      </c>
      <c r="K72" s="4">
        <v>111.110001</v>
      </c>
    </row>
    <row r="73" spans="1:11">
      <c r="A73" s="1">
        <v>44335</v>
      </c>
      <c r="B73" s="4">
        <v>84.800003000000004</v>
      </c>
      <c r="C73" s="4">
        <v>17.219999000000001</v>
      </c>
      <c r="D73" s="4">
        <v>26.799999</v>
      </c>
      <c r="E73" s="4">
        <v>59.759998000000003</v>
      </c>
      <c r="F73" s="4">
        <v>19.059999000000001</v>
      </c>
      <c r="G73" s="4">
        <v>24.57</v>
      </c>
      <c r="H73" s="4">
        <v>26.15</v>
      </c>
      <c r="I73" s="4">
        <v>20.440000999999999</v>
      </c>
      <c r="J73" s="4">
        <v>31.799999</v>
      </c>
      <c r="K73" s="4">
        <v>112.25</v>
      </c>
    </row>
    <row r="74" spans="1:11">
      <c r="A74" s="1">
        <v>44334</v>
      </c>
      <c r="B74" s="4">
        <v>85</v>
      </c>
      <c r="C74" s="4">
        <v>17.299999</v>
      </c>
      <c r="D74" s="4">
        <v>26.75</v>
      </c>
      <c r="E74" s="4">
        <v>61</v>
      </c>
      <c r="F74" s="4">
        <v>19.52</v>
      </c>
      <c r="G74" s="4">
        <v>24.42</v>
      </c>
      <c r="H74" s="4">
        <v>26.35</v>
      </c>
      <c r="I74" s="4">
        <v>20.49</v>
      </c>
      <c r="J74" s="4">
        <v>31.99</v>
      </c>
      <c r="K74" s="4">
        <v>114.599998</v>
      </c>
    </row>
    <row r="75" spans="1:11">
      <c r="A75" s="1">
        <v>44333</v>
      </c>
      <c r="B75" s="4">
        <v>85.459998999999996</v>
      </c>
      <c r="C75" s="4">
        <v>17.579999999999998</v>
      </c>
      <c r="D75" s="4">
        <v>26.959999</v>
      </c>
      <c r="E75" s="4">
        <v>59.919998</v>
      </c>
      <c r="F75" s="4">
        <v>19.540001</v>
      </c>
      <c r="G75" s="4">
        <v>24.6</v>
      </c>
      <c r="H75" s="4">
        <v>26.66</v>
      </c>
      <c r="I75" s="4">
        <v>20.299999</v>
      </c>
      <c r="J75" s="4">
        <v>32.82</v>
      </c>
      <c r="K75" s="4">
        <v>113.459999</v>
      </c>
    </row>
    <row r="76" spans="1:11">
      <c r="A76" s="1">
        <v>44330</v>
      </c>
      <c r="B76" s="4">
        <v>83.839995999999999</v>
      </c>
      <c r="C76" s="4">
        <v>17.850000000000001</v>
      </c>
      <c r="D76" s="4">
        <v>26.9</v>
      </c>
      <c r="E76" s="4">
        <v>58.790000999999997</v>
      </c>
      <c r="F76" s="4">
        <v>19.440000999999999</v>
      </c>
      <c r="G76" s="4">
        <v>24.209999</v>
      </c>
      <c r="H76" s="4">
        <v>26.299999</v>
      </c>
      <c r="I76" s="4">
        <v>20.57</v>
      </c>
      <c r="J76" s="4">
        <v>33.240001999999997</v>
      </c>
      <c r="K76" s="4">
        <v>110.55999799999999</v>
      </c>
    </row>
    <row r="77" spans="1:11">
      <c r="A77" s="1">
        <v>44329</v>
      </c>
      <c r="B77" s="4">
        <v>81.180000000000007</v>
      </c>
      <c r="C77" s="4">
        <v>17.25</v>
      </c>
      <c r="D77" s="4">
        <v>27.299999</v>
      </c>
      <c r="E77" s="4">
        <v>58.790000999999997</v>
      </c>
      <c r="F77" s="4">
        <v>19.43</v>
      </c>
      <c r="G77" s="4">
        <v>23.700001</v>
      </c>
      <c r="H77" s="4">
        <v>24.99</v>
      </c>
      <c r="I77" s="4">
        <v>20.719999000000001</v>
      </c>
      <c r="J77" s="4">
        <v>33.07</v>
      </c>
      <c r="K77" s="4">
        <v>112.489998</v>
      </c>
    </row>
    <row r="78" spans="1:11">
      <c r="A78" s="1">
        <v>44328</v>
      </c>
      <c r="B78" s="4">
        <v>80.400002000000001</v>
      </c>
      <c r="C78" s="4">
        <v>17.166665999999999</v>
      </c>
      <c r="D78" s="4">
        <v>27.690000999999999</v>
      </c>
      <c r="E78" s="4">
        <v>58.299999</v>
      </c>
      <c r="F78" s="4">
        <v>19.34</v>
      </c>
      <c r="G78" s="4">
        <v>23.27</v>
      </c>
      <c r="H78" s="4">
        <v>24.780000999999999</v>
      </c>
      <c r="I78" s="4">
        <v>20.379999000000002</v>
      </c>
      <c r="J78" s="4">
        <v>33</v>
      </c>
      <c r="K78" s="4">
        <v>114.33000199999999</v>
      </c>
    </row>
    <row r="79" spans="1:11">
      <c r="A79" s="1">
        <v>44327</v>
      </c>
      <c r="B79" s="4">
        <v>82</v>
      </c>
      <c r="C79" s="4">
        <v>17.616667</v>
      </c>
      <c r="D79" s="4">
        <v>28.299999</v>
      </c>
      <c r="E79" s="4">
        <v>62.84</v>
      </c>
      <c r="F79" s="4">
        <v>19.600000000000001</v>
      </c>
      <c r="G79" s="4">
        <v>24.83</v>
      </c>
      <c r="H79" s="4">
        <v>25.15</v>
      </c>
      <c r="I79" s="4">
        <v>21.5</v>
      </c>
      <c r="J79" s="4">
        <v>34.580002</v>
      </c>
      <c r="K79" s="4">
        <v>118.720001</v>
      </c>
    </row>
    <row r="80" spans="1:11">
      <c r="A80" s="1">
        <v>44326</v>
      </c>
      <c r="B80" s="4">
        <v>81.680000000000007</v>
      </c>
      <c r="C80" s="4">
        <v>17.766666000000001</v>
      </c>
      <c r="D80" s="4">
        <v>28.02</v>
      </c>
      <c r="E80" s="4">
        <v>62.950001</v>
      </c>
      <c r="F80" s="4">
        <v>19.690000999999999</v>
      </c>
      <c r="G80" s="4">
        <v>25.040001</v>
      </c>
      <c r="H80" s="4">
        <v>24.700001</v>
      </c>
      <c r="I80" s="4">
        <v>21.379999000000002</v>
      </c>
      <c r="J80" s="4">
        <v>33.909999999999997</v>
      </c>
      <c r="K80" s="4">
        <v>114.69000200000001</v>
      </c>
    </row>
    <row r="81" spans="1:11">
      <c r="A81" s="1">
        <v>44323</v>
      </c>
      <c r="B81" s="4">
        <v>81.089995999999999</v>
      </c>
      <c r="C81" s="4">
        <v>17.780000999999999</v>
      </c>
      <c r="D81" s="4">
        <v>27.9</v>
      </c>
      <c r="E81" s="4">
        <v>63.209999000000003</v>
      </c>
      <c r="F81" s="4">
        <v>20.5</v>
      </c>
      <c r="G81" s="4">
        <v>24.82</v>
      </c>
      <c r="H81" s="4">
        <v>24.379999000000002</v>
      </c>
      <c r="I81" s="4">
        <v>21.49</v>
      </c>
      <c r="J81" s="4">
        <v>34.590000000000003</v>
      </c>
      <c r="K81" s="4">
        <v>115.449997</v>
      </c>
    </row>
    <row r="82" spans="1:11">
      <c r="A82" s="1">
        <v>44322</v>
      </c>
      <c r="B82" s="4">
        <v>80</v>
      </c>
      <c r="C82" s="4">
        <v>16.933332</v>
      </c>
      <c r="D82" s="4">
        <v>27.85</v>
      </c>
      <c r="E82" s="4">
        <v>61.77</v>
      </c>
      <c r="F82" s="4">
        <v>20.450001</v>
      </c>
      <c r="G82" s="4">
        <v>23.809999000000001</v>
      </c>
      <c r="H82" s="4">
        <v>23.5</v>
      </c>
      <c r="I82" s="4">
        <v>21.1</v>
      </c>
      <c r="J82" s="4">
        <v>33.830002</v>
      </c>
      <c r="K82" s="4">
        <v>115.050003</v>
      </c>
    </row>
    <row r="83" spans="1:11">
      <c r="A83" s="1">
        <v>44321</v>
      </c>
      <c r="B83" s="4">
        <v>79.449996999999996</v>
      </c>
      <c r="C83" s="4">
        <v>17.166665999999999</v>
      </c>
      <c r="D83" s="4">
        <v>27.889999</v>
      </c>
      <c r="E83" s="4">
        <v>61.599997999999999</v>
      </c>
      <c r="F83" s="4">
        <v>20.91</v>
      </c>
      <c r="G83" s="4">
        <v>23.67</v>
      </c>
      <c r="H83" s="4">
        <v>23.83</v>
      </c>
      <c r="I83" s="4">
        <v>21.65</v>
      </c>
      <c r="J83" s="4">
        <v>33.950001</v>
      </c>
      <c r="K83" s="4">
        <v>110.709999</v>
      </c>
    </row>
    <row r="84" spans="1:11">
      <c r="A84" s="1">
        <v>44320</v>
      </c>
      <c r="B84" s="4">
        <v>76</v>
      </c>
      <c r="C84" s="4">
        <v>16.889999</v>
      </c>
      <c r="D84" s="4">
        <v>27.379999000000002</v>
      </c>
      <c r="E84" s="4">
        <v>62.740001999999997</v>
      </c>
      <c r="F84" s="4">
        <v>21</v>
      </c>
      <c r="G84" s="4">
        <v>23.65</v>
      </c>
      <c r="H84" s="4">
        <v>22.889999</v>
      </c>
      <c r="I84" s="4">
        <v>21.129999000000002</v>
      </c>
      <c r="J84" s="4">
        <v>32.919998</v>
      </c>
      <c r="K84" s="4">
        <v>110.099998</v>
      </c>
    </row>
    <row r="85" spans="1:11">
      <c r="A85" s="1">
        <v>44319</v>
      </c>
      <c r="B85" s="4">
        <v>75.620002999999997</v>
      </c>
      <c r="C85" s="4">
        <v>17.163333999999999</v>
      </c>
      <c r="D85" s="4">
        <v>27.530000999999999</v>
      </c>
      <c r="E85" s="4">
        <v>64.110000999999997</v>
      </c>
      <c r="F85" s="4">
        <v>20.950001</v>
      </c>
      <c r="G85" s="4">
        <v>24</v>
      </c>
      <c r="H85" s="4">
        <v>23.43</v>
      </c>
      <c r="I85" s="4">
        <v>21.27</v>
      </c>
      <c r="J85" s="4">
        <v>33.150002000000001</v>
      </c>
      <c r="K85" s="4">
        <v>108.459999</v>
      </c>
    </row>
    <row r="86" spans="1:11">
      <c r="A86" s="1">
        <v>44316</v>
      </c>
      <c r="B86" s="4">
        <v>75.650002000000001</v>
      </c>
      <c r="C86" s="4">
        <v>17.166665999999999</v>
      </c>
      <c r="D86" s="4">
        <v>27.879999000000002</v>
      </c>
      <c r="E86" s="4">
        <v>64.300003000000004</v>
      </c>
      <c r="F86" s="4">
        <v>20.860001</v>
      </c>
      <c r="G86" s="4">
        <v>23.030000999999999</v>
      </c>
      <c r="H86" s="4">
        <v>23.620000999999998</v>
      </c>
      <c r="I86" s="4">
        <v>21.719999000000001</v>
      </c>
      <c r="J86" s="4">
        <v>32.560001</v>
      </c>
      <c r="K86" s="4">
        <v>109.019997</v>
      </c>
    </row>
    <row r="87" spans="1:11">
      <c r="A87" s="1">
        <v>44315</v>
      </c>
      <c r="B87" s="4">
        <v>76.169998000000007</v>
      </c>
      <c r="C87" s="4">
        <v>17.516666000000001</v>
      </c>
      <c r="D87" s="4">
        <v>28.200001</v>
      </c>
      <c r="E87" s="4">
        <v>63.369999</v>
      </c>
      <c r="F87" s="4">
        <v>21.459999</v>
      </c>
      <c r="G87" s="4">
        <v>23.43</v>
      </c>
      <c r="H87" s="4">
        <v>23.620000999999998</v>
      </c>
      <c r="I87" s="4">
        <v>22.18</v>
      </c>
      <c r="J87" s="4">
        <v>33.389999000000003</v>
      </c>
      <c r="K87" s="4">
        <v>111.949997</v>
      </c>
    </row>
    <row r="88" spans="1:11">
      <c r="A88" s="1">
        <v>44314</v>
      </c>
      <c r="B88" s="4">
        <v>76.819999999999993</v>
      </c>
      <c r="C88" s="4">
        <v>17.866667</v>
      </c>
      <c r="D88" s="4">
        <v>28.200001</v>
      </c>
      <c r="E88" s="4">
        <v>63.119999</v>
      </c>
      <c r="F88" s="4">
        <v>22.629999000000002</v>
      </c>
      <c r="G88" s="4">
        <v>23.950001</v>
      </c>
      <c r="H88" s="4">
        <v>23.940000999999999</v>
      </c>
      <c r="I88" s="4">
        <v>21.91</v>
      </c>
      <c r="J88" s="4">
        <v>32.909999999999997</v>
      </c>
      <c r="K88" s="4">
        <v>111.91999800000001</v>
      </c>
    </row>
    <row r="89" spans="1:11">
      <c r="A89" s="1">
        <v>44313</v>
      </c>
      <c r="B89" s="4">
        <v>76.470000999999996</v>
      </c>
      <c r="C89" s="4">
        <v>17.649999999999999</v>
      </c>
      <c r="D89" s="4">
        <v>29.280000999999999</v>
      </c>
      <c r="E89" s="4">
        <v>61.040000999999997</v>
      </c>
      <c r="F89" s="4">
        <v>21.83</v>
      </c>
      <c r="G89" s="4">
        <v>23.629999000000002</v>
      </c>
      <c r="H89" s="4">
        <v>23.1</v>
      </c>
      <c r="I89" s="4">
        <v>21.74</v>
      </c>
      <c r="J89" s="4">
        <v>32.650002000000001</v>
      </c>
      <c r="K89" s="4">
        <v>110.120003</v>
      </c>
    </row>
    <row r="90" spans="1:11">
      <c r="A90" s="1">
        <v>44312</v>
      </c>
      <c r="B90" s="4">
        <v>76.910004000000001</v>
      </c>
      <c r="C90" s="4">
        <v>17.670000000000002</v>
      </c>
      <c r="D90" s="4">
        <v>28.969999000000001</v>
      </c>
      <c r="E90" s="4">
        <v>61.919998</v>
      </c>
      <c r="F90" s="4">
        <v>22.35</v>
      </c>
      <c r="G90" s="4">
        <v>24</v>
      </c>
      <c r="H90" s="4">
        <v>23.780000999999999</v>
      </c>
      <c r="I90" s="4">
        <v>22.09</v>
      </c>
      <c r="J90" s="4">
        <v>33.400002000000001</v>
      </c>
      <c r="K90" s="4">
        <v>108.57</v>
      </c>
    </row>
    <row r="91" spans="1:11">
      <c r="A91" s="1">
        <v>44309</v>
      </c>
      <c r="B91" s="4">
        <v>79.5</v>
      </c>
      <c r="C91" s="4">
        <v>17.906666000000001</v>
      </c>
      <c r="D91" s="4">
        <v>29.129999000000002</v>
      </c>
      <c r="E91" s="4">
        <v>61.700001</v>
      </c>
      <c r="F91" s="4">
        <v>22.799999</v>
      </c>
      <c r="G91" s="4">
        <v>23.57</v>
      </c>
      <c r="H91" s="4">
        <v>23.690000999999999</v>
      </c>
      <c r="I91" s="4">
        <v>22.59</v>
      </c>
      <c r="J91" s="4">
        <v>33.240001999999997</v>
      </c>
      <c r="K91" s="4">
        <v>107.989998</v>
      </c>
    </row>
    <row r="92" spans="1:11">
      <c r="A92" s="1">
        <v>44308</v>
      </c>
      <c r="B92" s="4">
        <v>78.919998000000007</v>
      </c>
      <c r="C92" s="4">
        <v>17.783332999999999</v>
      </c>
      <c r="D92" s="4">
        <v>29.299999</v>
      </c>
      <c r="E92" s="4">
        <v>60.869999</v>
      </c>
      <c r="F92" s="4">
        <v>22.120000999999998</v>
      </c>
      <c r="G92" s="4">
        <v>23.1</v>
      </c>
      <c r="H92" s="4">
        <v>23.709999</v>
      </c>
      <c r="I92" s="4">
        <v>22.209999</v>
      </c>
      <c r="J92" s="4">
        <v>32.130001</v>
      </c>
      <c r="K92" s="4">
        <v>106.230003</v>
      </c>
    </row>
    <row r="93" spans="1:11">
      <c r="A93" s="1">
        <v>44306</v>
      </c>
      <c r="B93" s="4">
        <v>78.830001999999993</v>
      </c>
      <c r="C93" s="4">
        <v>17.906666000000001</v>
      </c>
      <c r="D93" s="4">
        <v>30.09</v>
      </c>
      <c r="E93" s="4">
        <v>61.779998999999997</v>
      </c>
      <c r="F93" s="4">
        <v>22.85</v>
      </c>
      <c r="G93" s="4">
        <v>23.93</v>
      </c>
      <c r="H93" s="4">
        <v>23.82</v>
      </c>
      <c r="I93" s="4">
        <v>22.93</v>
      </c>
      <c r="J93" s="4">
        <v>32.650002000000001</v>
      </c>
      <c r="K93" s="4">
        <v>106.160004</v>
      </c>
    </row>
    <row r="94" spans="1:11">
      <c r="A94" s="1">
        <v>44305</v>
      </c>
      <c r="B94" s="4">
        <v>78.559997999999993</v>
      </c>
      <c r="C94" s="4">
        <v>18.120000999999998</v>
      </c>
      <c r="D94" s="4">
        <v>29.84</v>
      </c>
      <c r="E94" s="4">
        <v>62.439999</v>
      </c>
      <c r="F94" s="4">
        <v>23.35</v>
      </c>
      <c r="G94" s="4">
        <v>23.92</v>
      </c>
      <c r="H94" s="4">
        <v>24.280000999999999</v>
      </c>
      <c r="I94" s="4">
        <v>22.200001</v>
      </c>
      <c r="J94" s="4">
        <v>32.5</v>
      </c>
      <c r="K94" s="4">
        <v>107.730003</v>
      </c>
    </row>
    <row r="95" spans="1:11">
      <c r="A95" s="1">
        <v>44302</v>
      </c>
      <c r="B95" s="4">
        <v>79.580001999999993</v>
      </c>
      <c r="C95" s="4">
        <v>18.466664999999999</v>
      </c>
      <c r="D95" s="4">
        <v>29.530000999999999</v>
      </c>
      <c r="E95" s="4">
        <v>64.180000000000007</v>
      </c>
      <c r="F95" s="4">
        <v>23.6</v>
      </c>
      <c r="G95" s="4">
        <v>23.85</v>
      </c>
      <c r="H95" s="4">
        <v>22.950001</v>
      </c>
      <c r="I95" s="4">
        <v>23.190000999999999</v>
      </c>
      <c r="J95" s="4">
        <v>32.279998999999997</v>
      </c>
      <c r="K95" s="4">
        <v>108.66999800000001</v>
      </c>
    </row>
    <row r="96" spans="1:11">
      <c r="A96" s="1">
        <v>44301</v>
      </c>
      <c r="B96" s="4">
        <v>80.949996999999996</v>
      </c>
      <c r="C96" s="4">
        <v>18.186665999999999</v>
      </c>
      <c r="D96" s="4">
        <v>30.049999</v>
      </c>
      <c r="E96" s="4">
        <v>63.599997999999999</v>
      </c>
      <c r="F96" s="4">
        <v>23.26</v>
      </c>
      <c r="G96" s="4">
        <v>23.719999000000001</v>
      </c>
      <c r="H96" s="4">
        <v>23.09</v>
      </c>
      <c r="I96" s="4">
        <v>23.030000999999999</v>
      </c>
      <c r="J96" s="4">
        <v>31.959999</v>
      </c>
      <c r="K96" s="4">
        <v>108.209999</v>
      </c>
    </row>
    <row r="97" spans="1:11">
      <c r="A97" s="1">
        <v>44300</v>
      </c>
      <c r="B97" s="4">
        <v>74.709998999999996</v>
      </c>
      <c r="C97" s="4">
        <v>18.343332</v>
      </c>
      <c r="D97" s="4">
        <v>29.700001</v>
      </c>
      <c r="E97" s="4">
        <v>63.650002000000001</v>
      </c>
      <c r="F97" s="4">
        <v>23.309999000000001</v>
      </c>
      <c r="G97" s="4">
        <v>23.280000999999999</v>
      </c>
      <c r="H97" s="4">
        <v>24.35</v>
      </c>
      <c r="I97" s="4">
        <v>22.709999</v>
      </c>
      <c r="J97" s="4">
        <v>32.599997999999999</v>
      </c>
      <c r="K97" s="4">
        <v>107</v>
      </c>
    </row>
    <row r="98" spans="1:11">
      <c r="A98" s="1">
        <v>44299</v>
      </c>
      <c r="B98" s="4">
        <v>74.389999000000003</v>
      </c>
      <c r="C98" s="4">
        <v>18.433332</v>
      </c>
      <c r="D98" s="4">
        <v>29.959999</v>
      </c>
      <c r="E98" s="4">
        <v>63.200001</v>
      </c>
      <c r="F98" s="4">
        <v>24.07</v>
      </c>
      <c r="G98" s="4">
        <v>23.799999</v>
      </c>
      <c r="H98" s="4">
        <v>23.969999000000001</v>
      </c>
      <c r="I98" s="4">
        <v>23.02</v>
      </c>
      <c r="J98" s="4">
        <v>33.759998000000003</v>
      </c>
      <c r="K98" s="4">
        <v>103.58000199999999</v>
      </c>
    </row>
    <row r="99" spans="1:11">
      <c r="A99" s="1">
        <v>44298</v>
      </c>
      <c r="B99" s="4">
        <v>74.379997000000003</v>
      </c>
      <c r="C99" s="4">
        <v>18.59</v>
      </c>
      <c r="D99" s="4">
        <v>29.950001</v>
      </c>
      <c r="E99" s="4">
        <v>62.98</v>
      </c>
      <c r="F99" s="4">
        <v>22.02</v>
      </c>
      <c r="G99" s="4">
        <v>23.530000999999999</v>
      </c>
      <c r="H99" s="4">
        <v>23.889999</v>
      </c>
      <c r="I99" s="4">
        <v>23.200001</v>
      </c>
      <c r="J99" s="4">
        <v>33.759998000000003</v>
      </c>
      <c r="K99" s="4">
        <v>103.400002</v>
      </c>
    </row>
    <row r="100" spans="1:11">
      <c r="A100" s="1">
        <v>44295</v>
      </c>
      <c r="B100" s="4">
        <v>74.489998</v>
      </c>
      <c r="C100" s="4">
        <v>18.406666000000001</v>
      </c>
      <c r="D100" s="4">
        <v>29.440000999999999</v>
      </c>
      <c r="E100" s="4">
        <v>62.990001999999997</v>
      </c>
      <c r="F100" s="4">
        <v>21.91</v>
      </c>
      <c r="G100" s="4">
        <v>23.700001</v>
      </c>
      <c r="H100" s="4">
        <v>23.65</v>
      </c>
      <c r="I100" s="4">
        <v>23.1</v>
      </c>
      <c r="J100" s="4">
        <v>34.18</v>
      </c>
      <c r="K100" s="4">
        <v>103</v>
      </c>
    </row>
    <row r="101" spans="1:11">
      <c r="A101" s="1">
        <v>44294</v>
      </c>
      <c r="B101" s="4">
        <v>73.129997000000003</v>
      </c>
      <c r="C101" s="4">
        <v>18.616667</v>
      </c>
      <c r="D101" s="4">
        <v>29.18</v>
      </c>
      <c r="E101" s="4">
        <v>63.599997999999999</v>
      </c>
      <c r="F101" s="4">
        <v>22.389999</v>
      </c>
      <c r="G101" s="4">
        <v>23.379999000000002</v>
      </c>
      <c r="H101" s="4">
        <v>23.700001</v>
      </c>
      <c r="I101" s="4">
        <v>23.620000999999998</v>
      </c>
      <c r="J101" s="4">
        <v>34.270000000000003</v>
      </c>
      <c r="K101" s="4">
        <v>104.5</v>
      </c>
    </row>
    <row r="102" spans="1:11">
      <c r="A102" s="1">
        <v>44293</v>
      </c>
      <c r="B102" s="4">
        <v>71.699996999999996</v>
      </c>
      <c r="C102" s="4">
        <v>18.316666000000001</v>
      </c>
      <c r="D102" s="4">
        <v>28.83</v>
      </c>
      <c r="E102" s="4">
        <v>62.400002000000001</v>
      </c>
      <c r="F102" s="4">
        <v>22.190000999999999</v>
      </c>
      <c r="G102" s="4">
        <v>23.99</v>
      </c>
      <c r="H102" s="4">
        <v>24</v>
      </c>
      <c r="I102" s="4">
        <v>23.25</v>
      </c>
      <c r="J102" s="4">
        <v>34.770000000000003</v>
      </c>
      <c r="K102" s="4">
        <v>104.55999799999999</v>
      </c>
    </row>
    <row r="103" spans="1:11">
      <c r="A103" s="1">
        <v>44292</v>
      </c>
      <c r="B103" s="4">
        <v>72.989998</v>
      </c>
      <c r="C103" s="4">
        <v>18.356667000000002</v>
      </c>
      <c r="D103" s="4">
        <v>28.6</v>
      </c>
      <c r="E103" s="4">
        <v>62.360000999999997</v>
      </c>
      <c r="F103" s="4">
        <v>22.700001</v>
      </c>
      <c r="G103" s="4">
        <v>24.27</v>
      </c>
      <c r="H103" s="4">
        <v>24.02</v>
      </c>
      <c r="I103" s="4">
        <v>23.379999000000002</v>
      </c>
      <c r="J103" s="4">
        <v>34.919998</v>
      </c>
      <c r="K103" s="4">
        <v>102.050003</v>
      </c>
    </row>
    <row r="104" spans="1:11">
      <c r="A104" s="1">
        <v>44291</v>
      </c>
      <c r="B104" s="4">
        <v>71.029999000000004</v>
      </c>
      <c r="C104" s="4">
        <v>18.106667000000002</v>
      </c>
      <c r="D104" s="4">
        <v>28.08</v>
      </c>
      <c r="E104" s="4">
        <v>61.529998999999997</v>
      </c>
      <c r="F104" s="4">
        <v>22.84</v>
      </c>
      <c r="G104" s="4">
        <v>24.549999</v>
      </c>
      <c r="H104" s="4">
        <v>24.040001</v>
      </c>
      <c r="I104" s="4">
        <v>23.66</v>
      </c>
      <c r="J104" s="4">
        <v>33.490001999999997</v>
      </c>
      <c r="K104" s="4">
        <v>103.389999</v>
      </c>
    </row>
    <row r="105" spans="1:11">
      <c r="A105" s="1">
        <v>44287</v>
      </c>
      <c r="B105" s="4">
        <v>69.910004000000001</v>
      </c>
      <c r="C105" s="4">
        <v>17.870000999999998</v>
      </c>
      <c r="D105" s="4">
        <v>28.049999</v>
      </c>
      <c r="E105" s="4">
        <v>60.040000999999997</v>
      </c>
      <c r="F105" s="4">
        <v>22.4</v>
      </c>
      <c r="G105" s="4">
        <v>24.190000999999999</v>
      </c>
      <c r="H105" s="4">
        <v>23.889999</v>
      </c>
      <c r="I105" s="4">
        <v>22.809999000000001</v>
      </c>
      <c r="J105" s="4">
        <v>33.389999000000003</v>
      </c>
      <c r="K105" s="4">
        <v>97.389999000000003</v>
      </c>
    </row>
    <row r="106" spans="1:11">
      <c r="A106" s="1">
        <v>44286</v>
      </c>
      <c r="B106" s="4">
        <v>70.349997999999999</v>
      </c>
      <c r="C106" s="4">
        <v>18.206666999999999</v>
      </c>
      <c r="D106" s="4">
        <v>27.629999000000002</v>
      </c>
      <c r="E106" s="4">
        <v>59.73</v>
      </c>
      <c r="F106" s="4">
        <v>22.360001</v>
      </c>
      <c r="G106" s="4">
        <v>24.49</v>
      </c>
      <c r="H106" s="4">
        <v>24.1</v>
      </c>
      <c r="I106" s="4">
        <v>23.219999000000001</v>
      </c>
      <c r="J106" s="4">
        <v>34.169998</v>
      </c>
      <c r="K106" s="4">
        <v>97.970000999999996</v>
      </c>
    </row>
    <row r="107" spans="1:11">
      <c r="A107" s="1">
        <v>44285</v>
      </c>
      <c r="B107" s="4">
        <v>70.800003000000004</v>
      </c>
      <c r="C107" s="4">
        <v>17.833331999999999</v>
      </c>
      <c r="D107" s="4">
        <v>28.32</v>
      </c>
      <c r="E107" s="4">
        <v>59.799999</v>
      </c>
      <c r="F107" s="4">
        <v>22.5</v>
      </c>
      <c r="G107" s="4">
        <v>24.84</v>
      </c>
      <c r="H107" s="4">
        <v>23.83</v>
      </c>
      <c r="I107" s="4">
        <v>22.889999</v>
      </c>
      <c r="J107" s="4">
        <v>35.159999999999997</v>
      </c>
      <c r="K107" s="4">
        <v>97.07</v>
      </c>
    </row>
    <row r="108" spans="1:11">
      <c r="A108" s="1">
        <v>44284</v>
      </c>
      <c r="B108" s="4">
        <v>69.110000999999997</v>
      </c>
      <c r="C108" s="4">
        <v>17.866667</v>
      </c>
      <c r="D108" s="4">
        <v>28.629999000000002</v>
      </c>
      <c r="E108" s="4">
        <v>57.549999</v>
      </c>
      <c r="F108" s="4">
        <v>21.65</v>
      </c>
      <c r="G108" s="4">
        <v>23.52</v>
      </c>
      <c r="H108" s="4">
        <v>23.83</v>
      </c>
      <c r="I108" s="4">
        <v>22.32</v>
      </c>
      <c r="J108" s="4">
        <v>33.315826000000001</v>
      </c>
      <c r="K108" s="4">
        <v>97.980002999999996</v>
      </c>
    </row>
    <row r="109" spans="1:11">
      <c r="A109" s="1">
        <v>44281</v>
      </c>
      <c r="B109" s="4">
        <v>70.5</v>
      </c>
      <c r="C109" s="4">
        <v>18.003332</v>
      </c>
      <c r="D109" s="4">
        <v>28.51</v>
      </c>
      <c r="E109" s="4">
        <v>57.43</v>
      </c>
      <c r="F109" s="4">
        <v>21.6</v>
      </c>
      <c r="G109" s="4">
        <v>23.68</v>
      </c>
      <c r="H109" s="4">
        <v>23.459999</v>
      </c>
      <c r="I109" s="4">
        <v>22.219999000000001</v>
      </c>
      <c r="J109" s="4">
        <v>34.362541</v>
      </c>
      <c r="K109" s="4">
        <v>95.529999000000004</v>
      </c>
    </row>
    <row r="110" spans="1:11">
      <c r="A110" s="1">
        <v>44280</v>
      </c>
      <c r="B110" s="4">
        <v>69.830001999999993</v>
      </c>
      <c r="C110" s="4">
        <v>17.926666000000001</v>
      </c>
      <c r="D110" s="4">
        <v>28.549999</v>
      </c>
      <c r="E110" s="4">
        <v>56.799999</v>
      </c>
      <c r="F110" s="4">
        <v>21.76</v>
      </c>
      <c r="G110" s="4">
        <v>23.66</v>
      </c>
      <c r="H110" s="4">
        <v>23.200001</v>
      </c>
      <c r="I110" s="4">
        <v>22.139999</v>
      </c>
      <c r="J110" s="4">
        <v>34.739738000000003</v>
      </c>
      <c r="K110" s="4">
        <v>92.440002000000007</v>
      </c>
    </row>
    <row r="111" spans="1:11">
      <c r="A111" s="1">
        <v>44279</v>
      </c>
      <c r="B111" s="4">
        <v>69.080001999999993</v>
      </c>
      <c r="C111" s="4">
        <v>17.93</v>
      </c>
      <c r="D111" s="4">
        <v>28.700001</v>
      </c>
      <c r="E111" s="4">
        <v>55.130001</v>
      </c>
      <c r="F111" s="4">
        <v>21.440000999999999</v>
      </c>
      <c r="G111" s="4">
        <v>23.33</v>
      </c>
      <c r="H111" s="4">
        <v>22.82</v>
      </c>
      <c r="I111" s="4">
        <v>21.73</v>
      </c>
      <c r="J111" s="4">
        <v>35.814746999999997</v>
      </c>
      <c r="K111" s="4">
        <v>93.150002000000001</v>
      </c>
    </row>
    <row r="112" spans="1:11">
      <c r="A112" s="1">
        <v>44278</v>
      </c>
      <c r="B112" s="4">
        <v>73.430000000000007</v>
      </c>
      <c r="C112" s="4">
        <v>18.056664999999999</v>
      </c>
      <c r="D112" s="4">
        <v>28.52</v>
      </c>
      <c r="E112" s="4">
        <v>56.549999</v>
      </c>
      <c r="F112" s="4">
        <v>21.99</v>
      </c>
      <c r="G112" s="4">
        <v>23.540001</v>
      </c>
      <c r="H112" s="4">
        <v>22.799999</v>
      </c>
      <c r="I112" s="4">
        <v>19.27</v>
      </c>
      <c r="J112" s="4">
        <v>37.219802999999999</v>
      </c>
      <c r="K112" s="4">
        <v>91.059997999999993</v>
      </c>
    </row>
    <row r="113" spans="1:11">
      <c r="A113" s="1">
        <v>44277</v>
      </c>
      <c r="B113" s="4">
        <v>72.330001999999993</v>
      </c>
      <c r="C113" s="4">
        <v>18.34</v>
      </c>
      <c r="D113" s="4">
        <v>28.459999</v>
      </c>
      <c r="E113" s="4">
        <v>57.84</v>
      </c>
      <c r="F113" s="4">
        <v>22.209999</v>
      </c>
      <c r="G113" s="4">
        <v>23.33</v>
      </c>
      <c r="H113" s="4">
        <v>23.52</v>
      </c>
      <c r="I113" s="4">
        <v>19.27</v>
      </c>
      <c r="J113" s="4">
        <v>37.078353999999997</v>
      </c>
      <c r="K113" s="4">
        <v>93.209998999999996</v>
      </c>
    </row>
    <row r="114" spans="1:11">
      <c r="A114" s="1">
        <v>44274</v>
      </c>
      <c r="B114" s="4">
        <v>72.830001999999993</v>
      </c>
      <c r="C114" s="4">
        <v>18.546665000000001</v>
      </c>
      <c r="D114" s="4">
        <v>28.280000999999999</v>
      </c>
      <c r="E114" s="4">
        <v>59.299999</v>
      </c>
      <c r="F114" s="4">
        <v>22.139999</v>
      </c>
      <c r="G114" s="4">
        <v>23.41</v>
      </c>
      <c r="H114" s="4">
        <v>24</v>
      </c>
      <c r="I114" s="4">
        <v>19.219999000000001</v>
      </c>
      <c r="J114" s="4">
        <v>37.040633999999997</v>
      </c>
      <c r="K114" s="4">
        <v>94.779999000000004</v>
      </c>
    </row>
    <row r="115" spans="1:11">
      <c r="A115" s="1">
        <v>44273</v>
      </c>
      <c r="B115" s="4">
        <v>72.970000999999996</v>
      </c>
      <c r="C115" s="4">
        <v>17.91</v>
      </c>
      <c r="D115" s="4">
        <v>28.59</v>
      </c>
      <c r="E115" s="4">
        <v>57.75</v>
      </c>
      <c r="F115" s="4">
        <v>21.700001</v>
      </c>
      <c r="G115" s="4">
        <v>22.299999</v>
      </c>
      <c r="H115" s="4">
        <v>23.24</v>
      </c>
      <c r="I115" s="4">
        <v>18.84</v>
      </c>
      <c r="J115" s="4">
        <v>34.305965</v>
      </c>
      <c r="K115" s="4">
        <v>96.160004000000001</v>
      </c>
    </row>
    <row r="116" spans="1:11">
      <c r="A116" s="1">
        <v>44272</v>
      </c>
      <c r="B116" s="4">
        <v>74.459998999999996</v>
      </c>
      <c r="C116" s="4">
        <v>17.649999999999999</v>
      </c>
      <c r="D116" s="4">
        <v>29.559999000000001</v>
      </c>
      <c r="E116" s="4">
        <v>59.779998999999997</v>
      </c>
      <c r="F116" s="4">
        <v>22.65</v>
      </c>
      <c r="G116" s="4">
        <v>22.950001</v>
      </c>
      <c r="H116" s="4">
        <v>24.08</v>
      </c>
      <c r="I116" s="4">
        <v>19.129999000000002</v>
      </c>
      <c r="J116" s="4">
        <v>33.447842000000001</v>
      </c>
      <c r="K116" s="4">
        <v>97.900002000000001</v>
      </c>
    </row>
    <row r="117" spans="1:11">
      <c r="A117" s="1">
        <v>44271</v>
      </c>
      <c r="B117" s="4">
        <v>73.339995999999999</v>
      </c>
      <c r="C117" s="4">
        <v>17.483333999999999</v>
      </c>
      <c r="D117" s="4">
        <v>29.610001</v>
      </c>
      <c r="E117" s="4">
        <v>58</v>
      </c>
      <c r="F117" s="4">
        <v>22.360001</v>
      </c>
      <c r="G117" s="4">
        <v>22.67</v>
      </c>
      <c r="H117" s="4">
        <v>23.280000999999999</v>
      </c>
      <c r="I117" s="4">
        <v>18.879999000000002</v>
      </c>
      <c r="J117" s="4">
        <v>30.750893000000001</v>
      </c>
      <c r="K117" s="4">
        <v>96.510002</v>
      </c>
    </row>
    <row r="118" spans="1:11">
      <c r="A118" s="1">
        <v>44270</v>
      </c>
      <c r="B118" s="4">
        <v>73.569999999999993</v>
      </c>
      <c r="C118" s="4">
        <v>17.933332</v>
      </c>
      <c r="D118" s="4">
        <v>28.370000999999998</v>
      </c>
      <c r="E118" s="4">
        <v>59.34</v>
      </c>
      <c r="F118" s="4">
        <v>22.190000999999999</v>
      </c>
      <c r="G118" s="4">
        <v>23.620000999999998</v>
      </c>
      <c r="H118" s="4">
        <v>23.65</v>
      </c>
      <c r="I118" s="4">
        <v>19.07</v>
      </c>
      <c r="J118" s="4">
        <v>30.835761999999999</v>
      </c>
      <c r="K118" s="4">
        <v>96.82</v>
      </c>
    </row>
    <row r="119" spans="1:11">
      <c r="A119" s="1">
        <v>44267</v>
      </c>
      <c r="B119" s="4">
        <v>72.989998</v>
      </c>
      <c r="C119" s="4">
        <v>18.446667000000001</v>
      </c>
      <c r="D119" s="4">
        <v>29.4</v>
      </c>
      <c r="E119" s="4">
        <v>59.5</v>
      </c>
      <c r="F119" s="4">
        <v>21.67</v>
      </c>
      <c r="G119" s="4">
        <v>23.209999</v>
      </c>
      <c r="H119" s="4">
        <v>23.17</v>
      </c>
      <c r="I119" s="4">
        <v>19.23</v>
      </c>
      <c r="J119" s="4">
        <v>30.071939</v>
      </c>
      <c r="K119" s="4">
        <v>97.400002000000001</v>
      </c>
    </row>
    <row r="120" spans="1:11">
      <c r="A120" s="1">
        <v>44266</v>
      </c>
      <c r="B120" s="4">
        <v>73.970000999999996</v>
      </c>
      <c r="C120" s="4">
        <v>18.899999999999999</v>
      </c>
      <c r="D120" s="4">
        <v>28.969999000000001</v>
      </c>
      <c r="E120" s="4">
        <v>59.549999</v>
      </c>
      <c r="F120" s="4">
        <v>22.469999000000001</v>
      </c>
      <c r="G120" s="4">
        <v>22.33</v>
      </c>
      <c r="H120" s="4">
        <v>23.290001</v>
      </c>
      <c r="I120" s="4">
        <v>19.27</v>
      </c>
      <c r="J120" s="4">
        <v>30.109659000000001</v>
      </c>
      <c r="K120" s="4">
        <v>99.699996999999996</v>
      </c>
    </row>
    <row r="121" spans="1:11">
      <c r="A121" s="1">
        <v>44265</v>
      </c>
      <c r="B121" s="4">
        <v>72.360000999999997</v>
      </c>
      <c r="C121" s="4">
        <v>18.436665999999999</v>
      </c>
      <c r="D121" s="4">
        <v>29.389999</v>
      </c>
      <c r="E121" s="4">
        <v>56.540000999999997</v>
      </c>
      <c r="F121" s="4">
        <v>21.969999000000001</v>
      </c>
      <c r="G121" s="4">
        <v>20.85</v>
      </c>
      <c r="H121" s="4">
        <v>22.34</v>
      </c>
      <c r="I121" s="4">
        <v>19.139999</v>
      </c>
      <c r="J121" s="4">
        <v>30.04365</v>
      </c>
      <c r="K121" s="4">
        <v>97.150002000000001</v>
      </c>
    </row>
    <row r="122" spans="1:11">
      <c r="A122" s="1">
        <v>44264</v>
      </c>
      <c r="B122" s="4">
        <v>70.669998000000007</v>
      </c>
      <c r="C122" s="4">
        <v>17.833331999999999</v>
      </c>
      <c r="D122" s="4">
        <v>30.459999</v>
      </c>
      <c r="E122" s="4">
        <v>55.580002</v>
      </c>
      <c r="F122" s="4">
        <v>21</v>
      </c>
      <c r="G122" s="4">
        <v>20.51</v>
      </c>
      <c r="H122" s="4">
        <v>21.59</v>
      </c>
      <c r="I122" s="4">
        <v>19.02</v>
      </c>
      <c r="J122" s="4">
        <v>29.675884</v>
      </c>
      <c r="K122" s="4">
        <v>98.669998000000007</v>
      </c>
    </row>
    <row r="123" spans="1:11">
      <c r="A123" s="1">
        <v>44263</v>
      </c>
      <c r="B123" s="4">
        <v>72.360000999999997</v>
      </c>
      <c r="C123" s="4">
        <v>17.563334000000001</v>
      </c>
      <c r="D123" s="4">
        <v>29.51</v>
      </c>
      <c r="E123" s="4">
        <v>55.119999</v>
      </c>
      <c r="F123" s="4">
        <v>22.27</v>
      </c>
      <c r="G123" s="4">
        <v>20.5</v>
      </c>
      <c r="H123" s="4">
        <v>21.1</v>
      </c>
      <c r="I123" s="4">
        <v>18.790001</v>
      </c>
      <c r="J123" s="4">
        <v>30.06251</v>
      </c>
      <c r="K123" s="4">
        <v>99.669998000000007</v>
      </c>
    </row>
    <row r="124" spans="1:11">
      <c r="A124" s="1">
        <v>44260</v>
      </c>
      <c r="B124" s="4">
        <v>78.489998</v>
      </c>
      <c r="C124" s="4">
        <v>18.829999999999998</v>
      </c>
      <c r="D124" s="4">
        <v>30.860001</v>
      </c>
      <c r="E124" s="4">
        <v>60.830002</v>
      </c>
      <c r="F124" s="4">
        <v>23.92</v>
      </c>
      <c r="G124" s="4">
        <v>21.379999000000002</v>
      </c>
      <c r="H124" s="4">
        <v>22.389999</v>
      </c>
      <c r="I124" s="4">
        <v>19.59</v>
      </c>
      <c r="J124" s="4">
        <v>31.646732</v>
      </c>
      <c r="K124" s="4">
        <v>100.209999</v>
      </c>
    </row>
    <row r="125" spans="1:11">
      <c r="A125" s="1">
        <v>44259</v>
      </c>
      <c r="B125" s="4">
        <v>73</v>
      </c>
      <c r="C125" s="4">
        <v>18.496666000000001</v>
      </c>
      <c r="D125" s="4">
        <v>29.889999</v>
      </c>
      <c r="E125" s="4">
        <v>60.919998</v>
      </c>
      <c r="F125" s="4">
        <v>24.559999000000001</v>
      </c>
      <c r="G125" s="4">
        <v>20.420000000000002</v>
      </c>
      <c r="H125" s="4">
        <v>22.219999000000001</v>
      </c>
      <c r="I125" s="4">
        <v>19.399999999999999</v>
      </c>
      <c r="J125" s="4">
        <v>30.496286000000001</v>
      </c>
      <c r="K125" s="4">
        <v>98.860000999999997</v>
      </c>
    </row>
    <row r="126" spans="1:11">
      <c r="A126" s="1">
        <v>44258</v>
      </c>
      <c r="B126" s="4">
        <v>70.900002000000001</v>
      </c>
      <c r="C126" s="4">
        <v>18.863333000000001</v>
      </c>
      <c r="D126" s="4">
        <v>30.120000999999998</v>
      </c>
      <c r="E126" s="4">
        <v>58.82</v>
      </c>
      <c r="F126" s="4">
        <v>23.91</v>
      </c>
      <c r="G126" s="4">
        <v>19.850000000000001</v>
      </c>
      <c r="H126" s="4">
        <v>21.190000999999999</v>
      </c>
      <c r="I126" s="4">
        <v>18.790001</v>
      </c>
      <c r="J126" s="4">
        <v>30.722602999999999</v>
      </c>
      <c r="K126" s="4">
        <v>100.349998</v>
      </c>
    </row>
    <row r="127" spans="1:11">
      <c r="A127" s="1">
        <v>44257</v>
      </c>
      <c r="B127" s="4">
        <v>71.830001999999993</v>
      </c>
      <c r="C127" s="4">
        <v>18.670000000000002</v>
      </c>
      <c r="D127" s="4">
        <v>30.49</v>
      </c>
      <c r="E127" s="4">
        <v>58.599997999999999</v>
      </c>
      <c r="F127" s="4">
        <v>24.25</v>
      </c>
      <c r="G127" s="4">
        <v>19.790001</v>
      </c>
      <c r="H127" s="4">
        <v>21.99</v>
      </c>
      <c r="I127" s="4">
        <v>18.91</v>
      </c>
      <c r="J127" s="4">
        <v>31.137519999999999</v>
      </c>
      <c r="K127" s="4">
        <v>101.599998</v>
      </c>
    </row>
    <row r="128" spans="1:11">
      <c r="A128" s="1">
        <v>44256</v>
      </c>
      <c r="B128" s="4">
        <v>71.199996999999996</v>
      </c>
      <c r="C128" s="4">
        <v>18.116667</v>
      </c>
      <c r="D128" s="4">
        <v>30.9</v>
      </c>
      <c r="E128" s="4">
        <v>59.16</v>
      </c>
      <c r="F128" s="4">
        <v>24.68</v>
      </c>
      <c r="G128" s="4">
        <v>19.379999000000002</v>
      </c>
      <c r="H128" s="4">
        <v>22</v>
      </c>
      <c r="I128" s="4">
        <v>19.059999000000001</v>
      </c>
      <c r="J128" s="4">
        <v>31.062078</v>
      </c>
      <c r="K128" s="4">
        <v>98.57</v>
      </c>
    </row>
    <row r="129" spans="1:11">
      <c r="A129" s="1">
        <v>44253</v>
      </c>
      <c r="B129" s="4">
        <v>71.319999999999993</v>
      </c>
      <c r="C129" s="4">
        <v>18.100000000000001</v>
      </c>
      <c r="D129" s="4">
        <v>29.870000999999998</v>
      </c>
      <c r="E129" s="4">
        <v>58</v>
      </c>
      <c r="F129" s="4">
        <v>24.91</v>
      </c>
      <c r="G129" s="4">
        <v>19.68</v>
      </c>
      <c r="H129" s="4">
        <v>22.24</v>
      </c>
      <c r="I129" s="4">
        <v>19.010000000000002</v>
      </c>
      <c r="J129" s="4">
        <v>31.165807999999998</v>
      </c>
      <c r="K129" s="4">
        <v>94.519997000000004</v>
      </c>
    </row>
    <row r="130" spans="1:11">
      <c r="A130" s="1">
        <v>44252</v>
      </c>
      <c r="B130" s="4">
        <v>72.309997999999993</v>
      </c>
      <c r="C130" s="4">
        <v>18.296665000000001</v>
      </c>
      <c r="D130" s="4">
        <v>29.98</v>
      </c>
      <c r="E130" s="4">
        <v>59.860000999999997</v>
      </c>
      <c r="F130" s="4">
        <v>26.01</v>
      </c>
      <c r="G130" s="4">
        <v>20.079999999999998</v>
      </c>
      <c r="H130" s="4">
        <v>23.190000999999999</v>
      </c>
      <c r="I130" s="4">
        <v>19.68</v>
      </c>
      <c r="J130" s="4">
        <v>32.929198999999997</v>
      </c>
      <c r="K130" s="4">
        <v>95.709998999999996</v>
      </c>
    </row>
    <row r="131" spans="1:11">
      <c r="A131" s="1">
        <v>44251</v>
      </c>
      <c r="B131" s="4">
        <v>74.559997999999993</v>
      </c>
      <c r="C131" s="4">
        <v>18.540001</v>
      </c>
      <c r="D131" s="4">
        <v>31.24</v>
      </c>
      <c r="E131" s="4">
        <v>60.540000999999997</v>
      </c>
      <c r="F131" s="4">
        <v>26.6</v>
      </c>
      <c r="G131" s="4">
        <v>19.870000999999998</v>
      </c>
      <c r="H131" s="4">
        <v>24.4</v>
      </c>
      <c r="I131" s="4">
        <v>19.799999</v>
      </c>
      <c r="J131" s="4">
        <v>34.305965</v>
      </c>
      <c r="K131" s="4">
        <v>97.93</v>
      </c>
    </row>
    <row r="132" spans="1:11">
      <c r="A132" s="1">
        <v>44250</v>
      </c>
      <c r="B132" s="4">
        <v>75.330001999999993</v>
      </c>
      <c r="C132" s="4">
        <v>18.446667000000001</v>
      </c>
      <c r="D132" s="4">
        <v>30.83</v>
      </c>
      <c r="E132" s="4">
        <v>61.299999</v>
      </c>
      <c r="F132" s="4">
        <v>27.23</v>
      </c>
      <c r="G132" s="4">
        <v>20.100000000000001</v>
      </c>
      <c r="H132" s="4">
        <v>24.059999000000001</v>
      </c>
      <c r="I132" s="4">
        <v>20.329999999999998</v>
      </c>
      <c r="J132" s="4">
        <v>34.079647000000001</v>
      </c>
      <c r="K132" s="4">
        <v>96.949996999999996</v>
      </c>
    </row>
    <row r="133" spans="1:11">
      <c r="A133" s="1">
        <v>44249</v>
      </c>
      <c r="B133" s="4">
        <v>77.279999000000004</v>
      </c>
      <c r="C133" s="4">
        <v>18.579999999999998</v>
      </c>
      <c r="D133" s="4">
        <v>30.9</v>
      </c>
      <c r="E133" s="4">
        <v>61.09</v>
      </c>
      <c r="F133" s="4">
        <v>28.950001</v>
      </c>
      <c r="G133" s="4">
        <v>20.139999</v>
      </c>
      <c r="H133" s="4">
        <v>21.67</v>
      </c>
      <c r="I133" s="4">
        <v>20.25</v>
      </c>
      <c r="J133" s="4">
        <v>34.654868999999998</v>
      </c>
      <c r="K133" s="4">
        <v>95.349997999999999</v>
      </c>
    </row>
    <row r="134" spans="1:11">
      <c r="A134" s="1">
        <v>44246</v>
      </c>
      <c r="B134" s="4">
        <v>77</v>
      </c>
      <c r="C134" s="4">
        <v>19.350000000000001</v>
      </c>
      <c r="D134" s="4">
        <v>29.23</v>
      </c>
      <c r="E134" s="4">
        <v>65.099997999999999</v>
      </c>
      <c r="F134" s="4">
        <v>24.15</v>
      </c>
      <c r="G134" s="4">
        <v>20.67</v>
      </c>
      <c r="H134" s="4">
        <v>27.33</v>
      </c>
      <c r="I134" s="4">
        <v>20.66</v>
      </c>
      <c r="J134" s="4">
        <v>34.909477000000003</v>
      </c>
      <c r="K134" s="4">
        <v>97.769997000000004</v>
      </c>
    </row>
    <row r="135" spans="1:11">
      <c r="A135" s="1">
        <v>44245</v>
      </c>
      <c r="B135" s="4">
        <v>75.5</v>
      </c>
      <c r="C135" s="4">
        <v>19.34</v>
      </c>
      <c r="D135" s="4">
        <v>29.02</v>
      </c>
      <c r="E135" s="4">
        <v>64.610000999999997</v>
      </c>
      <c r="F135" s="4">
        <v>23.82</v>
      </c>
      <c r="G135" s="4">
        <v>20.93</v>
      </c>
      <c r="H135" s="4">
        <v>29.27</v>
      </c>
      <c r="I135" s="4">
        <v>20.6</v>
      </c>
      <c r="J135" s="4">
        <v>35.380974000000002</v>
      </c>
      <c r="K135" s="4">
        <v>97.400002000000001</v>
      </c>
    </row>
    <row r="136" spans="1:11">
      <c r="A136" s="1">
        <v>44239</v>
      </c>
      <c r="B136" s="4">
        <v>76</v>
      </c>
      <c r="C136" s="4">
        <v>19.953333000000001</v>
      </c>
      <c r="D136" s="4">
        <v>28.02</v>
      </c>
      <c r="E136" s="4">
        <v>66.900002000000001</v>
      </c>
      <c r="F136" s="4">
        <v>24.610001</v>
      </c>
      <c r="G136" s="4">
        <v>21.389999</v>
      </c>
      <c r="H136" s="4">
        <v>28.440000999999999</v>
      </c>
      <c r="I136" s="4">
        <v>20.149999999999999</v>
      </c>
      <c r="J136" s="4">
        <v>35.682727999999997</v>
      </c>
      <c r="K136" s="4">
        <v>93.889999000000003</v>
      </c>
    </row>
    <row r="137" spans="1:11">
      <c r="A137" s="1">
        <v>44238</v>
      </c>
      <c r="B137" s="4">
        <v>74.529999000000004</v>
      </c>
      <c r="C137" s="4">
        <v>20.106667000000002</v>
      </c>
      <c r="D137" s="4">
        <v>28.030000999999999</v>
      </c>
      <c r="E137" s="4">
        <v>66.959998999999996</v>
      </c>
      <c r="F137" s="4">
        <v>24.299999</v>
      </c>
      <c r="G137" s="4">
        <v>21.35</v>
      </c>
      <c r="H137" s="4">
        <v>28.08</v>
      </c>
      <c r="I137" s="4">
        <v>20.280000999999999</v>
      </c>
      <c r="J137" s="4">
        <v>36.173084000000003</v>
      </c>
      <c r="K137" s="4">
        <v>93.099997999999999</v>
      </c>
    </row>
    <row r="138" spans="1:11">
      <c r="A138" s="1">
        <v>44237</v>
      </c>
      <c r="B138" s="4">
        <v>74</v>
      </c>
      <c r="C138" s="4">
        <v>20.016666000000001</v>
      </c>
      <c r="D138" s="4">
        <v>27.92</v>
      </c>
      <c r="E138" s="4">
        <v>67.349997999999999</v>
      </c>
      <c r="F138" s="4">
        <v>23.82</v>
      </c>
      <c r="G138" s="4">
        <v>21.25</v>
      </c>
      <c r="H138" s="4">
        <v>27.799999</v>
      </c>
      <c r="I138" s="4">
        <v>19.41</v>
      </c>
      <c r="J138" s="4">
        <v>36.078785000000003</v>
      </c>
      <c r="K138" s="4">
        <v>94.699996999999996</v>
      </c>
    </row>
    <row r="139" spans="1:11">
      <c r="A139" s="1">
        <v>44236</v>
      </c>
      <c r="B139" s="4">
        <v>75.050003000000004</v>
      </c>
      <c r="C139" s="4">
        <v>20.74</v>
      </c>
      <c r="D139" s="4">
        <v>27.940000999999999</v>
      </c>
      <c r="E139" s="4">
        <v>68.519997000000004</v>
      </c>
      <c r="F139" s="4">
        <v>24.27</v>
      </c>
      <c r="G139" s="4">
        <v>21.379999000000002</v>
      </c>
      <c r="H139" s="4">
        <v>27.540001</v>
      </c>
      <c r="I139" s="4">
        <v>19.489999999999998</v>
      </c>
      <c r="J139" s="4">
        <v>36.776595999999998</v>
      </c>
      <c r="K139" s="4">
        <v>94.25</v>
      </c>
    </row>
    <row r="140" spans="1:11">
      <c r="A140" s="1">
        <v>44235</v>
      </c>
      <c r="B140" s="4">
        <v>74.559997999999993</v>
      </c>
      <c r="C140" s="4">
        <v>20.836666000000001</v>
      </c>
      <c r="D140" s="4">
        <v>27.940000999999999</v>
      </c>
      <c r="E140" s="4">
        <v>69.260002</v>
      </c>
      <c r="F140" s="4">
        <v>24.52</v>
      </c>
      <c r="G140" s="4">
        <v>21.6</v>
      </c>
      <c r="H140" s="4">
        <v>28.110001</v>
      </c>
      <c r="I140" s="4">
        <v>19.68</v>
      </c>
      <c r="J140" s="4">
        <v>37.521560999999998</v>
      </c>
      <c r="K140" s="4">
        <v>94.010002</v>
      </c>
    </row>
    <row r="141" spans="1:11">
      <c r="A141" s="1">
        <v>44232</v>
      </c>
      <c r="B141" s="4">
        <v>74</v>
      </c>
      <c r="C141" s="4">
        <v>21.15</v>
      </c>
      <c r="D141" s="4">
        <v>28.450001</v>
      </c>
      <c r="E141" s="4">
        <v>68.870002999999997</v>
      </c>
      <c r="F141" s="4">
        <v>24.799999</v>
      </c>
      <c r="G141" s="4">
        <v>21.84</v>
      </c>
      <c r="H141" s="4">
        <v>28.84</v>
      </c>
      <c r="I141" s="4">
        <v>19.52</v>
      </c>
      <c r="J141" s="4">
        <v>37.823315000000001</v>
      </c>
      <c r="K141" s="4">
        <v>92.690002000000007</v>
      </c>
    </row>
    <row r="142" spans="1:11">
      <c r="A142" s="1">
        <v>44231</v>
      </c>
      <c r="B142" s="4">
        <v>74.510002</v>
      </c>
      <c r="C142" s="4">
        <v>20.813334000000001</v>
      </c>
      <c r="D142" s="4">
        <v>28.139999</v>
      </c>
      <c r="E142" s="4">
        <v>69.599997999999999</v>
      </c>
      <c r="F142" s="4">
        <v>24.809999000000001</v>
      </c>
      <c r="G142" s="4">
        <v>22.129999000000002</v>
      </c>
      <c r="H142" s="4">
        <v>28.82</v>
      </c>
      <c r="I142" s="4">
        <v>19.389999</v>
      </c>
      <c r="J142" s="4">
        <v>37.323532</v>
      </c>
      <c r="K142" s="4">
        <v>89.290001000000004</v>
      </c>
    </row>
    <row r="143" spans="1:11">
      <c r="A143" s="1">
        <v>44230</v>
      </c>
      <c r="B143" s="4">
        <v>72.5</v>
      </c>
      <c r="C143" s="4">
        <v>20.986666</v>
      </c>
      <c r="D143" s="4">
        <v>28.43</v>
      </c>
      <c r="E143" s="4">
        <v>68.800003000000004</v>
      </c>
      <c r="F143" s="4">
        <v>25.25</v>
      </c>
      <c r="G143" s="4">
        <v>22.5</v>
      </c>
      <c r="H143" s="4">
        <v>28.940000999999999</v>
      </c>
      <c r="I143" s="4">
        <v>19.639999</v>
      </c>
      <c r="J143" s="4">
        <v>38.162792000000003</v>
      </c>
      <c r="K143" s="4">
        <v>90.43</v>
      </c>
    </row>
    <row r="144" spans="1:11">
      <c r="A144" s="1">
        <v>44229</v>
      </c>
      <c r="B144" s="4">
        <v>72.5</v>
      </c>
      <c r="C144" s="4">
        <v>20.896666</v>
      </c>
      <c r="D144" s="4">
        <v>28.040001</v>
      </c>
      <c r="E144" s="4">
        <v>67.510002</v>
      </c>
      <c r="F144" s="4">
        <v>25.25</v>
      </c>
      <c r="G144" s="4">
        <v>21.299999</v>
      </c>
      <c r="H144" s="4">
        <v>28.66</v>
      </c>
      <c r="I144" s="4">
        <v>19.48</v>
      </c>
      <c r="J144" s="4">
        <v>37.116073999999998</v>
      </c>
      <c r="K144" s="4">
        <v>87.660004000000001</v>
      </c>
    </row>
    <row r="145" spans="1:11">
      <c r="A145" s="1">
        <v>44228</v>
      </c>
      <c r="B145" s="4">
        <v>71.900002000000001</v>
      </c>
      <c r="C145" s="4">
        <v>20.416665999999999</v>
      </c>
      <c r="D145" s="4">
        <v>28.280000999999999</v>
      </c>
      <c r="E145" s="4">
        <v>63.950001</v>
      </c>
      <c r="F145" s="4">
        <v>23.93</v>
      </c>
      <c r="G145" s="4">
        <v>21.309999000000001</v>
      </c>
      <c r="H145" s="4">
        <v>27.530000999999999</v>
      </c>
      <c r="I145" s="4">
        <v>19.440000999999999</v>
      </c>
      <c r="J145" s="4">
        <v>37.314101999999998</v>
      </c>
      <c r="K145" s="4">
        <v>91.269997000000004</v>
      </c>
    </row>
    <row r="146" spans="1:11">
      <c r="A146" s="1">
        <v>44225</v>
      </c>
      <c r="B146" s="4">
        <v>70.569999999999993</v>
      </c>
      <c r="C146" s="4">
        <v>19.933332</v>
      </c>
      <c r="D146" s="4">
        <v>27.9</v>
      </c>
      <c r="E146" s="4">
        <v>63.880001</v>
      </c>
      <c r="F146" s="4">
        <v>24.09</v>
      </c>
      <c r="G146" s="4">
        <v>21.200001</v>
      </c>
      <c r="H146" s="4">
        <v>26.690000999999999</v>
      </c>
      <c r="I146" s="4">
        <v>19.040001</v>
      </c>
      <c r="J146" s="4">
        <v>38.181652</v>
      </c>
      <c r="K146" s="4">
        <v>87.949996999999996</v>
      </c>
    </row>
    <row r="147" spans="1:11">
      <c r="A147" s="1">
        <v>44224</v>
      </c>
      <c r="B147" s="4">
        <v>72.589995999999999</v>
      </c>
      <c r="C147" s="4">
        <v>20.43</v>
      </c>
      <c r="D147" s="4">
        <v>28.290001</v>
      </c>
      <c r="E147" s="4">
        <v>67.239998</v>
      </c>
      <c r="F147" s="4">
        <v>24.85</v>
      </c>
      <c r="G147" s="4">
        <v>21.799999</v>
      </c>
      <c r="H147" s="4">
        <v>27.76</v>
      </c>
      <c r="I147" s="4">
        <v>19.48</v>
      </c>
      <c r="J147" s="4">
        <v>38.681435</v>
      </c>
      <c r="K147" s="4">
        <v>91.099997999999999</v>
      </c>
    </row>
    <row r="148" spans="1:11">
      <c r="A148" s="1">
        <v>44223</v>
      </c>
      <c r="B148" s="4">
        <v>71.029999000000004</v>
      </c>
      <c r="C148" s="4">
        <v>19.670000000000002</v>
      </c>
      <c r="D148" s="4">
        <v>28.700001</v>
      </c>
      <c r="E148" s="4">
        <v>64.980002999999996</v>
      </c>
      <c r="F148" s="4">
        <v>24.450001</v>
      </c>
      <c r="G148" s="4">
        <v>20.43</v>
      </c>
      <c r="H148" s="4">
        <v>27.4</v>
      </c>
      <c r="I148" s="4">
        <v>19.329999999999998</v>
      </c>
      <c r="J148" s="4">
        <v>38.021343000000002</v>
      </c>
      <c r="K148" s="4">
        <v>89.199996999999996</v>
      </c>
    </row>
    <row r="149" spans="1:11">
      <c r="A149" s="1">
        <v>44222</v>
      </c>
      <c r="B149" s="4">
        <v>69.010002</v>
      </c>
      <c r="C149" s="4">
        <v>19.766666000000001</v>
      </c>
      <c r="D149" s="4">
        <v>29.290001</v>
      </c>
      <c r="E149" s="4">
        <v>65.959998999999996</v>
      </c>
      <c r="F149" s="4">
        <v>24.35</v>
      </c>
      <c r="G149" s="4">
        <v>20.51</v>
      </c>
      <c r="H149" s="4">
        <v>27</v>
      </c>
      <c r="I149" s="4">
        <v>19.25</v>
      </c>
      <c r="J149" s="4">
        <v>37.804454999999997</v>
      </c>
      <c r="K149" s="4">
        <v>91.75</v>
      </c>
    </row>
    <row r="150" spans="1:11">
      <c r="A150" s="1">
        <v>44218</v>
      </c>
      <c r="B150" s="4">
        <v>69.480002999999996</v>
      </c>
      <c r="C150" s="4">
        <v>19.516666000000001</v>
      </c>
      <c r="D150" s="4">
        <v>28.51</v>
      </c>
      <c r="E150" s="4">
        <v>67.510002</v>
      </c>
      <c r="F150" s="4">
        <v>24.77</v>
      </c>
      <c r="G150" s="4">
        <v>20.379999000000002</v>
      </c>
      <c r="H150" s="4">
        <v>27.09</v>
      </c>
      <c r="I150" s="4">
        <v>19.040001</v>
      </c>
      <c r="J150" s="4">
        <v>37.766734999999997</v>
      </c>
      <c r="K150" s="4">
        <v>93.169998000000007</v>
      </c>
    </row>
    <row r="151" spans="1:11">
      <c r="A151" s="1">
        <v>44217</v>
      </c>
      <c r="B151" s="4">
        <v>70</v>
      </c>
      <c r="C151" s="4">
        <v>19.366667</v>
      </c>
      <c r="D151" s="4">
        <v>29.09</v>
      </c>
      <c r="E151" s="4">
        <v>67.910004000000001</v>
      </c>
      <c r="F151" s="4">
        <v>25.290001</v>
      </c>
      <c r="G151" s="4">
        <v>20.59</v>
      </c>
      <c r="H151" s="4">
        <v>27.549999</v>
      </c>
      <c r="I151" s="4">
        <v>19.149999999999999</v>
      </c>
      <c r="J151" s="4">
        <v>38.228802000000002</v>
      </c>
      <c r="K151" s="4">
        <v>93.360000999999997</v>
      </c>
    </row>
    <row r="152" spans="1:11">
      <c r="A152" s="1">
        <v>44216</v>
      </c>
      <c r="B152" s="4">
        <v>70</v>
      </c>
      <c r="C152" s="4">
        <v>20</v>
      </c>
      <c r="D152" s="4">
        <v>29.209999</v>
      </c>
      <c r="E152" s="4">
        <v>69.569999999999993</v>
      </c>
      <c r="F152" s="4">
        <v>25.65</v>
      </c>
      <c r="G152" s="4">
        <v>20.959999</v>
      </c>
      <c r="H152" s="4">
        <v>28.209999</v>
      </c>
      <c r="I152" s="4">
        <v>19.540001</v>
      </c>
      <c r="J152" s="4">
        <v>38.568275</v>
      </c>
      <c r="K152" s="4">
        <v>92.32</v>
      </c>
    </row>
    <row r="153" spans="1:11">
      <c r="A153" s="1">
        <v>44215</v>
      </c>
      <c r="B153" s="4">
        <v>70.25</v>
      </c>
      <c r="C153" s="4">
        <v>20.196667000000001</v>
      </c>
      <c r="D153" s="4">
        <v>29.190000999999999</v>
      </c>
      <c r="E153" s="4">
        <v>68.800003000000004</v>
      </c>
      <c r="F153" s="4">
        <v>24.65</v>
      </c>
      <c r="G153" s="4">
        <v>21.190000999999999</v>
      </c>
      <c r="H153" s="4">
        <v>28.690000999999999</v>
      </c>
      <c r="I153" s="4">
        <v>19.940000999999999</v>
      </c>
      <c r="J153" s="4">
        <v>38.756874000000003</v>
      </c>
      <c r="K153" s="4">
        <v>94.059997999999993</v>
      </c>
    </row>
    <row r="154" spans="1:11">
      <c r="A154" s="1">
        <v>44214</v>
      </c>
      <c r="B154" s="4">
        <v>68.709998999999996</v>
      </c>
      <c r="C154" s="4">
        <v>20.266666000000001</v>
      </c>
      <c r="D154" s="4">
        <v>29.290001</v>
      </c>
      <c r="E154" s="4">
        <v>70.690002000000007</v>
      </c>
      <c r="F154" s="4">
        <v>24.370000999999998</v>
      </c>
      <c r="G154" s="4">
        <v>21.42</v>
      </c>
      <c r="H154" s="4">
        <v>28.07</v>
      </c>
      <c r="I154" s="4">
        <v>20</v>
      </c>
      <c r="J154" s="4">
        <v>39.350960000000001</v>
      </c>
      <c r="K154" s="4">
        <v>94.309997999999993</v>
      </c>
    </row>
    <row r="155" spans="1:11">
      <c r="A155" s="1">
        <v>44211</v>
      </c>
      <c r="B155" s="4">
        <v>67.410004000000001</v>
      </c>
      <c r="C155" s="4">
        <v>19.940000999999999</v>
      </c>
      <c r="D155" s="4">
        <v>28.889999</v>
      </c>
      <c r="E155" s="4">
        <v>70.709998999999996</v>
      </c>
      <c r="F155" s="4">
        <v>24.299999</v>
      </c>
      <c r="G155" s="4">
        <v>21.35</v>
      </c>
      <c r="H155" s="4">
        <v>28.120000999999998</v>
      </c>
      <c r="I155" s="4">
        <v>20.290001</v>
      </c>
      <c r="J155" s="4">
        <v>39.765872999999999</v>
      </c>
      <c r="K155" s="4">
        <v>93.550003000000004</v>
      </c>
    </row>
    <row r="156" spans="1:11">
      <c r="A156" s="1">
        <v>44210</v>
      </c>
      <c r="B156" s="4">
        <v>66.209998999999996</v>
      </c>
      <c r="C156" s="4">
        <v>20.553332999999999</v>
      </c>
      <c r="D156" s="4">
        <v>28.42</v>
      </c>
      <c r="E156" s="4">
        <v>73.930000000000007</v>
      </c>
      <c r="F156" s="4">
        <v>23.98</v>
      </c>
      <c r="G156" s="4">
        <v>21.940000999999999</v>
      </c>
      <c r="H156" s="4">
        <v>29.450001</v>
      </c>
      <c r="I156" s="4">
        <v>20.57</v>
      </c>
      <c r="J156" s="4">
        <v>40.397677999999999</v>
      </c>
      <c r="K156" s="4">
        <v>97.800003000000004</v>
      </c>
    </row>
    <row r="157" spans="1:11">
      <c r="A157" s="1">
        <v>44209</v>
      </c>
      <c r="B157" s="4">
        <v>63.799999</v>
      </c>
      <c r="C157" s="4">
        <v>20.700001</v>
      </c>
      <c r="D157" s="4">
        <v>28.879999000000002</v>
      </c>
      <c r="E157" s="4">
        <v>71.050003000000004</v>
      </c>
      <c r="F157" s="4">
        <v>23.6</v>
      </c>
      <c r="G157" s="4">
        <v>21.48</v>
      </c>
      <c r="H157" s="4">
        <v>29.15</v>
      </c>
      <c r="I157" s="4">
        <v>20.360001</v>
      </c>
      <c r="J157" s="4">
        <v>40.218510000000002</v>
      </c>
      <c r="K157" s="4">
        <v>96.220000999999996</v>
      </c>
    </row>
    <row r="158" spans="1:11">
      <c r="A158" s="1">
        <v>44208</v>
      </c>
      <c r="B158" s="4">
        <v>63.810001</v>
      </c>
      <c r="C158" s="4">
        <v>20.616667</v>
      </c>
      <c r="D158" s="4">
        <v>29.690000999999999</v>
      </c>
      <c r="E158" s="4">
        <v>71.080001999999993</v>
      </c>
      <c r="F158" s="4">
        <v>23.66</v>
      </c>
      <c r="G158" s="4">
        <v>21.639999</v>
      </c>
      <c r="H158" s="4">
        <v>30.629999000000002</v>
      </c>
      <c r="I158" s="4">
        <v>20.149999999999999</v>
      </c>
      <c r="J158" s="4">
        <v>40.001621</v>
      </c>
      <c r="K158" s="4">
        <v>99.190002000000007</v>
      </c>
    </row>
    <row r="159" spans="1:11">
      <c r="A159" s="1">
        <v>44207</v>
      </c>
      <c r="B159" s="4">
        <v>63.099997999999999</v>
      </c>
      <c r="C159" s="4">
        <v>20.036667000000001</v>
      </c>
      <c r="D159" s="4">
        <v>29.5</v>
      </c>
      <c r="E159" s="4">
        <v>69.620002999999997</v>
      </c>
      <c r="F159" s="4">
        <v>23.379999000000002</v>
      </c>
      <c r="G159" s="4">
        <v>21.42</v>
      </c>
      <c r="H159" s="4">
        <v>30.860001</v>
      </c>
      <c r="I159" s="4">
        <v>19</v>
      </c>
      <c r="J159" s="4">
        <v>39.992190999999998</v>
      </c>
      <c r="K159" s="4">
        <v>101.980003</v>
      </c>
    </row>
    <row r="160" spans="1:11">
      <c r="A160" s="1">
        <v>44204</v>
      </c>
      <c r="B160" s="4">
        <v>64.099997999999999</v>
      </c>
      <c r="C160" s="4">
        <v>20.896666</v>
      </c>
      <c r="D160" s="4">
        <v>28.889999</v>
      </c>
      <c r="E160" s="4">
        <v>71</v>
      </c>
      <c r="F160" s="4">
        <v>23.84</v>
      </c>
      <c r="G160" s="4">
        <v>22.379999000000002</v>
      </c>
      <c r="H160" s="4">
        <v>31.120000999999998</v>
      </c>
      <c r="I160" s="4">
        <v>19.5</v>
      </c>
      <c r="J160" s="4">
        <v>40.293948999999998</v>
      </c>
      <c r="K160" s="4">
        <v>102</v>
      </c>
    </row>
    <row r="161" spans="1:11">
      <c r="A161" s="1">
        <v>44203</v>
      </c>
      <c r="B161" s="4">
        <v>62.919998</v>
      </c>
      <c r="C161" s="4">
        <v>20.593332</v>
      </c>
      <c r="D161" s="4">
        <v>27.76</v>
      </c>
      <c r="E161" s="4">
        <v>66.510002</v>
      </c>
      <c r="F161" s="4">
        <v>23.18</v>
      </c>
      <c r="G161" s="4">
        <v>21.6</v>
      </c>
      <c r="H161" s="4">
        <v>31</v>
      </c>
      <c r="I161" s="4">
        <v>18.809999000000001</v>
      </c>
      <c r="J161" s="4">
        <v>38.709724000000001</v>
      </c>
      <c r="K161" s="4">
        <v>102.32</v>
      </c>
    </row>
    <row r="162" spans="1:11">
      <c r="A162" s="1">
        <v>44202</v>
      </c>
      <c r="B162" s="4">
        <v>63</v>
      </c>
      <c r="C162" s="4">
        <v>20.033332999999999</v>
      </c>
      <c r="D162" s="4">
        <v>26.360001</v>
      </c>
      <c r="E162" s="4">
        <v>63.5</v>
      </c>
      <c r="F162" s="4">
        <v>23.469999000000001</v>
      </c>
      <c r="G162" s="4">
        <v>21.620000999999998</v>
      </c>
      <c r="H162" s="4">
        <v>30.1</v>
      </c>
      <c r="I162" s="4">
        <v>18.950001</v>
      </c>
      <c r="J162" s="4">
        <v>39.31324</v>
      </c>
      <c r="K162" s="4">
        <v>96.050003000000004</v>
      </c>
    </row>
    <row r="163" spans="1:11">
      <c r="A163" s="1">
        <v>44201</v>
      </c>
      <c r="B163" s="4">
        <v>66.959998999999996</v>
      </c>
      <c r="C163" s="4">
        <v>20.366667</v>
      </c>
      <c r="D163" s="4">
        <v>25.870000999999998</v>
      </c>
      <c r="E163" s="4">
        <v>67.379997000000003</v>
      </c>
      <c r="F163" s="4">
        <v>24.93</v>
      </c>
      <c r="G163" s="4">
        <v>22.58</v>
      </c>
      <c r="H163" s="4">
        <v>30.040001</v>
      </c>
      <c r="I163" s="4">
        <v>19.02</v>
      </c>
      <c r="J163" s="4">
        <v>40.161929999999998</v>
      </c>
      <c r="K163" s="4">
        <v>93</v>
      </c>
    </row>
    <row r="164" spans="1:11">
      <c r="A164" s="1">
        <v>44200</v>
      </c>
      <c r="B164" s="4">
        <v>68</v>
      </c>
      <c r="C164" s="4">
        <v>20.326665999999999</v>
      </c>
      <c r="D164" s="4">
        <v>26.049999</v>
      </c>
      <c r="E164" s="4">
        <v>67.779999000000004</v>
      </c>
      <c r="F164" s="4">
        <v>25.442855999999999</v>
      </c>
      <c r="G164" s="4">
        <v>22.549999</v>
      </c>
      <c r="H164" s="4">
        <v>28.91</v>
      </c>
      <c r="I164" s="4">
        <v>19.149999999999999</v>
      </c>
      <c r="J164" s="4">
        <v>40.293948999999998</v>
      </c>
      <c r="K164" s="4">
        <v>91.459998999999996</v>
      </c>
    </row>
    <row r="165" spans="1:11">
      <c r="A165" s="1">
        <v>44195</v>
      </c>
      <c r="B165" s="4">
        <v>68.180000000000007</v>
      </c>
      <c r="C165" s="4">
        <v>20.66</v>
      </c>
      <c r="D165" s="4">
        <v>26.549999</v>
      </c>
      <c r="E165" s="4">
        <v>68.949996999999996</v>
      </c>
      <c r="F165" s="4">
        <v>26.231085</v>
      </c>
      <c r="G165" s="4">
        <v>23.530000999999999</v>
      </c>
      <c r="H165" s="4">
        <v>28.34</v>
      </c>
      <c r="I165" s="4">
        <v>19.389999</v>
      </c>
      <c r="J165" s="4">
        <v>41.585842</v>
      </c>
      <c r="K165" s="4">
        <v>87.449996999999996</v>
      </c>
    </row>
    <row r="166" spans="1:11">
      <c r="A166" s="1">
        <v>44194</v>
      </c>
      <c r="B166" s="4">
        <v>68.139999000000003</v>
      </c>
      <c r="C166" s="4">
        <v>20.606667000000002</v>
      </c>
      <c r="D166" s="4">
        <v>25.57</v>
      </c>
      <c r="E166" s="4">
        <v>67.059997999999993</v>
      </c>
      <c r="F166" s="4">
        <v>26.151264000000001</v>
      </c>
      <c r="G166" s="4">
        <v>23.360001</v>
      </c>
      <c r="H166" s="4">
        <v>28.27</v>
      </c>
      <c r="I166" s="4">
        <v>19.600000000000001</v>
      </c>
      <c r="J166" s="4">
        <v>42.236507000000003</v>
      </c>
      <c r="K166" s="4">
        <v>87.07</v>
      </c>
    </row>
    <row r="167" spans="1:11">
      <c r="A167" s="1">
        <v>44193</v>
      </c>
      <c r="B167" s="4">
        <v>68.599997999999999</v>
      </c>
      <c r="C167" s="4">
        <v>20.5</v>
      </c>
      <c r="D167" s="4">
        <v>25.440000999999999</v>
      </c>
      <c r="E167" s="4">
        <v>66.699996999999996</v>
      </c>
      <c r="F167" s="4">
        <v>26.0016</v>
      </c>
      <c r="G167" s="4">
        <v>24.26</v>
      </c>
      <c r="H167" s="4">
        <v>28.18</v>
      </c>
      <c r="I167" s="4">
        <v>19.469999000000001</v>
      </c>
      <c r="J167" s="4">
        <v>40.793731999999999</v>
      </c>
      <c r="K167" s="4">
        <v>87.309997999999993</v>
      </c>
    </row>
    <row r="168" spans="1:11">
      <c r="A168" s="1">
        <v>44188</v>
      </c>
      <c r="B168" s="4">
        <v>67.459998999999996</v>
      </c>
      <c r="C168" s="4">
        <v>19.996666000000001</v>
      </c>
      <c r="D168" s="4">
        <v>25.139999</v>
      </c>
      <c r="E168" s="4">
        <v>66.599997999999999</v>
      </c>
      <c r="F168" s="4">
        <v>25.103617</v>
      </c>
      <c r="G168" s="4">
        <v>23.74</v>
      </c>
      <c r="H168" s="4">
        <v>27.950001</v>
      </c>
      <c r="I168" s="4">
        <v>19.219999000000001</v>
      </c>
      <c r="J168" s="4">
        <v>40.623997000000003</v>
      </c>
      <c r="K168" s="4">
        <v>87.360000999999997</v>
      </c>
    </row>
    <row r="169" spans="1:11">
      <c r="A169" s="1">
        <v>44187</v>
      </c>
      <c r="B169" s="4">
        <v>67.900002000000001</v>
      </c>
      <c r="C169" s="4">
        <v>20.093332</v>
      </c>
      <c r="D169" s="4">
        <v>25.68</v>
      </c>
      <c r="E169" s="4">
        <v>64.879997000000003</v>
      </c>
      <c r="F169" s="4">
        <v>24.824244</v>
      </c>
      <c r="G169" s="4">
        <v>23.24</v>
      </c>
      <c r="H169" s="4">
        <v>27.280000999999999</v>
      </c>
      <c r="I169" s="4">
        <v>19.190000999999999</v>
      </c>
      <c r="J169" s="4">
        <v>40.444828000000001</v>
      </c>
      <c r="K169" s="4">
        <v>86.940002000000007</v>
      </c>
    </row>
    <row r="170" spans="1:11">
      <c r="A170" s="1">
        <v>44186</v>
      </c>
      <c r="B170" s="4">
        <v>67.959998999999996</v>
      </c>
      <c r="C170" s="4">
        <v>19.666665999999999</v>
      </c>
      <c r="D170" s="4">
        <v>24.92</v>
      </c>
      <c r="E170" s="4">
        <v>65.739998</v>
      </c>
      <c r="F170" s="4">
        <v>24.874131999999999</v>
      </c>
      <c r="G170" s="4">
        <v>23.799999</v>
      </c>
      <c r="H170" s="4">
        <v>27.02</v>
      </c>
      <c r="I170" s="4">
        <v>18.969999000000001</v>
      </c>
      <c r="J170" s="4">
        <v>41.218079000000003</v>
      </c>
      <c r="K170" s="4">
        <v>86.860000999999997</v>
      </c>
    </row>
    <row r="171" spans="1:11">
      <c r="A171" s="1">
        <v>44183</v>
      </c>
      <c r="B171" s="4">
        <v>68.440002000000007</v>
      </c>
      <c r="C171" s="4">
        <v>19.933332</v>
      </c>
      <c r="D171" s="4">
        <v>25.639999</v>
      </c>
      <c r="E171" s="4">
        <v>66.709998999999996</v>
      </c>
      <c r="F171" s="4">
        <v>25.472788000000001</v>
      </c>
      <c r="G171" s="4">
        <v>24.370000999999998</v>
      </c>
      <c r="H171" s="4">
        <v>28.1</v>
      </c>
      <c r="I171" s="4">
        <v>19.48</v>
      </c>
      <c r="J171" s="4">
        <v>41.708430999999997</v>
      </c>
      <c r="K171" s="4">
        <v>87.800003000000004</v>
      </c>
    </row>
    <row r="172" spans="1:11">
      <c r="A172" s="1">
        <v>44182</v>
      </c>
      <c r="B172" s="4">
        <v>70.220000999999996</v>
      </c>
      <c r="C172" s="4">
        <v>20.149999999999999</v>
      </c>
      <c r="D172" s="4">
        <v>25.01</v>
      </c>
      <c r="E172" s="4">
        <v>67.129997000000003</v>
      </c>
      <c r="F172" s="4">
        <v>26.141286999999998</v>
      </c>
      <c r="G172" s="4">
        <v>24.91</v>
      </c>
      <c r="H172" s="4">
        <v>28.24</v>
      </c>
      <c r="I172" s="4">
        <v>19.879999000000002</v>
      </c>
      <c r="J172" s="4">
        <v>42.189357999999999</v>
      </c>
      <c r="K172" s="4">
        <v>87.199996999999996</v>
      </c>
    </row>
    <row r="173" spans="1:11">
      <c r="A173" s="1">
        <v>44181</v>
      </c>
      <c r="B173" s="4">
        <v>70.839995999999999</v>
      </c>
      <c r="C173" s="4">
        <v>20.183332</v>
      </c>
      <c r="D173" s="4">
        <v>24.75</v>
      </c>
      <c r="E173" s="4">
        <v>65.959998999999996</v>
      </c>
      <c r="F173" s="4">
        <v>25.562586</v>
      </c>
      <c r="G173" s="4">
        <v>25.299999</v>
      </c>
      <c r="H173" s="4">
        <v>28.190000999999999</v>
      </c>
      <c r="I173" s="4">
        <v>19.799999</v>
      </c>
      <c r="J173" s="4">
        <v>42.575980999999999</v>
      </c>
      <c r="K173" s="4">
        <v>86.220000999999996</v>
      </c>
    </row>
    <row r="174" spans="1:11">
      <c r="A174" s="1">
        <v>44180</v>
      </c>
      <c r="B174" s="4">
        <v>70.419998000000007</v>
      </c>
      <c r="C174" s="4">
        <v>19.626664999999999</v>
      </c>
      <c r="D174" s="4">
        <v>24.4</v>
      </c>
      <c r="E174" s="4">
        <v>64.699996999999996</v>
      </c>
      <c r="F174" s="4">
        <v>25.213369</v>
      </c>
      <c r="G174" s="4">
        <v>25.059999000000001</v>
      </c>
      <c r="H174" s="4">
        <v>27.85</v>
      </c>
      <c r="I174" s="4">
        <v>19.790001</v>
      </c>
      <c r="J174" s="4">
        <v>42.019618999999999</v>
      </c>
      <c r="K174" s="4">
        <v>84.5</v>
      </c>
    </row>
    <row r="175" spans="1:11">
      <c r="A175" s="1">
        <v>44179</v>
      </c>
      <c r="B175" s="4">
        <v>70.180000000000007</v>
      </c>
      <c r="C175" s="4">
        <v>19.426666000000001</v>
      </c>
      <c r="D175" s="4">
        <v>23.950001</v>
      </c>
      <c r="E175" s="4">
        <v>63.290000999999997</v>
      </c>
      <c r="F175" s="4">
        <v>23.457314</v>
      </c>
      <c r="G175" s="4">
        <v>25.059999000000001</v>
      </c>
      <c r="H175" s="4">
        <v>27.620000999999998</v>
      </c>
      <c r="I175" s="4">
        <v>19.450001</v>
      </c>
      <c r="J175" s="4">
        <v>42.293087</v>
      </c>
      <c r="K175" s="4">
        <v>83.550003000000004</v>
      </c>
    </row>
    <row r="176" spans="1:11">
      <c r="A176" s="1">
        <v>44176</v>
      </c>
      <c r="B176" s="4">
        <v>69.610000999999997</v>
      </c>
      <c r="C176" s="4">
        <v>19.613333000000001</v>
      </c>
      <c r="D176" s="4">
        <v>23.82</v>
      </c>
      <c r="E176" s="4">
        <v>63.700001</v>
      </c>
      <c r="F176" s="4">
        <v>23.557091</v>
      </c>
      <c r="G176" s="4">
        <v>25.02</v>
      </c>
      <c r="H176" s="4">
        <v>27.57</v>
      </c>
      <c r="I176" s="4">
        <v>19.579999999999998</v>
      </c>
      <c r="J176" s="4">
        <v>42.472256000000002</v>
      </c>
      <c r="K176" s="4">
        <v>84.860000999999997</v>
      </c>
    </row>
    <row r="177" spans="1:11">
      <c r="A177" s="1">
        <v>44175</v>
      </c>
      <c r="B177" s="4">
        <v>69.599997999999999</v>
      </c>
      <c r="C177" s="4">
        <v>19.403334000000001</v>
      </c>
      <c r="D177" s="4">
        <v>23.809999000000001</v>
      </c>
      <c r="E177" s="4">
        <v>63.529998999999997</v>
      </c>
      <c r="F177" s="4">
        <v>24.924021</v>
      </c>
      <c r="G177" s="4">
        <v>25.950001</v>
      </c>
      <c r="H177" s="4">
        <v>27.82</v>
      </c>
      <c r="I177" s="4">
        <v>19.100000000000001</v>
      </c>
      <c r="J177" s="4">
        <v>41.915889999999997</v>
      </c>
      <c r="K177" s="4">
        <v>85</v>
      </c>
    </row>
    <row r="178" spans="1:11">
      <c r="A178" s="1">
        <v>44174</v>
      </c>
      <c r="B178" s="4">
        <v>69.949996999999996</v>
      </c>
      <c r="C178" s="4">
        <v>18.883333</v>
      </c>
      <c r="D178" s="4">
        <v>23.719999000000001</v>
      </c>
      <c r="E178" s="4">
        <v>63.869999</v>
      </c>
      <c r="F178" s="4">
        <v>24.285454000000001</v>
      </c>
      <c r="G178" s="4">
        <v>24.84</v>
      </c>
      <c r="H178" s="4">
        <v>26.940000999999999</v>
      </c>
      <c r="I178" s="4">
        <v>19.27</v>
      </c>
      <c r="J178" s="4">
        <v>39.963901999999997</v>
      </c>
      <c r="K178" s="4">
        <v>82.699996999999996</v>
      </c>
    </row>
    <row r="179" spans="1:11">
      <c r="A179" s="1">
        <v>44173</v>
      </c>
      <c r="B179" s="4">
        <v>70.139999000000003</v>
      </c>
      <c r="C179" s="4">
        <v>19.373332999999999</v>
      </c>
      <c r="D179" s="4">
        <v>23.870000999999998</v>
      </c>
      <c r="E179" s="4">
        <v>65.959998999999996</v>
      </c>
      <c r="F179" s="4">
        <v>25.382989999999999</v>
      </c>
      <c r="G179" s="4">
        <v>24.49</v>
      </c>
      <c r="H179" s="4">
        <v>26.66</v>
      </c>
      <c r="I179" s="4">
        <v>19.25</v>
      </c>
      <c r="J179" s="4">
        <v>40.407108000000001</v>
      </c>
      <c r="K179" s="4">
        <v>82.900002000000001</v>
      </c>
    </row>
    <row r="180" spans="1:11">
      <c r="A180" s="1">
        <v>44172</v>
      </c>
      <c r="B180" s="4">
        <v>70.190002000000007</v>
      </c>
      <c r="C180" s="4">
        <v>19.486666</v>
      </c>
      <c r="D180" s="4">
        <v>24.309999000000001</v>
      </c>
      <c r="E180" s="4">
        <v>64.959998999999996</v>
      </c>
      <c r="F180" s="4">
        <v>25.382989999999999</v>
      </c>
      <c r="G180" s="4">
        <v>24.9</v>
      </c>
      <c r="H180" s="4">
        <v>27</v>
      </c>
      <c r="I180" s="4">
        <v>19.07</v>
      </c>
      <c r="J180" s="4">
        <v>40.642853000000002</v>
      </c>
      <c r="K180" s="4">
        <v>82.949996999999996</v>
      </c>
    </row>
    <row r="181" spans="1:11">
      <c r="A181" s="1">
        <v>44169</v>
      </c>
      <c r="B181" s="4">
        <v>70.900002000000001</v>
      </c>
      <c r="C181" s="4">
        <v>19.59</v>
      </c>
      <c r="D181" s="4">
        <v>24.18</v>
      </c>
      <c r="E181" s="4">
        <v>67.019997000000004</v>
      </c>
      <c r="F181" s="4">
        <v>25.253281000000001</v>
      </c>
      <c r="G181" s="4">
        <v>24.76</v>
      </c>
      <c r="H181" s="4">
        <v>27.530000999999999</v>
      </c>
      <c r="I181" s="4">
        <v>19.389999</v>
      </c>
      <c r="J181" s="4">
        <v>41.548126000000003</v>
      </c>
      <c r="K181" s="4">
        <v>81.980002999999996</v>
      </c>
    </row>
    <row r="182" spans="1:11">
      <c r="A182" s="1">
        <v>44168</v>
      </c>
      <c r="B182" s="4">
        <v>69.410004000000001</v>
      </c>
      <c r="C182" s="4">
        <v>19.629999000000002</v>
      </c>
      <c r="D182" s="4">
        <v>24.23</v>
      </c>
      <c r="E182" s="4">
        <v>68.089995999999999</v>
      </c>
      <c r="F182" s="4">
        <v>23.597000000000001</v>
      </c>
      <c r="G182" s="4">
        <v>25.15</v>
      </c>
      <c r="H182" s="4">
        <v>26.639999</v>
      </c>
      <c r="I182" s="4">
        <v>19.440000999999999</v>
      </c>
      <c r="J182" s="4">
        <v>41.774441000000003</v>
      </c>
      <c r="K182" s="4">
        <v>78.959998999999996</v>
      </c>
    </row>
    <row r="183" spans="1:11">
      <c r="A183" s="1">
        <v>44167</v>
      </c>
      <c r="B183" s="4">
        <v>70.849997999999999</v>
      </c>
      <c r="C183" s="4">
        <v>19.866667</v>
      </c>
      <c r="D183" s="4">
        <v>24.91</v>
      </c>
      <c r="E183" s="4">
        <v>65.569999999999993</v>
      </c>
      <c r="F183" s="4">
        <v>22.968412000000001</v>
      </c>
      <c r="G183" s="4">
        <v>24.4</v>
      </c>
      <c r="H183" s="4">
        <v>25.91</v>
      </c>
      <c r="I183" s="4">
        <v>19.399999999999999</v>
      </c>
      <c r="J183" s="4">
        <v>41.453826999999997</v>
      </c>
      <c r="K183" s="4">
        <v>79.839995999999999</v>
      </c>
    </row>
    <row r="184" spans="1:11">
      <c r="A184" s="1">
        <v>44166</v>
      </c>
      <c r="B184" s="4">
        <v>69.160004000000001</v>
      </c>
      <c r="C184" s="4">
        <v>18.926666000000001</v>
      </c>
      <c r="D184" s="4">
        <v>25.559999000000001</v>
      </c>
      <c r="E184" s="4">
        <v>65.449996999999996</v>
      </c>
      <c r="F184" s="4">
        <v>22.938479999999998</v>
      </c>
      <c r="G184" s="4">
        <v>24.040001</v>
      </c>
      <c r="H184" s="4">
        <v>25.6</v>
      </c>
      <c r="I184" s="4">
        <v>19.84</v>
      </c>
      <c r="J184" s="4">
        <v>40.859741</v>
      </c>
      <c r="K184" s="4">
        <v>81.25</v>
      </c>
    </row>
    <row r="185" spans="1:11">
      <c r="A185" s="1">
        <v>44165</v>
      </c>
      <c r="B185" s="4">
        <v>69.449996999999996</v>
      </c>
      <c r="C185" s="4">
        <v>18.709999</v>
      </c>
      <c r="D185" s="4">
        <v>25.01</v>
      </c>
      <c r="E185" s="4">
        <v>67.220000999999996</v>
      </c>
      <c r="F185" s="4">
        <v>22.878613999999999</v>
      </c>
      <c r="G185" s="4">
        <v>22.67</v>
      </c>
      <c r="H185" s="4">
        <v>24.9</v>
      </c>
      <c r="I185" s="4">
        <v>20.110001</v>
      </c>
      <c r="J185" s="4">
        <v>40.237369999999999</v>
      </c>
      <c r="K185" s="4">
        <v>78</v>
      </c>
    </row>
    <row r="186" spans="1:11">
      <c r="A186" s="1">
        <v>44162</v>
      </c>
      <c r="B186" s="4">
        <v>71</v>
      </c>
      <c r="C186" s="4">
        <v>18.966664999999999</v>
      </c>
      <c r="D186" s="4">
        <v>25.01</v>
      </c>
      <c r="E186" s="4">
        <v>66.440002000000007</v>
      </c>
      <c r="F186" s="4">
        <v>23.587022999999999</v>
      </c>
      <c r="G186" s="4">
        <v>23.5</v>
      </c>
      <c r="H186" s="4">
        <v>25.5</v>
      </c>
      <c r="I186" s="4">
        <v>19.41</v>
      </c>
      <c r="J186" s="4">
        <v>41.133209000000001</v>
      </c>
      <c r="K186" s="4">
        <v>78.440002000000007</v>
      </c>
    </row>
    <row r="187" spans="1:11">
      <c r="A187" s="1">
        <v>44161</v>
      </c>
      <c r="B187" s="4">
        <v>71.199996999999996</v>
      </c>
      <c r="C187" s="4">
        <v>19</v>
      </c>
      <c r="D187" s="4">
        <v>24.09</v>
      </c>
      <c r="E187" s="4">
        <v>65.440002000000007</v>
      </c>
      <c r="F187" s="4">
        <v>23.646889000000002</v>
      </c>
      <c r="G187" s="4">
        <v>23.440000999999999</v>
      </c>
      <c r="H187" s="4">
        <v>25.82</v>
      </c>
      <c r="I187" s="4">
        <v>19.469999000000001</v>
      </c>
      <c r="J187" s="4">
        <v>40.947758</v>
      </c>
      <c r="K187" s="4">
        <v>76.569999999999993</v>
      </c>
    </row>
    <row r="188" spans="1:11">
      <c r="A188" s="1">
        <v>44160</v>
      </c>
      <c r="B188" s="4">
        <v>71.519997000000004</v>
      </c>
      <c r="C188" s="4">
        <v>18.870000999999998</v>
      </c>
      <c r="D188" s="4">
        <v>23.34</v>
      </c>
      <c r="E188" s="4">
        <v>65.75</v>
      </c>
      <c r="F188" s="4">
        <v>23.597000000000001</v>
      </c>
      <c r="G188" s="4">
        <v>23.74</v>
      </c>
      <c r="H188" s="4">
        <v>26.25</v>
      </c>
      <c r="I188" s="4">
        <v>19.049999</v>
      </c>
      <c r="J188" s="4">
        <v>40.540500999999999</v>
      </c>
      <c r="K188" s="4">
        <v>75.5</v>
      </c>
    </row>
    <row r="189" spans="1:11">
      <c r="A189" s="1">
        <v>44159</v>
      </c>
      <c r="B189" s="4">
        <v>71.930000000000007</v>
      </c>
      <c r="C189" s="4">
        <v>18.566666000000001</v>
      </c>
      <c r="D189" s="4">
        <v>23.530000999999999</v>
      </c>
      <c r="E189" s="4">
        <v>65.599997999999999</v>
      </c>
      <c r="F189" s="4">
        <v>23.656866000000001</v>
      </c>
      <c r="G189" s="4">
        <v>23.5</v>
      </c>
      <c r="H189" s="4">
        <v>26.219999000000001</v>
      </c>
      <c r="I189" s="4">
        <v>19.200001</v>
      </c>
      <c r="J189" s="4">
        <v>39.809291999999999</v>
      </c>
      <c r="K189" s="4">
        <v>74.800003000000004</v>
      </c>
    </row>
    <row r="190" spans="1:11">
      <c r="A190" s="1">
        <v>44158</v>
      </c>
      <c r="B190" s="4">
        <v>71.879997000000003</v>
      </c>
      <c r="C190" s="4">
        <v>18.030000999999999</v>
      </c>
      <c r="D190" s="4">
        <v>23.43</v>
      </c>
      <c r="E190" s="4">
        <v>65.360000999999997</v>
      </c>
      <c r="F190" s="4">
        <v>23.646889000000002</v>
      </c>
      <c r="G190" s="4">
        <v>21.93</v>
      </c>
      <c r="H190" s="4">
        <v>25.1</v>
      </c>
      <c r="I190" s="4">
        <v>19.299999</v>
      </c>
      <c r="J190" s="4">
        <v>38.892966999999999</v>
      </c>
      <c r="K190" s="4">
        <v>71.290001000000004</v>
      </c>
    </row>
    <row r="191" spans="1:11">
      <c r="A191" s="1">
        <v>44154</v>
      </c>
      <c r="B191" s="4">
        <v>69.209998999999996</v>
      </c>
      <c r="C191" s="4">
        <v>18.440000999999999</v>
      </c>
      <c r="D191" s="4">
        <v>23.360001</v>
      </c>
      <c r="E191" s="4">
        <v>65.480002999999996</v>
      </c>
      <c r="F191" s="4">
        <v>24.205632999999999</v>
      </c>
      <c r="G191" s="4">
        <v>22</v>
      </c>
      <c r="H191" s="4">
        <v>23.82</v>
      </c>
      <c r="I191" s="4">
        <v>20.290001</v>
      </c>
      <c r="J191" s="4">
        <v>38.606032999999996</v>
      </c>
      <c r="K191" s="4">
        <v>67.720000999999996</v>
      </c>
    </row>
    <row r="192" spans="1:11">
      <c r="A192" s="1">
        <v>44153</v>
      </c>
      <c r="B192" s="4">
        <v>68.699996999999996</v>
      </c>
      <c r="C192" s="4">
        <v>18.016666000000001</v>
      </c>
      <c r="D192" s="4">
        <v>23.799999</v>
      </c>
      <c r="E192" s="4">
        <v>64.489998</v>
      </c>
      <c r="F192" s="4">
        <v>24.335342000000001</v>
      </c>
      <c r="G192" s="4">
        <v>22.120000999999998</v>
      </c>
      <c r="H192" s="4">
        <v>23.549999</v>
      </c>
      <c r="I192" s="4">
        <v>20</v>
      </c>
      <c r="J192" s="4">
        <v>38.633803999999998</v>
      </c>
      <c r="K192" s="4">
        <v>66.449996999999996</v>
      </c>
    </row>
    <row r="193" spans="1:11">
      <c r="A193" s="1">
        <v>44152</v>
      </c>
      <c r="B193" s="4">
        <v>69.220000999999996</v>
      </c>
      <c r="C193" s="4">
        <v>17.850000000000001</v>
      </c>
      <c r="D193" s="4">
        <v>23.799999</v>
      </c>
      <c r="E193" s="4">
        <v>66</v>
      </c>
      <c r="F193" s="4">
        <v>23.816507000000001</v>
      </c>
      <c r="G193" s="4">
        <v>23.09</v>
      </c>
      <c r="H193" s="4">
        <v>23.690000999999999</v>
      </c>
      <c r="I193" s="4">
        <v>19.889999</v>
      </c>
      <c r="J193" s="4">
        <v>39.772269999999999</v>
      </c>
      <c r="K193" s="4">
        <v>66.970000999999996</v>
      </c>
    </row>
    <row r="194" spans="1:11">
      <c r="A194" s="1">
        <v>44151</v>
      </c>
      <c r="B194" s="4">
        <v>70.419998000000007</v>
      </c>
      <c r="C194" s="4">
        <v>17.799999</v>
      </c>
      <c r="D194" s="4">
        <v>24.23</v>
      </c>
      <c r="E194" s="4">
        <v>66.819999999999993</v>
      </c>
      <c r="F194" s="4">
        <v>23.527159000000001</v>
      </c>
      <c r="G194" s="4">
        <v>22.719999000000001</v>
      </c>
      <c r="H194" s="4">
        <v>23.290001</v>
      </c>
      <c r="I194" s="4">
        <v>19.780000999999999</v>
      </c>
      <c r="J194" s="4">
        <v>39.707478000000002</v>
      </c>
      <c r="K194" s="4">
        <v>64.919998000000007</v>
      </c>
    </row>
    <row r="195" spans="1:11">
      <c r="A195" s="1">
        <v>44148</v>
      </c>
      <c r="B195" s="4">
        <v>67.989998</v>
      </c>
      <c r="C195" s="4">
        <v>17.899999999999999</v>
      </c>
      <c r="D195" s="4">
        <v>24.48</v>
      </c>
      <c r="E195" s="4">
        <v>67</v>
      </c>
      <c r="F195" s="4">
        <v>23.996103000000002</v>
      </c>
      <c r="G195" s="4">
        <v>22.450001</v>
      </c>
      <c r="H195" s="4">
        <v>22.629999000000002</v>
      </c>
      <c r="I195" s="4">
        <v>19.41</v>
      </c>
      <c r="J195" s="4">
        <v>38.874454</v>
      </c>
      <c r="K195" s="4">
        <v>63.25</v>
      </c>
    </row>
    <row r="196" spans="1:11">
      <c r="A196" s="1">
        <v>44147</v>
      </c>
      <c r="B196" s="4">
        <v>64.150002000000001</v>
      </c>
      <c r="C196" s="4">
        <v>17.926666000000001</v>
      </c>
      <c r="D196" s="4">
        <v>23.48</v>
      </c>
      <c r="E196" s="4">
        <v>65.449996999999996</v>
      </c>
      <c r="F196" s="4">
        <v>23.876373000000001</v>
      </c>
      <c r="G196" s="4">
        <v>22.99</v>
      </c>
      <c r="H196" s="4">
        <v>21.91</v>
      </c>
      <c r="I196" s="4">
        <v>19.010000000000002</v>
      </c>
      <c r="J196" s="4">
        <v>37.532359999999997</v>
      </c>
      <c r="K196" s="4">
        <v>62.669998</v>
      </c>
    </row>
    <row r="197" spans="1:11">
      <c r="A197" s="1">
        <v>44146</v>
      </c>
      <c r="B197" s="4">
        <v>65.489998</v>
      </c>
      <c r="C197" s="4">
        <v>18.466664999999999</v>
      </c>
      <c r="D197" s="4">
        <v>23.09</v>
      </c>
      <c r="E197" s="4">
        <v>66.220000999999996</v>
      </c>
      <c r="F197" s="4">
        <v>24.365273999999999</v>
      </c>
      <c r="G197" s="4">
        <v>23.629999000000002</v>
      </c>
      <c r="H197" s="4">
        <v>22.879999000000002</v>
      </c>
      <c r="I197" s="4">
        <v>19.200001</v>
      </c>
      <c r="J197" s="4">
        <v>38.698593000000002</v>
      </c>
      <c r="K197" s="4">
        <v>63.599997999999999</v>
      </c>
    </row>
    <row r="198" spans="1:11">
      <c r="A198" s="1">
        <v>44145</v>
      </c>
      <c r="B198" s="4">
        <v>65.699996999999996</v>
      </c>
      <c r="C198" s="4">
        <v>18.033332999999999</v>
      </c>
      <c r="D198" s="4">
        <v>23.190000999999999</v>
      </c>
      <c r="E198" s="4">
        <v>66.319999999999993</v>
      </c>
      <c r="F198" s="4">
        <v>25.053728</v>
      </c>
      <c r="G198" s="4">
        <v>24.040001</v>
      </c>
      <c r="H198" s="4">
        <v>23.08</v>
      </c>
      <c r="I198" s="4">
        <v>19.639999</v>
      </c>
      <c r="J198" s="4">
        <v>39.587150999999999</v>
      </c>
      <c r="K198" s="4">
        <v>63.16</v>
      </c>
    </row>
    <row r="199" spans="1:11">
      <c r="A199" s="1">
        <v>44144</v>
      </c>
      <c r="B199" s="4">
        <v>64.949996999999996</v>
      </c>
      <c r="C199" s="4">
        <v>17.950001</v>
      </c>
      <c r="D199" s="4">
        <v>23.889999</v>
      </c>
      <c r="E199" s="4">
        <v>66.099997999999999</v>
      </c>
      <c r="F199" s="4">
        <v>25.213369</v>
      </c>
      <c r="G199" s="4">
        <v>24.52</v>
      </c>
      <c r="H199" s="4">
        <v>21.610001</v>
      </c>
      <c r="I199" s="4">
        <v>19.93</v>
      </c>
      <c r="J199" s="4">
        <v>38.439430000000002</v>
      </c>
      <c r="K199" s="4">
        <v>63.189999</v>
      </c>
    </row>
    <row r="200" spans="1:11">
      <c r="A200" s="1">
        <v>44141</v>
      </c>
      <c r="B200" s="4">
        <v>63.209999000000003</v>
      </c>
      <c r="C200" s="4">
        <v>18.873332999999999</v>
      </c>
      <c r="D200" s="4">
        <v>23.780000999999999</v>
      </c>
      <c r="E200" s="4">
        <v>68</v>
      </c>
      <c r="F200" s="4">
        <v>24.963930000000001</v>
      </c>
      <c r="G200" s="4">
        <v>21.5</v>
      </c>
      <c r="H200" s="4">
        <v>19.75</v>
      </c>
      <c r="I200" s="4">
        <v>19.84</v>
      </c>
      <c r="J200" s="4">
        <v>38.559756999999998</v>
      </c>
      <c r="K200" s="4">
        <v>63.189999</v>
      </c>
    </row>
    <row r="201" spans="1:11">
      <c r="A201" s="1">
        <v>44140</v>
      </c>
      <c r="B201" s="4">
        <v>64.139999000000003</v>
      </c>
      <c r="C201" s="4">
        <v>18.870000999999998</v>
      </c>
      <c r="D201" s="4">
        <v>24.059999000000001</v>
      </c>
      <c r="E201" s="4">
        <v>67.879997000000003</v>
      </c>
      <c r="F201" s="4">
        <v>25.203393999999999</v>
      </c>
      <c r="G201" s="4">
        <v>20.709999</v>
      </c>
      <c r="H201" s="4">
        <v>19.889999</v>
      </c>
      <c r="I201" s="4">
        <v>19.370000999999998</v>
      </c>
      <c r="J201" s="4">
        <v>38.365383000000001</v>
      </c>
      <c r="K201" s="4">
        <v>62.549999</v>
      </c>
    </row>
    <row r="202" spans="1:11">
      <c r="A202" s="1">
        <v>44139</v>
      </c>
      <c r="B202" s="4">
        <v>64.089995999999999</v>
      </c>
      <c r="C202" s="4">
        <v>18.033332999999999</v>
      </c>
      <c r="D202" s="4">
        <v>23.889999</v>
      </c>
      <c r="E202" s="4">
        <v>66.300003000000004</v>
      </c>
      <c r="F202" s="4">
        <v>24.894086999999999</v>
      </c>
      <c r="G202" s="4">
        <v>19.389999</v>
      </c>
      <c r="H202" s="4">
        <v>19.719999000000001</v>
      </c>
      <c r="I202" s="4">
        <v>19.049999</v>
      </c>
      <c r="J202" s="4">
        <v>37.004779999999997</v>
      </c>
      <c r="K202" s="4">
        <v>61.580002</v>
      </c>
    </row>
    <row r="203" spans="1:11">
      <c r="A203" s="1">
        <v>44138</v>
      </c>
      <c r="B203" s="4">
        <v>59.799999</v>
      </c>
      <c r="C203" s="4">
        <v>16.989999999999998</v>
      </c>
      <c r="D203" s="4">
        <v>24.219999000000001</v>
      </c>
      <c r="E203" s="4">
        <v>63.77</v>
      </c>
      <c r="F203" s="4">
        <v>23.716732</v>
      </c>
      <c r="G203" s="4">
        <v>18.649999999999999</v>
      </c>
      <c r="H203" s="4">
        <v>19.649999999999999</v>
      </c>
      <c r="I203" s="4">
        <v>18.73</v>
      </c>
      <c r="J203" s="4">
        <v>36.162497999999999</v>
      </c>
      <c r="K203" s="4">
        <v>63.34</v>
      </c>
    </row>
    <row r="204" spans="1:11">
      <c r="A204" s="1">
        <v>44134</v>
      </c>
      <c r="B204" s="4">
        <v>60.299999</v>
      </c>
      <c r="C204" s="4">
        <v>17.016666000000001</v>
      </c>
      <c r="D204" s="4">
        <v>23.790001</v>
      </c>
      <c r="E204" s="4">
        <v>60.68</v>
      </c>
      <c r="F204" s="4">
        <v>23.177942000000002</v>
      </c>
      <c r="G204" s="4">
        <v>18.969999000000001</v>
      </c>
      <c r="H204" s="4">
        <v>18.940000999999999</v>
      </c>
      <c r="I204" s="4">
        <v>18.450001</v>
      </c>
      <c r="J204" s="4">
        <v>36.62529</v>
      </c>
      <c r="K204" s="4">
        <v>60.549999</v>
      </c>
    </row>
    <row r="205" spans="1:11">
      <c r="A205" s="1">
        <v>44133</v>
      </c>
      <c r="B205" s="4">
        <v>62.130001</v>
      </c>
      <c r="C205" s="4">
        <v>17.66</v>
      </c>
      <c r="D205" s="4">
        <v>23.84</v>
      </c>
      <c r="E205" s="4">
        <v>62.560001</v>
      </c>
      <c r="F205" s="4">
        <v>24.63467</v>
      </c>
      <c r="G205" s="4">
        <v>19.100000000000001</v>
      </c>
      <c r="H205" s="4">
        <v>19.290001</v>
      </c>
      <c r="I205" s="4">
        <v>19.200001</v>
      </c>
      <c r="J205" s="4">
        <v>36.893706999999999</v>
      </c>
      <c r="K205" s="4">
        <v>62.02</v>
      </c>
    </row>
    <row r="206" spans="1:11">
      <c r="A206" s="1">
        <v>44132</v>
      </c>
      <c r="B206" s="4">
        <v>60.200001</v>
      </c>
      <c r="C206" s="4">
        <v>17.110001</v>
      </c>
      <c r="D206" s="4">
        <v>23.950001</v>
      </c>
      <c r="E206" s="4">
        <v>62.549999</v>
      </c>
      <c r="F206" s="4">
        <v>24.664601999999999</v>
      </c>
      <c r="G206" s="4">
        <v>19.02</v>
      </c>
      <c r="H206" s="4">
        <v>18.670000000000002</v>
      </c>
      <c r="I206" s="4">
        <v>19.700001</v>
      </c>
      <c r="J206" s="4">
        <v>37.273197000000003</v>
      </c>
      <c r="K206" s="4">
        <v>60.259998000000003</v>
      </c>
    </row>
    <row r="207" spans="1:11">
      <c r="A207" s="1">
        <v>44131</v>
      </c>
      <c r="B207" s="4">
        <v>61.25</v>
      </c>
      <c r="C207" s="4">
        <v>17.583331999999999</v>
      </c>
      <c r="D207" s="4">
        <v>24.780000999999999</v>
      </c>
      <c r="E207" s="4">
        <v>64.569999999999993</v>
      </c>
      <c r="F207" s="4">
        <v>25.792069999999999</v>
      </c>
      <c r="G207" s="4">
        <v>20.09</v>
      </c>
      <c r="H207" s="4">
        <v>19.879999000000002</v>
      </c>
      <c r="I207" s="4">
        <v>20.129999000000002</v>
      </c>
      <c r="J207" s="4">
        <v>38.133986999999998</v>
      </c>
      <c r="K207" s="4">
        <v>62.529998999999997</v>
      </c>
    </row>
    <row r="208" spans="1:11">
      <c r="A208" s="1">
        <v>44130</v>
      </c>
      <c r="B208" s="4">
        <v>62.16</v>
      </c>
      <c r="C208" s="4">
        <v>18.326665999999999</v>
      </c>
      <c r="D208" s="4">
        <v>25.200001</v>
      </c>
      <c r="E208" s="4">
        <v>62.889999000000003</v>
      </c>
      <c r="F208" s="4">
        <v>26.071444</v>
      </c>
      <c r="G208" s="4">
        <v>20.299999</v>
      </c>
      <c r="H208" s="4">
        <v>20.25</v>
      </c>
      <c r="I208" s="4">
        <v>20.25</v>
      </c>
      <c r="J208" s="4">
        <v>38.328361999999998</v>
      </c>
      <c r="K208" s="4">
        <v>62.5</v>
      </c>
    </row>
    <row r="209" spans="1:11">
      <c r="A209" s="1">
        <v>44127</v>
      </c>
      <c r="B209" s="4">
        <v>61</v>
      </c>
      <c r="C209" s="4">
        <v>18.266666000000001</v>
      </c>
      <c r="D209" s="4">
        <v>25.5</v>
      </c>
      <c r="E209" s="4">
        <v>62.560001</v>
      </c>
      <c r="F209" s="4">
        <v>25.831982</v>
      </c>
      <c r="G209" s="4">
        <v>21.209999</v>
      </c>
      <c r="H209" s="4">
        <v>20.57</v>
      </c>
      <c r="I209" s="4">
        <v>20.149999999999999</v>
      </c>
      <c r="J209" s="4">
        <v>38.189521999999997</v>
      </c>
      <c r="K209" s="4">
        <v>63.450001</v>
      </c>
    </row>
    <row r="210" spans="1:11">
      <c r="A210" s="1">
        <v>44126</v>
      </c>
      <c r="B210" s="4">
        <v>52.57</v>
      </c>
      <c r="C210" s="4">
        <v>18.690000999999999</v>
      </c>
      <c r="D210" s="4">
        <v>25.35</v>
      </c>
      <c r="E210" s="4">
        <v>64</v>
      </c>
      <c r="F210" s="4">
        <v>25.961690999999998</v>
      </c>
      <c r="G210" s="4">
        <v>21.59</v>
      </c>
      <c r="H210" s="4">
        <v>20.84</v>
      </c>
      <c r="I210" s="4">
        <v>20.450001</v>
      </c>
      <c r="J210" s="4">
        <v>39.050316000000002</v>
      </c>
      <c r="K210" s="4">
        <v>63.099997999999999</v>
      </c>
    </row>
    <row r="211" spans="1:11">
      <c r="A211" s="1">
        <v>44125</v>
      </c>
      <c r="B211" s="4">
        <v>54.18</v>
      </c>
      <c r="C211" s="4">
        <v>19.123332999999999</v>
      </c>
      <c r="D211" s="4">
        <v>25.200001</v>
      </c>
      <c r="E211" s="4">
        <v>62.889999000000003</v>
      </c>
      <c r="F211" s="4">
        <v>26.520434999999999</v>
      </c>
      <c r="G211" s="4">
        <v>21.969999000000001</v>
      </c>
      <c r="H211" s="4">
        <v>20.16</v>
      </c>
      <c r="I211" s="4">
        <v>20.5</v>
      </c>
      <c r="J211" s="4">
        <v>39.624175999999999</v>
      </c>
      <c r="K211" s="4">
        <v>62.849997999999999</v>
      </c>
    </row>
    <row r="212" spans="1:11">
      <c r="A212" s="1">
        <v>44124</v>
      </c>
      <c r="B212" s="4">
        <v>55.099997999999999</v>
      </c>
      <c r="C212" s="4">
        <v>19.299999</v>
      </c>
      <c r="D212" s="4">
        <v>25.5</v>
      </c>
      <c r="E212" s="4">
        <v>64.470000999999996</v>
      </c>
      <c r="F212" s="4">
        <v>27.338595999999999</v>
      </c>
      <c r="G212" s="4">
        <v>21.18</v>
      </c>
      <c r="H212" s="4">
        <v>20.18</v>
      </c>
      <c r="I212" s="4">
        <v>20.700001</v>
      </c>
      <c r="J212" s="4">
        <v>38.800407</v>
      </c>
      <c r="K212" s="4">
        <v>61.84</v>
      </c>
    </row>
    <row r="213" spans="1:11">
      <c r="A213" s="1">
        <v>44123</v>
      </c>
      <c r="B213" s="4">
        <v>54.630001</v>
      </c>
      <c r="C213" s="4">
        <v>18.713332999999999</v>
      </c>
      <c r="D213" s="4">
        <v>25.18</v>
      </c>
      <c r="E213" s="4">
        <v>61.68</v>
      </c>
      <c r="F213" s="4">
        <v>27.438374</v>
      </c>
      <c r="G213" s="4">
        <v>21.059999000000001</v>
      </c>
      <c r="H213" s="4">
        <v>19.52</v>
      </c>
      <c r="I213" s="4">
        <v>20.389999</v>
      </c>
      <c r="J213" s="4">
        <v>37.837803000000001</v>
      </c>
      <c r="K213" s="4">
        <v>61.950001</v>
      </c>
    </row>
    <row r="214" spans="1:11">
      <c r="A214" s="1">
        <v>44120</v>
      </c>
      <c r="B214" s="4">
        <v>53.73</v>
      </c>
      <c r="C214" s="4">
        <v>18.113333000000001</v>
      </c>
      <c r="D214" s="4">
        <v>25.809999000000001</v>
      </c>
      <c r="E214" s="4">
        <v>62.27</v>
      </c>
      <c r="F214" s="4">
        <v>27.298687000000001</v>
      </c>
      <c r="G214" s="4">
        <v>20.9</v>
      </c>
      <c r="H214" s="4">
        <v>19.329999999999998</v>
      </c>
      <c r="I214" s="4">
        <v>20.74</v>
      </c>
      <c r="J214" s="4">
        <v>37.004779999999997</v>
      </c>
      <c r="K214" s="4">
        <v>62.240001999999997</v>
      </c>
    </row>
    <row r="215" spans="1:11">
      <c r="A215" s="1">
        <v>44119</v>
      </c>
      <c r="B215" s="4">
        <v>53.790000999999997</v>
      </c>
      <c r="C215" s="4">
        <v>18.536667000000001</v>
      </c>
      <c r="D215" s="4">
        <v>24.82</v>
      </c>
      <c r="E215" s="4">
        <v>62.380001</v>
      </c>
      <c r="F215" s="4">
        <v>27.757656000000001</v>
      </c>
      <c r="G215" s="4">
        <v>21.200001</v>
      </c>
      <c r="H215" s="4">
        <v>19.75</v>
      </c>
      <c r="I215" s="4">
        <v>20.700001</v>
      </c>
      <c r="J215" s="4">
        <v>37.310218999999996</v>
      </c>
      <c r="K215" s="4">
        <v>62.470001000000003</v>
      </c>
    </row>
    <row r="216" spans="1:11">
      <c r="A216" s="1">
        <v>44118</v>
      </c>
      <c r="B216" s="4">
        <v>54.709999000000003</v>
      </c>
      <c r="C216" s="4">
        <v>18.793333000000001</v>
      </c>
      <c r="D216" s="4">
        <v>24.450001</v>
      </c>
      <c r="E216" s="4">
        <v>61.689999</v>
      </c>
      <c r="F216" s="4">
        <v>27.188932000000001</v>
      </c>
      <c r="G216" s="4">
        <v>21.17</v>
      </c>
      <c r="H216" s="4">
        <v>19.969999000000001</v>
      </c>
      <c r="I216" s="4">
        <v>20.98</v>
      </c>
      <c r="J216" s="4">
        <v>37.856312000000003</v>
      </c>
      <c r="K216" s="4">
        <v>63</v>
      </c>
    </row>
    <row r="217" spans="1:11">
      <c r="A217" s="1">
        <v>44117</v>
      </c>
      <c r="B217" s="4">
        <v>54.75</v>
      </c>
      <c r="C217" s="4">
        <v>18.266666000000001</v>
      </c>
      <c r="D217" s="4">
        <v>24.66</v>
      </c>
      <c r="E217" s="4">
        <v>59.369999</v>
      </c>
      <c r="F217" s="4">
        <v>27.737701000000001</v>
      </c>
      <c r="G217" s="4">
        <v>21.15</v>
      </c>
      <c r="H217" s="4">
        <v>20.129999000000002</v>
      </c>
      <c r="I217" s="4">
        <v>20.889999</v>
      </c>
      <c r="J217" s="4">
        <v>37.680453999999997</v>
      </c>
      <c r="K217" s="4">
        <v>62.139999000000003</v>
      </c>
    </row>
    <row r="218" spans="1:11">
      <c r="A218" s="1">
        <v>44113</v>
      </c>
      <c r="B218" s="4">
        <v>54.860000999999997</v>
      </c>
      <c r="C218" s="4">
        <v>18.236666</v>
      </c>
      <c r="D218" s="4">
        <v>24.18</v>
      </c>
      <c r="E218" s="4">
        <v>60.150002000000001</v>
      </c>
      <c r="F218" s="4">
        <v>27.139046</v>
      </c>
      <c r="G218" s="4">
        <v>21.360001</v>
      </c>
      <c r="H218" s="4">
        <v>19.799999</v>
      </c>
      <c r="I218" s="4">
        <v>20.870000999999998</v>
      </c>
      <c r="J218" s="4">
        <v>37.263942999999998</v>
      </c>
      <c r="K218" s="4">
        <v>61.599997999999999</v>
      </c>
    </row>
    <row r="219" spans="1:11">
      <c r="A219" s="1">
        <v>44112</v>
      </c>
      <c r="B219" s="4">
        <v>56.799999</v>
      </c>
      <c r="C219" s="4">
        <v>18.283332999999999</v>
      </c>
      <c r="D219" s="4">
        <v>24.889999</v>
      </c>
      <c r="E219" s="4">
        <v>59.959999000000003</v>
      </c>
      <c r="F219" s="4">
        <v>27.637924000000002</v>
      </c>
      <c r="G219" s="4">
        <v>21.59</v>
      </c>
      <c r="H219" s="4">
        <v>20.440000999999999</v>
      </c>
      <c r="I219" s="4">
        <v>20.860001</v>
      </c>
      <c r="J219" s="4">
        <v>37.902591999999999</v>
      </c>
      <c r="K219" s="4">
        <v>61.290000999999997</v>
      </c>
    </row>
    <row r="220" spans="1:11">
      <c r="A220" s="1">
        <v>44111</v>
      </c>
      <c r="B220" s="4">
        <v>55.580002</v>
      </c>
      <c r="C220" s="4">
        <v>17.903334000000001</v>
      </c>
      <c r="D220" s="4">
        <v>24.440000999999999</v>
      </c>
      <c r="E220" s="4">
        <v>56.889999000000003</v>
      </c>
      <c r="F220" s="4">
        <v>27.667856</v>
      </c>
      <c r="G220" s="4">
        <v>21.6</v>
      </c>
      <c r="H220" s="4">
        <v>19.790001</v>
      </c>
      <c r="I220" s="4">
        <v>20.49</v>
      </c>
      <c r="J220" s="4">
        <v>37.661942000000003</v>
      </c>
      <c r="K220" s="4">
        <v>60.169998</v>
      </c>
    </row>
    <row r="221" spans="1:11">
      <c r="A221" s="1">
        <v>44110</v>
      </c>
      <c r="B221" s="4">
        <v>55.369999</v>
      </c>
      <c r="C221" s="4">
        <v>17.920000000000002</v>
      </c>
      <c r="D221" s="4">
        <v>24.059999000000001</v>
      </c>
      <c r="E221" s="4">
        <v>57.310001</v>
      </c>
      <c r="F221" s="4">
        <v>28.476042</v>
      </c>
      <c r="G221" s="4">
        <v>21.15</v>
      </c>
      <c r="H221" s="4">
        <v>19.93</v>
      </c>
      <c r="I221" s="4">
        <v>20.639999</v>
      </c>
      <c r="J221" s="4">
        <v>38.115475000000004</v>
      </c>
      <c r="K221" s="4">
        <v>58.619999</v>
      </c>
    </row>
    <row r="222" spans="1:11">
      <c r="A222" s="1">
        <v>44109</v>
      </c>
      <c r="B222" s="4">
        <v>56.290000999999997</v>
      </c>
      <c r="C222" s="4">
        <v>18.583331999999999</v>
      </c>
      <c r="D222" s="4">
        <v>24.27</v>
      </c>
      <c r="E222" s="4">
        <v>57.25</v>
      </c>
      <c r="F222" s="4">
        <v>28.396221000000001</v>
      </c>
      <c r="G222" s="4">
        <v>20.68</v>
      </c>
      <c r="H222" s="4">
        <v>20.030000999999999</v>
      </c>
      <c r="I222" s="4">
        <v>20.52</v>
      </c>
      <c r="J222" s="4">
        <v>38.041431000000003</v>
      </c>
      <c r="K222" s="4">
        <v>59.59</v>
      </c>
    </row>
    <row r="223" spans="1:11">
      <c r="A223" s="1">
        <v>44106</v>
      </c>
      <c r="B223" s="4">
        <v>54.93</v>
      </c>
      <c r="C223" s="4">
        <v>17.753332</v>
      </c>
      <c r="D223" s="4">
        <v>23.879999000000002</v>
      </c>
      <c r="E223" s="4">
        <v>56.700001</v>
      </c>
      <c r="F223" s="4">
        <v>28.525929999999999</v>
      </c>
      <c r="G223" s="4">
        <v>20.260000000000002</v>
      </c>
      <c r="H223" s="4">
        <v>19.02</v>
      </c>
      <c r="I223" s="4">
        <v>20.360001</v>
      </c>
      <c r="J223" s="4">
        <v>37.865569999999998</v>
      </c>
      <c r="K223" s="4">
        <v>58.32</v>
      </c>
    </row>
    <row r="224" spans="1:11">
      <c r="A224" s="1">
        <v>44105</v>
      </c>
      <c r="B224" s="4">
        <v>55.43</v>
      </c>
      <c r="C224" s="4">
        <v>18.176666000000001</v>
      </c>
      <c r="D224" s="4">
        <v>24.32</v>
      </c>
      <c r="E224" s="4">
        <v>57.119999</v>
      </c>
      <c r="F224" s="4">
        <v>29.264272999999999</v>
      </c>
      <c r="G224" s="4">
        <v>20.549999</v>
      </c>
      <c r="H224" s="4">
        <v>19.850000000000001</v>
      </c>
      <c r="I224" s="4">
        <v>20.719999000000001</v>
      </c>
      <c r="J224" s="4">
        <v>38.041431000000003</v>
      </c>
      <c r="K224" s="4">
        <v>58.860000999999997</v>
      </c>
    </row>
    <row r="225" spans="1:11">
      <c r="A225" s="1">
        <v>44104</v>
      </c>
      <c r="B225" s="4">
        <v>54.34</v>
      </c>
      <c r="C225" s="4">
        <v>18.336666000000001</v>
      </c>
      <c r="D225" s="4">
        <v>23.799999</v>
      </c>
      <c r="E225" s="4">
        <v>56.669998</v>
      </c>
      <c r="F225" s="4">
        <v>28.326377999999998</v>
      </c>
      <c r="G225" s="4">
        <v>19.43</v>
      </c>
      <c r="H225" s="4">
        <v>19.610001</v>
      </c>
      <c r="I225" s="4">
        <v>20.49</v>
      </c>
      <c r="J225" s="4">
        <v>36.532730000000001</v>
      </c>
      <c r="K225" s="4">
        <v>59.110000999999997</v>
      </c>
    </row>
    <row r="226" spans="1:11">
      <c r="A226" s="1">
        <v>44103</v>
      </c>
      <c r="B226" s="4">
        <v>53.349997999999999</v>
      </c>
      <c r="C226" s="4">
        <v>17.883333</v>
      </c>
      <c r="D226" s="4">
        <v>24</v>
      </c>
      <c r="E226" s="4">
        <v>56.790000999999997</v>
      </c>
      <c r="F226" s="4">
        <v>28.306422999999999</v>
      </c>
      <c r="G226" s="4">
        <v>19.209999</v>
      </c>
      <c r="H226" s="4">
        <v>19.309999000000001</v>
      </c>
      <c r="I226" s="4">
        <v>20.059999000000001</v>
      </c>
      <c r="J226" s="4">
        <v>36.458683000000001</v>
      </c>
      <c r="K226" s="4">
        <v>58.349997999999999</v>
      </c>
    </row>
    <row r="227" spans="1:11">
      <c r="A227" s="1">
        <v>44102</v>
      </c>
      <c r="B227" s="4">
        <v>52.900002000000001</v>
      </c>
      <c r="C227" s="4">
        <v>18.336666000000001</v>
      </c>
      <c r="D227" s="4">
        <v>23.809999000000001</v>
      </c>
      <c r="E227" s="4">
        <v>56.650002000000001</v>
      </c>
      <c r="F227" s="4">
        <v>27.737701000000001</v>
      </c>
      <c r="G227" s="4">
        <v>19.420000000000002</v>
      </c>
      <c r="H227" s="4">
        <v>19.629999000000002</v>
      </c>
      <c r="I227" s="4">
        <v>20.23</v>
      </c>
      <c r="J227" s="4">
        <v>36.828918000000002</v>
      </c>
      <c r="K227" s="4">
        <v>58.779998999999997</v>
      </c>
    </row>
    <row r="228" spans="1:11">
      <c r="A228" s="1">
        <v>44099</v>
      </c>
      <c r="B228" s="4">
        <v>54.540000999999997</v>
      </c>
      <c r="C228" s="4">
        <v>19.116667</v>
      </c>
      <c r="D228" s="4">
        <v>24.549999</v>
      </c>
      <c r="E228" s="4">
        <v>59</v>
      </c>
      <c r="F228" s="4">
        <v>28.974921999999999</v>
      </c>
      <c r="G228" s="4">
        <v>20.120000999999998</v>
      </c>
      <c r="H228" s="4">
        <v>20.129999000000002</v>
      </c>
      <c r="I228" s="4">
        <v>20.889999</v>
      </c>
      <c r="J228" s="4">
        <v>38.263568999999997</v>
      </c>
      <c r="K228" s="4">
        <v>59.25</v>
      </c>
    </row>
    <row r="229" spans="1:11">
      <c r="A229" s="1">
        <v>44098</v>
      </c>
      <c r="B229" s="4">
        <v>53.900002000000001</v>
      </c>
      <c r="C229" s="4">
        <v>19.656666000000001</v>
      </c>
      <c r="D229" s="4">
        <v>24.43</v>
      </c>
      <c r="E229" s="4">
        <v>57.990001999999997</v>
      </c>
      <c r="F229" s="4">
        <v>28.815280999999999</v>
      </c>
      <c r="G229" s="4">
        <v>20.74</v>
      </c>
      <c r="H229" s="4">
        <v>20.399999999999999</v>
      </c>
      <c r="I229" s="4">
        <v>21.07</v>
      </c>
      <c r="J229" s="4">
        <v>38.161754999999999</v>
      </c>
      <c r="K229" s="4">
        <v>58.66</v>
      </c>
    </row>
    <row r="230" spans="1:11">
      <c r="A230" s="1">
        <v>44097</v>
      </c>
      <c r="B230" s="4">
        <v>53.650002000000001</v>
      </c>
      <c r="C230" s="4">
        <v>18.629999000000002</v>
      </c>
      <c r="D230" s="4">
        <v>24.26</v>
      </c>
      <c r="E230" s="4">
        <v>58.970001000000003</v>
      </c>
      <c r="F230" s="4">
        <v>28.805304</v>
      </c>
      <c r="G230" s="4">
        <v>20.809999000000001</v>
      </c>
      <c r="H230" s="4">
        <v>20.23</v>
      </c>
      <c r="I230" s="4">
        <v>20.5</v>
      </c>
      <c r="J230" s="4">
        <v>37.467567000000003</v>
      </c>
      <c r="K230" s="4">
        <v>59.099997999999999</v>
      </c>
    </row>
    <row r="231" spans="1:11">
      <c r="A231" s="1">
        <v>44096</v>
      </c>
      <c r="B231" s="4">
        <v>55.150002000000001</v>
      </c>
      <c r="C231" s="4">
        <v>19.120000999999998</v>
      </c>
      <c r="D231" s="4">
        <v>24.33</v>
      </c>
      <c r="E231" s="4">
        <v>51.740001999999997</v>
      </c>
      <c r="F231" s="4">
        <v>29.074697</v>
      </c>
      <c r="G231" s="4">
        <v>21.360001</v>
      </c>
      <c r="H231" s="4">
        <v>20.799999</v>
      </c>
      <c r="I231" s="4">
        <v>21.33</v>
      </c>
      <c r="J231" s="4">
        <v>37.865569999999998</v>
      </c>
      <c r="K231" s="4">
        <v>57.810001</v>
      </c>
    </row>
    <row r="232" spans="1:11">
      <c r="A232" s="1">
        <v>44095</v>
      </c>
      <c r="B232" s="4">
        <v>54.099997999999999</v>
      </c>
      <c r="C232" s="4">
        <v>18.700001</v>
      </c>
      <c r="D232" s="4">
        <v>24.780000999999999</v>
      </c>
      <c r="E232" s="4">
        <v>50.810001</v>
      </c>
      <c r="F232" s="4">
        <v>29.423912000000001</v>
      </c>
      <c r="G232" s="4">
        <v>21.440000999999999</v>
      </c>
      <c r="H232" s="4">
        <v>20.9</v>
      </c>
      <c r="I232" s="4">
        <v>21.02</v>
      </c>
      <c r="J232" s="4">
        <v>37.930359000000003</v>
      </c>
      <c r="K232" s="4">
        <v>60</v>
      </c>
    </row>
    <row r="233" spans="1:11">
      <c r="A233" s="1">
        <v>44092</v>
      </c>
      <c r="B233" s="4">
        <v>54.5</v>
      </c>
      <c r="C233" s="4">
        <v>18.709999</v>
      </c>
      <c r="D233" s="4">
        <v>25.309999000000001</v>
      </c>
      <c r="E233" s="4">
        <v>52.700001</v>
      </c>
      <c r="F233" s="4">
        <v>29.334114</v>
      </c>
      <c r="G233" s="4">
        <v>22.07</v>
      </c>
      <c r="H233" s="4">
        <v>21.65</v>
      </c>
      <c r="I233" s="4">
        <v>21.18</v>
      </c>
      <c r="J233" s="4">
        <v>37.15287</v>
      </c>
      <c r="K233" s="4">
        <v>61.66</v>
      </c>
    </row>
    <row r="234" spans="1:11">
      <c r="A234" s="1">
        <v>44091</v>
      </c>
      <c r="B234" s="4">
        <v>56.200001</v>
      </c>
      <c r="C234" s="4">
        <v>18.893332999999998</v>
      </c>
      <c r="D234" s="4">
        <v>25.41</v>
      </c>
      <c r="E234" s="4">
        <v>52.950001</v>
      </c>
      <c r="F234" s="4">
        <v>30.042524</v>
      </c>
      <c r="G234" s="4">
        <v>22.91</v>
      </c>
      <c r="H234" s="4">
        <v>22.15</v>
      </c>
      <c r="I234" s="4">
        <v>21.48</v>
      </c>
      <c r="J234" s="4">
        <v>38.189521999999997</v>
      </c>
      <c r="K234" s="4">
        <v>62.080002</v>
      </c>
    </row>
    <row r="235" spans="1:11">
      <c r="A235" s="1">
        <v>44090</v>
      </c>
      <c r="B235" s="4">
        <v>56.709999000000003</v>
      </c>
      <c r="C235" s="4">
        <v>19.006665999999999</v>
      </c>
      <c r="D235" s="4">
        <v>25.07</v>
      </c>
      <c r="E235" s="4">
        <v>52.68</v>
      </c>
      <c r="F235" s="4">
        <v>30.810798999999999</v>
      </c>
      <c r="G235" s="4">
        <v>23.120000999999998</v>
      </c>
      <c r="H235" s="4">
        <v>21.73</v>
      </c>
      <c r="I235" s="4">
        <v>21.049999</v>
      </c>
      <c r="J235" s="4">
        <v>38.180267000000001</v>
      </c>
      <c r="K235" s="4">
        <v>60.970001000000003</v>
      </c>
    </row>
    <row r="236" spans="1:11">
      <c r="A236" s="1">
        <v>44089</v>
      </c>
      <c r="B236" s="4">
        <v>57.549999</v>
      </c>
      <c r="C236" s="4">
        <v>19.093332</v>
      </c>
      <c r="D236" s="4">
        <v>25.5</v>
      </c>
      <c r="E236" s="4">
        <v>52.82</v>
      </c>
      <c r="F236" s="4">
        <v>31.189947</v>
      </c>
      <c r="G236" s="4">
        <v>22.59</v>
      </c>
      <c r="H236" s="4">
        <v>21.67</v>
      </c>
      <c r="I236" s="4">
        <v>20.92</v>
      </c>
      <c r="J236" s="4">
        <v>38.208035000000002</v>
      </c>
      <c r="K236" s="4">
        <v>62.599997999999999</v>
      </c>
    </row>
    <row r="237" spans="1:11">
      <c r="A237" s="1">
        <v>44088</v>
      </c>
      <c r="B237" s="4">
        <v>57.169998</v>
      </c>
      <c r="C237" s="4">
        <v>19.576665999999999</v>
      </c>
      <c r="D237" s="4">
        <v>24.719999000000001</v>
      </c>
      <c r="E237" s="4">
        <v>52.830002</v>
      </c>
      <c r="F237" s="4">
        <v>31.080193000000001</v>
      </c>
      <c r="G237" s="4">
        <v>22.700001</v>
      </c>
      <c r="H237" s="4">
        <v>21.68</v>
      </c>
      <c r="I237" s="4">
        <v>20.58</v>
      </c>
      <c r="J237" s="4">
        <v>38.763385999999997</v>
      </c>
      <c r="K237" s="4">
        <v>61.91</v>
      </c>
    </row>
    <row r="238" spans="1:11">
      <c r="A238" s="1">
        <v>44085</v>
      </c>
      <c r="B238" s="4">
        <v>55.75</v>
      </c>
      <c r="C238" s="4">
        <v>18.673331999999998</v>
      </c>
      <c r="D238" s="4">
        <v>24.200001</v>
      </c>
      <c r="E238" s="4">
        <v>50.540000999999997</v>
      </c>
      <c r="F238" s="4">
        <v>29.423912000000001</v>
      </c>
      <c r="G238" s="4">
        <v>21.77</v>
      </c>
      <c r="H238" s="4">
        <v>21.879999000000002</v>
      </c>
      <c r="I238" s="4">
        <v>20.48</v>
      </c>
      <c r="J238" s="4">
        <v>38.337615999999997</v>
      </c>
      <c r="K238" s="4">
        <v>61.950001</v>
      </c>
    </row>
    <row r="239" spans="1:11">
      <c r="A239" s="1">
        <v>44084</v>
      </c>
      <c r="B239" s="4">
        <v>56.959999000000003</v>
      </c>
      <c r="C239" s="4">
        <v>18.666665999999999</v>
      </c>
      <c r="D239" s="4">
        <v>24.530000999999999</v>
      </c>
      <c r="E239" s="4">
        <v>51.919998</v>
      </c>
      <c r="F239" s="4">
        <v>30.082433999999999</v>
      </c>
      <c r="G239" s="4">
        <v>22.32</v>
      </c>
      <c r="H239" s="4">
        <v>22.120000999999998</v>
      </c>
      <c r="I239" s="4">
        <v>20.549999</v>
      </c>
      <c r="J239" s="4">
        <v>38.874454</v>
      </c>
      <c r="K239" s="4">
        <v>58.529998999999997</v>
      </c>
    </row>
    <row r="240" spans="1:11">
      <c r="A240" s="1">
        <v>44083</v>
      </c>
      <c r="B240" s="4">
        <v>60.220001000000003</v>
      </c>
      <c r="C240" s="4">
        <v>19.420000000000002</v>
      </c>
      <c r="D240" s="4">
        <v>24.84</v>
      </c>
      <c r="E240" s="4">
        <v>54.869999</v>
      </c>
      <c r="F240" s="4">
        <v>30.840731000000002</v>
      </c>
      <c r="G240" s="4">
        <v>22.799999</v>
      </c>
      <c r="H240" s="4">
        <v>22.73</v>
      </c>
      <c r="I240" s="4">
        <v>20.870000999999998</v>
      </c>
      <c r="J240" s="4">
        <v>40.253571000000001</v>
      </c>
      <c r="K240" s="4">
        <v>60</v>
      </c>
    </row>
    <row r="241" spans="1:11">
      <c r="A241" s="1">
        <v>44082</v>
      </c>
      <c r="B241" s="4">
        <v>58.619999</v>
      </c>
      <c r="C241" s="4">
        <v>19.013331999999998</v>
      </c>
      <c r="D241" s="4">
        <v>24.43</v>
      </c>
      <c r="E241" s="4">
        <v>53.73</v>
      </c>
      <c r="F241" s="4">
        <v>30.900597000000001</v>
      </c>
      <c r="G241" s="4">
        <v>23.15</v>
      </c>
      <c r="H241" s="4">
        <v>22.26</v>
      </c>
      <c r="I241" s="4">
        <v>20.77</v>
      </c>
      <c r="J241" s="4">
        <v>40.262829000000004</v>
      </c>
      <c r="K241" s="4">
        <v>59.27</v>
      </c>
    </row>
    <row r="242" spans="1:11">
      <c r="A242" s="1">
        <v>44078</v>
      </c>
      <c r="B242" s="4">
        <v>58.830002</v>
      </c>
      <c r="C242" s="4">
        <v>19.443332999999999</v>
      </c>
      <c r="D242" s="4">
        <v>25.01</v>
      </c>
      <c r="E242" s="4">
        <v>50.75</v>
      </c>
      <c r="F242" s="4">
        <v>30.770886999999998</v>
      </c>
      <c r="G242" s="4">
        <v>22.25</v>
      </c>
      <c r="H242" s="4">
        <v>22.92</v>
      </c>
      <c r="I242" s="4">
        <v>20.620000999999998</v>
      </c>
      <c r="J242" s="4">
        <v>40.799664</v>
      </c>
      <c r="K242" s="4">
        <v>60.490001999999997</v>
      </c>
    </row>
    <row r="243" spans="1:11">
      <c r="A243" s="1">
        <v>44077</v>
      </c>
      <c r="B243" s="4">
        <v>58.169998</v>
      </c>
      <c r="C243" s="4">
        <v>19.273333000000001</v>
      </c>
      <c r="D243" s="4">
        <v>25.1</v>
      </c>
      <c r="E243" s="4">
        <v>50.689999</v>
      </c>
      <c r="F243" s="4">
        <v>30.790842000000001</v>
      </c>
      <c r="G243" s="4">
        <v>21.67</v>
      </c>
      <c r="H243" s="4">
        <v>22.879999000000002</v>
      </c>
      <c r="I243" s="4">
        <v>20.75</v>
      </c>
      <c r="J243" s="4">
        <v>40.63306</v>
      </c>
      <c r="K243" s="4">
        <v>59.32</v>
      </c>
    </row>
    <row r="244" spans="1:11">
      <c r="A244" s="1">
        <v>44076</v>
      </c>
      <c r="B244" s="4">
        <v>59.389999000000003</v>
      </c>
      <c r="C244" s="4">
        <v>19.989999999999998</v>
      </c>
      <c r="D244" s="4">
        <v>25.389999</v>
      </c>
      <c r="E244" s="4">
        <v>51.049999</v>
      </c>
      <c r="F244" s="4">
        <v>32.487034000000001</v>
      </c>
      <c r="G244" s="4">
        <v>21.950001</v>
      </c>
      <c r="H244" s="4">
        <v>22.799999</v>
      </c>
      <c r="I244" s="4">
        <v>20.52</v>
      </c>
      <c r="J244" s="4">
        <v>40.882969000000003</v>
      </c>
      <c r="K244" s="4">
        <v>61.32</v>
      </c>
    </row>
    <row r="245" spans="1:11">
      <c r="A245" s="1">
        <v>44075</v>
      </c>
      <c r="B245" s="4">
        <v>58.869999</v>
      </c>
      <c r="C245" s="4">
        <v>20.016666000000001</v>
      </c>
      <c r="D245" s="4">
        <v>26.09</v>
      </c>
      <c r="E245" s="4">
        <v>50.400002000000001</v>
      </c>
      <c r="F245" s="4">
        <v>32.926048000000002</v>
      </c>
      <c r="G245" s="4">
        <v>22.07</v>
      </c>
      <c r="H245" s="4">
        <v>22.870000999999998</v>
      </c>
      <c r="I245" s="4">
        <v>20.200001</v>
      </c>
      <c r="J245" s="4">
        <v>40.901477999999997</v>
      </c>
      <c r="K245" s="4">
        <v>61.759998000000003</v>
      </c>
    </row>
    <row r="246" spans="1:11">
      <c r="A246" s="1">
        <v>44074</v>
      </c>
      <c r="B246" s="4">
        <v>56.119999</v>
      </c>
      <c r="C246" s="4">
        <v>19.600000000000001</v>
      </c>
      <c r="D246" s="4">
        <v>25.75</v>
      </c>
      <c r="E246" s="4">
        <v>48.23</v>
      </c>
      <c r="F246" s="4">
        <v>32.197685</v>
      </c>
      <c r="G246" s="4">
        <v>20.82</v>
      </c>
      <c r="H246" s="4">
        <v>21.889999</v>
      </c>
      <c r="I246" s="4">
        <v>19.549999</v>
      </c>
      <c r="J246" s="4">
        <v>40.401665000000001</v>
      </c>
      <c r="K246" s="4">
        <v>59.68</v>
      </c>
    </row>
    <row r="247" spans="1:11">
      <c r="A247" s="1">
        <v>44071</v>
      </c>
      <c r="B247" s="4">
        <v>57.060001</v>
      </c>
      <c r="C247" s="4">
        <v>20.34</v>
      </c>
      <c r="D247" s="4">
        <v>26.17</v>
      </c>
      <c r="E247" s="4">
        <v>50</v>
      </c>
      <c r="F247" s="4">
        <v>33.135578000000002</v>
      </c>
      <c r="G247" s="4">
        <v>21.610001</v>
      </c>
      <c r="H247" s="4">
        <v>22.540001</v>
      </c>
      <c r="I247" s="4">
        <v>19.77</v>
      </c>
      <c r="J247" s="4">
        <v>41.466084000000002</v>
      </c>
      <c r="K247" s="4">
        <v>61.099997999999999</v>
      </c>
    </row>
    <row r="248" spans="1:11">
      <c r="A248" s="1">
        <v>44070</v>
      </c>
      <c r="B248" s="4">
        <v>54.799999</v>
      </c>
      <c r="C248" s="4">
        <v>20.093332</v>
      </c>
      <c r="D248" s="4">
        <v>26.08</v>
      </c>
      <c r="E248" s="4">
        <v>49.110000999999997</v>
      </c>
      <c r="F248" s="4">
        <v>32.287483000000002</v>
      </c>
      <c r="G248" s="4">
        <v>21.5</v>
      </c>
      <c r="H248" s="4">
        <v>22.15</v>
      </c>
      <c r="I248" s="4">
        <v>19.399999999999999</v>
      </c>
      <c r="J248" s="4">
        <v>40.836689</v>
      </c>
      <c r="K248" s="4">
        <v>60.790000999999997</v>
      </c>
    </row>
    <row r="249" spans="1:11">
      <c r="A249" s="1">
        <v>44069</v>
      </c>
      <c r="B249" s="4">
        <v>54.169998</v>
      </c>
      <c r="C249" s="4">
        <v>20.166665999999999</v>
      </c>
      <c r="D249" s="4">
        <v>26.18</v>
      </c>
      <c r="E249" s="4">
        <v>48.419998</v>
      </c>
      <c r="F249" s="4">
        <v>32.048018999999996</v>
      </c>
      <c r="G249" s="4">
        <v>21.51</v>
      </c>
      <c r="H249" s="4">
        <v>22.219999000000001</v>
      </c>
      <c r="I249" s="4">
        <v>19.200001</v>
      </c>
      <c r="J249" s="4">
        <v>41.373528</v>
      </c>
      <c r="K249" s="4">
        <v>61.75</v>
      </c>
    </row>
    <row r="250" spans="1:11">
      <c r="A250" s="1">
        <v>44068</v>
      </c>
      <c r="B250" s="4">
        <v>54</v>
      </c>
      <c r="C250" s="4">
        <v>20.616667</v>
      </c>
      <c r="D250" s="4">
        <v>26.129999000000002</v>
      </c>
      <c r="E250" s="4">
        <v>49.169998</v>
      </c>
      <c r="F250" s="4">
        <v>32.926048000000002</v>
      </c>
      <c r="G250" s="4">
        <v>21.629999000000002</v>
      </c>
      <c r="H250" s="4">
        <v>22.870000999999998</v>
      </c>
      <c r="I250" s="4">
        <v>19.799999</v>
      </c>
      <c r="J250" s="4">
        <v>42.160271000000002</v>
      </c>
      <c r="K250" s="4">
        <v>61.619999</v>
      </c>
    </row>
    <row r="251" spans="1:11">
      <c r="A251" s="1">
        <v>44067</v>
      </c>
      <c r="B251" s="4">
        <v>53</v>
      </c>
      <c r="C251" s="4">
        <v>20.299999</v>
      </c>
      <c r="D251" s="4">
        <v>26.58</v>
      </c>
      <c r="E251" s="4">
        <v>49.040000999999997</v>
      </c>
      <c r="F251" s="4">
        <v>32.726497999999999</v>
      </c>
      <c r="G251" s="4">
        <v>22.09</v>
      </c>
      <c r="H251" s="4">
        <v>22.969999000000001</v>
      </c>
      <c r="I251" s="4">
        <v>19.360001</v>
      </c>
      <c r="J251" s="4">
        <v>42.447201</v>
      </c>
      <c r="K251" s="4">
        <v>62.959999000000003</v>
      </c>
    </row>
    <row r="252" spans="1:11">
      <c r="A252" s="1">
        <v>44064</v>
      </c>
      <c r="B252" s="4">
        <v>53.200001</v>
      </c>
      <c r="C252" s="4">
        <v>20.323333999999999</v>
      </c>
      <c r="D252" s="4">
        <v>26.110001</v>
      </c>
      <c r="E252" s="4">
        <v>48.970001000000003</v>
      </c>
      <c r="F252" s="4">
        <v>32.946002999999997</v>
      </c>
      <c r="G252" s="4">
        <v>22.15</v>
      </c>
      <c r="H252" s="4">
        <v>22.559999000000001</v>
      </c>
      <c r="I252" s="4">
        <v>19.389999</v>
      </c>
      <c r="J252" s="4">
        <v>42.761898000000002</v>
      </c>
      <c r="K252" s="4">
        <v>62.200001</v>
      </c>
    </row>
    <row r="253" spans="1:11">
      <c r="A253" s="1">
        <v>44063</v>
      </c>
      <c r="B253" s="4">
        <v>53.130001</v>
      </c>
      <c r="C253" s="4">
        <v>20.780000999999999</v>
      </c>
      <c r="D253" s="4">
        <v>26.18</v>
      </c>
      <c r="E253" s="4">
        <v>49.939999</v>
      </c>
      <c r="F253" s="4">
        <v>32.906094000000003</v>
      </c>
      <c r="G253" s="4">
        <v>22.4</v>
      </c>
      <c r="H253" s="4">
        <v>22.73</v>
      </c>
      <c r="I253" s="4">
        <v>19.860001</v>
      </c>
      <c r="J253" s="4">
        <v>43.270969000000001</v>
      </c>
      <c r="K253" s="4">
        <v>62.950001</v>
      </c>
    </row>
    <row r="254" spans="1:11">
      <c r="A254" s="1">
        <v>44062</v>
      </c>
      <c r="B254" s="4">
        <v>54</v>
      </c>
      <c r="C254" s="4">
        <v>19.856667000000002</v>
      </c>
      <c r="D254" s="4">
        <v>25.77</v>
      </c>
      <c r="E254" s="4">
        <v>49.009998000000003</v>
      </c>
      <c r="F254" s="4">
        <v>32.676608999999999</v>
      </c>
      <c r="G254" s="4">
        <v>21.559999000000001</v>
      </c>
      <c r="H254" s="4">
        <v>22.889999</v>
      </c>
      <c r="I254" s="4">
        <v>19.649999999999999</v>
      </c>
      <c r="J254" s="4">
        <v>42.956271999999998</v>
      </c>
      <c r="K254" s="4">
        <v>62.389999000000003</v>
      </c>
    </row>
    <row r="255" spans="1:11">
      <c r="A255" s="1">
        <v>44061</v>
      </c>
      <c r="B255" s="4">
        <v>56.139999000000003</v>
      </c>
      <c r="C255" s="4">
        <v>20.6</v>
      </c>
      <c r="D255" s="4">
        <v>25.870000999999998</v>
      </c>
      <c r="E255" s="4">
        <v>49.599997999999999</v>
      </c>
      <c r="F255" s="4">
        <v>33.604523</v>
      </c>
      <c r="G255" s="4">
        <v>21.84</v>
      </c>
      <c r="H255" s="4">
        <v>23.02</v>
      </c>
      <c r="I255" s="4">
        <v>20.07</v>
      </c>
      <c r="J255" s="4">
        <v>44.853713999999997</v>
      </c>
      <c r="K255" s="4">
        <v>63.060001</v>
      </c>
    </row>
    <row r="256" spans="1:11">
      <c r="A256" s="1">
        <v>44060</v>
      </c>
      <c r="B256" s="4">
        <v>52.869999</v>
      </c>
      <c r="C256" s="4">
        <v>19.366667</v>
      </c>
      <c r="D256" s="4">
        <v>25.77</v>
      </c>
      <c r="E256" s="4">
        <v>47.720001000000003</v>
      </c>
      <c r="F256" s="4">
        <v>33.045780000000001</v>
      </c>
      <c r="G256" s="4">
        <v>21.85</v>
      </c>
      <c r="H256" s="4">
        <v>22.6</v>
      </c>
      <c r="I256" s="4">
        <v>19.700001</v>
      </c>
      <c r="J256" s="4">
        <v>43.437572000000003</v>
      </c>
      <c r="K256" s="4">
        <v>62.23</v>
      </c>
    </row>
    <row r="257" spans="1:11">
      <c r="A257" s="1">
        <v>44057</v>
      </c>
      <c r="B257" s="4">
        <v>55.5</v>
      </c>
      <c r="C257" s="4">
        <v>20.190000999999999</v>
      </c>
      <c r="D257" s="4">
        <v>25.15</v>
      </c>
      <c r="E257" s="4">
        <v>49.580002</v>
      </c>
      <c r="F257" s="4">
        <v>34.163269</v>
      </c>
      <c r="G257" s="4">
        <v>22.67</v>
      </c>
      <c r="H257" s="4">
        <v>22.67</v>
      </c>
      <c r="I257" s="4">
        <v>20.190000999999999</v>
      </c>
      <c r="J257" s="4">
        <v>44.057715999999999</v>
      </c>
      <c r="K257" s="4">
        <v>61.349997999999999</v>
      </c>
    </row>
    <row r="258" spans="1:11">
      <c r="A258" s="1">
        <v>44056</v>
      </c>
      <c r="B258" s="4">
        <v>55.5</v>
      </c>
      <c r="C258" s="4">
        <v>20.216664999999999</v>
      </c>
      <c r="D258" s="4">
        <v>25.25</v>
      </c>
      <c r="E258" s="4">
        <v>49.02</v>
      </c>
      <c r="F258" s="4">
        <v>35.220894000000001</v>
      </c>
      <c r="G258" s="4">
        <v>22.030000999999999</v>
      </c>
      <c r="H258" s="4">
        <v>22.84</v>
      </c>
      <c r="I258" s="4">
        <v>19.77</v>
      </c>
      <c r="J258" s="4">
        <v>43.548645</v>
      </c>
      <c r="K258" s="4">
        <v>60.349997999999999</v>
      </c>
    </row>
    <row r="259" spans="1:11">
      <c r="A259" s="1">
        <v>44055</v>
      </c>
      <c r="B259" s="4">
        <v>54.91</v>
      </c>
      <c r="C259" s="4">
        <v>20.5</v>
      </c>
      <c r="D259" s="4">
        <v>24.52</v>
      </c>
      <c r="E259" s="4">
        <v>50.450001</v>
      </c>
      <c r="F259" s="4">
        <v>35.061253000000001</v>
      </c>
      <c r="G259" s="4">
        <v>23.42</v>
      </c>
      <c r="H259" s="4">
        <v>23.48</v>
      </c>
      <c r="I259" s="4">
        <v>20.32</v>
      </c>
      <c r="J259" s="4">
        <v>44.307620999999997</v>
      </c>
      <c r="K259" s="4">
        <v>61.5</v>
      </c>
    </row>
    <row r="260" spans="1:11">
      <c r="A260" s="1">
        <v>44054</v>
      </c>
      <c r="B260" s="4">
        <v>55.720001000000003</v>
      </c>
      <c r="C260" s="4">
        <v>20.280000999999999</v>
      </c>
      <c r="D260" s="4">
        <v>23.959999</v>
      </c>
      <c r="E260" s="4">
        <v>50.790000999999997</v>
      </c>
      <c r="F260" s="4">
        <v>34.592303999999999</v>
      </c>
      <c r="G260" s="4">
        <v>23.690000999999999</v>
      </c>
      <c r="H260" s="4">
        <v>23.08</v>
      </c>
      <c r="I260" s="4">
        <v>20.85</v>
      </c>
      <c r="J260" s="4">
        <v>45.760784000000001</v>
      </c>
      <c r="K260" s="4">
        <v>60.279998999999997</v>
      </c>
    </row>
    <row r="261" spans="1:11">
      <c r="A261" s="1">
        <v>44053</v>
      </c>
      <c r="B261" s="4">
        <v>53.970001000000003</v>
      </c>
      <c r="C261" s="4">
        <v>20.75</v>
      </c>
      <c r="D261" s="4">
        <v>23.299999</v>
      </c>
      <c r="E261" s="4">
        <v>50.91</v>
      </c>
      <c r="F261" s="4">
        <v>33.903851000000003</v>
      </c>
      <c r="G261" s="4">
        <v>22.780000999999999</v>
      </c>
      <c r="H261" s="4">
        <v>23.450001</v>
      </c>
      <c r="I261" s="4">
        <v>21.299999</v>
      </c>
      <c r="J261" s="4">
        <v>45.446086999999999</v>
      </c>
      <c r="K261" s="4">
        <v>62.200001</v>
      </c>
    </row>
    <row r="262" spans="1:11">
      <c r="A262" s="1">
        <v>44050</v>
      </c>
      <c r="B262" s="4">
        <v>54.799999</v>
      </c>
      <c r="C262" s="4">
        <v>20.85</v>
      </c>
      <c r="D262" s="4">
        <v>23.07</v>
      </c>
      <c r="E262" s="4">
        <v>50.810001</v>
      </c>
      <c r="F262" s="4">
        <v>34.412708000000002</v>
      </c>
      <c r="G262" s="4">
        <v>22.799999</v>
      </c>
      <c r="H262" s="4">
        <v>22.790001</v>
      </c>
      <c r="I262" s="4">
        <v>21.25</v>
      </c>
      <c r="J262" s="4">
        <v>45.723762999999998</v>
      </c>
      <c r="K262" s="4">
        <v>60.450001</v>
      </c>
    </row>
    <row r="263" spans="1:11">
      <c r="A263" s="1">
        <v>44049</v>
      </c>
      <c r="B263" s="4">
        <v>54.799999</v>
      </c>
      <c r="C263" s="4">
        <v>21.35</v>
      </c>
      <c r="D263" s="4">
        <v>23.32</v>
      </c>
      <c r="E263" s="4">
        <v>51.630001</v>
      </c>
      <c r="F263" s="4">
        <v>34.472572</v>
      </c>
      <c r="G263" s="4">
        <v>23.610001</v>
      </c>
      <c r="H263" s="4">
        <v>23.219999000000001</v>
      </c>
      <c r="I263" s="4">
        <v>21.299999</v>
      </c>
      <c r="J263" s="4">
        <v>47.093623999999998</v>
      </c>
      <c r="K263" s="4">
        <v>61.830002</v>
      </c>
    </row>
    <row r="264" spans="1:11">
      <c r="A264" s="1">
        <v>44048</v>
      </c>
      <c r="B264" s="4">
        <v>53.060001</v>
      </c>
      <c r="C264" s="4">
        <v>21.166665999999999</v>
      </c>
      <c r="D264" s="4">
        <v>22.75</v>
      </c>
      <c r="E264" s="4">
        <v>51.009998000000003</v>
      </c>
      <c r="F264" s="4">
        <v>34.113379999999999</v>
      </c>
      <c r="G264" s="4">
        <v>21.93</v>
      </c>
      <c r="H264" s="4">
        <v>23.18</v>
      </c>
      <c r="I264" s="4">
        <v>21.4</v>
      </c>
      <c r="J264" s="4">
        <v>47.001064</v>
      </c>
      <c r="K264" s="4">
        <v>62.189999</v>
      </c>
    </row>
    <row r="265" spans="1:11">
      <c r="A265" s="1">
        <v>44047</v>
      </c>
      <c r="B265" s="4">
        <v>51.599997999999999</v>
      </c>
      <c r="C265" s="4">
        <v>21.073333999999999</v>
      </c>
      <c r="D265" s="4">
        <v>20.85</v>
      </c>
      <c r="E265" s="4">
        <v>49.900002000000001</v>
      </c>
      <c r="F265" s="4">
        <v>34.023581999999998</v>
      </c>
      <c r="G265" s="4">
        <v>20.299999</v>
      </c>
      <c r="H265" s="4">
        <v>21.780000999999999</v>
      </c>
      <c r="I265" s="4">
        <v>21.6</v>
      </c>
      <c r="J265" s="4">
        <v>46.408690999999997</v>
      </c>
      <c r="K265" s="4">
        <v>60.700001</v>
      </c>
    </row>
    <row r="266" spans="1:11">
      <c r="A266" s="1">
        <v>44046</v>
      </c>
      <c r="B266" s="4">
        <v>53.400002000000001</v>
      </c>
      <c r="C266" s="4">
        <v>21.296665000000001</v>
      </c>
      <c r="D266" s="4">
        <v>20.870000999999998</v>
      </c>
      <c r="E266" s="4">
        <v>50.290000999999997</v>
      </c>
      <c r="F266" s="4">
        <v>34.312935000000003</v>
      </c>
      <c r="G266" s="4">
        <v>20.58</v>
      </c>
      <c r="H266" s="4">
        <v>21.799999</v>
      </c>
      <c r="I266" s="4">
        <v>21.92</v>
      </c>
      <c r="J266" s="4">
        <v>46.325389999999999</v>
      </c>
      <c r="K266" s="4">
        <v>60.259998000000003</v>
      </c>
    </row>
    <row r="267" spans="1:11">
      <c r="A267" s="1">
        <v>44043</v>
      </c>
      <c r="B267" s="4">
        <v>52.759998000000003</v>
      </c>
      <c r="C267" s="4">
        <v>21.146666</v>
      </c>
      <c r="D267" s="4">
        <v>20.77</v>
      </c>
      <c r="E267" s="4">
        <v>50.919998</v>
      </c>
      <c r="F267" s="4">
        <v>34.023581999999998</v>
      </c>
      <c r="G267" s="4">
        <v>21.139999</v>
      </c>
      <c r="H267" s="4">
        <v>22.200001</v>
      </c>
      <c r="I267" s="4">
        <v>22.440000999999999</v>
      </c>
      <c r="J267" s="4">
        <v>47.093623999999998</v>
      </c>
      <c r="K267" s="4">
        <v>60.709999000000003</v>
      </c>
    </row>
    <row r="268" spans="1:11">
      <c r="A268" s="1">
        <v>44042</v>
      </c>
      <c r="B268" s="4">
        <v>51.990001999999997</v>
      </c>
      <c r="C268" s="4">
        <v>21.536667000000001</v>
      </c>
      <c r="D268" s="4">
        <v>21.290001</v>
      </c>
      <c r="E268" s="4">
        <v>49.959999000000003</v>
      </c>
      <c r="F268" s="4">
        <v>34.941521000000002</v>
      </c>
      <c r="G268" s="4">
        <v>21.6</v>
      </c>
      <c r="H268" s="4">
        <v>22.82</v>
      </c>
      <c r="I268" s="4">
        <v>22.65</v>
      </c>
      <c r="J268" s="4">
        <v>47.065857000000001</v>
      </c>
      <c r="K268" s="4">
        <v>61.27</v>
      </c>
    </row>
    <row r="269" spans="1:11">
      <c r="A269" s="1">
        <v>44041</v>
      </c>
      <c r="B269" s="4">
        <v>52.139999000000003</v>
      </c>
      <c r="C269" s="4">
        <v>21.543333000000001</v>
      </c>
      <c r="D269" s="4">
        <v>21.049999</v>
      </c>
      <c r="E269" s="4">
        <v>45.07</v>
      </c>
      <c r="F269" s="4">
        <v>34.741970000000002</v>
      </c>
      <c r="G269" s="4">
        <v>21.9</v>
      </c>
      <c r="H269" s="4">
        <v>23.17</v>
      </c>
      <c r="I269" s="4">
        <v>22.309999000000001</v>
      </c>
      <c r="J269" s="4">
        <v>47.602694999999997</v>
      </c>
      <c r="K269" s="4">
        <v>62.950001</v>
      </c>
    </row>
    <row r="270" spans="1:11">
      <c r="A270" s="1">
        <v>44040</v>
      </c>
      <c r="B270" s="4">
        <v>50.5</v>
      </c>
      <c r="C270" s="4">
        <v>21.743334000000001</v>
      </c>
      <c r="D270" s="4">
        <v>21.190000999999999</v>
      </c>
      <c r="E270" s="4">
        <v>44.889999000000003</v>
      </c>
      <c r="F270" s="4">
        <v>34.642192999999999</v>
      </c>
      <c r="G270" s="4">
        <v>21.59</v>
      </c>
      <c r="H270" s="4">
        <v>22.799999</v>
      </c>
      <c r="I270" s="4">
        <v>22.5</v>
      </c>
      <c r="J270" s="4">
        <v>45.899624000000003</v>
      </c>
      <c r="K270" s="4">
        <v>60.34</v>
      </c>
    </row>
    <row r="271" spans="1:11">
      <c r="A271" s="1">
        <v>44039</v>
      </c>
      <c r="B271" s="4">
        <v>50.799999</v>
      </c>
      <c r="C271" s="4">
        <v>22.076665999999999</v>
      </c>
      <c r="D271" s="4">
        <v>21.440000999999999</v>
      </c>
      <c r="E271" s="4">
        <v>45.41</v>
      </c>
      <c r="F271" s="4">
        <v>34.991408999999997</v>
      </c>
      <c r="G271" s="4">
        <v>21.26</v>
      </c>
      <c r="H271" s="4">
        <v>23.200001</v>
      </c>
      <c r="I271" s="4">
        <v>21.360001</v>
      </c>
      <c r="J271" s="4">
        <v>46.436461999999999</v>
      </c>
      <c r="K271" s="4">
        <v>61.369999</v>
      </c>
    </row>
    <row r="272" spans="1:11">
      <c r="A272" s="1">
        <v>44036</v>
      </c>
      <c r="B272" s="4">
        <v>51.299999</v>
      </c>
      <c r="C272" s="4">
        <v>21.783332999999999</v>
      </c>
      <c r="D272" s="4">
        <v>21.549999</v>
      </c>
      <c r="E272" s="4">
        <v>44.700001</v>
      </c>
      <c r="F272" s="4">
        <v>35.450378000000001</v>
      </c>
      <c r="G272" s="4">
        <v>21.370000999999998</v>
      </c>
      <c r="H272" s="4">
        <v>22.73</v>
      </c>
      <c r="I272" s="4">
        <v>20.629999000000002</v>
      </c>
      <c r="J272" s="4">
        <v>46.991810000000001</v>
      </c>
      <c r="K272" s="4">
        <v>58.599997999999999</v>
      </c>
    </row>
    <row r="273" spans="1:11">
      <c r="A273" s="1">
        <v>44035</v>
      </c>
      <c r="B273" s="4">
        <v>51.849997999999999</v>
      </c>
      <c r="C273" s="4">
        <v>21.84</v>
      </c>
      <c r="D273" s="4">
        <v>21.360001</v>
      </c>
      <c r="E273" s="4">
        <v>45.880001</v>
      </c>
      <c r="F273" s="4">
        <v>35.679862999999997</v>
      </c>
      <c r="G273" s="4">
        <v>21.809999000000001</v>
      </c>
      <c r="H273" s="4">
        <v>22.57</v>
      </c>
      <c r="I273" s="4">
        <v>20.5</v>
      </c>
      <c r="J273" s="4">
        <v>46.547530999999999</v>
      </c>
      <c r="K273" s="4">
        <v>58.849997999999999</v>
      </c>
    </row>
    <row r="274" spans="1:11">
      <c r="A274" s="1">
        <v>44034</v>
      </c>
      <c r="B274" s="4">
        <v>53.889999000000003</v>
      </c>
      <c r="C274" s="4">
        <v>22.233333999999999</v>
      </c>
      <c r="D274" s="4">
        <v>21.129999000000002</v>
      </c>
      <c r="E274" s="4">
        <v>46.389999000000003</v>
      </c>
      <c r="F274" s="4">
        <v>36.517978999999997</v>
      </c>
      <c r="G274" s="4">
        <v>22.17</v>
      </c>
      <c r="H274" s="4">
        <v>23.049999</v>
      </c>
      <c r="I274" s="4">
        <v>20.85</v>
      </c>
      <c r="J274" s="4">
        <v>47.371299999999998</v>
      </c>
      <c r="K274" s="4">
        <v>59.240001999999997</v>
      </c>
    </row>
    <row r="275" spans="1:11">
      <c r="A275" s="1">
        <v>44033</v>
      </c>
      <c r="B275" s="4">
        <v>54.759998000000003</v>
      </c>
      <c r="C275" s="4">
        <v>22.043333000000001</v>
      </c>
      <c r="D275" s="4">
        <v>20.99</v>
      </c>
      <c r="E275" s="4">
        <v>46.889999000000003</v>
      </c>
      <c r="F275" s="4">
        <v>35.560130999999998</v>
      </c>
      <c r="G275" s="4">
        <v>23.030000999999999</v>
      </c>
      <c r="H275" s="4">
        <v>23.370000999999998</v>
      </c>
      <c r="I275" s="4">
        <v>20.9</v>
      </c>
      <c r="J275" s="4">
        <v>47.213951000000002</v>
      </c>
      <c r="K275" s="4">
        <v>59.700001</v>
      </c>
    </row>
    <row r="276" spans="1:11">
      <c r="A276" s="1">
        <v>44032</v>
      </c>
      <c r="B276" s="4">
        <v>55.299999</v>
      </c>
      <c r="C276" s="4">
        <v>22.466664999999999</v>
      </c>
      <c r="D276" s="4">
        <v>21.27</v>
      </c>
      <c r="E276" s="4">
        <v>46.209999000000003</v>
      </c>
      <c r="F276" s="4">
        <v>35.250827999999998</v>
      </c>
      <c r="G276" s="4">
        <v>23.190000999999999</v>
      </c>
      <c r="H276" s="4">
        <v>22.74</v>
      </c>
      <c r="I276" s="4">
        <v>20.329999999999998</v>
      </c>
      <c r="J276" s="4">
        <v>47.565669999999997</v>
      </c>
      <c r="K276" s="4">
        <v>60.799999</v>
      </c>
    </row>
    <row r="277" spans="1:11">
      <c r="A277" s="1">
        <v>44029</v>
      </c>
      <c r="B277" s="4">
        <v>52.549999</v>
      </c>
      <c r="C277" s="4">
        <v>21.296665000000001</v>
      </c>
      <c r="D277" s="4">
        <v>20.940000999999999</v>
      </c>
      <c r="E277" s="4">
        <v>45.950001</v>
      </c>
      <c r="F277" s="4">
        <v>35.320667</v>
      </c>
      <c r="G277" s="4">
        <v>22.77</v>
      </c>
      <c r="H277" s="4">
        <v>22.74</v>
      </c>
      <c r="I277" s="4">
        <v>20.219999000000001</v>
      </c>
      <c r="J277" s="4">
        <v>45.372039999999998</v>
      </c>
      <c r="K277" s="4">
        <v>61.040000999999997</v>
      </c>
    </row>
    <row r="278" spans="1:11">
      <c r="A278" s="1">
        <v>44028</v>
      </c>
      <c r="B278" s="4">
        <v>53.5</v>
      </c>
      <c r="C278" s="4">
        <v>20.5</v>
      </c>
      <c r="D278" s="4">
        <v>20.68</v>
      </c>
      <c r="E278" s="4">
        <v>44.59</v>
      </c>
      <c r="F278" s="4">
        <v>34.642192999999999</v>
      </c>
      <c r="G278" s="4">
        <v>22.530000999999999</v>
      </c>
      <c r="H278" s="4">
        <v>22.719999000000001</v>
      </c>
      <c r="I278" s="4">
        <v>19.440000999999999</v>
      </c>
      <c r="J278" s="4">
        <v>43.113621000000002</v>
      </c>
      <c r="K278" s="4">
        <v>60.119999</v>
      </c>
    </row>
    <row r="279" spans="1:11">
      <c r="A279" s="1">
        <v>44027</v>
      </c>
      <c r="B279" s="4">
        <v>52.959999000000003</v>
      </c>
      <c r="C279" s="4">
        <v>20.629999000000002</v>
      </c>
      <c r="D279" s="4">
        <v>20.959999</v>
      </c>
      <c r="E279" s="4">
        <v>44.740001999999997</v>
      </c>
      <c r="F279" s="4">
        <v>35.220894000000001</v>
      </c>
      <c r="G279" s="4">
        <v>22.75</v>
      </c>
      <c r="H279" s="4">
        <v>23.34</v>
      </c>
      <c r="I279" s="4">
        <v>19.670000000000002</v>
      </c>
      <c r="J279" s="4">
        <v>43.456085000000002</v>
      </c>
      <c r="K279" s="4">
        <v>61.790000999999997</v>
      </c>
    </row>
    <row r="280" spans="1:11">
      <c r="A280" s="1">
        <v>44026</v>
      </c>
      <c r="B280" s="4">
        <v>52.5</v>
      </c>
      <c r="C280" s="4">
        <v>20.379999000000002</v>
      </c>
      <c r="D280" s="4">
        <v>20.399999999999999</v>
      </c>
      <c r="E280" s="4">
        <v>43.900002000000001</v>
      </c>
      <c r="F280" s="4">
        <v>34.57235</v>
      </c>
      <c r="G280" s="4">
        <v>22.870000999999998</v>
      </c>
      <c r="H280" s="4">
        <v>22.9</v>
      </c>
      <c r="I280" s="4">
        <v>19.889999</v>
      </c>
      <c r="J280" s="4">
        <v>44.066971000000002</v>
      </c>
      <c r="K280" s="4">
        <v>61.700001</v>
      </c>
    </row>
    <row r="281" spans="1:11">
      <c r="A281" s="1">
        <v>44025</v>
      </c>
      <c r="B281" s="4">
        <v>52.970001000000003</v>
      </c>
      <c r="C281" s="4">
        <v>19.963332999999999</v>
      </c>
      <c r="D281" s="4">
        <v>20.02</v>
      </c>
      <c r="E281" s="4">
        <v>42.099997999999999</v>
      </c>
      <c r="F281" s="4">
        <v>34.073470999999998</v>
      </c>
      <c r="G281" s="4">
        <v>22.92</v>
      </c>
      <c r="H281" s="4">
        <v>22.16</v>
      </c>
      <c r="I281" s="4">
        <v>19.850000000000001</v>
      </c>
      <c r="J281" s="4">
        <v>43.483851999999999</v>
      </c>
      <c r="K281" s="4">
        <v>57.650002000000001</v>
      </c>
    </row>
    <row r="282" spans="1:11">
      <c r="A282" s="1">
        <v>44022</v>
      </c>
      <c r="B282" s="4">
        <v>52.299999</v>
      </c>
      <c r="C282" s="4">
        <v>19.983333999999999</v>
      </c>
      <c r="D282" s="4">
        <v>20.450001</v>
      </c>
      <c r="E282" s="4">
        <v>43.540000999999997</v>
      </c>
      <c r="F282" s="4">
        <v>35.081206999999999</v>
      </c>
      <c r="G282" s="4">
        <v>23.4</v>
      </c>
      <c r="H282" s="4">
        <v>22.51</v>
      </c>
      <c r="I282" s="4">
        <v>20.200001</v>
      </c>
      <c r="J282" s="4">
        <v>44.113250999999998</v>
      </c>
      <c r="K282" s="4">
        <v>56.970001000000003</v>
      </c>
    </row>
    <row r="283" spans="1:11">
      <c r="A283" s="1">
        <v>44021</v>
      </c>
      <c r="B283" s="4">
        <v>52.099997999999999</v>
      </c>
      <c r="C283" s="4">
        <v>19.629999000000002</v>
      </c>
      <c r="D283" s="4">
        <v>20.639999</v>
      </c>
      <c r="E283" s="4">
        <v>43.330002</v>
      </c>
      <c r="F283" s="4">
        <v>35.290737</v>
      </c>
      <c r="G283" s="4">
        <v>23.370000999999998</v>
      </c>
      <c r="H283" s="4">
        <v>22.139999</v>
      </c>
      <c r="I283" s="4">
        <v>20.149999999999999</v>
      </c>
      <c r="J283" s="4">
        <v>43.502364999999998</v>
      </c>
      <c r="K283" s="4">
        <v>56.419998</v>
      </c>
    </row>
    <row r="284" spans="1:11">
      <c r="A284" s="1">
        <v>44020</v>
      </c>
      <c r="B284" s="4">
        <v>51.93</v>
      </c>
      <c r="C284" s="4">
        <v>20.216664999999999</v>
      </c>
      <c r="D284" s="4">
        <v>21</v>
      </c>
      <c r="E284" s="4">
        <v>44.419998</v>
      </c>
      <c r="F284" s="4">
        <v>32.048018999999996</v>
      </c>
      <c r="G284" s="4">
        <v>22.85</v>
      </c>
      <c r="H284" s="4">
        <v>22.65</v>
      </c>
      <c r="I284" s="4">
        <v>20.700001</v>
      </c>
      <c r="J284" s="4">
        <v>43.807808000000001</v>
      </c>
      <c r="K284" s="4">
        <v>57.32</v>
      </c>
    </row>
    <row r="285" spans="1:11">
      <c r="A285" s="1">
        <v>44019</v>
      </c>
      <c r="B285" s="4">
        <v>50.869999</v>
      </c>
      <c r="C285" s="4">
        <v>19.056664999999999</v>
      </c>
      <c r="D285" s="4">
        <v>20.59</v>
      </c>
      <c r="E285" s="4">
        <v>44.009998000000003</v>
      </c>
      <c r="F285" s="4">
        <v>31.678847999999999</v>
      </c>
      <c r="G285" s="4">
        <v>22.4</v>
      </c>
      <c r="H285" s="4">
        <v>22.23</v>
      </c>
      <c r="I285" s="4">
        <v>19.899999999999999</v>
      </c>
      <c r="J285" s="4">
        <v>43.983668999999999</v>
      </c>
      <c r="K285" s="4">
        <v>56.369999</v>
      </c>
    </row>
    <row r="286" spans="1:11">
      <c r="A286" s="1">
        <v>44018</v>
      </c>
      <c r="B286" s="4">
        <v>50</v>
      </c>
      <c r="C286" s="4">
        <v>18.84</v>
      </c>
      <c r="D286" s="4">
        <v>20.639999</v>
      </c>
      <c r="E286" s="4">
        <v>43.25</v>
      </c>
      <c r="F286" s="4">
        <v>32.526943000000003</v>
      </c>
      <c r="G286" s="4">
        <v>22.799999</v>
      </c>
      <c r="H286" s="4">
        <v>22.51</v>
      </c>
      <c r="I286" s="4">
        <v>20.059999000000001</v>
      </c>
      <c r="J286" s="4">
        <v>44.483482000000002</v>
      </c>
      <c r="K286" s="4">
        <v>56.57</v>
      </c>
    </row>
    <row r="287" spans="1:11">
      <c r="A287" s="1">
        <v>44015</v>
      </c>
      <c r="B287" s="4">
        <v>48.75</v>
      </c>
      <c r="C287" s="4">
        <v>18.833331999999999</v>
      </c>
      <c r="D287" s="4">
        <v>20.870000999999998</v>
      </c>
      <c r="E287" s="4">
        <v>42.700001</v>
      </c>
      <c r="F287" s="4">
        <v>30.930530999999998</v>
      </c>
      <c r="G287" s="4">
        <v>21.35</v>
      </c>
      <c r="H287" s="4">
        <v>21.98</v>
      </c>
      <c r="I287" s="4">
        <v>20.200001</v>
      </c>
      <c r="J287" s="4">
        <v>44.946274000000003</v>
      </c>
      <c r="K287" s="4">
        <v>55.259998000000003</v>
      </c>
    </row>
    <row r="288" spans="1:11">
      <c r="A288" s="1">
        <v>44014</v>
      </c>
      <c r="B288" s="4">
        <v>48.330002</v>
      </c>
      <c r="C288" s="4">
        <v>18.733333999999999</v>
      </c>
      <c r="D288" s="4">
        <v>20.719999000000001</v>
      </c>
      <c r="E288" s="4">
        <v>42.389999000000003</v>
      </c>
      <c r="F288" s="4">
        <v>31.130081000000001</v>
      </c>
      <c r="G288" s="4">
        <v>20.75</v>
      </c>
      <c r="H288" s="4">
        <v>22.059999000000001</v>
      </c>
      <c r="I288" s="4">
        <v>20.120000999999998</v>
      </c>
      <c r="J288" s="4">
        <v>42.761898000000002</v>
      </c>
      <c r="K288" s="4">
        <v>55.490001999999997</v>
      </c>
    </row>
    <row r="289" spans="1:11">
      <c r="A289" s="1">
        <v>44013</v>
      </c>
      <c r="B289" s="4">
        <v>47.990001999999997</v>
      </c>
      <c r="C289" s="4">
        <v>18.676666000000001</v>
      </c>
      <c r="D289" s="4">
        <v>20.799999</v>
      </c>
      <c r="E289" s="4">
        <v>42.349997999999999</v>
      </c>
      <c r="F289" s="4">
        <v>32.516967999999999</v>
      </c>
      <c r="G289" s="4">
        <v>20.950001</v>
      </c>
      <c r="H289" s="4">
        <v>21.709999</v>
      </c>
      <c r="I289" s="4">
        <v>19.940000999999999</v>
      </c>
      <c r="J289" s="4">
        <v>42.947018</v>
      </c>
      <c r="K289" s="4">
        <v>54.540000999999997</v>
      </c>
    </row>
    <row r="290" spans="1:11">
      <c r="A290" s="1">
        <v>44012</v>
      </c>
      <c r="B290" s="4">
        <v>47.900002000000001</v>
      </c>
      <c r="C290" s="4">
        <v>18.363333000000001</v>
      </c>
      <c r="D290" s="4">
        <v>20.68</v>
      </c>
      <c r="E290" s="4">
        <v>40.909999999999997</v>
      </c>
      <c r="F290" s="4">
        <v>32.107883000000001</v>
      </c>
      <c r="G290" s="4">
        <v>20.5</v>
      </c>
      <c r="H290" s="4">
        <v>21.549999</v>
      </c>
      <c r="I290" s="4">
        <v>19.75</v>
      </c>
      <c r="J290" s="4">
        <v>41.715992</v>
      </c>
      <c r="K290" s="4">
        <v>55.919998</v>
      </c>
    </row>
    <row r="291" spans="1:11">
      <c r="A291" s="1">
        <v>44011</v>
      </c>
      <c r="B291" s="4">
        <v>47.450001</v>
      </c>
      <c r="C291" s="4">
        <v>18.32</v>
      </c>
      <c r="D291" s="4">
        <v>20.239999999999998</v>
      </c>
      <c r="E291" s="4">
        <v>41.209999000000003</v>
      </c>
      <c r="F291" s="4">
        <v>31.928288999999999</v>
      </c>
      <c r="G291" s="4">
        <v>20.719999000000001</v>
      </c>
      <c r="H291" s="4">
        <v>21.66</v>
      </c>
      <c r="I291" s="4">
        <v>19.84</v>
      </c>
      <c r="J291" s="4">
        <v>42.530501999999998</v>
      </c>
      <c r="K291" s="4">
        <v>55.630001</v>
      </c>
    </row>
    <row r="292" spans="1:11">
      <c r="A292" s="1">
        <v>44008</v>
      </c>
      <c r="B292" s="4">
        <v>46.290000999999997</v>
      </c>
      <c r="C292" s="4">
        <v>17.816666000000001</v>
      </c>
      <c r="D292" s="4">
        <v>20.51</v>
      </c>
      <c r="E292" s="4">
        <v>40.25</v>
      </c>
      <c r="F292" s="4">
        <v>31.060237999999998</v>
      </c>
      <c r="G292" s="4">
        <v>20.23</v>
      </c>
      <c r="H292" s="4">
        <v>20.84</v>
      </c>
      <c r="I292" s="4">
        <v>19.5</v>
      </c>
      <c r="J292" s="4">
        <v>42.215805000000003</v>
      </c>
      <c r="K292" s="4">
        <v>55.619999</v>
      </c>
    </row>
    <row r="293" spans="1:11">
      <c r="A293" s="1">
        <v>44007</v>
      </c>
      <c r="B293" s="4">
        <v>47.900002000000001</v>
      </c>
      <c r="C293" s="4">
        <v>18.333331999999999</v>
      </c>
      <c r="D293" s="4">
        <v>20.459999</v>
      </c>
      <c r="E293" s="4">
        <v>41.450001</v>
      </c>
      <c r="F293" s="4">
        <v>32.327393000000001</v>
      </c>
      <c r="G293" s="4">
        <v>21.299999</v>
      </c>
      <c r="H293" s="4">
        <v>21.469999000000001</v>
      </c>
      <c r="I293" s="4">
        <v>20</v>
      </c>
      <c r="J293" s="4">
        <v>43.011806</v>
      </c>
      <c r="K293" s="4">
        <v>56</v>
      </c>
    </row>
    <row r="294" spans="1:11">
      <c r="A294" s="1">
        <v>44006</v>
      </c>
      <c r="B294" s="4">
        <v>45.439999</v>
      </c>
      <c r="C294" s="4">
        <v>17.549999</v>
      </c>
      <c r="D294" s="4">
        <v>20.5</v>
      </c>
      <c r="E294" s="4">
        <v>40.98</v>
      </c>
      <c r="F294" s="4">
        <v>31.728736999999999</v>
      </c>
      <c r="G294" s="4">
        <v>21.4</v>
      </c>
      <c r="H294" s="4">
        <v>21</v>
      </c>
      <c r="I294" s="4">
        <v>19.629999000000002</v>
      </c>
      <c r="J294" s="4">
        <v>40.966270000000002</v>
      </c>
      <c r="K294" s="4">
        <v>55.389999000000003</v>
      </c>
    </row>
    <row r="295" spans="1:11">
      <c r="A295" s="1">
        <v>44005</v>
      </c>
      <c r="B295" s="4">
        <v>47.669998</v>
      </c>
      <c r="C295" s="4">
        <v>17.426666000000001</v>
      </c>
      <c r="D295" s="4">
        <v>19.969999000000001</v>
      </c>
      <c r="E295" s="4">
        <v>41.759998000000003</v>
      </c>
      <c r="F295" s="4">
        <v>32.616740999999998</v>
      </c>
      <c r="G295" s="4">
        <v>21.91</v>
      </c>
      <c r="H295" s="4">
        <v>21.65</v>
      </c>
      <c r="I295" s="4">
        <v>19.73</v>
      </c>
      <c r="J295" s="4">
        <v>41.280968000000001</v>
      </c>
      <c r="K295" s="4">
        <v>55.59</v>
      </c>
    </row>
    <row r="296" spans="1:11">
      <c r="A296" s="1">
        <v>44004</v>
      </c>
      <c r="B296" s="4">
        <v>46.290000999999997</v>
      </c>
      <c r="C296" s="4">
        <v>16.776667</v>
      </c>
      <c r="D296" s="4">
        <v>20.360001</v>
      </c>
      <c r="E296" s="4">
        <v>41.240001999999997</v>
      </c>
      <c r="F296" s="4">
        <v>32.427169999999997</v>
      </c>
      <c r="G296" s="4">
        <v>22</v>
      </c>
      <c r="H296" s="4">
        <v>20.950001</v>
      </c>
      <c r="I296" s="4">
        <v>19.399999999999999</v>
      </c>
      <c r="J296" s="4">
        <v>41.308734999999999</v>
      </c>
      <c r="K296" s="4">
        <v>55</v>
      </c>
    </row>
    <row r="297" spans="1:11">
      <c r="A297" s="1">
        <v>44001</v>
      </c>
      <c r="B297" s="4">
        <v>44.580002</v>
      </c>
      <c r="C297" s="4">
        <v>17</v>
      </c>
      <c r="D297" s="4">
        <v>20.51</v>
      </c>
      <c r="E297" s="4">
        <v>41.900002000000001</v>
      </c>
      <c r="F297" s="4">
        <v>32.856205000000003</v>
      </c>
      <c r="G297" s="4">
        <v>22.030000999999999</v>
      </c>
      <c r="H297" s="4">
        <v>21.469999000000001</v>
      </c>
      <c r="I297" s="4">
        <v>19.809999000000001</v>
      </c>
      <c r="J297" s="4">
        <v>41.706738000000001</v>
      </c>
      <c r="K297" s="4">
        <v>55.169998</v>
      </c>
    </row>
    <row r="298" spans="1:11">
      <c r="A298" s="1">
        <v>44000</v>
      </c>
      <c r="B298" s="4">
        <v>43.950001</v>
      </c>
      <c r="C298" s="4">
        <v>16.786667000000001</v>
      </c>
      <c r="D298" s="4">
        <v>20.079999999999998</v>
      </c>
      <c r="E298" s="4">
        <v>41.209999000000003</v>
      </c>
      <c r="F298" s="4">
        <v>33.325150000000001</v>
      </c>
      <c r="G298" s="4">
        <v>21.809999000000001</v>
      </c>
      <c r="H298" s="4">
        <v>21.6</v>
      </c>
      <c r="I298" s="4">
        <v>19.16</v>
      </c>
      <c r="J298" s="4">
        <v>40.484966</v>
      </c>
      <c r="K298" s="4">
        <v>56.169998</v>
      </c>
    </row>
    <row r="299" spans="1:11">
      <c r="A299" s="1">
        <v>43999</v>
      </c>
      <c r="B299" s="4">
        <v>44.139999000000003</v>
      </c>
      <c r="C299" s="4">
        <v>17.066666000000001</v>
      </c>
      <c r="D299" s="4">
        <v>19.549999</v>
      </c>
      <c r="E299" s="4">
        <v>40.830002</v>
      </c>
      <c r="F299" s="4">
        <v>32.626719999999999</v>
      </c>
      <c r="G299" s="4">
        <v>22.59</v>
      </c>
      <c r="H299" s="4">
        <v>21.440000999999999</v>
      </c>
      <c r="I299" s="4">
        <v>19.040001</v>
      </c>
      <c r="J299" s="4">
        <v>38.874454</v>
      </c>
      <c r="K299" s="4">
        <v>56.200001</v>
      </c>
    </row>
    <row r="300" spans="1:11">
      <c r="A300" s="1">
        <v>43998</v>
      </c>
      <c r="B300" s="4">
        <v>43</v>
      </c>
      <c r="C300" s="4">
        <v>16.5</v>
      </c>
      <c r="D300" s="4">
        <v>19.110001</v>
      </c>
      <c r="E300" s="4">
        <v>40.169998</v>
      </c>
      <c r="F300" s="4">
        <v>31.489274999999999</v>
      </c>
      <c r="G300" s="4">
        <v>21.42</v>
      </c>
      <c r="H300" s="4">
        <v>21.370000999999998</v>
      </c>
      <c r="I300" s="4">
        <v>19</v>
      </c>
      <c r="J300" s="4">
        <v>39.022548999999998</v>
      </c>
      <c r="K300" s="4">
        <v>55.389999000000003</v>
      </c>
    </row>
    <row r="301" spans="1:11">
      <c r="A301" s="1">
        <v>43997</v>
      </c>
      <c r="B301" s="4">
        <v>44.279998999999997</v>
      </c>
      <c r="C301" s="4">
        <v>16.503332</v>
      </c>
      <c r="D301" s="4">
        <v>19.350000000000001</v>
      </c>
      <c r="E301" s="4">
        <v>40.700001</v>
      </c>
      <c r="F301" s="4">
        <v>31.728736999999999</v>
      </c>
      <c r="G301" s="4">
        <v>21.68</v>
      </c>
      <c r="H301" s="4">
        <v>20.700001</v>
      </c>
      <c r="I301" s="4">
        <v>18.299999</v>
      </c>
      <c r="J301" s="4">
        <v>40.309105000000002</v>
      </c>
      <c r="K301" s="4">
        <v>53.880001</v>
      </c>
    </row>
    <row r="302" spans="1:11">
      <c r="A302" s="1">
        <v>43994</v>
      </c>
      <c r="B302" s="4">
        <v>43.709999000000003</v>
      </c>
      <c r="C302" s="4">
        <v>16.616667</v>
      </c>
      <c r="D302" s="4">
        <v>19.239999999999998</v>
      </c>
      <c r="E302" s="4">
        <v>40.290000999999997</v>
      </c>
      <c r="F302" s="4">
        <v>31.229856000000002</v>
      </c>
      <c r="G302" s="4">
        <v>22</v>
      </c>
      <c r="H302" s="4">
        <v>20.6</v>
      </c>
      <c r="I302" s="4">
        <v>18.5</v>
      </c>
      <c r="J302" s="4">
        <v>41.429062000000002</v>
      </c>
      <c r="K302" s="4">
        <v>53.400002000000001</v>
      </c>
    </row>
    <row r="303" spans="1:11">
      <c r="A303" s="1">
        <v>43992</v>
      </c>
      <c r="B303" s="4">
        <v>44.880001</v>
      </c>
      <c r="C303" s="4">
        <v>16.913333999999999</v>
      </c>
      <c r="D303" s="4">
        <v>19.549999</v>
      </c>
      <c r="E303" s="4">
        <v>41.099997999999999</v>
      </c>
      <c r="F303" s="4">
        <v>30.561358999999999</v>
      </c>
      <c r="G303" s="4">
        <v>22.700001</v>
      </c>
      <c r="H303" s="4">
        <v>21.4</v>
      </c>
      <c r="I303" s="4">
        <v>18.010000000000002</v>
      </c>
      <c r="J303" s="4">
        <v>41.715992</v>
      </c>
      <c r="K303" s="4">
        <v>54.200001</v>
      </c>
    </row>
    <row r="304" spans="1:11">
      <c r="A304" s="1">
        <v>43991</v>
      </c>
      <c r="B304" s="4">
        <v>46.700001</v>
      </c>
      <c r="C304" s="4">
        <v>17.023333000000001</v>
      </c>
      <c r="D304" s="4">
        <v>19.68</v>
      </c>
      <c r="E304" s="4">
        <v>42.900002000000001</v>
      </c>
      <c r="F304" s="4">
        <v>30.182210999999999</v>
      </c>
      <c r="G304" s="4">
        <v>23.93</v>
      </c>
      <c r="H304" s="4">
        <v>21.719999000000001</v>
      </c>
      <c r="I304" s="4">
        <v>18.370000999999998</v>
      </c>
      <c r="J304" s="4">
        <v>42.410178999999999</v>
      </c>
      <c r="K304" s="4">
        <v>54.990001999999997</v>
      </c>
    </row>
    <row r="305" spans="1:11">
      <c r="A305" s="1">
        <v>43990</v>
      </c>
      <c r="B305" s="4">
        <v>47.299999</v>
      </c>
      <c r="C305" s="4">
        <v>17.239999999999998</v>
      </c>
      <c r="D305" s="4">
        <v>19.600000000000001</v>
      </c>
      <c r="E305" s="4">
        <v>43.200001</v>
      </c>
      <c r="F305" s="4">
        <v>29.733218999999998</v>
      </c>
      <c r="G305" s="4">
        <v>22.85</v>
      </c>
      <c r="H305" s="4">
        <v>22.530000999999999</v>
      </c>
      <c r="I305" s="4">
        <v>18.399999999999999</v>
      </c>
      <c r="J305" s="4">
        <v>42.854458000000001</v>
      </c>
      <c r="K305" s="4">
        <v>54.779998999999997</v>
      </c>
    </row>
    <row r="306" spans="1:11">
      <c r="A306" s="1">
        <v>43987</v>
      </c>
      <c r="B306" s="4">
        <v>46.099997999999999</v>
      </c>
      <c r="C306" s="4">
        <v>16.356667000000002</v>
      </c>
      <c r="D306" s="4">
        <v>19.059999000000001</v>
      </c>
      <c r="E306" s="4">
        <v>40.840000000000003</v>
      </c>
      <c r="F306" s="4">
        <v>29.633444000000001</v>
      </c>
      <c r="G306" s="4">
        <v>23.09</v>
      </c>
      <c r="H306" s="4">
        <v>22.1</v>
      </c>
      <c r="I306" s="4">
        <v>18.25</v>
      </c>
      <c r="J306" s="4">
        <v>42.761898000000002</v>
      </c>
      <c r="K306" s="4">
        <v>54.610000999999997</v>
      </c>
    </row>
    <row r="307" spans="1:11">
      <c r="A307" s="1">
        <v>43986</v>
      </c>
      <c r="B307" s="4">
        <v>45.360000999999997</v>
      </c>
      <c r="C307" s="4">
        <v>16.526667</v>
      </c>
      <c r="D307" s="4">
        <v>19.709999</v>
      </c>
      <c r="E307" s="4">
        <v>40</v>
      </c>
      <c r="F307" s="4">
        <v>30.321898000000001</v>
      </c>
      <c r="G307" s="4">
        <v>22.99</v>
      </c>
      <c r="H307" s="4">
        <v>21.43</v>
      </c>
      <c r="I307" s="4">
        <v>18.5</v>
      </c>
      <c r="J307" s="4">
        <v>43.317248999999997</v>
      </c>
      <c r="K307" s="4">
        <v>55.66</v>
      </c>
    </row>
    <row r="308" spans="1:11">
      <c r="A308" s="1">
        <v>43985</v>
      </c>
      <c r="B308" s="4">
        <v>46.740001999999997</v>
      </c>
      <c r="C308" s="4">
        <v>16.273333000000001</v>
      </c>
      <c r="D308" s="4">
        <v>19.48</v>
      </c>
      <c r="E308" s="4">
        <v>41.02</v>
      </c>
      <c r="F308" s="4">
        <v>30.162254000000001</v>
      </c>
      <c r="G308" s="4">
        <v>23.559999000000001</v>
      </c>
      <c r="H308" s="4">
        <v>21.469999000000001</v>
      </c>
      <c r="I308" s="4">
        <v>18.850000000000001</v>
      </c>
      <c r="J308" s="4">
        <v>43.687480999999998</v>
      </c>
      <c r="K308" s="4">
        <v>53.66</v>
      </c>
    </row>
    <row r="309" spans="1:11">
      <c r="A309" s="1">
        <v>43984</v>
      </c>
      <c r="B309" s="4">
        <v>47</v>
      </c>
      <c r="C309" s="4">
        <v>15.486666</v>
      </c>
      <c r="D309" s="4">
        <v>19.709999</v>
      </c>
      <c r="E309" s="4">
        <v>38.25</v>
      </c>
      <c r="F309" s="4">
        <v>29.862926000000002</v>
      </c>
      <c r="G309" s="4">
        <v>22.709999</v>
      </c>
      <c r="H309" s="4">
        <v>21.4</v>
      </c>
      <c r="I309" s="4">
        <v>18.700001</v>
      </c>
      <c r="J309" s="4">
        <v>42.576782000000001</v>
      </c>
      <c r="K309" s="4">
        <v>53.419998</v>
      </c>
    </row>
    <row r="310" spans="1:11">
      <c r="A310" s="1">
        <v>43983</v>
      </c>
      <c r="B310" s="4">
        <v>42.799999</v>
      </c>
      <c r="C310" s="4">
        <v>15.176666000000001</v>
      </c>
      <c r="D310" s="4">
        <v>19.48</v>
      </c>
      <c r="E310" s="4">
        <v>37.610000999999997</v>
      </c>
      <c r="F310" s="4">
        <v>29.234338999999999</v>
      </c>
      <c r="G310" s="4">
        <v>22.280000999999999</v>
      </c>
      <c r="H310" s="4">
        <v>20.329999999999998</v>
      </c>
      <c r="I310" s="4">
        <v>18.399999999999999</v>
      </c>
      <c r="J310" s="4">
        <v>42.308365000000002</v>
      </c>
      <c r="K310" s="4">
        <v>53.419998</v>
      </c>
    </row>
    <row r="311" spans="1:11">
      <c r="A311" s="1">
        <v>43980</v>
      </c>
      <c r="B311" s="4">
        <v>42.099997999999999</v>
      </c>
      <c r="C311" s="4">
        <v>15.183332999999999</v>
      </c>
      <c r="D311" s="4">
        <v>19.559999000000001</v>
      </c>
      <c r="E311" s="4">
        <v>38.479999999999997</v>
      </c>
      <c r="F311" s="4">
        <v>28.186691</v>
      </c>
      <c r="G311" s="4">
        <v>20.690000999999999</v>
      </c>
      <c r="H311" s="4">
        <v>20.34</v>
      </c>
      <c r="I311" s="4">
        <v>18.489999999999998</v>
      </c>
      <c r="J311" s="4">
        <v>41.373528</v>
      </c>
      <c r="K311" s="4">
        <v>53</v>
      </c>
    </row>
    <row r="312" spans="1:11">
      <c r="A312" s="1">
        <v>43979</v>
      </c>
      <c r="B312" s="4">
        <v>43.59</v>
      </c>
      <c r="C312" s="4">
        <v>15.316666</v>
      </c>
      <c r="D312" s="4">
        <v>19.489999999999998</v>
      </c>
      <c r="E312" s="4">
        <v>37.32</v>
      </c>
      <c r="F312" s="4">
        <v>28.645659999999999</v>
      </c>
      <c r="G312" s="4">
        <v>21.299999</v>
      </c>
      <c r="H312" s="4">
        <v>19.77</v>
      </c>
      <c r="I312" s="4">
        <v>17.98</v>
      </c>
      <c r="J312" s="4">
        <v>40.716361999999997</v>
      </c>
      <c r="K312" s="4">
        <v>50.09</v>
      </c>
    </row>
    <row r="313" spans="1:11">
      <c r="A313" s="1">
        <v>43978</v>
      </c>
      <c r="B313" s="4">
        <v>43.900002000000001</v>
      </c>
      <c r="C313" s="4">
        <v>15.53</v>
      </c>
      <c r="D313" s="4">
        <v>19.790001</v>
      </c>
      <c r="E313" s="4">
        <v>39.099997999999999</v>
      </c>
      <c r="F313" s="4">
        <v>28.835235999999998</v>
      </c>
      <c r="G313" s="4">
        <v>22.540001</v>
      </c>
      <c r="H313" s="4">
        <v>19.93</v>
      </c>
      <c r="I313" s="4">
        <v>18.469999000000001</v>
      </c>
      <c r="J313" s="4">
        <v>40.734875000000002</v>
      </c>
      <c r="K313" s="4">
        <v>50.639999000000003</v>
      </c>
    </row>
    <row r="314" spans="1:11">
      <c r="A314" s="1">
        <v>43977</v>
      </c>
      <c r="B314" s="4">
        <v>41.540000999999997</v>
      </c>
      <c r="C314" s="4">
        <v>15.5</v>
      </c>
      <c r="D314" s="4">
        <v>18.799999</v>
      </c>
      <c r="E314" s="4">
        <v>36.880001</v>
      </c>
      <c r="F314" s="4">
        <v>26.839718000000001</v>
      </c>
      <c r="G314" s="4">
        <v>21.780000999999999</v>
      </c>
      <c r="H314" s="4">
        <v>19.670000000000002</v>
      </c>
      <c r="I314" s="4">
        <v>17.790001</v>
      </c>
      <c r="J314" s="4">
        <v>40.808922000000003</v>
      </c>
      <c r="K314" s="4">
        <v>49.200001</v>
      </c>
    </row>
    <row r="315" spans="1:11">
      <c r="A315" s="1">
        <v>43976</v>
      </c>
      <c r="B315" s="4">
        <v>42.799999</v>
      </c>
      <c r="C315" s="4">
        <v>15.5</v>
      </c>
      <c r="D315" s="4">
        <v>18.98</v>
      </c>
      <c r="E315" s="4">
        <v>36.700001</v>
      </c>
      <c r="F315" s="4">
        <v>25.692295000000001</v>
      </c>
      <c r="G315" s="4">
        <v>22.639999</v>
      </c>
      <c r="H315" s="4">
        <v>19.48</v>
      </c>
      <c r="I315" s="4">
        <v>17.989999999999998</v>
      </c>
      <c r="J315" s="4">
        <v>40.031433</v>
      </c>
      <c r="K315" s="4">
        <v>50.099997999999999</v>
      </c>
    </row>
    <row r="316" spans="1:11">
      <c r="A316" s="1">
        <v>43973</v>
      </c>
      <c r="B316" s="4">
        <v>41.709999000000003</v>
      </c>
      <c r="C316" s="4">
        <v>14.626666</v>
      </c>
      <c r="D316" s="4">
        <v>19.200001</v>
      </c>
      <c r="E316" s="4">
        <v>36.189999</v>
      </c>
      <c r="F316" s="4">
        <v>25.293192000000001</v>
      </c>
      <c r="G316" s="4">
        <v>21.190000999999999</v>
      </c>
      <c r="H316" s="4">
        <v>18.670000000000002</v>
      </c>
      <c r="I316" s="4">
        <v>17.610001</v>
      </c>
      <c r="J316" s="4">
        <v>38.180267000000001</v>
      </c>
      <c r="K316" s="4">
        <v>50.27</v>
      </c>
    </row>
    <row r="317" spans="1:11">
      <c r="A317" s="1">
        <v>43972</v>
      </c>
      <c r="B317" s="4">
        <v>43.619999</v>
      </c>
      <c r="C317" s="4">
        <v>14.54</v>
      </c>
      <c r="D317" s="4">
        <v>19.07</v>
      </c>
      <c r="E317" s="4">
        <v>36.290000999999997</v>
      </c>
      <c r="F317" s="4">
        <v>26.789829000000001</v>
      </c>
      <c r="G317" s="4">
        <v>21.700001</v>
      </c>
      <c r="H317" s="4">
        <v>19.190000999999999</v>
      </c>
      <c r="I317" s="4">
        <v>17.799999</v>
      </c>
      <c r="J317" s="4">
        <v>39.494594999999997</v>
      </c>
      <c r="K317" s="4">
        <v>51.130001</v>
      </c>
    </row>
    <row r="318" spans="1:11">
      <c r="A318" s="1">
        <v>43971</v>
      </c>
      <c r="B318" s="4">
        <v>40.5</v>
      </c>
      <c r="C318" s="4">
        <v>13.546666</v>
      </c>
      <c r="D318" s="4">
        <v>19.850000000000001</v>
      </c>
      <c r="E318" s="4">
        <v>35.299999</v>
      </c>
      <c r="F318" s="4">
        <v>26.779852000000002</v>
      </c>
      <c r="G318" s="4">
        <v>20.620000999999998</v>
      </c>
      <c r="H318" s="4">
        <v>19.299999</v>
      </c>
      <c r="I318" s="4">
        <v>17.399999999999999</v>
      </c>
      <c r="J318" s="4">
        <v>37.634174000000002</v>
      </c>
      <c r="K318" s="4">
        <v>52.5</v>
      </c>
    </row>
    <row r="319" spans="1:11">
      <c r="A319" s="1">
        <v>43970</v>
      </c>
      <c r="B319" s="4">
        <v>41.689999</v>
      </c>
      <c r="C319" s="4">
        <v>13.573333</v>
      </c>
      <c r="D319" s="4">
        <v>20.040001</v>
      </c>
      <c r="E319" s="4">
        <v>35.07</v>
      </c>
      <c r="F319" s="4">
        <v>27.747679000000002</v>
      </c>
      <c r="G319" s="4">
        <v>19.670000000000002</v>
      </c>
      <c r="H319" s="4">
        <v>18.68</v>
      </c>
      <c r="I319" s="4">
        <v>17.129999000000002</v>
      </c>
      <c r="J319" s="4">
        <v>37.004779999999997</v>
      </c>
      <c r="K319" s="4">
        <v>52.299999</v>
      </c>
    </row>
    <row r="320" spans="1:11">
      <c r="A320" s="1">
        <v>43969</v>
      </c>
      <c r="B320" s="4">
        <v>39.650002000000001</v>
      </c>
      <c r="C320" s="4">
        <v>13.996665999999999</v>
      </c>
      <c r="D320" s="4">
        <v>20</v>
      </c>
      <c r="E320" s="4">
        <v>33.509998000000003</v>
      </c>
      <c r="F320" s="4">
        <v>26.829740999999999</v>
      </c>
      <c r="G320" s="4">
        <v>19.389999</v>
      </c>
      <c r="H320" s="4">
        <v>18.540001</v>
      </c>
      <c r="I320" s="4">
        <v>17.18</v>
      </c>
      <c r="J320" s="4">
        <v>36.097706000000002</v>
      </c>
      <c r="K320" s="4">
        <v>51.259998000000003</v>
      </c>
    </row>
    <row r="321" spans="1:11">
      <c r="A321" s="1">
        <v>43966</v>
      </c>
      <c r="B321" s="4">
        <v>38.75</v>
      </c>
      <c r="C321" s="4">
        <v>13.18</v>
      </c>
      <c r="D321" s="4">
        <v>21.73</v>
      </c>
      <c r="E321" s="4">
        <v>30.200001</v>
      </c>
      <c r="F321" s="4">
        <v>26.450589999999998</v>
      </c>
      <c r="G321" s="4">
        <v>18.100000000000001</v>
      </c>
      <c r="H321" s="4">
        <v>17.149999999999999</v>
      </c>
      <c r="I321" s="4">
        <v>17.379999000000002</v>
      </c>
      <c r="J321" s="4">
        <v>34.200263999999997</v>
      </c>
      <c r="K321" s="4">
        <v>48.049999</v>
      </c>
    </row>
    <row r="322" spans="1:11">
      <c r="A322" s="1">
        <v>43965</v>
      </c>
      <c r="B322" s="4">
        <v>38.330002</v>
      </c>
      <c r="C322" s="4">
        <v>12.606666000000001</v>
      </c>
      <c r="D322" s="4">
        <v>22.34</v>
      </c>
      <c r="E322" s="4">
        <v>29.290001</v>
      </c>
      <c r="F322" s="4">
        <v>27.109112</v>
      </c>
      <c r="G322" s="4">
        <v>18.670000000000002</v>
      </c>
      <c r="H322" s="4">
        <v>17.399999999999999</v>
      </c>
      <c r="I322" s="4">
        <v>17.899999999999999</v>
      </c>
      <c r="J322" s="4">
        <v>35.0518</v>
      </c>
      <c r="K322" s="4">
        <v>48.09</v>
      </c>
    </row>
    <row r="323" spans="1:11">
      <c r="A323" s="1">
        <v>43964</v>
      </c>
      <c r="B323" s="4">
        <v>39.389999000000003</v>
      </c>
      <c r="C323" s="4">
        <v>12.053333</v>
      </c>
      <c r="D323" s="4">
        <v>23.309999000000001</v>
      </c>
      <c r="E323" s="4">
        <v>27.309999000000001</v>
      </c>
      <c r="F323" s="4">
        <v>27.149023</v>
      </c>
      <c r="G323" s="4">
        <v>18.200001</v>
      </c>
      <c r="H323" s="4">
        <v>17.59</v>
      </c>
      <c r="I323" s="4">
        <v>18.120000999999998</v>
      </c>
      <c r="J323" s="4">
        <v>37.652683000000003</v>
      </c>
      <c r="K323" s="4">
        <v>48.540000999999997</v>
      </c>
    </row>
    <row r="324" spans="1:11">
      <c r="A324" s="1">
        <v>43963</v>
      </c>
      <c r="B324" s="4">
        <v>40.450001</v>
      </c>
      <c r="C324" s="4">
        <v>11.91</v>
      </c>
      <c r="D324" s="4">
        <v>21.6</v>
      </c>
      <c r="E324" s="4">
        <v>27.51</v>
      </c>
      <c r="F324" s="4">
        <v>26.161242000000001</v>
      </c>
      <c r="G324" s="4">
        <v>17.989999999999998</v>
      </c>
      <c r="H324" s="4">
        <v>18.139999</v>
      </c>
      <c r="I324" s="4">
        <v>18.540001</v>
      </c>
      <c r="J324" s="4">
        <v>37.652683000000003</v>
      </c>
      <c r="K324" s="4">
        <v>47.459999000000003</v>
      </c>
    </row>
    <row r="325" spans="1:11">
      <c r="A325" s="1">
        <v>43962</v>
      </c>
      <c r="B325" s="4">
        <v>42.299999</v>
      </c>
      <c r="C325" s="4">
        <v>12.266666000000001</v>
      </c>
      <c r="D325" s="4">
        <v>21.66</v>
      </c>
      <c r="E325" s="4">
        <v>28.1</v>
      </c>
      <c r="F325" s="4">
        <v>26.211127999999999</v>
      </c>
      <c r="G325" s="4">
        <v>18.379999000000002</v>
      </c>
      <c r="H325" s="4">
        <v>18.149999999999999</v>
      </c>
      <c r="I325" s="4">
        <v>19.379999000000002</v>
      </c>
      <c r="J325" s="4">
        <v>38.735619</v>
      </c>
      <c r="K325" s="4">
        <v>47.73</v>
      </c>
    </row>
    <row r="326" spans="1:11">
      <c r="A326" s="1">
        <v>43959</v>
      </c>
      <c r="B326" s="4">
        <v>41.700001</v>
      </c>
      <c r="C326" s="4">
        <v>12.586665999999999</v>
      </c>
      <c r="D326" s="4">
        <v>21.49</v>
      </c>
      <c r="E326" s="4">
        <v>29.65</v>
      </c>
      <c r="F326" s="4">
        <v>26.839718000000001</v>
      </c>
      <c r="G326" s="4">
        <v>18.84</v>
      </c>
      <c r="H326" s="4">
        <v>18.48</v>
      </c>
      <c r="I326" s="4">
        <v>19.75</v>
      </c>
      <c r="J326" s="4">
        <v>40.179523000000003</v>
      </c>
      <c r="K326" s="4">
        <v>48.849997999999999</v>
      </c>
    </row>
    <row r="327" spans="1:11">
      <c r="A327" s="1">
        <v>43958</v>
      </c>
      <c r="B327" s="4">
        <v>41.66</v>
      </c>
      <c r="C327" s="4">
        <v>12.283333000000001</v>
      </c>
      <c r="D327" s="4">
        <v>20.459999</v>
      </c>
      <c r="E327" s="4">
        <v>29.77</v>
      </c>
      <c r="F327" s="4">
        <v>26.739943</v>
      </c>
      <c r="G327" s="4">
        <v>18.440000999999999</v>
      </c>
      <c r="H327" s="4">
        <v>17.440000999999999</v>
      </c>
      <c r="I327" s="4">
        <v>19.620000999999998</v>
      </c>
      <c r="J327" s="4">
        <v>40.697848999999998</v>
      </c>
      <c r="K327" s="4">
        <v>46.049999</v>
      </c>
    </row>
    <row r="328" spans="1:11">
      <c r="A328" s="1">
        <v>43957</v>
      </c>
      <c r="B328" s="4">
        <v>42.830002</v>
      </c>
      <c r="C328" s="4">
        <v>12.813333</v>
      </c>
      <c r="D328" s="4">
        <v>18.579999999999998</v>
      </c>
      <c r="E328" s="4">
        <v>32.5</v>
      </c>
      <c r="F328" s="4">
        <v>27.358553000000001</v>
      </c>
      <c r="G328" s="4">
        <v>19.299999</v>
      </c>
      <c r="H328" s="4">
        <v>17.280000999999999</v>
      </c>
      <c r="I328" s="4">
        <v>19.879999000000002</v>
      </c>
      <c r="J328" s="4">
        <v>41.317988999999997</v>
      </c>
      <c r="K328" s="4">
        <v>44.330002</v>
      </c>
    </row>
    <row r="329" spans="1:11">
      <c r="A329" s="1">
        <v>43956</v>
      </c>
      <c r="B329" s="4">
        <v>41.599997999999999</v>
      </c>
      <c r="C329" s="4">
        <v>12.913333</v>
      </c>
      <c r="D329" s="4">
        <v>18.700001</v>
      </c>
      <c r="E329" s="4">
        <v>33.630001</v>
      </c>
      <c r="F329" s="4">
        <v>25.482765000000001</v>
      </c>
      <c r="G329" s="4">
        <v>19.690000999999999</v>
      </c>
      <c r="H329" s="4">
        <v>17.940000999999999</v>
      </c>
      <c r="I329" s="4">
        <v>19.860001</v>
      </c>
      <c r="J329" s="4">
        <v>40.707107999999998</v>
      </c>
      <c r="K329" s="4">
        <v>43.700001</v>
      </c>
    </row>
    <row r="330" spans="1:11">
      <c r="A330" s="1">
        <v>43955</v>
      </c>
      <c r="B330" s="4">
        <v>40.900002000000001</v>
      </c>
      <c r="C330" s="4">
        <v>12.793333000000001</v>
      </c>
      <c r="D330" s="4">
        <v>17.780000999999999</v>
      </c>
      <c r="E330" s="4">
        <v>33.409999999999997</v>
      </c>
      <c r="F330" s="4">
        <v>25.203393999999999</v>
      </c>
      <c r="G330" s="4">
        <v>19.98</v>
      </c>
      <c r="H330" s="4">
        <v>17.379999000000002</v>
      </c>
      <c r="I330" s="4">
        <v>20.040001</v>
      </c>
      <c r="J330" s="4">
        <v>39.707478000000002</v>
      </c>
      <c r="K330" s="4">
        <v>43.93</v>
      </c>
    </row>
    <row r="331" spans="1:11">
      <c r="A331" s="1">
        <v>43951</v>
      </c>
      <c r="B331" s="4">
        <v>42.5</v>
      </c>
      <c r="C331" s="4">
        <v>12.806666</v>
      </c>
      <c r="D331" s="4">
        <v>17.809999000000001</v>
      </c>
      <c r="E331" s="4">
        <v>34.189999</v>
      </c>
      <c r="F331" s="4">
        <v>24.824244</v>
      </c>
      <c r="G331" s="4">
        <v>20.889999</v>
      </c>
      <c r="H331" s="4">
        <v>18.049999</v>
      </c>
      <c r="I331" s="4">
        <v>20</v>
      </c>
      <c r="J331" s="4">
        <v>41.512363000000001</v>
      </c>
      <c r="K331" s="4">
        <v>44.860000999999997</v>
      </c>
    </row>
    <row r="332" spans="1:11">
      <c r="A332" s="1">
        <v>43950</v>
      </c>
      <c r="B332" s="4">
        <v>46.080002</v>
      </c>
      <c r="C332" s="4">
        <v>13.3</v>
      </c>
      <c r="D332" s="4">
        <v>17.48</v>
      </c>
      <c r="E332" s="4">
        <v>36.150002000000001</v>
      </c>
      <c r="F332" s="4">
        <v>25.712250000000001</v>
      </c>
      <c r="G332" s="4">
        <v>22.370000999999998</v>
      </c>
      <c r="H332" s="4">
        <v>18.200001</v>
      </c>
      <c r="I332" s="4">
        <v>20.200001</v>
      </c>
      <c r="J332" s="4">
        <v>44.094738</v>
      </c>
      <c r="K332" s="4">
        <v>46.73</v>
      </c>
    </row>
    <row r="333" spans="1:11">
      <c r="A333" s="1">
        <v>43949</v>
      </c>
      <c r="B333" s="4">
        <v>45.59</v>
      </c>
      <c r="C333" s="4">
        <v>13.266666000000001</v>
      </c>
      <c r="D333" s="4">
        <v>17.940000999999999</v>
      </c>
      <c r="E333" s="4">
        <v>35.200001</v>
      </c>
      <c r="F333" s="4">
        <v>25.133551000000001</v>
      </c>
      <c r="G333" s="4">
        <v>21.76</v>
      </c>
      <c r="H333" s="4">
        <v>17.25</v>
      </c>
      <c r="I333" s="4">
        <v>19.82</v>
      </c>
      <c r="J333" s="4">
        <v>43.382038000000001</v>
      </c>
      <c r="K333" s="4">
        <v>44.610000999999997</v>
      </c>
    </row>
    <row r="334" spans="1:11">
      <c r="A334" s="1">
        <v>43948</v>
      </c>
      <c r="B334" s="4">
        <v>42.599997999999999</v>
      </c>
      <c r="C334" s="4">
        <v>13.076665999999999</v>
      </c>
      <c r="D334" s="4">
        <v>18.010000000000002</v>
      </c>
      <c r="E334" s="4">
        <v>33.5</v>
      </c>
      <c r="F334" s="4">
        <v>23.946217000000001</v>
      </c>
      <c r="G334" s="4">
        <v>21.059999000000001</v>
      </c>
      <c r="H334" s="4">
        <v>16.450001</v>
      </c>
      <c r="I334" s="4">
        <v>20.129999000000002</v>
      </c>
      <c r="J334" s="4">
        <v>41.604922999999999</v>
      </c>
      <c r="K334" s="4">
        <v>44.549999</v>
      </c>
    </row>
    <row r="335" spans="1:11">
      <c r="A335" s="1">
        <v>43945</v>
      </c>
      <c r="B335" s="4">
        <v>42.990001999999997</v>
      </c>
      <c r="C335" s="4">
        <v>12.333333</v>
      </c>
      <c r="D335" s="4">
        <v>17</v>
      </c>
      <c r="E335" s="4">
        <v>32.979999999999997</v>
      </c>
      <c r="F335" s="4">
        <v>22.449577000000001</v>
      </c>
      <c r="G335" s="4">
        <v>20.58</v>
      </c>
      <c r="H335" s="4">
        <v>15.95</v>
      </c>
      <c r="I335" s="4">
        <v>19.989999999999998</v>
      </c>
      <c r="J335" s="4">
        <v>40.753386999999996</v>
      </c>
      <c r="K335" s="4">
        <v>43.759998000000003</v>
      </c>
    </row>
    <row r="336" spans="1:11">
      <c r="A336" s="1">
        <v>43944</v>
      </c>
      <c r="B336" s="4">
        <v>44.470001000000003</v>
      </c>
      <c r="C336" s="4">
        <v>13.75</v>
      </c>
      <c r="D336" s="4">
        <v>16.959999</v>
      </c>
      <c r="E336" s="4">
        <v>34.979999999999997</v>
      </c>
      <c r="F336" s="4">
        <v>24.405186</v>
      </c>
      <c r="G336" s="4">
        <v>22.98</v>
      </c>
      <c r="H336" s="4">
        <v>16.950001</v>
      </c>
      <c r="I336" s="4">
        <v>20.6</v>
      </c>
      <c r="J336" s="4">
        <v>41.817805999999997</v>
      </c>
      <c r="K336" s="4">
        <v>43.509998000000003</v>
      </c>
    </row>
    <row r="337" spans="1:11">
      <c r="A337" s="1">
        <v>43943</v>
      </c>
      <c r="B337" s="4">
        <v>47.790000999999997</v>
      </c>
      <c r="C337" s="4">
        <v>14.003333</v>
      </c>
      <c r="D337" s="4">
        <v>16.530000999999999</v>
      </c>
      <c r="E337" s="4">
        <v>36.5</v>
      </c>
      <c r="F337" s="4">
        <v>25.113593999999999</v>
      </c>
      <c r="G337" s="4">
        <v>23.200001</v>
      </c>
      <c r="H337" s="4">
        <v>16.75</v>
      </c>
      <c r="I337" s="4">
        <v>20.950001</v>
      </c>
      <c r="J337" s="4">
        <v>44.057715999999999</v>
      </c>
      <c r="K337" s="4">
        <v>42.900002000000001</v>
      </c>
    </row>
    <row r="338" spans="1:11">
      <c r="A338" s="1">
        <v>43941</v>
      </c>
      <c r="B338" s="4">
        <v>44.93</v>
      </c>
      <c r="C338" s="4">
        <v>13.53</v>
      </c>
      <c r="D338" s="4">
        <v>15.95</v>
      </c>
      <c r="E338" s="4">
        <v>34</v>
      </c>
      <c r="F338" s="4">
        <v>22.778836999999999</v>
      </c>
      <c r="G338" s="4">
        <v>21.6</v>
      </c>
      <c r="H338" s="4">
        <v>15.95</v>
      </c>
      <c r="I338" s="4">
        <v>20.09</v>
      </c>
      <c r="J338" s="4">
        <v>42.391666000000001</v>
      </c>
      <c r="K338" s="4">
        <v>42.459999000000003</v>
      </c>
    </row>
    <row r="339" spans="1:11">
      <c r="A339" s="1">
        <v>43938</v>
      </c>
      <c r="B339" s="4">
        <v>42.299999</v>
      </c>
      <c r="C339" s="4">
        <v>13.176666000000001</v>
      </c>
      <c r="D339" s="4">
        <v>15.85</v>
      </c>
      <c r="E339" s="4">
        <v>32.029998999999997</v>
      </c>
      <c r="F339" s="4">
        <v>21.701257999999999</v>
      </c>
      <c r="G339" s="4">
        <v>20.950001</v>
      </c>
      <c r="H339" s="4">
        <v>16.129999000000002</v>
      </c>
      <c r="I339" s="4">
        <v>20.399999999999999</v>
      </c>
      <c r="J339" s="4">
        <v>40.290596000000001</v>
      </c>
      <c r="K339" s="4">
        <v>44</v>
      </c>
    </row>
    <row r="340" spans="1:11">
      <c r="A340" s="1">
        <v>43937</v>
      </c>
      <c r="B340" s="4">
        <v>40.099997999999999</v>
      </c>
      <c r="C340" s="4">
        <v>13.103332999999999</v>
      </c>
      <c r="D340" s="4">
        <v>15.94</v>
      </c>
      <c r="E340" s="4">
        <v>29.559999000000001</v>
      </c>
      <c r="F340" s="4">
        <v>22.319868</v>
      </c>
      <c r="G340" s="4">
        <v>18.799999</v>
      </c>
      <c r="H340" s="4">
        <v>15.72</v>
      </c>
      <c r="I340" s="4">
        <v>20.530000999999999</v>
      </c>
      <c r="J340" s="4">
        <v>39.198405999999999</v>
      </c>
      <c r="K340" s="4">
        <v>42.759998000000003</v>
      </c>
    </row>
    <row r="341" spans="1:11">
      <c r="A341" s="1">
        <v>43936</v>
      </c>
      <c r="B341" s="4">
        <v>38.380001</v>
      </c>
      <c r="C341" s="4">
        <v>13.306666</v>
      </c>
      <c r="D341" s="4">
        <v>16.120000999999998</v>
      </c>
      <c r="E341" s="4">
        <v>30.120000999999998</v>
      </c>
      <c r="F341" s="4">
        <v>21.481750000000002</v>
      </c>
      <c r="G341" s="4">
        <v>19.040001</v>
      </c>
      <c r="H341" s="4">
        <v>16.379999000000002</v>
      </c>
      <c r="I341" s="4">
        <v>19.920000000000002</v>
      </c>
      <c r="J341" s="4">
        <v>40.457199000000003</v>
      </c>
      <c r="K341" s="4">
        <v>43.189999</v>
      </c>
    </row>
    <row r="342" spans="1:11">
      <c r="A342" s="1">
        <v>43935</v>
      </c>
      <c r="B342" s="4">
        <v>37.400002000000001</v>
      </c>
      <c r="C342" s="4">
        <v>13.186666000000001</v>
      </c>
      <c r="D342" s="4">
        <v>16.489999999999998</v>
      </c>
      <c r="E342" s="4">
        <v>30.49</v>
      </c>
      <c r="F342" s="4">
        <v>20.972895000000001</v>
      </c>
      <c r="G342" s="4">
        <v>19.600000000000001</v>
      </c>
      <c r="H342" s="4">
        <v>16.73</v>
      </c>
      <c r="I342" s="4">
        <v>20.309999000000001</v>
      </c>
      <c r="J342" s="4">
        <v>40.984779000000003</v>
      </c>
      <c r="K342" s="4">
        <v>44.529998999999997</v>
      </c>
    </row>
    <row r="343" spans="1:11">
      <c r="A343" s="1">
        <v>43934</v>
      </c>
      <c r="B343" s="4">
        <v>36.549999</v>
      </c>
      <c r="C343" s="4">
        <v>13.113333000000001</v>
      </c>
      <c r="D343" s="4">
        <v>16.200001</v>
      </c>
      <c r="E343" s="4">
        <v>29.75</v>
      </c>
      <c r="F343" s="4">
        <v>20.643635</v>
      </c>
      <c r="G343" s="4">
        <v>19.700001</v>
      </c>
      <c r="H343" s="4">
        <v>16.93</v>
      </c>
      <c r="I343" s="4">
        <v>20.700001</v>
      </c>
      <c r="J343" s="4">
        <v>37.717475999999998</v>
      </c>
      <c r="K343" s="4">
        <v>44.57</v>
      </c>
    </row>
    <row r="344" spans="1:11">
      <c r="A344" s="1">
        <v>43930</v>
      </c>
      <c r="B344" s="4">
        <v>37.599997999999999</v>
      </c>
      <c r="C344" s="4">
        <v>13.003333</v>
      </c>
      <c r="D344" s="4">
        <v>16</v>
      </c>
      <c r="E344" s="4">
        <v>30.15</v>
      </c>
      <c r="F344" s="4">
        <v>21.252268000000001</v>
      </c>
      <c r="G344" s="4">
        <v>19.559999000000001</v>
      </c>
      <c r="H344" s="4">
        <v>16.82</v>
      </c>
      <c r="I344" s="4">
        <v>20</v>
      </c>
      <c r="J344" s="4">
        <v>36.375380999999997</v>
      </c>
      <c r="K344" s="4">
        <v>43.279998999999997</v>
      </c>
    </row>
    <row r="345" spans="1:11">
      <c r="A345" s="1">
        <v>43929</v>
      </c>
      <c r="B345" s="4">
        <v>39.57</v>
      </c>
      <c r="C345" s="4">
        <v>13.103332999999999</v>
      </c>
      <c r="D345" s="4">
        <v>16.239999999999998</v>
      </c>
      <c r="E345" s="4">
        <v>31.9</v>
      </c>
      <c r="F345" s="4">
        <v>21.840944</v>
      </c>
      <c r="G345" s="4">
        <v>20.170000000000002</v>
      </c>
      <c r="H345" s="4">
        <v>17.32</v>
      </c>
      <c r="I345" s="4">
        <v>20.85</v>
      </c>
      <c r="J345" s="4">
        <v>37.717475999999998</v>
      </c>
      <c r="K345" s="4">
        <v>43.509998000000003</v>
      </c>
    </row>
    <row r="346" spans="1:11">
      <c r="A346" s="1">
        <v>43928</v>
      </c>
      <c r="B346" s="4">
        <v>38.889999000000003</v>
      </c>
      <c r="C346" s="4">
        <v>12.833333</v>
      </c>
      <c r="D346" s="4">
        <v>16.100000000000001</v>
      </c>
      <c r="E346" s="4">
        <v>29.219999000000001</v>
      </c>
      <c r="F346" s="4">
        <v>20.414148000000001</v>
      </c>
      <c r="G346" s="4">
        <v>20.120000999999998</v>
      </c>
      <c r="H346" s="4">
        <v>16.399999999999999</v>
      </c>
      <c r="I346" s="4">
        <v>20.860001</v>
      </c>
      <c r="J346" s="4">
        <v>36.764125999999997</v>
      </c>
      <c r="K346" s="4">
        <v>43.779998999999997</v>
      </c>
    </row>
    <row r="347" spans="1:11">
      <c r="A347" s="1">
        <v>43927</v>
      </c>
      <c r="B347" s="4">
        <v>37.5</v>
      </c>
      <c r="C347" s="4">
        <v>12.403333</v>
      </c>
      <c r="D347" s="4">
        <v>16.489999999999998</v>
      </c>
      <c r="E347" s="4">
        <v>28</v>
      </c>
      <c r="F347" s="4">
        <v>19.456301</v>
      </c>
      <c r="G347" s="4">
        <v>19.68</v>
      </c>
      <c r="H347" s="4">
        <v>15.77</v>
      </c>
      <c r="I347" s="4">
        <v>21.27</v>
      </c>
      <c r="J347" s="4">
        <v>35.616405</v>
      </c>
      <c r="K347" s="4">
        <v>43.130001</v>
      </c>
    </row>
    <row r="348" spans="1:11">
      <c r="A348" s="1">
        <v>43924</v>
      </c>
      <c r="B348" s="4">
        <v>33.029998999999997</v>
      </c>
      <c r="C348" s="4">
        <v>11.95</v>
      </c>
      <c r="D348" s="4">
        <v>16.610001</v>
      </c>
      <c r="E348" s="4">
        <v>23.309999000000001</v>
      </c>
      <c r="F348" s="4">
        <v>17.400917</v>
      </c>
      <c r="G348" s="4">
        <v>18.139999</v>
      </c>
      <c r="H348" s="4">
        <v>15.34</v>
      </c>
      <c r="I348" s="4">
        <v>21.18</v>
      </c>
      <c r="J348" s="4">
        <v>31.756724999999999</v>
      </c>
      <c r="K348" s="4">
        <v>40.5</v>
      </c>
    </row>
    <row r="349" spans="1:11">
      <c r="A349" s="1">
        <v>43923</v>
      </c>
      <c r="B349" s="4">
        <v>36.090000000000003</v>
      </c>
      <c r="C349" s="4">
        <v>12.266666000000001</v>
      </c>
      <c r="D349" s="4">
        <v>16.850000000000001</v>
      </c>
      <c r="E349" s="4">
        <v>26.139999</v>
      </c>
      <c r="F349" s="4">
        <v>18.508430000000001</v>
      </c>
      <c r="G349" s="4">
        <v>18.620000999999998</v>
      </c>
      <c r="H349" s="4">
        <v>15.51</v>
      </c>
      <c r="I349" s="4">
        <v>21.469999000000001</v>
      </c>
      <c r="J349" s="4">
        <v>32.904449</v>
      </c>
      <c r="K349" s="4">
        <v>42.779998999999997</v>
      </c>
    </row>
    <row r="350" spans="1:11">
      <c r="A350" s="1">
        <v>43922</v>
      </c>
      <c r="B350" s="4">
        <v>36.099997999999999</v>
      </c>
      <c r="C350" s="4">
        <v>11.55</v>
      </c>
      <c r="D350" s="4">
        <v>15.75</v>
      </c>
      <c r="E350" s="4">
        <v>23.700001</v>
      </c>
      <c r="F350" s="4">
        <v>17.909775</v>
      </c>
      <c r="G350" s="4">
        <v>18.530000999999999</v>
      </c>
      <c r="H350" s="4">
        <v>14.3</v>
      </c>
      <c r="I350" s="4">
        <v>19.719999000000001</v>
      </c>
      <c r="J350" s="4">
        <v>31.784493999999999</v>
      </c>
      <c r="K350" s="4">
        <v>43.369999</v>
      </c>
    </row>
    <row r="351" spans="1:11">
      <c r="A351" s="1">
        <v>43921</v>
      </c>
      <c r="B351" s="4">
        <v>36.869999</v>
      </c>
      <c r="C351" s="4">
        <v>11.966666</v>
      </c>
      <c r="D351" s="4">
        <v>16.219999000000001</v>
      </c>
      <c r="E351" s="4">
        <v>26.299999</v>
      </c>
      <c r="F351" s="4">
        <v>17.959661000000001</v>
      </c>
      <c r="G351" s="4">
        <v>19.079999999999998</v>
      </c>
      <c r="H351" s="4">
        <v>13.99</v>
      </c>
      <c r="I351" s="4">
        <v>20.629999000000002</v>
      </c>
      <c r="J351" s="4">
        <v>31.284679000000001</v>
      </c>
      <c r="K351" s="4">
        <v>43.220001000000003</v>
      </c>
    </row>
    <row r="352" spans="1:11">
      <c r="A352" s="1">
        <v>43920</v>
      </c>
      <c r="B352" s="4">
        <v>37.450001</v>
      </c>
      <c r="C352" s="4">
        <v>12.333333</v>
      </c>
      <c r="D352" s="4">
        <v>15.73</v>
      </c>
      <c r="E352" s="4">
        <v>28.700001</v>
      </c>
      <c r="F352" s="4">
        <v>18.997332</v>
      </c>
      <c r="G352" s="4">
        <v>20.950001</v>
      </c>
      <c r="H352" s="4">
        <v>13.38</v>
      </c>
      <c r="I352" s="4">
        <v>21.58</v>
      </c>
      <c r="J352" s="4">
        <v>33.089565</v>
      </c>
      <c r="K352" s="4">
        <v>41.77</v>
      </c>
    </row>
    <row r="353" spans="1:11">
      <c r="A353" s="1">
        <v>43917</v>
      </c>
      <c r="B353" s="4">
        <v>39.630001</v>
      </c>
      <c r="C353" s="4">
        <v>12.303333</v>
      </c>
      <c r="D353" s="4">
        <v>14.98</v>
      </c>
      <c r="E353" s="4">
        <v>31.32</v>
      </c>
      <c r="F353" s="4">
        <v>18.957419999999999</v>
      </c>
      <c r="G353" s="4">
        <v>21.309999000000001</v>
      </c>
      <c r="H353" s="4">
        <v>13.3</v>
      </c>
      <c r="I353" s="4">
        <v>21.25</v>
      </c>
      <c r="J353" s="4">
        <v>33.320960999999997</v>
      </c>
      <c r="K353" s="4">
        <v>40.099997999999999</v>
      </c>
    </row>
    <row r="354" spans="1:11">
      <c r="A354" s="1">
        <v>43916</v>
      </c>
      <c r="B354" s="4">
        <v>42.150002000000001</v>
      </c>
      <c r="C354" s="4">
        <v>12.88</v>
      </c>
      <c r="D354" s="4">
        <v>14.13</v>
      </c>
      <c r="E354" s="4">
        <v>34.689999</v>
      </c>
      <c r="F354" s="4">
        <v>20.803273999999998</v>
      </c>
      <c r="G354" s="4">
        <v>23.809999000000001</v>
      </c>
      <c r="H354" s="4">
        <v>14.39</v>
      </c>
      <c r="I354" s="4">
        <v>21.6</v>
      </c>
      <c r="J354" s="4">
        <v>35.625660000000003</v>
      </c>
      <c r="K354" s="4">
        <v>42</v>
      </c>
    </row>
    <row r="355" spans="1:11">
      <c r="A355" s="1">
        <v>43915</v>
      </c>
      <c r="B355" s="4">
        <v>41.049999</v>
      </c>
      <c r="C355" s="4">
        <v>12.93</v>
      </c>
      <c r="D355" s="4">
        <v>13.88</v>
      </c>
      <c r="E355" s="4">
        <v>34.470001000000003</v>
      </c>
      <c r="F355" s="4">
        <v>19.985112999999998</v>
      </c>
      <c r="G355" s="4">
        <v>23.09</v>
      </c>
      <c r="H355" s="4">
        <v>14.32</v>
      </c>
      <c r="I355" s="4">
        <v>20.85</v>
      </c>
      <c r="J355" s="4">
        <v>33.283935999999997</v>
      </c>
      <c r="K355" s="4">
        <v>40.849997999999999</v>
      </c>
    </row>
    <row r="356" spans="1:11">
      <c r="A356" s="1">
        <v>43914</v>
      </c>
      <c r="B356" s="4">
        <v>35.200001</v>
      </c>
      <c r="C356" s="4">
        <v>12.103332999999999</v>
      </c>
      <c r="D356" s="4">
        <v>13.47</v>
      </c>
      <c r="E356" s="4">
        <v>27.18</v>
      </c>
      <c r="F356" s="4">
        <v>19.246770999999999</v>
      </c>
      <c r="G356" s="4">
        <v>20.540001</v>
      </c>
      <c r="H356" s="4">
        <v>13.25</v>
      </c>
      <c r="I356" s="4">
        <v>21.799999</v>
      </c>
      <c r="J356" s="4">
        <v>30.183236999999998</v>
      </c>
      <c r="K356" s="4">
        <v>37.639999000000003</v>
      </c>
    </row>
    <row r="357" spans="1:11">
      <c r="A357" s="1">
        <v>43913</v>
      </c>
      <c r="B357" s="4">
        <v>33.540000999999997</v>
      </c>
      <c r="C357" s="4">
        <v>10.15</v>
      </c>
      <c r="D357" s="4">
        <v>13.51</v>
      </c>
      <c r="E357" s="4">
        <v>24.1</v>
      </c>
      <c r="F357" s="4">
        <v>17.450806</v>
      </c>
      <c r="G357" s="4">
        <v>17.510000000000002</v>
      </c>
      <c r="H357" s="4">
        <v>11.5</v>
      </c>
      <c r="I357" s="4">
        <v>22.42</v>
      </c>
      <c r="J357" s="4">
        <v>26.952954999999999</v>
      </c>
      <c r="K357" s="4">
        <v>34.099997999999999</v>
      </c>
    </row>
    <row r="358" spans="1:11">
      <c r="A358" s="1">
        <v>43910</v>
      </c>
      <c r="B358" s="4">
        <v>35.240001999999997</v>
      </c>
      <c r="C358" s="4">
        <v>10.813333</v>
      </c>
      <c r="D358" s="4">
        <v>13.05</v>
      </c>
      <c r="E358" s="4">
        <v>27.549999</v>
      </c>
      <c r="F358" s="4">
        <v>17.570536000000001</v>
      </c>
      <c r="G358" s="4">
        <v>19.030000999999999</v>
      </c>
      <c r="H358" s="4">
        <v>12</v>
      </c>
      <c r="I358" s="4">
        <v>22.799999</v>
      </c>
      <c r="J358" s="4">
        <v>28.008118</v>
      </c>
      <c r="K358" s="4">
        <v>35.189999</v>
      </c>
    </row>
    <row r="359" spans="1:11">
      <c r="A359" s="1">
        <v>43909</v>
      </c>
      <c r="B359" s="4">
        <v>37.5</v>
      </c>
      <c r="C359" s="4">
        <v>10.836665999999999</v>
      </c>
      <c r="D359" s="4">
        <v>14.08</v>
      </c>
      <c r="E359" s="4">
        <v>26.08</v>
      </c>
      <c r="F359" s="4">
        <v>16.303383</v>
      </c>
      <c r="G359" s="4">
        <v>19.98</v>
      </c>
      <c r="H359" s="4">
        <v>12.21</v>
      </c>
      <c r="I359" s="4">
        <v>21.75</v>
      </c>
      <c r="J359" s="4">
        <v>26.564211</v>
      </c>
      <c r="K359" s="4">
        <v>36.400002000000001</v>
      </c>
    </row>
    <row r="360" spans="1:11">
      <c r="A360" s="1">
        <v>43908</v>
      </c>
      <c r="B360" s="4">
        <v>35</v>
      </c>
      <c r="C360" s="4">
        <v>10.933332999999999</v>
      </c>
      <c r="D360" s="4">
        <v>12.81</v>
      </c>
      <c r="E360" s="4">
        <v>23.870000999999998</v>
      </c>
      <c r="F360" s="4">
        <v>16.133762000000001</v>
      </c>
      <c r="G360" s="4">
        <v>17.200001</v>
      </c>
      <c r="H360" s="4">
        <v>11.29</v>
      </c>
      <c r="I360" s="4">
        <v>20.190000999999999</v>
      </c>
      <c r="J360" s="4">
        <v>24.527929</v>
      </c>
      <c r="K360" s="4">
        <v>38.650002000000001</v>
      </c>
    </row>
    <row r="361" spans="1:11">
      <c r="A361" s="1">
        <v>43907</v>
      </c>
      <c r="B361" s="4">
        <v>42</v>
      </c>
      <c r="C361" s="4">
        <v>11.846666000000001</v>
      </c>
      <c r="D361" s="4">
        <v>14.28</v>
      </c>
      <c r="E361" s="4">
        <v>27.700001</v>
      </c>
      <c r="F361" s="4">
        <v>18.358767</v>
      </c>
      <c r="G361" s="4">
        <v>19.5</v>
      </c>
      <c r="H361" s="4">
        <v>13</v>
      </c>
      <c r="I361" s="4">
        <v>19.799999</v>
      </c>
      <c r="J361" s="4">
        <v>28.304303999999998</v>
      </c>
      <c r="K361" s="4">
        <v>41.509998000000003</v>
      </c>
    </row>
    <row r="362" spans="1:11">
      <c r="A362" s="1">
        <v>43906</v>
      </c>
      <c r="B362" s="4">
        <v>42</v>
      </c>
      <c r="C362" s="4">
        <v>11.43</v>
      </c>
      <c r="D362" s="4">
        <v>13.7</v>
      </c>
      <c r="E362" s="4">
        <v>27.5</v>
      </c>
      <c r="F362" s="4">
        <v>17.450806</v>
      </c>
      <c r="G362" s="4">
        <v>18.510000000000002</v>
      </c>
      <c r="H362" s="4">
        <v>13.09</v>
      </c>
      <c r="I362" s="4">
        <v>17.600000000000001</v>
      </c>
      <c r="J362" s="4">
        <v>29.387236000000001</v>
      </c>
      <c r="K362" s="4">
        <v>39.040000999999997</v>
      </c>
    </row>
    <row r="363" spans="1:11">
      <c r="A363" s="1">
        <v>43903</v>
      </c>
      <c r="B363" s="4">
        <v>48.869999</v>
      </c>
      <c r="C363" s="4">
        <v>13.626666</v>
      </c>
      <c r="D363" s="4">
        <v>16.16</v>
      </c>
      <c r="E363" s="4">
        <v>36</v>
      </c>
      <c r="F363" s="4">
        <v>21.421886000000001</v>
      </c>
      <c r="G363" s="4">
        <v>23.85</v>
      </c>
      <c r="H363" s="4">
        <v>15.4</v>
      </c>
      <c r="I363" s="4">
        <v>19.32</v>
      </c>
      <c r="J363" s="4">
        <v>35.634914000000002</v>
      </c>
      <c r="K363" s="4">
        <v>42.900002000000001</v>
      </c>
    </row>
    <row r="364" spans="1:11">
      <c r="A364" s="1">
        <v>43902</v>
      </c>
      <c r="B364" s="4">
        <v>45.139999000000003</v>
      </c>
      <c r="C364" s="4">
        <v>12.296666</v>
      </c>
      <c r="D364" s="4">
        <v>15.8</v>
      </c>
      <c r="E364" s="4">
        <v>33</v>
      </c>
      <c r="F364" s="4">
        <v>17.700244999999999</v>
      </c>
      <c r="G364" s="4">
        <v>22.440000999999999</v>
      </c>
      <c r="H364" s="4">
        <v>12.6</v>
      </c>
      <c r="I364" s="4">
        <v>18</v>
      </c>
      <c r="J364" s="4">
        <v>32.395378000000001</v>
      </c>
      <c r="K364" s="4">
        <v>35.349997999999999</v>
      </c>
    </row>
    <row r="365" spans="1:11">
      <c r="A365" s="1">
        <v>43901</v>
      </c>
      <c r="B365" s="4">
        <v>52.790000999999997</v>
      </c>
      <c r="C365" s="4">
        <v>14.183332999999999</v>
      </c>
      <c r="D365" s="4">
        <v>18.200001</v>
      </c>
      <c r="E365" s="4">
        <v>38.959999000000003</v>
      </c>
      <c r="F365" s="4">
        <v>21.601482000000001</v>
      </c>
      <c r="G365" s="4">
        <v>25.969999000000001</v>
      </c>
      <c r="H365" s="4">
        <v>15.85</v>
      </c>
      <c r="I365" s="4">
        <v>20.440000999999999</v>
      </c>
      <c r="J365" s="4">
        <v>38.133986999999998</v>
      </c>
      <c r="K365" s="4">
        <v>40.740001999999997</v>
      </c>
    </row>
    <row r="366" spans="1:11">
      <c r="A366" s="1">
        <v>43900</v>
      </c>
      <c r="B366" s="4">
        <v>55.709999000000003</v>
      </c>
      <c r="C366" s="4">
        <v>15.333333</v>
      </c>
      <c r="D366" s="4">
        <v>19.709999</v>
      </c>
      <c r="E366" s="4">
        <v>41.950001</v>
      </c>
      <c r="F366" s="4">
        <v>23.497225</v>
      </c>
      <c r="G366" s="4">
        <v>28.030000999999999</v>
      </c>
      <c r="H366" s="4">
        <v>17.559999000000001</v>
      </c>
      <c r="I366" s="4">
        <v>21.15</v>
      </c>
      <c r="J366" s="4">
        <v>42.243572</v>
      </c>
      <c r="K366" s="4">
        <v>44.810001</v>
      </c>
    </row>
    <row r="367" spans="1:11">
      <c r="A367" s="1">
        <v>43899</v>
      </c>
      <c r="B367" s="4">
        <v>51.57</v>
      </c>
      <c r="C367" s="4">
        <v>13.633333</v>
      </c>
      <c r="D367" s="4">
        <v>19.59</v>
      </c>
      <c r="E367" s="4">
        <v>39.799999</v>
      </c>
      <c r="F367" s="4">
        <v>21.860900999999998</v>
      </c>
      <c r="G367" s="4">
        <v>26.889999</v>
      </c>
      <c r="H367" s="4">
        <v>16.049999</v>
      </c>
      <c r="I367" s="4">
        <v>20.239999999999998</v>
      </c>
      <c r="J367" s="4">
        <v>38.883709000000003</v>
      </c>
      <c r="K367" s="4">
        <v>37.830002</v>
      </c>
    </row>
    <row r="368" spans="1:11">
      <c r="A368" s="1">
        <v>43896</v>
      </c>
      <c r="B368" s="4">
        <v>56.5</v>
      </c>
      <c r="C368" s="4">
        <v>15.493333</v>
      </c>
      <c r="D368" s="4">
        <v>21.280000999999999</v>
      </c>
      <c r="E368" s="4">
        <v>45.049999</v>
      </c>
      <c r="F368" s="4">
        <v>23.796552999999999</v>
      </c>
      <c r="G368" s="4">
        <v>29.459999</v>
      </c>
      <c r="H368" s="4">
        <v>22.83</v>
      </c>
      <c r="I368" s="4">
        <v>21.32</v>
      </c>
      <c r="J368" s="4">
        <v>44.492736999999998</v>
      </c>
      <c r="K368" s="4">
        <v>44.610000999999997</v>
      </c>
    </row>
    <row r="369" spans="1:11">
      <c r="A369" s="1">
        <v>43895</v>
      </c>
      <c r="B369" s="4">
        <v>56.799999</v>
      </c>
      <c r="C369" s="4">
        <v>15.703333000000001</v>
      </c>
      <c r="D369" s="4">
        <v>21.719999000000001</v>
      </c>
      <c r="E369" s="4">
        <v>48.25</v>
      </c>
      <c r="F369" s="4">
        <v>25.881868000000001</v>
      </c>
      <c r="G369" s="4">
        <v>30.219999000000001</v>
      </c>
      <c r="H369" s="4">
        <v>25.290001</v>
      </c>
      <c r="I369" s="4">
        <v>21.280000999999999</v>
      </c>
      <c r="J369" s="4">
        <v>46.519764000000002</v>
      </c>
      <c r="K369" s="4">
        <v>46.849997999999999</v>
      </c>
    </row>
    <row r="370" spans="1:11">
      <c r="A370" s="1">
        <v>43894</v>
      </c>
      <c r="B370" s="4">
        <v>58</v>
      </c>
      <c r="C370" s="4">
        <v>16.596665999999999</v>
      </c>
      <c r="D370" s="4">
        <v>22.09</v>
      </c>
      <c r="E370" s="4">
        <v>50.799999</v>
      </c>
      <c r="F370" s="4">
        <v>27.637924000000002</v>
      </c>
      <c r="G370" s="4">
        <v>32.240001999999997</v>
      </c>
      <c r="H370" s="4">
        <v>26.889999</v>
      </c>
      <c r="I370" s="4">
        <v>22.299999</v>
      </c>
      <c r="J370" s="4">
        <v>48.528278</v>
      </c>
      <c r="K370" s="4">
        <v>48.57</v>
      </c>
    </row>
    <row r="371" spans="1:11">
      <c r="A371" s="1">
        <v>43893</v>
      </c>
      <c r="B371" s="4">
        <v>58.560001</v>
      </c>
      <c r="C371" s="4">
        <v>16.536667000000001</v>
      </c>
      <c r="D371" s="4">
        <v>20.75</v>
      </c>
      <c r="E371" s="4">
        <v>49.66</v>
      </c>
      <c r="F371" s="4">
        <v>27.029291000000001</v>
      </c>
      <c r="G371" s="4">
        <v>31.219999000000001</v>
      </c>
      <c r="H371" s="4">
        <v>26.049999</v>
      </c>
      <c r="I371" s="4">
        <v>21.9</v>
      </c>
      <c r="J371" s="4">
        <v>48.787441000000001</v>
      </c>
      <c r="K371" s="4">
        <v>46.349997999999999</v>
      </c>
    </row>
    <row r="372" spans="1:11">
      <c r="A372" s="1">
        <v>43892</v>
      </c>
      <c r="B372" s="4">
        <v>59.849997999999999</v>
      </c>
      <c r="C372" s="4">
        <v>16.666665999999999</v>
      </c>
      <c r="D372" s="4">
        <v>20.43</v>
      </c>
      <c r="E372" s="4">
        <v>49.849997999999999</v>
      </c>
      <c r="F372" s="4">
        <v>26.590278999999999</v>
      </c>
      <c r="G372" s="4">
        <v>31.68</v>
      </c>
      <c r="H372" s="4">
        <v>26.530000999999999</v>
      </c>
      <c r="I372" s="4">
        <v>21.5</v>
      </c>
      <c r="J372" s="4">
        <v>48.352417000000003</v>
      </c>
      <c r="K372" s="4">
        <v>46.360000999999997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7</vt:i4>
      </vt:variant>
      <vt:variant>
        <vt:lpstr>Intervalos Nomeados</vt:lpstr>
      </vt:variant>
      <vt:variant>
        <vt:i4>2</vt:i4>
      </vt:variant>
    </vt:vector>
  </HeadingPairs>
  <TitlesOfParts>
    <vt:vector size="9" baseType="lpstr">
      <vt:lpstr>Base</vt:lpstr>
      <vt:lpstr>Retornos</vt:lpstr>
      <vt:lpstr>Modelo Estatístico</vt:lpstr>
      <vt:lpstr>Análise Exploratória</vt:lpstr>
      <vt:lpstr>Insights</vt:lpstr>
      <vt:lpstr>Pré Pandemia</vt:lpstr>
      <vt:lpstr>Pós Pandemia</vt:lpstr>
      <vt:lpstr>Base!Area_de_extracao</vt:lpstr>
      <vt:lpstr>Base!base_retornos_acoes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Kazin Buchwiehsaz</cp:lastModifiedBy>
  <dcterms:created xsi:type="dcterms:W3CDTF">2021-09-20T14:55:31Z</dcterms:created>
  <dcterms:modified xsi:type="dcterms:W3CDTF">2023-12-28T20:50:01Z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2023-12-27T17:10:39Z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123c2623-31b8-4329-98ea-05d63db6e439</vt:lpwstr>
  </property>
  <property fmtid="{D5CDD505-2E9C-101B-9397-08002B2CF9AE}" pid="7" name="MSIP_Label_defa4170-0d19-0005-0004-bc88714345d2_ActionId">
    <vt:lpwstr>ca5d0b50-9d3f-4f90-9a33-aa958d441987</vt:lpwstr>
  </property>
  <property fmtid="{D5CDD505-2E9C-101B-9397-08002B2CF9AE}" pid="8" name="MSIP_Label_defa4170-0d19-0005-0004-bc88714345d2_ContentBits">
    <vt:lpwstr>0</vt:lpwstr>
  </property>
</Properties>
</file>