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esktop\"/>
    </mc:Choice>
  </mc:AlternateContent>
  <bookViews>
    <workbookView xWindow="0" yWindow="0" windowWidth="24000" windowHeight="9645"/>
  </bookViews>
  <sheets>
    <sheet name="Vendas" sheetId="2" r:id="rId1"/>
    <sheet name="Vendas por Vendedor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2" i="3"/>
  <c r="B3" i="3"/>
  <c r="B4" i="3"/>
  <c r="B5" i="3"/>
  <c r="B6" i="3"/>
  <c r="B7" i="3"/>
  <c r="K8" i="2"/>
  <c r="K5" i="2"/>
  <c r="K2" i="2"/>
  <c r="G51" i="2"/>
  <c r="I51" i="2" s="1"/>
  <c r="G50" i="2"/>
  <c r="G4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</calcChain>
</file>

<file path=xl/sharedStrings.xml><?xml version="1.0" encoding="utf-8"?>
<sst xmlns="http://schemas.openxmlformats.org/spreadsheetml/2006/main" count="175" uniqueCount="45">
  <si>
    <t>Vestuário</t>
  </si>
  <si>
    <t>Tênis</t>
  </si>
  <si>
    <t>Fernanda</t>
  </si>
  <si>
    <t>Papelaria</t>
  </si>
  <si>
    <t>Lápis</t>
  </si>
  <si>
    <t>Daniela</t>
  </si>
  <si>
    <t>Jaqueta</t>
  </si>
  <si>
    <t>Ana</t>
  </si>
  <si>
    <t>Eletrônicos</t>
  </si>
  <si>
    <t>Smartwatch</t>
  </si>
  <si>
    <t>Carlos</t>
  </si>
  <si>
    <t>Fone de ouvido</t>
  </si>
  <si>
    <t>Eduardo</t>
  </si>
  <si>
    <t>Borracha</t>
  </si>
  <si>
    <t>Camiseta</t>
  </si>
  <si>
    <t>Caixa de som</t>
  </si>
  <si>
    <t>Bruno</t>
  </si>
  <si>
    <t>Alimentos</t>
  </si>
  <si>
    <t>Arroz</t>
  </si>
  <si>
    <t>Macarrão</t>
  </si>
  <si>
    <t>Feijão</t>
  </si>
  <si>
    <t>Azeite</t>
  </si>
  <si>
    <t>Caneta</t>
  </si>
  <si>
    <t>Caderno</t>
  </si>
  <si>
    <t>Calça jeans</t>
  </si>
  <si>
    <t>Carregador</t>
  </si>
  <si>
    <t>Data</t>
  </si>
  <si>
    <t>Categoria</t>
  </si>
  <si>
    <t>Produto</t>
  </si>
  <si>
    <t>Quant.</t>
  </si>
  <si>
    <t>Vlr Unit</t>
  </si>
  <si>
    <t>Vendedor</t>
  </si>
  <si>
    <t>Nº Pedido</t>
  </si>
  <si>
    <t>Vlr Total</t>
  </si>
  <si>
    <t>Comissão</t>
  </si>
  <si>
    <t>Soma</t>
  </si>
  <si>
    <t>Média</t>
  </si>
  <si>
    <t>Soma Acumulada</t>
  </si>
  <si>
    <t>Contagem</t>
  </si>
  <si>
    <t>Faturamento Mensal</t>
  </si>
  <si>
    <t>Maior Venda</t>
  </si>
  <si>
    <t>Menor Venda</t>
  </si>
  <si>
    <t>Vendedores</t>
  </si>
  <si>
    <t>Vendas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</si>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</sst>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2">
    <xf numFmtId="0" fontId="0" fillId="0" borderId="0" xfId="0"/>
    <xf numFmtId="44" fontId="0" fillId="0" borderId="0" xfId="1" applyFont="1"/>
    <xf numFmtId="0" fontId="2" fillId="2" borderId="8" xfId="2" applyFill="1" applyBorder="1"/>
    <xf numFmtId="0" fontId="2" fillId="0" borderId="2" xfId="2" applyBorder="1"/>
    <xf numFmtId="0" fontId="2" fillId="0" borderId="0" xfId="2" applyBorder="1"/>
    <xf numFmtId="14" fontId="2" fillId="0" borderId="2" xfId="2" applyNumberFormat="1" applyBorder="1"/>
    <xf numFmtId="44" fontId="2" fillId="0" borderId="2" xfId="2" applyNumberFormat="1" applyBorder="1"/>
    <xf numFmtId="8" fontId="2" fillId="0" borderId="2" xfId="2" applyNumberFormat="1" applyBorder="1"/>
    <xf numFmtId="14" fontId="2" fillId="0" borderId="4" xfId="2" applyNumberFormat="1" applyBorder="1"/>
    <xf numFmtId="0" fontId="2" fillId="0" borderId="4" xfId="2" applyBorder="1"/>
    <xf numFmtId="44" fontId="2" fillId="0" borderId="4" xfId="2" applyNumberFormat="1" applyBorder="1"/>
    <xf numFmtId="0" fontId="2" fillId="2" borderId="5" xfId="2" applyFill="1" applyBorder="1" applyAlignment="1">
      <alignment horizontal="center"/>
    </xf>
    <xf numFmtId="0" fontId="2" fillId="2" borderId="6" xfId="2" applyFill="1" applyBorder="1" applyAlignment="1">
      <alignment horizontal="center"/>
    </xf>
    <xf numFmtId="44" fontId="2" fillId="2" borderId="6" xfId="2" applyNumberFormat="1" applyFill="1" applyBorder="1" applyAlignment="1">
      <alignment horizontal="center"/>
    </xf>
    <xf numFmtId="0" fontId="2" fillId="2" borderId="7" xfId="2" applyFill="1" applyBorder="1" applyAlignment="1">
      <alignment horizontal="center"/>
    </xf>
    <xf numFmtId="0" fontId="2" fillId="2" borderId="3" xfId="2" applyFill="1" applyBorder="1"/>
    <xf numFmtId="0" fontId="2" fillId="0" borderId="10" xfId="2" applyBorder="1"/>
    <xf numFmtId="44" fontId="2" fillId="0" borderId="11" xfId="2" applyNumberFormat="1" applyBorder="1"/>
    <xf numFmtId="0" fontId="2" fillId="0" borderId="11" xfId="2" applyBorder="1"/>
    <xf numFmtId="44" fontId="2" fillId="2" borderId="9" xfId="1" applyFont="1" applyFill="1" applyBorder="1"/>
    <xf numFmtId="44" fontId="2" fillId="0" borderId="2" xfId="1" applyFont="1" applyBorder="1"/>
    <xf numFmtId="0" fontId="2" fillId="0" borderId="2" xfId="2" applyFill="1" applyBorder="1"/>
  </cellXfs>
  <cellStyles count="3">
    <cellStyle name="Moeda" xfId="1" builtinId="4"/>
    <cellStyle name="Normal" xfId="0" builtinId="0"/>
    <cellStyle name="Títu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3.7109375" bestFit="1" customWidth="1"/>
    <col min="3" max="3" width="14.7109375" bestFit="1" customWidth="1"/>
    <col min="4" max="4" width="17" bestFit="1" customWidth="1"/>
    <col min="5" max="5" width="9.5703125" bestFit="1" customWidth="1"/>
    <col min="6" max="6" width="14.7109375" style="1" bestFit="1" customWidth="1"/>
    <col min="7" max="7" width="16.85546875" bestFit="1" customWidth="1"/>
    <col min="8" max="8" width="13.140625" bestFit="1" customWidth="1"/>
    <col min="9" max="9" width="14.7109375" bestFit="1" customWidth="1"/>
    <col min="11" max="11" width="26.85546875" bestFit="1" customWidth="1"/>
  </cols>
  <sheetData>
    <row r="1" spans="1:11" ht="20.25" thickBot="1" x14ac:dyDescent="0.35">
      <c r="A1" s="11" t="s">
        <v>26</v>
      </c>
      <c r="B1" s="12" t="s">
        <v>32</v>
      </c>
      <c r="C1" s="12" t="s">
        <v>27</v>
      </c>
      <c r="D1" s="12" t="s">
        <v>28</v>
      </c>
      <c r="E1" s="12" t="s">
        <v>29</v>
      </c>
      <c r="F1" s="13" t="s">
        <v>30</v>
      </c>
      <c r="G1" s="12" t="s">
        <v>33</v>
      </c>
      <c r="H1" s="12" t="s">
        <v>31</v>
      </c>
      <c r="I1" s="14" t="s">
        <v>34</v>
      </c>
      <c r="J1" s="4"/>
      <c r="K1" s="15" t="s">
        <v>39</v>
      </c>
    </row>
    <row r="2" spans="1:11" ht="19.5" x14ac:dyDescent="0.3">
      <c r="A2" s="8">
        <v>45809</v>
      </c>
      <c r="B2" s="9">
        <v>1000</v>
      </c>
      <c r="C2" s="9" t="s">
        <v>0</v>
      </c>
      <c r="D2" s="9" t="s">
        <v>1</v>
      </c>
      <c r="E2" s="9">
        <v>14</v>
      </c>
      <c r="F2" s="10">
        <v>79.48</v>
      </c>
      <c r="G2" s="10">
        <f>F2*E2</f>
        <v>1112.72</v>
      </c>
      <c r="H2" s="9" t="s">
        <v>2</v>
      </c>
      <c r="I2" s="10">
        <f>G2*5%</f>
        <v>55.636000000000003</v>
      </c>
      <c r="J2" s="3"/>
      <c r="K2" s="10">
        <f>SUM(G:G)</f>
        <v>112930.22</v>
      </c>
    </row>
    <row r="3" spans="1:11" ht="20.25" thickBot="1" x14ac:dyDescent="0.35">
      <c r="A3" s="5">
        <v>45790</v>
      </c>
      <c r="B3" s="3">
        <v>1001</v>
      </c>
      <c r="C3" s="3" t="s">
        <v>3</v>
      </c>
      <c r="D3" s="3" t="s">
        <v>4</v>
      </c>
      <c r="E3" s="3">
        <v>7</v>
      </c>
      <c r="F3" s="6">
        <v>135.72</v>
      </c>
      <c r="G3" s="6">
        <f t="shared" ref="G3:G49" si="0">F3*E3</f>
        <v>950.04</v>
      </c>
      <c r="H3" s="3" t="s">
        <v>5</v>
      </c>
      <c r="I3" s="6">
        <f t="shared" ref="I3:I51" si="1">G3*5%</f>
        <v>47.502000000000002</v>
      </c>
      <c r="J3" s="3"/>
      <c r="K3" s="17"/>
    </row>
    <row r="4" spans="1:11" ht="20.25" thickBot="1" x14ac:dyDescent="0.35">
      <c r="A4" s="5">
        <v>45779</v>
      </c>
      <c r="B4" s="3">
        <v>1002</v>
      </c>
      <c r="C4" s="3" t="s">
        <v>0</v>
      </c>
      <c r="D4" s="3" t="s">
        <v>6</v>
      </c>
      <c r="E4" s="3">
        <v>7</v>
      </c>
      <c r="F4" s="6">
        <v>281.94</v>
      </c>
      <c r="G4" s="6">
        <f t="shared" si="0"/>
        <v>1973.58</v>
      </c>
      <c r="H4" s="3" t="s">
        <v>7</v>
      </c>
      <c r="I4" s="6">
        <f t="shared" si="1"/>
        <v>98.679000000000002</v>
      </c>
      <c r="J4" s="16"/>
      <c r="K4" s="15" t="s">
        <v>40</v>
      </c>
    </row>
    <row r="5" spans="1:11" ht="19.5" x14ac:dyDescent="0.3">
      <c r="A5" s="5">
        <v>45754</v>
      </c>
      <c r="B5" s="3">
        <v>1003</v>
      </c>
      <c r="C5" s="3" t="s">
        <v>8</v>
      </c>
      <c r="D5" s="3" t="s">
        <v>9</v>
      </c>
      <c r="E5" s="3">
        <v>10</v>
      </c>
      <c r="F5" s="6">
        <v>326.02999999999997</v>
      </c>
      <c r="G5" s="6">
        <f t="shared" si="0"/>
        <v>3260.2999999999997</v>
      </c>
      <c r="H5" s="3" t="s">
        <v>10</v>
      </c>
      <c r="I5" s="6">
        <f t="shared" si="1"/>
        <v>163.01499999999999</v>
      </c>
      <c r="J5" s="3"/>
      <c r="K5" s="10">
        <f>MAX(G2:G51)</f>
        <v>7032.47</v>
      </c>
    </row>
    <row r="6" spans="1:11" ht="20.25" thickBot="1" x14ac:dyDescent="0.35">
      <c r="A6" s="5">
        <v>45809</v>
      </c>
      <c r="B6" s="3">
        <v>1004</v>
      </c>
      <c r="C6" s="3" t="s">
        <v>8</v>
      </c>
      <c r="D6" s="3" t="s">
        <v>11</v>
      </c>
      <c r="E6" s="3">
        <v>14</v>
      </c>
      <c r="F6" s="6">
        <v>415.08</v>
      </c>
      <c r="G6" s="6">
        <f t="shared" si="0"/>
        <v>5811.12</v>
      </c>
      <c r="H6" s="3" t="s">
        <v>2</v>
      </c>
      <c r="I6" s="6">
        <f t="shared" si="1"/>
        <v>290.55599999999998</v>
      </c>
      <c r="J6" s="3"/>
      <c r="K6" s="18"/>
    </row>
    <row r="7" spans="1:11" ht="20.25" thickBot="1" x14ac:dyDescent="0.35">
      <c r="A7" s="5">
        <v>45761</v>
      </c>
      <c r="B7" s="3">
        <v>1005</v>
      </c>
      <c r="C7" s="3" t="s">
        <v>3</v>
      </c>
      <c r="D7" s="3" t="s">
        <v>4</v>
      </c>
      <c r="E7" s="3">
        <v>12</v>
      </c>
      <c r="F7" s="6">
        <v>307.43</v>
      </c>
      <c r="G7" s="6">
        <f t="shared" si="0"/>
        <v>3689.16</v>
      </c>
      <c r="H7" s="3" t="s">
        <v>12</v>
      </c>
      <c r="I7" s="6">
        <f t="shared" si="1"/>
        <v>184.458</v>
      </c>
      <c r="J7" s="16"/>
      <c r="K7" s="15" t="s">
        <v>41</v>
      </c>
    </row>
    <row r="8" spans="1:11" ht="19.5" x14ac:dyDescent="0.3">
      <c r="A8" s="5">
        <v>45767</v>
      </c>
      <c r="B8" s="3">
        <v>1006</v>
      </c>
      <c r="C8" s="3" t="s">
        <v>3</v>
      </c>
      <c r="D8" s="3" t="s">
        <v>13</v>
      </c>
      <c r="E8" s="3">
        <v>11</v>
      </c>
      <c r="F8" s="6">
        <v>282.52999999999997</v>
      </c>
      <c r="G8" s="6">
        <f t="shared" si="0"/>
        <v>3107.83</v>
      </c>
      <c r="H8" s="3" t="s">
        <v>2</v>
      </c>
      <c r="I8" s="6">
        <f t="shared" si="1"/>
        <v>155.39150000000001</v>
      </c>
      <c r="J8" s="3"/>
      <c r="K8" s="10">
        <f>MIN(G2:G51)</f>
        <v>49.21</v>
      </c>
    </row>
    <row r="9" spans="1:11" ht="19.5" x14ac:dyDescent="0.3">
      <c r="A9" s="5">
        <v>45788</v>
      </c>
      <c r="B9" s="3">
        <v>1007</v>
      </c>
      <c r="C9" s="3" t="s">
        <v>0</v>
      </c>
      <c r="D9" s="3" t="s">
        <v>14</v>
      </c>
      <c r="E9" s="3">
        <v>5</v>
      </c>
      <c r="F9" s="6">
        <v>248.79</v>
      </c>
      <c r="G9" s="6">
        <f t="shared" si="0"/>
        <v>1243.95</v>
      </c>
      <c r="H9" s="3" t="s">
        <v>10</v>
      </c>
      <c r="I9" s="6">
        <f t="shared" si="1"/>
        <v>62.197500000000005</v>
      </c>
      <c r="J9" s="3"/>
      <c r="K9" s="3"/>
    </row>
    <row r="10" spans="1:11" ht="19.5" x14ac:dyDescent="0.3">
      <c r="A10" s="5">
        <v>45785</v>
      </c>
      <c r="B10" s="3">
        <v>1008</v>
      </c>
      <c r="C10" s="3" t="s">
        <v>0</v>
      </c>
      <c r="D10" s="3" t="s">
        <v>1</v>
      </c>
      <c r="E10" s="3">
        <v>16</v>
      </c>
      <c r="F10" s="6">
        <v>100.57</v>
      </c>
      <c r="G10" s="6">
        <f t="shared" si="0"/>
        <v>1609.12</v>
      </c>
      <c r="H10" s="3" t="s">
        <v>2</v>
      </c>
      <c r="I10" s="6">
        <f t="shared" si="1"/>
        <v>80.456000000000003</v>
      </c>
      <c r="J10" s="3"/>
      <c r="K10" s="3"/>
    </row>
    <row r="11" spans="1:11" ht="19.5" x14ac:dyDescent="0.3">
      <c r="A11" s="5">
        <v>45778</v>
      </c>
      <c r="B11" s="3">
        <v>1009</v>
      </c>
      <c r="C11" s="3" t="s">
        <v>0</v>
      </c>
      <c r="D11" s="3" t="s">
        <v>1</v>
      </c>
      <c r="E11" s="3">
        <v>19</v>
      </c>
      <c r="F11" s="6">
        <v>370.13</v>
      </c>
      <c r="G11" s="6">
        <f t="shared" si="0"/>
        <v>7032.47</v>
      </c>
      <c r="H11" s="3" t="s">
        <v>5</v>
      </c>
      <c r="I11" s="6">
        <f t="shared" si="1"/>
        <v>351.62350000000004</v>
      </c>
      <c r="J11" s="3"/>
      <c r="K11" s="3"/>
    </row>
    <row r="12" spans="1:11" ht="19.5" x14ac:dyDescent="0.3">
      <c r="A12" s="5">
        <v>45770</v>
      </c>
      <c r="B12" s="3">
        <v>1010</v>
      </c>
      <c r="C12" s="3" t="s">
        <v>0</v>
      </c>
      <c r="D12" s="3" t="s">
        <v>14</v>
      </c>
      <c r="E12" s="3">
        <v>5</v>
      </c>
      <c r="F12" s="6">
        <v>494.25</v>
      </c>
      <c r="G12" s="6">
        <f t="shared" si="0"/>
        <v>2471.25</v>
      </c>
      <c r="H12" s="3" t="s">
        <v>10</v>
      </c>
      <c r="I12" s="6">
        <f t="shared" si="1"/>
        <v>123.5625</v>
      </c>
      <c r="J12" s="3"/>
      <c r="K12" s="3"/>
    </row>
    <row r="13" spans="1:11" ht="19.5" x14ac:dyDescent="0.3">
      <c r="A13" s="5">
        <v>45784</v>
      </c>
      <c r="B13" s="3">
        <v>1011</v>
      </c>
      <c r="C13" s="3" t="s">
        <v>8</v>
      </c>
      <c r="D13" s="3" t="s">
        <v>15</v>
      </c>
      <c r="E13" s="3">
        <v>8</v>
      </c>
      <c r="F13" s="6">
        <v>66.14</v>
      </c>
      <c r="G13" s="6">
        <f t="shared" si="0"/>
        <v>529.12</v>
      </c>
      <c r="H13" s="3" t="s">
        <v>7</v>
      </c>
      <c r="I13" s="6">
        <f t="shared" si="1"/>
        <v>26.456000000000003</v>
      </c>
      <c r="J13" s="3"/>
      <c r="K13" s="3"/>
    </row>
    <row r="14" spans="1:11" ht="19.5" x14ac:dyDescent="0.3">
      <c r="A14" s="5">
        <v>45798</v>
      </c>
      <c r="B14" s="3">
        <v>1012</v>
      </c>
      <c r="C14" s="3" t="s">
        <v>3</v>
      </c>
      <c r="D14" s="3" t="s">
        <v>4</v>
      </c>
      <c r="E14" s="3">
        <v>11</v>
      </c>
      <c r="F14" s="6">
        <v>357.2</v>
      </c>
      <c r="G14" s="6">
        <f t="shared" si="0"/>
        <v>3929.2</v>
      </c>
      <c r="H14" s="3" t="s">
        <v>16</v>
      </c>
      <c r="I14" s="6">
        <f t="shared" si="1"/>
        <v>196.46</v>
      </c>
      <c r="J14" s="3"/>
      <c r="K14" s="3"/>
    </row>
    <row r="15" spans="1:11" ht="19.5" x14ac:dyDescent="0.3">
      <c r="A15" s="5">
        <v>45804</v>
      </c>
      <c r="B15" s="3">
        <v>1013</v>
      </c>
      <c r="C15" s="3" t="s">
        <v>0</v>
      </c>
      <c r="D15" s="3" t="s">
        <v>6</v>
      </c>
      <c r="E15" s="3">
        <v>2</v>
      </c>
      <c r="F15" s="6">
        <v>362.85</v>
      </c>
      <c r="G15" s="6">
        <f t="shared" si="0"/>
        <v>725.7</v>
      </c>
      <c r="H15" s="3" t="s">
        <v>2</v>
      </c>
      <c r="I15" s="6">
        <f t="shared" si="1"/>
        <v>36.285000000000004</v>
      </c>
      <c r="J15" s="3"/>
      <c r="K15" s="3"/>
    </row>
    <row r="16" spans="1:11" ht="19.5" x14ac:dyDescent="0.3">
      <c r="A16" s="5">
        <v>45799</v>
      </c>
      <c r="B16" s="3">
        <v>1014</v>
      </c>
      <c r="C16" s="3" t="s">
        <v>8</v>
      </c>
      <c r="D16" s="3" t="s">
        <v>9</v>
      </c>
      <c r="E16" s="3">
        <v>9</v>
      </c>
      <c r="F16" s="6">
        <v>163.85</v>
      </c>
      <c r="G16" s="6">
        <f t="shared" si="0"/>
        <v>1474.6499999999999</v>
      </c>
      <c r="H16" s="3" t="s">
        <v>10</v>
      </c>
      <c r="I16" s="6">
        <f t="shared" si="1"/>
        <v>73.732500000000002</v>
      </c>
      <c r="J16" s="3"/>
      <c r="K16" s="3"/>
    </row>
    <row r="17" spans="1:11" ht="19.5" x14ac:dyDescent="0.3">
      <c r="A17" s="5">
        <v>45796</v>
      </c>
      <c r="B17" s="3">
        <v>1015</v>
      </c>
      <c r="C17" s="3" t="s">
        <v>17</v>
      </c>
      <c r="D17" s="3" t="s">
        <v>18</v>
      </c>
      <c r="E17" s="3">
        <v>20</v>
      </c>
      <c r="F17" s="6">
        <v>39.46</v>
      </c>
      <c r="G17" s="6">
        <f t="shared" si="0"/>
        <v>789.2</v>
      </c>
      <c r="H17" s="3" t="s">
        <v>10</v>
      </c>
      <c r="I17" s="6">
        <f t="shared" si="1"/>
        <v>39.460000000000008</v>
      </c>
      <c r="J17" s="3"/>
      <c r="K17" s="3"/>
    </row>
    <row r="18" spans="1:11" ht="19.5" x14ac:dyDescent="0.3">
      <c r="A18" s="5">
        <v>45779</v>
      </c>
      <c r="B18" s="3">
        <v>1016</v>
      </c>
      <c r="C18" s="3" t="s">
        <v>17</v>
      </c>
      <c r="D18" s="3" t="s">
        <v>19</v>
      </c>
      <c r="E18" s="3">
        <v>16</v>
      </c>
      <c r="F18" s="6">
        <v>335.34</v>
      </c>
      <c r="G18" s="6">
        <f t="shared" si="0"/>
        <v>5365.44</v>
      </c>
      <c r="H18" s="3" t="s">
        <v>12</v>
      </c>
      <c r="I18" s="6">
        <f t="shared" si="1"/>
        <v>268.27199999999999</v>
      </c>
      <c r="J18" s="3"/>
      <c r="K18" s="3"/>
    </row>
    <row r="19" spans="1:11" ht="19.5" x14ac:dyDescent="0.3">
      <c r="A19" s="5">
        <v>45802</v>
      </c>
      <c r="B19" s="3">
        <v>1017</v>
      </c>
      <c r="C19" s="3" t="s">
        <v>8</v>
      </c>
      <c r="D19" s="3" t="s">
        <v>9</v>
      </c>
      <c r="E19" s="3">
        <v>8</v>
      </c>
      <c r="F19" s="6">
        <v>35.61</v>
      </c>
      <c r="G19" s="6">
        <f t="shared" si="0"/>
        <v>284.88</v>
      </c>
      <c r="H19" s="3" t="s">
        <v>12</v>
      </c>
      <c r="I19" s="6">
        <f t="shared" si="1"/>
        <v>14.244</v>
      </c>
      <c r="J19" s="3"/>
      <c r="K19" s="3"/>
    </row>
    <row r="20" spans="1:11" ht="19.5" x14ac:dyDescent="0.3">
      <c r="A20" s="5">
        <v>45785</v>
      </c>
      <c r="B20" s="3">
        <v>1018</v>
      </c>
      <c r="C20" s="3" t="s">
        <v>17</v>
      </c>
      <c r="D20" s="3" t="s">
        <v>20</v>
      </c>
      <c r="E20" s="3">
        <v>5</v>
      </c>
      <c r="F20" s="6">
        <v>175.73</v>
      </c>
      <c r="G20" s="6">
        <f t="shared" si="0"/>
        <v>878.65</v>
      </c>
      <c r="H20" s="3" t="s">
        <v>5</v>
      </c>
      <c r="I20" s="6">
        <f t="shared" si="1"/>
        <v>43.932500000000005</v>
      </c>
      <c r="J20" s="3"/>
      <c r="K20" s="3"/>
    </row>
    <row r="21" spans="1:11" ht="19.5" x14ac:dyDescent="0.3">
      <c r="A21" s="5">
        <v>45780</v>
      </c>
      <c r="B21" s="3">
        <v>1019</v>
      </c>
      <c r="C21" s="3" t="s">
        <v>17</v>
      </c>
      <c r="D21" s="3" t="s">
        <v>20</v>
      </c>
      <c r="E21" s="3">
        <v>16</v>
      </c>
      <c r="F21" s="6">
        <v>48.69</v>
      </c>
      <c r="G21" s="6">
        <f t="shared" si="0"/>
        <v>779.04</v>
      </c>
      <c r="H21" s="3" t="s">
        <v>5</v>
      </c>
      <c r="I21" s="6">
        <f t="shared" si="1"/>
        <v>38.951999999999998</v>
      </c>
      <c r="J21" s="3"/>
      <c r="K21" s="3"/>
    </row>
    <row r="22" spans="1:11" ht="19.5" x14ac:dyDescent="0.3">
      <c r="A22" s="5">
        <v>45764</v>
      </c>
      <c r="B22" s="3">
        <v>1020</v>
      </c>
      <c r="C22" s="3" t="s">
        <v>17</v>
      </c>
      <c r="D22" s="3" t="s">
        <v>19</v>
      </c>
      <c r="E22" s="3">
        <v>20</v>
      </c>
      <c r="F22" s="6">
        <v>157.96</v>
      </c>
      <c r="G22" s="6">
        <f t="shared" si="0"/>
        <v>3159.2000000000003</v>
      </c>
      <c r="H22" s="3" t="s">
        <v>16</v>
      </c>
      <c r="I22" s="6">
        <f t="shared" si="1"/>
        <v>157.96000000000004</v>
      </c>
      <c r="J22" s="3"/>
      <c r="K22" s="3"/>
    </row>
    <row r="23" spans="1:11" ht="19.5" x14ac:dyDescent="0.3">
      <c r="A23" s="5">
        <v>45761</v>
      </c>
      <c r="B23" s="3">
        <v>1021</v>
      </c>
      <c r="C23" s="3" t="s">
        <v>17</v>
      </c>
      <c r="D23" s="3" t="s">
        <v>21</v>
      </c>
      <c r="E23" s="3">
        <v>12</v>
      </c>
      <c r="F23" s="6">
        <v>152.65</v>
      </c>
      <c r="G23" s="6">
        <f t="shared" si="0"/>
        <v>1831.8000000000002</v>
      </c>
      <c r="H23" s="3" t="s">
        <v>2</v>
      </c>
      <c r="I23" s="6">
        <f t="shared" si="1"/>
        <v>91.590000000000018</v>
      </c>
      <c r="J23" s="3"/>
      <c r="K23" s="3"/>
    </row>
    <row r="24" spans="1:11" ht="19.5" x14ac:dyDescent="0.3">
      <c r="A24" s="5">
        <v>45798</v>
      </c>
      <c r="B24" s="3">
        <v>1022</v>
      </c>
      <c r="C24" s="3" t="s">
        <v>0</v>
      </c>
      <c r="D24" s="3" t="s">
        <v>1</v>
      </c>
      <c r="E24" s="3">
        <v>19</v>
      </c>
      <c r="F24" s="6">
        <v>119.16</v>
      </c>
      <c r="G24" s="6">
        <f t="shared" si="0"/>
        <v>2264.04</v>
      </c>
      <c r="H24" s="3" t="s">
        <v>2</v>
      </c>
      <c r="I24" s="6">
        <f t="shared" si="1"/>
        <v>113.202</v>
      </c>
      <c r="J24" s="3"/>
      <c r="K24" s="3"/>
    </row>
    <row r="25" spans="1:11" ht="19.5" x14ac:dyDescent="0.3">
      <c r="A25" s="5">
        <v>45764</v>
      </c>
      <c r="B25" s="3">
        <v>1023</v>
      </c>
      <c r="C25" s="3" t="s">
        <v>8</v>
      </c>
      <c r="D25" s="3" t="s">
        <v>9</v>
      </c>
      <c r="E25" s="3">
        <v>7</v>
      </c>
      <c r="F25" s="6">
        <v>424.25</v>
      </c>
      <c r="G25" s="6">
        <f t="shared" si="0"/>
        <v>2969.75</v>
      </c>
      <c r="H25" s="3" t="s">
        <v>5</v>
      </c>
      <c r="I25" s="6">
        <f t="shared" si="1"/>
        <v>148.48750000000001</v>
      </c>
      <c r="J25" s="3"/>
      <c r="K25" s="3"/>
    </row>
    <row r="26" spans="1:11" ht="19.5" x14ac:dyDescent="0.3">
      <c r="A26" s="5">
        <v>45798</v>
      </c>
      <c r="B26" s="3">
        <v>1024</v>
      </c>
      <c r="C26" s="3" t="s">
        <v>17</v>
      </c>
      <c r="D26" s="3" t="s">
        <v>19</v>
      </c>
      <c r="E26" s="3">
        <v>9</v>
      </c>
      <c r="F26" s="6">
        <v>274.99</v>
      </c>
      <c r="G26" s="6">
        <f t="shared" si="0"/>
        <v>2474.91</v>
      </c>
      <c r="H26" s="3" t="s">
        <v>5</v>
      </c>
      <c r="I26" s="6">
        <f t="shared" si="1"/>
        <v>123.74549999999999</v>
      </c>
      <c r="J26" s="3"/>
      <c r="K26" s="3"/>
    </row>
    <row r="27" spans="1:11" ht="19.5" x14ac:dyDescent="0.3">
      <c r="A27" s="5">
        <v>45806</v>
      </c>
      <c r="B27" s="3">
        <v>1025</v>
      </c>
      <c r="C27" s="3" t="s">
        <v>17</v>
      </c>
      <c r="D27" s="3" t="s">
        <v>20</v>
      </c>
      <c r="E27" s="3">
        <v>15</v>
      </c>
      <c r="F27" s="6">
        <v>287.17</v>
      </c>
      <c r="G27" s="6">
        <f t="shared" si="0"/>
        <v>4307.55</v>
      </c>
      <c r="H27" s="3" t="s">
        <v>12</v>
      </c>
      <c r="I27" s="6">
        <f t="shared" si="1"/>
        <v>215.37750000000003</v>
      </c>
      <c r="J27" s="3"/>
      <c r="K27" s="3"/>
    </row>
    <row r="28" spans="1:11" ht="19.5" x14ac:dyDescent="0.3">
      <c r="A28" s="5">
        <v>45807</v>
      </c>
      <c r="B28" s="3">
        <v>1026</v>
      </c>
      <c r="C28" s="3" t="s">
        <v>3</v>
      </c>
      <c r="D28" s="3" t="s">
        <v>22</v>
      </c>
      <c r="E28" s="3">
        <v>4</v>
      </c>
      <c r="F28" s="6">
        <v>216.34</v>
      </c>
      <c r="G28" s="6">
        <f t="shared" si="0"/>
        <v>865.36</v>
      </c>
      <c r="H28" s="3" t="s">
        <v>2</v>
      </c>
      <c r="I28" s="6">
        <f t="shared" si="1"/>
        <v>43.268000000000001</v>
      </c>
      <c r="J28" s="3"/>
      <c r="K28" s="3"/>
    </row>
    <row r="29" spans="1:11" ht="19.5" x14ac:dyDescent="0.3">
      <c r="A29" s="5">
        <v>45789</v>
      </c>
      <c r="B29" s="3">
        <v>1027</v>
      </c>
      <c r="C29" s="3" t="s">
        <v>3</v>
      </c>
      <c r="D29" s="3" t="s">
        <v>4</v>
      </c>
      <c r="E29" s="3">
        <v>10</v>
      </c>
      <c r="F29" s="6">
        <v>160.68</v>
      </c>
      <c r="G29" s="6">
        <f t="shared" si="0"/>
        <v>1606.8000000000002</v>
      </c>
      <c r="H29" s="3" t="s">
        <v>12</v>
      </c>
      <c r="I29" s="6">
        <f t="shared" si="1"/>
        <v>80.340000000000018</v>
      </c>
      <c r="J29" s="3"/>
      <c r="K29" s="3"/>
    </row>
    <row r="30" spans="1:11" ht="19.5" x14ac:dyDescent="0.3">
      <c r="A30" s="5">
        <v>45794</v>
      </c>
      <c r="B30" s="3">
        <v>1028</v>
      </c>
      <c r="C30" s="3" t="s">
        <v>17</v>
      </c>
      <c r="D30" s="3" t="s">
        <v>19</v>
      </c>
      <c r="E30" s="3">
        <v>3</v>
      </c>
      <c r="F30" s="6">
        <v>304.67</v>
      </c>
      <c r="G30" s="6">
        <f t="shared" si="0"/>
        <v>914.01</v>
      </c>
      <c r="H30" s="3" t="s">
        <v>16</v>
      </c>
      <c r="I30" s="6">
        <f t="shared" si="1"/>
        <v>45.700500000000005</v>
      </c>
      <c r="J30" s="3"/>
      <c r="K30" s="3"/>
    </row>
    <row r="31" spans="1:11" ht="19.5" x14ac:dyDescent="0.3">
      <c r="A31" s="5">
        <v>45770</v>
      </c>
      <c r="B31" s="3">
        <v>1029</v>
      </c>
      <c r="C31" s="3" t="s">
        <v>3</v>
      </c>
      <c r="D31" s="3" t="s">
        <v>22</v>
      </c>
      <c r="E31" s="3">
        <v>9</v>
      </c>
      <c r="F31" s="6">
        <v>72.06</v>
      </c>
      <c r="G31" s="6">
        <f t="shared" si="0"/>
        <v>648.54</v>
      </c>
      <c r="H31" s="3" t="s">
        <v>10</v>
      </c>
      <c r="I31" s="6">
        <f t="shared" si="1"/>
        <v>32.427</v>
      </c>
      <c r="J31" s="3"/>
      <c r="K31" s="3"/>
    </row>
    <row r="32" spans="1:11" ht="19.5" x14ac:dyDescent="0.3">
      <c r="A32" s="5">
        <v>45803</v>
      </c>
      <c r="B32" s="3">
        <v>1030</v>
      </c>
      <c r="C32" s="3" t="s">
        <v>8</v>
      </c>
      <c r="D32" s="3" t="s">
        <v>15</v>
      </c>
      <c r="E32" s="3">
        <v>5</v>
      </c>
      <c r="F32" s="6">
        <v>47.25</v>
      </c>
      <c r="G32" s="6">
        <f t="shared" si="0"/>
        <v>236.25</v>
      </c>
      <c r="H32" s="3" t="s">
        <v>12</v>
      </c>
      <c r="I32" s="6">
        <f t="shared" si="1"/>
        <v>11.8125</v>
      </c>
      <c r="J32" s="3"/>
      <c r="K32" s="3"/>
    </row>
    <row r="33" spans="1:11" ht="19.5" x14ac:dyDescent="0.3">
      <c r="A33" s="5">
        <v>45797</v>
      </c>
      <c r="B33" s="3">
        <v>1031</v>
      </c>
      <c r="C33" s="3" t="s">
        <v>3</v>
      </c>
      <c r="D33" s="3" t="s">
        <v>22</v>
      </c>
      <c r="E33" s="3">
        <v>8</v>
      </c>
      <c r="F33" s="6">
        <v>131.91999999999999</v>
      </c>
      <c r="G33" s="6">
        <f t="shared" si="0"/>
        <v>1055.3599999999999</v>
      </c>
      <c r="H33" s="3" t="s">
        <v>10</v>
      </c>
      <c r="I33" s="6">
        <f t="shared" si="1"/>
        <v>52.768000000000001</v>
      </c>
      <c r="J33" s="3"/>
      <c r="K33" s="3"/>
    </row>
    <row r="34" spans="1:11" ht="19.5" x14ac:dyDescent="0.3">
      <c r="A34" s="5">
        <v>45803</v>
      </c>
      <c r="B34" s="3">
        <v>1032</v>
      </c>
      <c r="C34" s="3" t="s">
        <v>8</v>
      </c>
      <c r="D34" s="3" t="s">
        <v>15</v>
      </c>
      <c r="E34" s="3">
        <v>6</v>
      </c>
      <c r="F34" s="6">
        <v>410.58</v>
      </c>
      <c r="G34" s="6">
        <f t="shared" si="0"/>
        <v>2463.48</v>
      </c>
      <c r="H34" s="3" t="s">
        <v>10</v>
      </c>
      <c r="I34" s="6">
        <f t="shared" si="1"/>
        <v>123.17400000000001</v>
      </c>
      <c r="J34" s="3"/>
      <c r="K34" s="3"/>
    </row>
    <row r="35" spans="1:11" ht="19.5" x14ac:dyDescent="0.3">
      <c r="A35" s="5">
        <v>45794</v>
      </c>
      <c r="B35" s="3">
        <v>1033</v>
      </c>
      <c r="C35" s="3" t="s">
        <v>17</v>
      </c>
      <c r="D35" s="3" t="s">
        <v>19</v>
      </c>
      <c r="E35" s="3">
        <v>10</v>
      </c>
      <c r="F35" s="6">
        <v>164.67</v>
      </c>
      <c r="G35" s="6">
        <f t="shared" si="0"/>
        <v>1646.6999999999998</v>
      </c>
      <c r="H35" s="3" t="s">
        <v>7</v>
      </c>
      <c r="I35" s="6">
        <f t="shared" si="1"/>
        <v>82.334999999999994</v>
      </c>
      <c r="J35" s="3"/>
      <c r="K35" s="3"/>
    </row>
    <row r="36" spans="1:11" ht="19.5" x14ac:dyDescent="0.3">
      <c r="A36" s="5">
        <v>45799</v>
      </c>
      <c r="B36" s="3">
        <v>1034</v>
      </c>
      <c r="C36" s="3" t="s">
        <v>8</v>
      </c>
      <c r="D36" s="3" t="s">
        <v>15</v>
      </c>
      <c r="E36" s="3">
        <v>16</v>
      </c>
      <c r="F36" s="6">
        <v>37.96</v>
      </c>
      <c r="G36" s="6">
        <f t="shared" si="0"/>
        <v>607.36</v>
      </c>
      <c r="H36" s="3" t="s">
        <v>5</v>
      </c>
      <c r="I36" s="6">
        <f t="shared" si="1"/>
        <v>30.368000000000002</v>
      </c>
      <c r="J36" s="3"/>
      <c r="K36" s="3"/>
    </row>
    <row r="37" spans="1:11" ht="19.5" x14ac:dyDescent="0.3">
      <c r="A37" s="5">
        <v>45806</v>
      </c>
      <c r="B37" s="3">
        <v>1035</v>
      </c>
      <c r="C37" s="3" t="s">
        <v>17</v>
      </c>
      <c r="D37" s="3" t="s">
        <v>19</v>
      </c>
      <c r="E37" s="3">
        <v>13</v>
      </c>
      <c r="F37" s="6">
        <v>490.05</v>
      </c>
      <c r="G37" s="6">
        <f t="shared" si="0"/>
        <v>6370.6500000000005</v>
      </c>
      <c r="H37" s="3" t="s">
        <v>10</v>
      </c>
      <c r="I37" s="6">
        <f t="shared" si="1"/>
        <v>318.53250000000003</v>
      </c>
      <c r="J37" s="3"/>
      <c r="K37" s="3"/>
    </row>
    <row r="38" spans="1:11" ht="19.5" x14ac:dyDescent="0.3">
      <c r="A38" s="5">
        <v>45772</v>
      </c>
      <c r="B38" s="3">
        <v>1036</v>
      </c>
      <c r="C38" s="3" t="s">
        <v>8</v>
      </c>
      <c r="D38" s="3" t="s">
        <v>9</v>
      </c>
      <c r="E38" s="3">
        <v>15</v>
      </c>
      <c r="F38" s="6">
        <v>389.63</v>
      </c>
      <c r="G38" s="6">
        <f t="shared" si="0"/>
        <v>5844.45</v>
      </c>
      <c r="H38" s="3" t="s">
        <v>5</v>
      </c>
      <c r="I38" s="6">
        <f t="shared" si="1"/>
        <v>292.22250000000003</v>
      </c>
      <c r="J38" s="3"/>
      <c r="K38" s="3"/>
    </row>
    <row r="39" spans="1:11" ht="19.5" x14ac:dyDescent="0.3">
      <c r="A39" s="5">
        <v>45809</v>
      </c>
      <c r="B39" s="3">
        <v>1037</v>
      </c>
      <c r="C39" s="3" t="s">
        <v>8</v>
      </c>
      <c r="D39" s="3" t="s">
        <v>15</v>
      </c>
      <c r="E39" s="3">
        <v>5</v>
      </c>
      <c r="F39" s="6">
        <v>457.91</v>
      </c>
      <c r="G39" s="6">
        <f t="shared" si="0"/>
        <v>2289.5500000000002</v>
      </c>
      <c r="H39" s="3" t="s">
        <v>7</v>
      </c>
      <c r="I39" s="6">
        <f t="shared" si="1"/>
        <v>114.47750000000002</v>
      </c>
      <c r="J39" s="3"/>
      <c r="K39" s="3"/>
    </row>
    <row r="40" spans="1:11" ht="19.5" x14ac:dyDescent="0.3">
      <c r="A40" s="5">
        <v>45796</v>
      </c>
      <c r="B40" s="3">
        <v>1038</v>
      </c>
      <c r="C40" s="3" t="s">
        <v>17</v>
      </c>
      <c r="D40" s="3" t="s">
        <v>20</v>
      </c>
      <c r="E40" s="3">
        <v>4</v>
      </c>
      <c r="F40" s="6">
        <v>148.93</v>
      </c>
      <c r="G40" s="6">
        <f t="shared" si="0"/>
        <v>595.72</v>
      </c>
      <c r="H40" s="3" t="s">
        <v>2</v>
      </c>
      <c r="I40" s="6">
        <f t="shared" si="1"/>
        <v>29.786000000000001</v>
      </c>
      <c r="J40" s="3"/>
      <c r="K40" s="3"/>
    </row>
    <row r="41" spans="1:11" ht="19.5" x14ac:dyDescent="0.3">
      <c r="A41" s="5">
        <v>45807</v>
      </c>
      <c r="B41" s="3">
        <v>1039</v>
      </c>
      <c r="C41" s="3" t="s">
        <v>3</v>
      </c>
      <c r="D41" s="3" t="s">
        <v>23</v>
      </c>
      <c r="E41" s="3">
        <v>1</v>
      </c>
      <c r="F41" s="6">
        <v>49.21</v>
      </c>
      <c r="G41" s="6">
        <f t="shared" si="0"/>
        <v>49.21</v>
      </c>
      <c r="H41" s="3" t="s">
        <v>10</v>
      </c>
      <c r="I41" s="6">
        <f t="shared" si="1"/>
        <v>2.4605000000000001</v>
      </c>
      <c r="J41" s="3"/>
      <c r="K41" s="3"/>
    </row>
    <row r="42" spans="1:11" ht="19.5" x14ac:dyDescent="0.3">
      <c r="A42" s="5">
        <v>45753</v>
      </c>
      <c r="B42" s="3">
        <v>1040</v>
      </c>
      <c r="C42" s="3" t="s">
        <v>8</v>
      </c>
      <c r="D42" s="3" t="s">
        <v>11</v>
      </c>
      <c r="E42" s="3">
        <v>17</v>
      </c>
      <c r="F42" s="6">
        <v>179.48</v>
      </c>
      <c r="G42" s="6">
        <f t="shared" si="0"/>
        <v>3051.16</v>
      </c>
      <c r="H42" s="3" t="s">
        <v>7</v>
      </c>
      <c r="I42" s="6">
        <f t="shared" si="1"/>
        <v>152.55799999999999</v>
      </c>
      <c r="J42" s="3"/>
      <c r="K42" s="3"/>
    </row>
    <row r="43" spans="1:11" ht="19.5" x14ac:dyDescent="0.3">
      <c r="A43" s="5">
        <v>45802</v>
      </c>
      <c r="B43" s="3">
        <v>1041</v>
      </c>
      <c r="C43" s="3" t="s">
        <v>0</v>
      </c>
      <c r="D43" s="3" t="s">
        <v>24</v>
      </c>
      <c r="E43" s="3">
        <v>11</v>
      </c>
      <c r="F43" s="6">
        <v>28.6</v>
      </c>
      <c r="G43" s="6">
        <f t="shared" si="0"/>
        <v>314.60000000000002</v>
      </c>
      <c r="H43" s="3" t="s">
        <v>2</v>
      </c>
      <c r="I43" s="6">
        <f t="shared" si="1"/>
        <v>15.730000000000002</v>
      </c>
      <c r="J43" s="3"/>
      <c r="K43" s="3"/>
    </row>
    <row r="44" spans="1:11" ht="19.5" x14ac:dyDescent="0.3">
      <c r="A44" s="5">
        <v>45774</v>
      </c>
      <c r="B44" s="3">
        <v>1042</v>
      </c>
      <c r="C44" s="3" t="s">
        <v>0</v>
      </c>
      <c r="D44" s="3" t="s">
        <v>1</v>
      </c>
      <c r="E44" s="3">
        <v>5</v>
      </c>
      <c r="F44" s="6">
        <v>265.92</v>
      </c>
      <c r="G44" s="6">
        <f t="shared" si="0"/>
        <v>1329.6000000000001</v>
      </c>
      <c r="H44" s="3" t="s">
        <v>7</v>
      </c>
      <c r="I44" s="6">
        <f t="shared" si="1"/>
        <v>66.48</v>
      </c>
      <c r="J44" s="3"/>
      <c r="K44" s="3"/>
    </row>
    <row r="45" spans="1:11" ht="19.5" x14ac:dyDescent="0.3">
      <c r="A45" s="5">
        <v>45795</v>
      </c>
      <c r="B45" s="3">
        <v>1043</v>
      </c>
      <c r="C45" s="3" t="s">
        <v>8</v>
      </c>
      <c r="D45" s="3" t="s">
        <v>11</v>
      </c>
      <c r="E45" s="3">
        <v>5</v>
      </c>
      <c r="F45" s="6">
        <v>465.9</v>
      </c>
      <c r="G45" s="6">
        <f t="shared" si="0"/>
        <v>2329.5</v>
      </c>
      <c r="H45" s="3" t="s">
        <v>5</v>
      </c>
      <c r="I45" s="6">
        <f t="shared" si="1"/>
        <v>116.47500000000001</v>
      </c>
      <c r="J45" s="3"/>
      <c r="K45" s="3"/>
    </row>
    <row r="46" spans="1:11" ht="19.5" x14ac:dyDescent="0.3">
      <c r="A46" s="5">
        <v>45808</v>
      </c>
      <c r="B46" s="3">
        <v>1044</v>
      </c>
      <c r="C46" s="3" t="s">
        <v>3</v>
      </c>
      <c r="D46" s="3" t="s">
        <v>4</v>
      </c>
      <c r="E46" s="3">
        <v>1</v>
      </c>
      <c r="F46" s="6">
        <v>258.75</v>
      </c>
      <c r="G46" s="6">
        <f t="shared" si="0"/>
        <v>258.75</v>
      </c>
      <c r="H46" s="3" t="s">
        <v>5</v>
      </c>
      <c r="I46" s="6">
        <f t="shared" si="1"/>
        <v>12.9375</v>
      </c>
      <c r="J46" s="3"/>
      <c r="K46" s="3"/>
    </row>
    <row r="47" spans="1:11" ht="19.5" x14ac:dyDescent="0.3">
      <c r="A47" s="5">
        <v>45800</v>
      </c>
      <c r="B47" s="3">
        <v>1045</v>
      </c>
      <c r="C47" s="3" t="s">
        <v>8</v>
      </c>
      <c r="D47" s="3" t="s">
        <v>9</v>
      </c>
      <c r="E47" s="3">
        <v>20</v>
      </c>
      <c r="F47" s="6">
        <v>233.49</v>
      </c>
      <c r="G47" s="6">
        <f t="shared" si="0"/>
        <v>4669.8</v>
      </c>
      <c r="H47" s="3" t="s">
        <v>7</v>
      </c>
      <c r="I47" s="6">
        <f t="shared" si="1"/>
        <v>233.49</v>
      </c>
      <c r="J47" s="3"/>
      <c r="K47" s="3"/>
    </row>
    <row r="48" spans="1:11" ht="19.5" x14ac:dyDescent="0.3">
      <c r="A48" s="5">
        <v>45789</v>
      </c>
      <c r="B48" s="3">
        <v>1046</v>
      </c>
      <c r="C48" s="3" t="s">
        <v>8</v>
      </c>
      <c r="D48" s="3" t="s">
        <v>25</v>
      </c>
      <c r="E48" s="3">
        <v>12</v>
      </c>
      <c r="F48" s="6">
        <v>287.89</v>
      </c>
      <c r="G48" s="6">
        <f t="shared" si="0"/>
        <v>3454.68</v>
      </c>
      <c r="H48" s="3" t="s">
        <v>16</v>
      </c>
      <c r="I48" s="6">
        <f t="shared" si="1"/>
        <v>172.73400000000001</v>
      </c>
      <c r="J48" s="3"/>
      <c r="K48" s="3"/>
    </row>
    <row r="49" spans="1:11" ht="19.5" x14ac:dyDescent="0.3">
      <c r="A49" s="5">
        <v>45800</v>
      </c>
      <c r="B49" s="3">
        <v>1047</v>
      </c>
      <c r="C49" s="3" t="s">
        <v>8</v>
      </c>
      <c r="D49" s="3" t="s">
        <v>15</v>
      </c>
      <c r="E49" s="3">
        <v>9</v>
      </c>
      <c r="F49" s="6">
        <v>352.98</v>
      </c>
      <c r="G49" s="6">
        <f>F49*E49</f>
        <v>3176.82</v>
      </c>
      <c r="H49" s="3" t="s">
        <v>7</v>
      </c>
      <c r="I49" s="6">
        <f t="shared" si="1"/>
        <v>158.84100000000001</v>
      </c>
      <c r="J49" s="3"/>
      <c r="K49" s="3"/>
    </row>
    <row r="50" spans="1:11" ht="19.5" x14ac:dyDescent="0.3">
      <c r="A50" s="5">
        <v>45774</v>
      </c>
      <c r="B50" s="3">
        <v>1048</v>
      </c>
      <c r="C50" s="3" t="s">
        <v>0</v>
      </c>
      <c r="D50" s="3" t="s">
        <v>24</v>
      </c>
      <c r="E50" s="3">
        <v>20</v>
      </c>
      <c r="F50" s="6">
        <v>177.67</v>
      </c>
      <c r="G50" s="7">
        <f>F50*E50</f>
        <v>3553.3999999999996</v>
      </c>
      <c r="H50" s="3" t="s">
        <v>2</v>
      </c>
      <c r="I50" s="6">
        <f t="shared" si="1"/>
        <v>177.67</v>
      </c>
      <c r="J50" s="3"/>
      <c r="K50" s="3"/>
    </row>
    <row r="51" spans="1:11" ht="19.5" x14ac:dyDescent="0.3">
      <c r="A51" s="5">
        <v>45756</v>
      </c>
      <c r="B51" s="3">
        <v>1049</v>
      </c>
      <c r="C51" s="3" t="s">
        <v>0</v>
      </c>
      <c r="D51" s="3" t="s">
        <v>14</v>
      </c>
      <c r="E51" s="3">
        <v>15</v>
      </c>
      <c r="F51" s="6">
        <v>104.92</v>
      </c>
      <c r="G51" s="6">
        <f>F51*E51</f>
        <v>1573.8</v>
      </c>
      <c r="H51" s="3" t="s">
        <v>7</v>
      </c>
      <c r="I51" s="6">
        <f t="shared" si="1"/>
        <v>78.69</v>
      </c>
      <c r="J51" s="3"/>
      <c r="K51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5" sqref="E5"/>
    </sheetView>
  </sheetViews>
  <sheetFormatPr defaultRowHeight="15" x14ac:dyDescent="0.25"/>
  <cols>
    <col min="1" max="1" width="15.85546875" bestFit="1" customWidth="1"/>
    <col min="2" max="2" width="19.85546875" style="1" bestFit="1" customWidth="1"/>
  </cols>
  <sheetData>
    <row r="1" spans="1:2" ht="19.5" x14ac:dyDescent="0.3">
      <c r="A1" s="2" t="s">
        <v>42</v>
      </c>
      <c r="B1" s="19" t="s">
        <v>43</v>
      </c>
    </row>
    <row r="2" spans="1:2" ht="19.5" x14ac:dyDescent="0.3">
      <c r="A2" s="3" t="s">
        <v>7</v>
      </c>
      <c r="B2" s="20">
        <f>SUMIF(Vendas!H:H,'Vendas por Vendedores'!A2,Vendas!G:G)</f>
        <v>20240.13</v>
      </c>
    </row>
    <row r="3" spans="1:2" ht="19.5" x14ac:dyDescent="0.3">
      <c r="A3" s="3" t="s">
        <v>16</v>
      </c>
      <c r="B3" s="20">
        <f>SUMIF(Vendas!H:H,'Vendas por Vendedores'!A3,Vendas!G:G)</f>
        <v>11457.09</v>
      </c>
    </row>
    <row r="4" spans="1:2" ht="19.5" x14ac:dyDescent="0.3">
      <c r="A4" s="3" t="s">
        <v>10</v>
      </c>
      <c r="B4" s="20">
        <f>SUMIF(Vendas!H:H,'Vendas por Vendedores'!A4,Vendas!G:G)</f>
        <v>19826.59</v>
      </c>
    </row>
    <row r="5" spans="1:2" ht="19.5" x14ac:dyDescent="0.3">
      <c r="A5" s="3" t="s">
        <v>5</v>
      </c>
      <c r="B5" s="20">
        <f>SUMIF(Vendas!H:H,'Vendas por Vendedores'!A5,Vendas!G:G)</f>
        <v>24124.920000000002</v>
      </c>
    </row>
    <row r="6" spans="1:2" ht="19.5" x14ac:dyDescent="0.3">
      <c r="A6" s="3" t="s">
        <v>12</v>
      </c>
      <c r="B6" s="20">
        <f>SUMIF(Vendas!H:H,'Vendas por Vendedores'!A6,Vendas!G:G)</f>
        <v>15490.079999999998</v>
      </c>
    </row>
    <row r="7" spans="1:2" ht="19.5" x14ac:dyDescent="0.3">
      <c r="A7" s="3" t="s">
        <v>2</v>
      </c>
      <c r="B7" s="20">
        <f>SUMIF(Vendas!H:H,'Vendas por Vendedores'!A7,Vendas!G:G)</f>
        <v>21791.410000000003</v>
      </c>
    </row>
    <row r="8" spans="1:2" ht="19.5" x14ac:dyDescent="0.3">
      <c r="A8" s="21" t="s">
        <v>44</v>
      </c>
      <c r="B8" s="6">
        <f>SUM(B2:B7)</f>
        <v>112930.22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Vendas por 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2025-08-06T10:50:32Z</dcterms:created>
  <dcterms:modified xsi:type="dcterms:W3CDTF">2025-08-06T12:04:38Z</dcterms:modified>
</cp:coreProperties>
</file>