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Estudando\M Movel e suavização exponencial em séries temporais\"/>
    </mc:Choice>
  </mc:AlternateContent>
  <xr:revisionPtr revIDLastSave="0" documentId="13_ncr:1_{03635D26-8CA8-4A9A-B74F-A4B015810EF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cões Vale 2000 ~ 2022" sheetId="1" r:id="rId1"/>
    <sheet name="Medidas de Disperçã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" i="2"/>
  <c r="D12" i="2"/>
  <c r="D17" i="2"/>
  <c r="D18" i="2"/>
  <c r="D20" i="2"/>
  <c r="D25" i="2"/>
  <c r="D26" i="2"/>
  <c r="D28" i="2"/>
  <c r="D33" i="2"/>
  <c r="D34" i="2"/>
  <c r="D36" i="2"/>
  <c r="D41" i="2"/>
  <c r="D42" i="2"/>
  <c r="D44" i="2"/>
  <c r="D49" i="2"/>
  <c r="D50" i="2"/>
  <c r="D57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D16" i="2" s="1"/>
  <c r="C17" i="2"/>
  <c r="C18" i="2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C26" i="2"/>
  <c r="C27" i="2"/>
  <c r="D27" i="2" s="1"/>
  <c r="C28" i="2"/>
  <c r="C29" i="2"/>
  <c r="D29" i="2" s="1"/>
  <c r="C30" i="2"/>
  <c r="D30" i="2" s="1"/>
  <c r="C31" i="2"/>
  <c r="D31" i="2" s="1"/>
  <c r="C32" i="2"/>
  <c r="D32" i="2" s="1"/>
  <c r="C33" i="2"/>
  <c r="C34" i="2"/>
  <c r="C35" i="2"/>
  <c r="D35" i="2" s="1"/>
  <c r="C36" i="2"/>
  <c r="C37" i="2"/>
  <c r="D37" i="2" s="1"/>
  <c r="C38" i="2"/>
  <c r="D38" i="2" s="1"/>
  <c r="C39" i="2"/>
  <c r="D39" i="2" s="1"/>
  <c r="C40" i="2"/>
  <c r="D40" i="2" s="1"/>
  <c r="C41" i="2"/>
  <c r="C42" i="2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C50" i="2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C58" i="2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" i="2"/>
  <c r="D2" i="2" s="1"/>
  <c r="H4" i="1"/>
  <c r="D3" i="1"/>
  <c r="H3" i="1"/>
  <c r="D4" i="1"/>
  <c r="G9" i="1" s="1"/>
  <c r="D5" i="1"/>
  <c r="D67" i="1"/>
  <c r="G72" i="1" s="1"/>
  <c r="D68" i="1"/>
  <c r="G73" i="1" s="1"/>
  <c r="D69" i="1"/>
  <c r="D70" i="1"/>
  <c r="G75" i="1" s="1"/>
  <c r="D71" i="1"/>
  <c r="G76" i="1" s="1"/>
  <c r="D72" i="1"/>
  <c r="G77" i="1" s="1"/>
  <c r="D73" i="1"/>
  <c r="G78" i="1" s="1"/>
  <c r="D74" i="1"/>
  <c r="G79" i="1" s="1"/>
  <c r="D75" i="1"/>
  <c r="D76" i="1"/>
  <c r="G81" i="1" s="1"/>
  <c r="D77" i="1"/>
  <c r="D78" i="1"/>
  <c r="G83" i="1" s="1"/>
  <c r="D79" i="1"/>
  <c r="G84" i="1" s="1"/>
  <c r="D80" i="1"/>
  <c r="G85" i="1" s="1"/>
  <c r="D81" i="1"/>
  <c r="G86" i="1" s="1"/>
  <c r="D82" i="1"/>
  <c r="G87" i="1" s="1"/>
  <c r="D83" i="1"/>
  <c r="D84" i="1"/>
  <c r="G89" i="1" s="1"/>
  <c r="D85" i="1"/>
  <c r="D86" i="1"/>
  <c r="G91" i="1" s="1"/>
  <c r="D87" i="1"/>
  <c r="G92" i="1" s="1"/>
  <c r="D88" i="1"/>
  <c r="G93" i="1" s="1"/>
  <c r="D89" i="1"/>
  <c r="G94" i="1" s="1"/>
  <c r="D90" i="1"/>
  <c r="G95" i="1" s="1"/>
  <c r="D91" i="1"/>
  <c r="D92" i="1"/>
  <c r="G97" i="1" s="1"/>
  <c r="D93" i="1"/>
  <c r="D94" i="1"/>
  <c r="G99" i="1" s="1"/>
  <c r="D95" i="1"/>
  <c r="G100" i="1" s="1"/>
  <c r="D96" i="1"/>
  <c r="G101" i="1" s="1"/>
  <c r="D97" i="1"/>
  <c r="G102" i="1" s="1"/>
  <c r="D98" i="1"/>
  <c r="G103" i="1" s="1"/>
  <c r="D99" i="1"/>
  <c r="G104" i="1" s="1"/>
  <c r="D100" i="1"/>
  <c r="G105" i="1" s="1"/>
  <c r="D101" i="1"/>
  <c r="D102" i="1"/>
  <c r="G107" i="1" s="1"/>
  <c r="D103" i="1"/>
  <c r="G108" i="1" s="1"/>
  <c r="D104" i="1"/>
  <c r="G109" i="1" s="1"/>
  <c r="D105" i="1"/>
  <c r="G110" i="1" s="1"/>
  <c r="D106" i="1"/>
  <c r="G111" i="1" s="1"/>
  <c r="D107" i="1"/>
  <c r="D108" i="1"/>
  <c r="G113" i="1" s="1"/>
  <c r="D109" i="1"/>
  <c r="G114" i="1" s="1"/>
  <c r="D110" i="1"/>
  <c r="G115" i="1" s="1"/>
  <c r="D111" i="1"/>
  <c r="G116" i="1" s="1"/>
  <c r="D112" i="1"/>
  <c r="G117" i="1" s="1"/>
  <c r="D113" i="1"/>
  <c r="G118" i="1" s="1"/>
  <c r="D114" i="1"/>
  <c r="G119" i="1" s="1"/>
  <c r="D115" i="1"/>
  <c r="D116" i="1"/>
  <c r="G121" i="1" s="1"/>
  <c r="D117" i="1"/>
  <c r="D118" i="1"/>
  <c r="G123" i="1" s="1"/>
  <c r="D119" i="1"/>
  <c r="G124" i="1" s="1"/>
  <c r="D120" i="1"/>
  <c r="G125" i="1" s="1"/>
  <c r="D121" i="1"/>
  <c r="G126" i="1" s="1"/>
  <c r="D122" i="1"/>
  <c r="G127" i="1" s="1"/>
  <c r="D123" i="1"/>
  <c r="D124" i="1"/>
  <c r="G129" i="1" s="1"/>
  <c r="D125" i="1"/>
  <c r="D126" i="1"/>
  <c r="G131" i="1" s="1"/>
  <c r="D127" i="1"/>
  <c r="G132" i="1" s="1"/>
  <c r="D128" i="1"/>
  <c r="G133" i="1" s="1"/>
  <c r="D129" i="1"/>
  <c r="G134" i="1" s="1"/>
  <c r="D130" i="1"/>
  <c r="G135" i="1" s="1"/>
  <c r="D131" i="1"/>
  <c r="G136" i="1" s="1"/>
  <c r="D132" i="1"/>
  <c r="G137" i="1" s="1"/>
  <c r="D133" i="1"/>
  <c r="G138" i="1" s="1"/>
  <c r="D134" i="1"/>
  <c r="G139" i="1" s="1"/>
  <c r="D135" i="1"/>
  <c r="G140" i="1" s="1"/>
  <c r="D136" i="1"/>
  <c r="G141" i="1" s="1"/>
  <c r="D137" i="1"/>
  <c r="G142" i="1" s="1"/>
  <c r="D138" i="1"/>
  <c r="G143" i="1" s="1"/>
  <c r="D139" i="1"/>
  <c r="D140" i="1"/>
  <c r="G145" i="1" s="1"/>
  <c r="D141" i="1"/>
  <c r="D142" i="1"/>
  <c r="G147" i="1" s="1"/>
  <c r="D143" i="1"/>
  <c r="G148" i="1" s="1"/>
  <c r="D144" i="1"/>
  <c r="G149" i="1" s="1"/>
  <c r="D145" i="1"/>
  <c r="G150" i="1" s="1"/>
  <c r="D146" i="1"/>
  <c r="G151" i="1" s="1"/>
  <c r="D147" i="1"/>
  <c r="D148" i="1"/>
  <c r="G153" i="1" s="1"/>
  <c r="D149" i="1"/>
  <c r="D150" i="1"/>
  <c r="G155" i="1" s="1"/>
  <c r="D151" i="1"/>
  <c r="G156" i="1" s="1"/>
  <c r="D152" i="1"/>
  <c r="G157" i="1" s="1"/>
  <c r="D153" i="1"/>
  <c r="G158" i="1" s="1"/>
  <c r="D154" i="1"/>
  <c r="G159" i="1" s="1"/>
  <c r="D155" i="1"/>
  <c r="D156" i="1"/>
  <c r="G161" i="1" s="1"/>
  <c r="D157" i="1"/>
  <c r="D158" i="1"/>
  <c r="G163" i="1" s="1"/>
  <c r="D159" i="1"/>
  <c r="G164" i="1" s="1"/>
  <c r="D160" i="1"/>
  <c r="G165" i="1" s="1"/>
  <c r="D161" i="1"/>
  <c r="G166" i="1" s="1"/>
  <c r="D162" i="1"/>
  <c r="G167" i="1" s="1"/>
  <c r="D163" i="1"/>
  <c r="G168" i="1" s="1"/>
  <c r="D164" i="1"/>
  <c r="G169" i="1" s="1"/>
  <c r="D165" i="1"/>
  <c r="D166" i="1"/>
  <c r="G171" i="1" s="1"/>
  <c r="D167" i="1"/>
  <c r="G172" i="1" s="1"/>
  <c r="D168" i="1"/>
  <c r="G173" i="1" s="1"/>
  <c r="D169" i="1"/>
  <c r="G174" i="1" s="1"/>
  <c r="D170" i="1"/>
  <c r="G175" i="1" s="1"/>
  <c r="D171" i="1"/>
  <c r="D172" i="1"/>
  <c r="G177" i="1" s="1"/>
  <c r="D173" i="1"/>
  <c r="D174" i="1"/>
  <c r="G179" i="1" s="1"/>
  <c r="D175" i="1"/>
  <c r="G180" i="1" s="1"/>
  <c r="D176" i="1"/>
  <c r="G181" i="1" s="1"/>
  <c r="D177" i="1"/>
  <c r="G182" i="1" s="1"/>
  <c r="D178" i="1"/>
  <c r="G183" i="1" s="1"/>
  <c r="D179" i="1"/>
  <c r="D180" i="1"/>
  <c r="G185" i="1" s="1"/>
  <c r="D181" i="1"/>
  <c r="G186" i="1" s="1"/>
  <c r="D182" i="1"/>
  <c r="G187" i="1" s="1"/>
  <c r="D183" i="1"/>
  <c r="G188" i="1" s="1"/>
  <c r="D184" i="1"/>
  <c r="G189" i="1" s="1"/>
  <c r="D185" i="1"/>
  <c r="G190" i="1" s="1"/>
  <c r="D186" i="1"/>
  <c r="G191" i="1" s="1"/>
  <c r="D187" i="1"/>
  <c r="D188" i="1"/>
  <c r="G193" i="1" s="1"/>
  <c r="D189" i="1"/>
  <c r="D190" i="1"/>
  <c r="G195" i="1" s="1"/>
  <c r="D191" i="1"/>
  <c r="G196" i="1" s="1"/>
  <c r="D192" i="1"/>
  <c r="G197" i="1" s="1"/>
  <c r="D193" i="1"/>
  <c r="G198" i="1" s="1"/>
  <c r="D194" i="1"/>
  <c r="G199" i="1" s="1"/>
  <c r="D195" i="1"/>
  <c r="G200" i="1" s="1"/>
  <c r="D196" i="1"/>
  <c r="G201" i="1" s="1"/>
  <c r="D197" i="1"/>
  <c r="D198" i="1"/>
  <c r="G203" i="1" s="1"/>
  <c r="D199" i="1"/>
  <c r="G204" i="1" s="1"/>
  <c r="D200" i="1"/>
  <c r="G205" i="1" s="1"/>
  <c r="D201" i="1"/>
  <c r="G206" i="1" s="1"/>
  <c r="D202" i="1"/>
  <c r="G207" i="1" s="1"/>
  <c r="D203" i="1"/>
  <c r="D204" i="1"/>
  <c r="G209" i="1" s="1"/>
  <c r="D205" i="1"/>
  <c r="D206" i="1"/>
  <c r="G211" i="1" s="1"/>
  <c r="D207" i="1"/>
  <c r="G212" i="1" s="1"/>
  <c r="D208" i="1"/>
  <c r="G213" i="1" s="1"/>
  <c r="D209" i="1"/>
  <c r="G214" i="1" s="1"/>
  <c r="D210" i="1"/>
  <c r="G215" i="1" s="1"/>
  <c r="D211" i="1"/>
  <c r="D212" i="1"/>
  <c r="G217" i="1" s="1"/>
  <c r="D213" i="1"/>
  <c r="D214" i="1"/>
  <c r="G219" i="1" s="1"/>
  <c r="D215" i="1"/>
  <c r="G220" i="1" s="1"/>
  <c r="D216" i="1"/>
  <c r="G221" i="1" s="1"/>
  <c r="D217" i="1"/>
  <c r="G222" i="1" s="1"/>
  <c r="D218" i="1"/>
  <c r="G223" i="1" s="1"/>
  <c r="D219" i="1"/>
  <c r="D220" i="1"/>
  <c r="G225" i="1" s="1"/>
  <c r="D221" i="1"/>
  <c r="D222" i="1"/>
  <c r="G227" i="1" s="1"/>
  <c r="D223" i="1"/>
  <c r="G228" i="1" s="1"/>
  <c r="D224" i="1"/>
  <c r="G229" i="1" s="1"/>
  <c r="D225" i="1"/>
  <c r="G230" i="1" s="1"/>
  <c r="D226" i="1"/>
  <c r="G231" i="1" s="1"/>
  <c r="D227" i="1"/>
  <c r="G232" i="1" s="1"/>
  <c r="D228" i="1"/>
  <c r="G233" i="1" s="1"/>
  <c r="D229" i="1"/>
  <c r="G234" i="1" s="1"/>
  <c r="D230" i="1"/>
  <c r="G235" i="1" s="1"/>
  <c r="D231" i="1"/>
  <c r="G236" i="1" s="1"/>
  <c r="D232" i="1"/>
  <c r="G237" i="1" s="1"/>
  <c r="D233" i="1"/>
  <c r="G238" i="1" s="1"/>
  <c r="D234" i="1"/>
  <c r="G239" i="1" s="1"/>
  <c r="D235" i="1"/>
  <c r="D236" i="1"/>
  <c r="G241" i="1" s="1"/>
  <c r="D237" i="1"/>
  <c r="D238" i="1"/>
  <c r="G243" i="1" s="1"/>
  <c r="D239" i="1"/>
  <c r="G244" i="1" s="1"/>
  <c r="D240" i="1"/>
  <c r="G245" i="1" s="1"/>
  <c r="D241" i="1"/>
  <c r="G246" i="1" s="1"/>
  <c r="D242" i="1"/>
  <c r="G247" i="1" s="1"/>
  <c r="D243" i="1"/>
  <c r="D244" i="1"/>
  <c r="G249" i="1" s="1"/>
  <c r="D245" i="1"/>
  <c r="D246" i="1"/>
  <c r="G251" i="1" s="1"/>
  <c r="D247" i="1"/>
  <c r="G252" i="1" s="1"/>
  <c r="D248" i="1"/>
  <c r="G253" i="1" s="1"/>
  <c r="D249" i="1"/>
  <c r="G254" i="1" s="1"/>
  <c r="D250" i="1"/>
  <c r="G255" i="1" s="1"/>
  <c r="D251" i="1"/>
  <c r="D252" i="1"/>
  <c r="G257" i="1" s="1"/>
  <c r="D253" i="1"/>
  <c r="D254" i="1"/>
  <c r="G259" i="1" s="1"/>
  <c r="D255" i="1"/>
  <c r="G260" i="1" s="1"/>
  <c r="D256" i="1"/>
  <c r="G261" i="1" s="1"/>
  <c r="D257" i="1"/>
  <c r="G262" i="1" s="1"/>
  <c r="D258" i="1"/>
  <c r="G263" i="1" s="1"/>
  <c r="D259" i="1"/>
  <c r="D260" i="1"/>
  <c r="G265" i="1" s="1"/>
  <c r="D261" i="1"/>
  <c r="D262" i="1"/>
  <c r="G267" i="1" s="1"/>
  <c r="D263" i="1"/>
  <c r="G268" i="1" s="1"/>
  <c r="D264" i="1"/>
  <c r="G269" i="1" s="1"/>
  <c r="D265" i="1"/>
  <c r="G270" i="1" s="1"/>
  <c r="D266" i="1"/>
  <c r="G271" i="1" s="1"/>
  <c r="D267" i="1"/>
  <c r="G272" i="1" s="1"/>
  <c r="D268" i="1"/>
  <c r="G273" i="1" s="1"/>
  <c r="D269" i="1"/>
  <c r="D270" i="1"/>
  <c r="D271" i="1"/>
  <c r="D272" i="1"/>
  <c r="G10" i="1"/>
  <c r="D6" i="1"/>
  <c r="G11" i="1" s="1"/>
  <c r="D7" i="1"/>
  <c r="G12" i="1" s="1"/>
  <c r="D8" i="1"/>
  <c r="G13" i="1" s="1"/>
  <c r="D9" i="1"/>
  <c r="G14" i="1" s="1"/>
  <c r="D10" i="1"/>
  <c r="G15" i="1" s="1"/>
  <c r="D11" i="1"/>
  <c r="F23" i="1" s="1"/>
  <c r="D12" i="1"/>
  <c r="G17" i="1" s="1"/>
  <c r="D13" i="1"/>
  <c r="G18" i="1" s="1"/>
  <c r="D14" i="1"/>
  <c r="G19" i="1" s="1"/>
  <c r="D15" i="1"/>
  <c r="G20" i="1" s="1"/>
  <c r="D16" i="1"/>
  <c r="G21" i="1" s="1"/>
  <c r="D17" i="1"/>
  <c r="G22" i="1" s="1"/>
  <c r="D18" i="1"/>
  <c r="G23" i="1" s="1"/>
  <c r="D19" i="1"/>
  <c r="F31" i="1" s="1"/>
  <c r="D20" i="1"/>
  <c r="G25" i="1" s="1"/>
  <c r="D21" i="1"/>
  <c r="G26" i="1" s="1"/>
  <c r="D22" i="1"/>
  <c r="G27" i="1" s="1"/>
  <c r="D23" i="1"/>
  <c r="G28" i="1" s="1"/>
  <c r="D24" i="1"/>
  <c r="G29" i="1" s="1"/>
  <c r="D25" i="1"/>
  <c r="G30" i="1" s="1"/>
  <c r="D26" i="1"/>
  <c r="G31" i="1" s="1"/>
  <c r="D27" i="1"/>
  <c r="F39" i="1" s="1"/>
  <c r="D28" i="1"/>
  <c r="G33" i="1" s="1"/>
  <c r="D29" i="1"/>
  <c r="G34" i="1" s="1"/>
  <c r="D30" i="1"/>
  <c r="G35" i="1" s="1"/>
  <c r="D31" i="1"/>
  <c r="G36" i="1" s="1"/>
  <c r="D32" i="1"/>
  <c r="G37" i="1" s="1"/>
  <c r="D33" i="1"/>
  <c r="G38" i="1" s="1"/>
  <c r="D34" i="1"/>
  <c r="G39" i="1" s="1"/>
  <c r="D35" i="1"/>
  <c r="G40" i="1" s="1"/>
  <c r="D36" i="1"/>
  <c r="G41" i="1" s="1"/>
  <c r="D37" i="1"/>
  <c r="G42" i="1" s="1"/>
  <c r="D38" i="1"/>
  <c r="G43" i="1" s="1"/>
  <c r="D39" i="1"/>
  <c r="G44" i="1" s="1"/>
  <c r="D40" i="1"/>
  <c r="G45" i="1" s="1"/>
  <c r="D41" i="1"/>
  <c r="G46" i="1" s="1"/>
  <c r="D42" i="1"/>
  <c r="G47" i="1" s="1"/>
  <c r="D43" i="1"/>
  <c r="F55" i="1" s="1"/>
  <c r="D44" i="1"/>
  <c r="G49" i="1" s="1"/>
  <c r="D45" i="1"/>
  <c r="G50" i="1" s="1"/>
  <c r="D46" i="1"/>
  <c r="G51" i="1" s="1"/>
  <c r="D47" i="1"/>
  <c r="G52" i="1" s="1"/>
  <c r="D48" i="1"/>
  <c r="G53" i="1" s="1"/>
  <c r="D49" i="1"/>
  <c r="G54" i="1" s="1"/>
  <c r="D50" i="1"/>
  <c r="G55" i="1" s="1"/>
  <c r="D51" i="1"/>
  <c r="F63" i="1" s="1"/>
  <c r="D52" i="1"/>
  <c r="G57" i="1" s="1"/>
  <c r="D53" i="1"/>
  <c r="G58" i="1" s="1"/>
  <c r="D54" i="1"/>
  <c r="G59" i="1" s="1"/>
  <c r="D55" i="1"/>
  <c r="G60" i="1" s="1"/>
  <c r="D56" i="1"/>
  <c r="G61" i="1" s="1"/>
  <c r="D57" i="1"/>
  <c r="G62" i="1" s="1"/>
  <c r="D58" i="1"/>
  <c r="G63" i="1" s="1"/>
  <c r="D59" i="1"/>
  <c r="F71" i="1" s="1"/>
  <c r="D60" i="1"/>
  <c r="G65" i="1" s="1"/>
  <c r="D61" i="1"/>
  <c r="G66" i="1" s="1"/>
  <c r="D62" i="1"/>
  <c r="G67" i="1" s="1"/>
  <c r="D63" i="1"/>
  <c r="G68" i="1" s="1"/>
  <c r="D64" i="1"/>
  <c r="G69" i="1" s="1"/>
  <c r="D65" i="1"/>
  <c r="G70" i="1" s="1"/>
  <c r="D66" i="1"/>
  <c r="G71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F70" i="1"/>
  <c r="F62" i="1"/>
  <c r="F46" i="1"/>
  <c r="F38" i="1"/>
  <c r="F30" i="1"/>
  <c r="F22" i="1"/>
  <c r="E8" i="1"/>
  <c r="F78" i="1"/>
  <c r="F54" i="1"/>
  <c r="F60" i="1"/>
  <c r="F44" i="1"/>
  <c r="F28" i="1"/>
  <c r="F20" i="1"/>
  <c r="F265" i="1"/>
  <c r="F257" i="1"/>
  <c r="F249" i="1"/>
  <c r="F233" i="1"/>
  <c r="F225" i="1"/>
  <c r="F217" i="1"/>
  <c r="F209" i="1"/>
  <c r="F201" i="1"/>
  <c r="F185" i="1"/>
  <c r="F177" i="1"/>
  <c r="F169" i="1"/>
  <c r="F161" i="1"/>
  <c r="F153" i="1"/>
  <c r="F137" i="1"/>
  <c r="F129" i="1"/>
  <c r="F113" i="1"/>
  <c r="F105" i="1"/>
  <c r="F97" i="1"/>
  <c r="F89" i="1"/>
  <c r="F81" i="1"/>
  <c r="F68" i="1"/>
  <c r="F270" i="1"/>
  <c r="F52" i="1"/>
  <c r="F271" i="1"/>
  <c r="F263" i="1"/>
  <c r="F255" i="1"/>
  <c r="F247" i="1"/>
  <c r="F231" i="1"/>
  <c r="F223" i="1"/>
  <c r="F215" i="1"/>
  <c r="F199" i="1"/>
  <c r="F191" i="1"/>
  <c r="F183" i="1"/>
  <c r="F167" i="1"/>
  <c r="F159" i="1"/>
  <c r="F151" i="1"/>
  <c r="F135" i="1"/>
  <c r="F127" i="1"/>
  <c r="F118" i="1"/>
  <c r="F103" i="1"/>
  <c r="F95" i="1"/>
  <c r="F86" i="1"/>
  <c r="G266" i="1"/>
  <c r="G258" i="1"/>
  <c r="G250" i="1"/>
  <c r="G242" i="1"/>
  <c r="G226" i="1"/>
  <c r="G218" i="1"/>
  <c r="G210" i="1"/>
  <c r="G202" i="1"/>
  <c r="G194" i="1"/>
  <c r="G178" i="1"/>
  <c r="G170" i="1"/>
  <c r="G162" i="1"/>
  <c r="G154" i="1"/>
  <c r="G146" i="1"/>
  <c r="G130" i="1"/>
  <c r="G122" i="1"/>
  <c r="G106" i="1"/>
  <c r="G98" i="1"/>
  <c r="G90" i="1"/>
  <c r="G82" i="1"/>
  <c r="G74" i="1"/>
  <c r="F76" i="1"/>
  <c r="F262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0" i="1"/>
  <c r="F102" i="1"/>
  <c r="F94" i="1"/>
  <c r="G8" i="1"/>
  <c r="F254" i="1"/>
  <c r="F269" i="1"/>
  <c r="G264" i="1"/>
  <c r="G256" i="1"/>
  <c r="G248" i="1"/>
  <c r="G240" i="1"/>
  <c r="G224" i="1"/>
  <c r="G216" i="1"/>
  <c r="G208" i="1"/>
  <c r="G192" i="1"/>
  <c r="G184" i="1"/>
  <c r="G176" i="1"/>
  <c r="G160" i="1"/>
  <c r="G152" i="1"/>
  <c r="G144" i="1"/>
  <c r="G128" i="1"/>
  <c r="G120" i="1"/>
  <c r="G112" i="1"/>
  <c r="G96" i="1"/>
  <c r="G88" i="1"/>
  <c r="G80" i="1"/>
  <c r="G64" i="1"/>
  <c r="G56" i="1"/>
  <c r="G48" i="1"/>
  <c r="G32" i="1"/>
  <c r="G24" i="1"/>
  <c r="G16" i="1"/>
  <c r="F241" i="1"/>
  <c r="F193" i="1"/>
  <c r="E252" i="1"/>
  <c r="E212" i="1"/>
  <c r="E172" i="1"/>
  <c r="E63" i="1"/>
  <c r="F207" i="1"/>
  <c r="F111" i="1"/>
  <c r="F59" i="1"/>
  <c r="F19" i="1"/>
  <c r="F248" i="1"/>
  <c r="F224" i="1"/>
  <c r="F192" i="1"/>
  <c r="F184" i="1"/>
  <c r="F168" i="1"/>
  <c r="F160" i="1"/>
  <c r="F144" i="1"/>
  <c r="F136" i="1"/>
  <c r="F128" i="1"/>
  <c r="F120" i="1"/>
  <c r="F112" i="1"/>
  <c r="F104" i="1"/>
  <c r="F96" i="1"/>
  <c r="F88" i="1"/>
  <c r="F80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44" i="1"/>
  <c r="E126" i="1"/>
  <c r="E103" i="1"/>
  <c r="E80" i="1"/>
  <c r="E62" i="1"/>
  <c r="E39" i="1"/>
  <c r="E16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0" i="1"/>
  <c r="E143" i="1"/>
  <c r="E120" i="1"/>
  <c r="E102" i="1"/>
  <c r="E79" i="1"/>
  <c r="E56" i="1"/>
  <c r="E38" i="1"/>
  <c r="E15" i="1"/>
  <c r="E228" i="1"/>
  <c r="E196" i="1"/>
  <c r="E164" i="1"/>
  <c r="E40" i="1"/>
  <c r="F175" i="1"/>
  <c r="F47" i="1"/>
  <c r="F43" i="1"/>
  <c r="F272" i="1"/>
  <c r="F240" i="1"/>
  <c r="F200" i="1"/>
  <c r="F176" i="1"/>
  <c r="F152" i="1"/>
  <c r="F74" i="1"/>
  <c r="F66" i="1"/>
  <c r="F58" i="1"/>
  <c r="F50" i="1"/>
  <c r="F42" i="1"/>
  <c r="F34" i="1"/>
  <c r="F26" i="1"/>
  <c r="F18" i="1"/>
  <c r="F73" i="1"/>
  <c r="F65" i="1"/>
  <c r="F57" i="1"/>
  <c r="F49" i="1"/>
  <c r="F41" i="1"/>
  <c r="F33" i="1"/>
  <c r="F25" i="1"/>
  <c r="F17" i="1"/>
  <c r="E2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59" i="1"/>
  <c r="E142" i="1"/>
  <c r="E119" i="1"/>
  <c r="E96" i="1"/>
  <c r="E78" i="1"/>
  <c r="E55" i="1"/>
  <c r="E32" i="1"/>
  <c r="E14" i="1"/>
  <c r="F36" i="1"/>
  <c r="F145" i="1"/>
  <c r="F121" i="1"/>
  <c r="E268" i="1"/>
  <c r="E220" i="1"/>
  <c r="E188" i="1"/>
  <c r="E150" i="1"/>
  <c r="F67" i="1"/>
  <c r="F27" i="1"/>
  <c r="F256" i="1"/>
  <c r="F216" i="1"/>
  <c r="F72" i="1"/>
  <c r="F56" i="1"/>
  <c r="F40" i="1"/>
  <c r="F24" i="1"/>
  <c r="F253" i="1"/>
  <c r="F245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58" i="1"/>
  <c r="E136" i="1"/>
  <c r="E118" i="1"/>
  <c r="E95" i="1"/>
  <c r="E72" i="1"/>
  <c r="E54" i="1"/>
  <c r="E31" i="1"/>
  <c r="E260" i="1"/>
  <c r="E204" i="1"/>
  <c r="E127" i="1"/>
  <c r="E22" i="1"/>
  <c r="F143" i="1"/>
  <c r="F75" i="1"/>
  <c r="F35" i="1"/>
  <c r="F264" i="1"/>
  <c r="F208" i="1"/>
  <c r="F64" i="1"/>
  <c r="F48" i="1"/>
  <c r="F32" i="1"/>
  <c r="F16" i="1"/>
  <c r="F261" i="1"/>
  <c r="F237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F15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7" i="1"/>
  <c r="E135" i="1"/>
  <c r="E112" i="1"/>
  <c r="E94" i="1"/>
  <c r="E71" i="1"/>
  <c r="E48" i="1"/>
  <c r="E30" i="1"/>
  <c r="E7" i="1"/>
  <c r="E236" i="1"/>
  <c r="E180" i="1"/>
  <c r="E104" i="1"/>
  <c r="F239" i="1"/>
  <c r="F79" i="1"/>
  <c r="F51" i="1"/>
  <c r="F232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2" i="1"/>
  <c r="E134" i="1"/>
  <c r="E111" i="1"/>
  <c r="E88" i="1"/>
  <c r="E70" i="1"/>
  <c r="E47" i="1"/>
  <c r="E24" i="1"/>
  <c r="E6" i="1"/>
  <c r="F119" i="1"/>
  <c r="F87" i="1"/>
  <c r="E244" i="1"/>
  <c r="E86" i="1"/>
  <c r="F77" i="1"/>
  <c r="F69" i="1"/>
  <c r="F61" i="1"/>
  <c r="F53" i="1"/>
  <c r="F45" i="1"/>
  <c r="F37" i="1"/>
  <c r="F29" i="1"/>
  <c r="F21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1" i="1"/>
  <c r="E128" i="1"/>
  <c r="E110" i="1"/>
  <c r="E87" i="1"/>
  <c r="E64" i="1"/>
  <c r="E46" i="1"/>
  <c r="E23" i="1"/>
</calcChain>
</file>

<file path=xl/sharedStrings.xml><?xml version="1.0" encoding="utf-8"?>
<sst xmlns="http://schemas.openxmlformats.org/spreadsheetml/2006/main" count="20" uniqueCount="18">
  <si>
    <t>Data</t>
  </si>
  <si>
    <t>Cotacoes</t>
  </si>
  <si>
    <t>Ref</t>
  </si>
  <si>
    <t>Taxa</t>
  </si>
  <si>
    <t>M Geral</t>
  </si>
  <si>
    <t>M Movel 12m</t>
  </si>
  <si>
    <t>M Movel 5m</t>
  </si>
  <si>
    <t>Suavização Exp Simples 5m</t>
  </si>
  <si>
    <t>P. Ultimo Val.</t>
  </si>
  <si>
    <t>1o</t>
  </si>
  <si>
    <t>2o</t>
  </si>
  <si>
    <t>Média</t>
  </si>
  <si>
    <t>desvio</t>
  </si>
  <si>
    <t>var</t>
  </si>
  <si>
    <t>DP</t>
  </si>
  <si>
    <t>d²</t>
  </si>
  <si>
    <t>Amplitude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</si>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</sst>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8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0212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7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33" borderId="0" xfId="0" applyFill="1"/>
    <xf numFmtId="164" fontId="0" fillId="33" borderId="0" xfId="0" applyNumberFormat="1" applyFill="1"/>
    <xf numFmtId="10" fontId="0" fillId="0" borderId="0" xfId="0" applyNumberFormat="1"/>
    <xf numFmtId="10" fontId="0" fillId="33" borderId="0" xfId="0" applyNumberFormat="1" applyFill="1"/>
    <xf numFmtId="10" fontId="0" fillId="34" borderId="0" xfId="0" applyNumberFormat="1" applyFill="1"/>
    <xf numFmtId="0" fontId="0" fillId="35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18" fillId="0" borderId="0" xfId="0" applyFont="1"/>
    <xf numFmtId="0" fontId="16" fillId="0" borderId="0" xfId="0" applyFont="1"/>
    <xf numFmtId="178" fontId="16" fillId="0" borderId="0" xfId="0" applyNumberFormat="1" applyFont="1"/>
    <xf numFmtId="178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'Acões Vale 2000 ~ 2022'!$D$1</c:f>
              <c:strCache>
                <c:ptCount val="1"/>
                <c:pt idx="0">
                  <c:v>Taxa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'Acões Vale 2000 ~ 2022'!$A$2:$A$272</c:f>
              <c:numCache>
                <c:formatCode>mmm\-yy</c:formatCode>
                <c:ptCount val="27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</c:numCache>
            </c:numRef>
          </c:cat>
          <c:val>
            <c:numRef>
              <c:f>'Acões Vale 2000 ~ 2022'!$D$2:$D$272</c:f>
              <c:numCache>
                <c:formatCode>0%</c:formatCode>
                <c:ptCount val="271"/>
                <c:pt idx="1">
                  <c:v>-0.15000032376855899</c:v>
                </c:pt>
                <c:pt idx="2">
                  <c:v>-1.9607733220355028E-2</c:v>
                </c:pt>
                <c:pt idx="3">
                  <c:v>0</c:v>
                </c:pt>
                <c:pt idx="4">
                  <c:v>4.5500075212069779E-2</c:v>
                </c:pt>
                <c:pt idx="5">
                  <c:v>7.5800684246388972E-2</c:v>
                </c:pt>
                <c:pt idx="6">
                  <c:v>-1.0890888936281429E-2</c:v>
                </c:pt>
                <c:pt idx="7">
                  <c:v>3.8202261702305229E-2</c:v>
                </c:pt>
                <c:pt idx="8">
                  <c:v>-8.9827132166512502E-2</c:v>
                </c:pt>
                <c:pt idx="9">
                  <c:v>4.6373398954251854E-2</c:v>
                </c:pt>
                <c:pt idx="10">
                  <c:v>-0.1590908015550746</c:v>
                </c:pt>
                <c:pt idx="11">
                  <c:v>0.25675682208433126</c:v>
                </c:pt>
                <c:pt idx="12">
                  <c:v>9.677420982168039E-2</c:v>
                </c:pt>
                <c:pt idx="13">
                  <c:v>-3.9215775335365466E-2</c:v>
                </c:pt>
                <c:pt idx="14">
                  <c:v>1.0204390000712493E-2</c:v>
                </c:pt>
                <c:pt idx="15">
                  <c:v>-2.0202209880867295E-2</c:v>
                </c:pt>
                <c:pt idx="16">
                  <c:v>6.7010241028647499E-2</c:v>
                </c:pt>
                <c:pt idx="17">
                  <c:v>2.41544399164213E-2</c:v>
                </c:pt>
                <c:pt idx="18">
                  <c:v>-3.7733009716830468E-3</c:v>
                </c:pt>
                <c:pt idx="19">
                  <c:v>-2.8409111103607887E-2</c:v>
                </c:pt>
                <c:pt idx="20">
                  <c:v>-1.559473622779961E-2</c:v>
                </c:pt>
                <c:pt idx="21">
                  <c:v>4.9306997403719244E-2</c:v>
                </c:pt>
                <c:pt idx="22">
                  <c:v>-6.5861228204750488E-2</c:v>
                </c:pt>
                <c:pt idx="23">
                  <c:v>5.0504843473879513E-2</c:v>
                </c:pt>
                <c:pt idx="24">
                  <c:v>-1.5384695197176224E-2</c:v>
                </c:pt>
                <c:pt idx="25">
                  <c:v>0.20507795990018773</c:v>
                </c:pt>
                <c:pt idx="26">
                  <c:v>2.9173601243234204E-2</c:v>
                </c:pt>
                <c:pt idx="27">
                  <c:v>1.4173129302086585E-2</c:v>
                </c:pt>
                <c:pt idx="28">
                  <c:v>0.17996923693072597</c:v>
                </c:pt>
                <c:pt idx="29">
                  <c:v>2.2502916037116405E-2</c:v>
                </c:pt>
                <c:pt idx="30">
                  <c:v>6.8210861016245961E-2</c:v>
                </c:pt>
                <c:pt idx="31">
                  <c:v>-9.6385418732634731E-2</c:v>
                </c:pt>
                <c:pt idx="32">
                  <c:v>0.1546665686645563</c:v>
                </c:pt>
                <c:pt idx="33">
                  <c:v>0.10854531834353809</c:v>
                </c:pt>
                <c:pt idx="34">
                  <c:v>4.1666447766539383E-2</c:v>
                </c:pt>
                <c:pt idx="35">
                  <c:v>2.9000129370612804E-2</c:v>
                </c:pt>
                <c:pt idx="36">
                  <c:v>-5.9281078792155273E-2</c:v>
                </c:pt>
                <c:pt idx="37">
                  <c:v>7.4380319501964332E-2</c:v>
                </c:pt>
                <c:pt idx="38">
                  <c:v>-0.12499998590267181</c:v>
                </c:pt>
                <c:pt idx="39">
                  <c:v>-9.9010796200277529E-2</c:v>
                </c:pt>
                <c:pt idx="40">
                  <c:v>7.3301221113613479E-2</c:v>
                </c:pt>
                <c:pt idx="41">
                  <c:v>-4.5454254653440107E-2</c:v>
                </c:pt>
                <c:pt idx="42">
                  <c:v>0.22499991796699592</c:v>
                </c:pt>
                <c:pt idx="43">
                  <c:v>7.6773608552006989E-2</c:v>
                </c:pt>
                <c:pt idx="44">
                  <c:v>5.6046821050883988E-2</c:v>
                </c:pt>
                <c:pt idx="45">
                  <c:v>0.11101599535211415</c:v>
                </c:pt>
                <c:pt idx="46">
                  <c:v>-7.692224409625914E-3</c:v>
                </c:pt>
                <c:pt idx="47">
                  <c:v>0.31395333613010412</c:v>
                </c:pt>
                <c:pt idx="48">
                  <c:v>-7.9645780712951586E-2</c:v>
                </c:pt>
                <c:pt idx="49">
                  <c:v>8.0127845827134836E-2</c:v>
                </c:pt>
                <c:pt idx="50">
                  <c:v>-5.3352932213393434E-2</c:v>
                </c:pt>
                <c:pt idx="51">
                  <c:v>-0.18306078714367169</c:v>
                </c:pt>
                <c:pt idx="52">
                  <c:v>0.2056638790202332</c:v>
                </c:pt>
                <c:pt idx="53">
                  <c:v>-7.3897540976570197E-2</c:v>
                </c:pt>
                <c:pt idx="54">
                  <c:v>0.12646030813113196</c:v>
                </c:pt>
                <c:pt idx="55">
                  <c:v>2.501571676124148E-2</c:v>
                </c:pt>
                <c:pt idx="56">
                  <c:v>0.14642821661712269</c:v>
                </c:pt>
                <c:pt idx="57">
                  <c:v>-4.9844259146349268E-2</c:v>
                </c:pt>
                <c:pt idx="58">
                  <c:v>9.1803546407207559E-2</c:v>
                </c:pt>
                <c:pt idx="59">
                  <c:v>0.13363353561804647</c:v>
                </c:pt>
                <c:pt idx="60">
                  <c:v>4.9006718813402461E-2</c:v>
                </c:pt>
                <c:pt idx="61">
                  <c:v>0.14267666670417367</c:v>
                </c:pt>
                <c:pt idx="62">
                  <c:v>-6.0773550834201107E-2</c:v>
                </c:pt>
                <c:pt idx="63">
                  <c:v>-0.19411760972089898</c:v>
                </c:pt>
                <c:pt idx="64">
                  <c:v>2.1167749480472509E-2</c:v>
                </c:pt>
                <c:pt idx="65">
                  <c:v>-9.2921901157554387E-3</c:v>
                </c:pt>
                <c:pt idx="66">
                  <c:v>0.13261167689270903</c:v>
                </c:pt>
                <c:pt idx="67">
                  <c:v>3.3252775788384703E-2</c:v>
                </c:pt>
                <c:pt idx="68">
                  <c:v>0.22071513685878652</c:v>
                </c:pt>
                <c:pt idx="69">
                  <c:v>-5.8888941280956564E-2</c:v>
                </c:pt>
                <c:pt idx="70">
                  <c:v>2.7154947298708265E-2</c:v>
                </c:pt>
                <c:pt idx="71">
                  <c:v>-2.0902167690908247E-3</c:v>
                </c:pt>
                <c:pt idx="72">
                  <c:v>0.18523581591931038</c:v>
                </c:pt>
                <c:pt idx="73">
                  <c:v>-8.2074440952305761E-2</c:v>
                </c:pt>
                <c:pt idx="74">
                  <c:v>1.6361866292825988E-2</c:v>
                </c:pt>
                <c:pt idx="75">
                  <c:v>1.3446857589338723E-2</c:v>
                </c:pt>
                <c:pt idx="76">
                  <c:v>-1.513719901796029E-2</c:v>
                </c:pt>
                <c:pt idx="77">
                  <c:v>-7.9695465025773071E-3</c:v>
                </c:pt>
                <c:pt idx="78">
                  <c:v>-3.3091056155194365E-2</c:v>
                </c:pt>
                <c:pt idx="79">
                  <c:v>-9.0010006560185651E-2</c:v>
                </c:pt>
                <c:pt idx="80">
                  <c:v>1.8478238328054619E-2</c:v>
                </c:pt>
                <c:pt idx="81">
                  <c:v>0.15581639606706998</c:v>
                </c:pt>
                <c:pt idx="82">
                  <c:v>0.1028626647544153</c:v>
                </c:pt>
                <c:pt idx="83">
                  <c:v>6.6644093823423178E-2</c:v>
                </c:pt>
                <c:pt idx="84">
                  <c:v>0.11616990875825084</c:v>
                </c:pt>
                <c:pt idx="85">
                  <c:v>1.9831038989128302E-2</c:v>
                </c:pt>
                <c:pt idx="86">
                  <c:v>5.226864806364806E-2</c:v>
                </c:pt>
                <c:pt idx="87">
                  <c:v>0.10091766812172476</c:v>
                </c:pt>
                <c:pt idx="88">
                  <c:v>3.5952189724899108E-2</c:v>
                </c:pt>
                <c:pt idx="89">
                  <c:v>-9.6528401095216099E-3</c:v>
                </c:pt>
                <c:pt idx="90">
                  <c:v>7.6815754479639953E-2</c:v>
                </c:pt>
                <c:pt idx="91">
                  <c:v>4.5043399320342736E-2</c:v>
                </c:pt>
                <c:pt idx="92">
                  <c:v>0.27758247854082785</c:v>
                </c:pt>
                <c:pt idx="93">
                  <c:v>4.9233687821739425E-2</c:v>
                </c:pt>
                <c:pt idx="94">
                  <c:v>-3.5384989416253676E-2</c:v>
                </c:pt>
                <c:pt idx="95">
                  <c:v>-5.4066722233299447E-2</c:v>
                </c:pt>
                <c:pt idx="96">
                  <c:v>-0.12611696516126081</c:v>
                </c:pt>
                <c:pt idx="97">
                  <c:v>0.13177704856500139</c:v>
                </c:pt>
                <c:pt idx="98">
                  <c:v>3.1367105195719835E-2</c:v>
                </c:pt>
                <c:pt idx="99">
                  <c:v>9.2752663591886941E-2</c:v>
                </c:pt>
                <c:pt idx="100">
                  <c:v>-1.9805083442739901E-3</c:v>
                </c:pt>
                <c:pt idx="101">
                  <c:v>-0.1237977970302746</c:v>
                </c:pt>
                <c:pt idx="102">
                  <c:v>-0.17526154624381141</c:v>
                </c:pt>
                <c:pt idx="103">
                  <c:v>-8.1748802033413948E-2</c:v>
                </c:pt>
                <c:pt idx="104">
                  <c:v>-0.15919025890358451</c:v>
                </c:pt>
                <c:pt idx="105">
                  <c:v>-0.21892819114080897</c:v>
                </c:pt>
                <c:pt idx="106">
                  <c:v>-3.0292065958997805E-2</c:v>
                </c:pt>
                <c:pt idx="107">
                  <c:v>5.8115689287012717E-3</c:v>
                </c:pt>
                <c:pt idx="108">
                  <c:v>0.17370912897564805</c:v>
                </c:pt>
                <c:pt idx="109">
                  <c:v>-5.0153977028218777E-2</c:v>
                </c:pt>
                <c:pt idx="110">
                  <c:v>4.2110273018336475E-3</c:v>
                </c:pt>
                <c:pt idx="111">
                  <c:v>0.18113523182014379</c:v>
                </c:pt>
                <c:pt idx="112">
                  <c:v>5.3769213324958764E-2</c:v>
                </c:pt>
                <c:pt idx="113">
                  <c:v>-9.2582728557167648E-2</c:v>
                </c:pt>
                <c:pt idx="114">
                  <c:v>7.3913267346423561E-2</c:v>
                </c:pt>
                <c:pt idx="115">
                  <c:v>-9.9864930294766285E-3</c:v>
                </c:pt>
                <c:pt idx="116">
                  <c:v>0.1229552024155478</c:v>
                </c:pt>
                <c:pt idx="117">
                  <c:v>9.9456722145728094E-2</c:v>
                </c:pt>
                <c:pt idx="118">
                  <c:v>9.4196303741657328E-2</c:v>
                </c:pt>
                <c:pt idx="119">
                  <c:v>1.305585427382816E-2</c:v>
                </c:pt>
                <c:pt idx="120">
                  <c:v>-1.5102563599341923E-2</c:v>
                </c:pt>
                <c:pt idx="121">
                  <c:v>3.1486286596989377E-2</c:v>
                </c:pt>
                <c:pt idx="122">
                  <c:v>0.13280493164303109</c:v>
                </c:pt>
                <c:pt idx="123">
                  <c:v>-6.4273713802759591E-2</c:v>
                </c:pt>
                <c:pt idx="124">
                  <c:v>-5.8380610172395153E-2</c:v>
                </c:pt>
                <c:pt idx="125">
                  <c:v>-0.12699999447004484</c:v>
                </c:pt>
                <c:pt idx="126">
                  <c:v>0.112256596386761</c:v>
                </c:pt>
                <c:pt idx="127">
                  <c:v>-3.4397565446481537E-2</c:v>
                </c:pt>
                <c:pt idx="128">
                  <c:v>0.11561472285102892</c:v>
                </c:pt>
                <c:pt idx="129">
                  <c:v>3.3933588112444069E-2</c:v>
                </c:pt>
                <c:pt idx="130">
                  <c:v>-7.4646568914749079E-4</c:v>
                </c:pt>
                <c:pt idx="131">
                  <c:v>3.3047224486488558E-2</c:v>
                </c:pt>
                <c:pt idx="132">
                  <c:v>3.7164647217525992E-2</c:v>
                </c:pt>
                <c:pt idx="133">
                  <c:v>-1.3665283833595776E-2</c:v>
                </c:pt>
                <c:pt idx="134">
                  <c:v>-5.2397920745058446E-2</c:v>
                </c:pt>
                <c:pt idx="135">
                  <c:v>-1.7580932904549429E-2</c:v>
                </c:pt>
                <c:pt idx="136">
                  <c:v>-2.9735533343471565E-2</c:v>
                </c:pt>
                <c:pt idx="137">
                  <c:v>-1.512445732607115E-2</c:v>
                </c:pt>
                <c:pt idx="138">
                  <c:v>1.293202840606833E-2</c:v>
                </c:pt>
                <c:pt idx="139">
                  <c:v>-8.6818772140599521E-2</c:v>
                </c:pt>
                <c:pt idx="140">
                  <c:v>-4.7990847783892621E-2</c:v>
                </c:pt>
                <c:pt idx="141">
                  <c:v>3.9837186569487537E-2</c:v>
                </c:pt>
                <c:pt idx="142">
                  <c:v>-4.7128439315355819E-2</c:v>
                </c:pt>
                <c:pt idx="143">
                  <c:v>-5.2821501373113811E-2</c:v>
                </c:pt>
                <c:pt idx="144">
                  <c:v>0.13308006110431148</c:v>
                </c:pt>
                <c:pt idx="145">
                  <c:v>-2.5727236638232731E-2</c:v>
                </c:pt>
                <c:pt idx="146">
                  <c:v>-1.4925262429838826E-2</c:v>
                </c:pt>
                <c:pt idx="147">
                  <c:v>1.799864696688025E-2</c:v>
                </c:pt>
                <c:pt idx="148">
                  <c:v>-0.11760557435488028</c:v>
                </c:pt>
                <c:pt idx="149">
                  <c:v>6.7571093827873741E-2</c:v>
                </c:pt>
                <c:pt idx="150">
                  <c:v>-7.425863028504387E-2</c:v>
                </c:pt>
                <c:pt idx="151">
                  <c:v>-9.0713512762036985E-2</c:v>
                </c:pt>
                <c:pt idx="152">
                  <c:v>8.022515399798924E-2</c:v>
                </c:pt>
                <c:pt idx="153">
                  <c:v>5.9288540888231545E-2</c:v>
                </c:pt>
                <c:pt idx="154">
                  <c:v>4.0052918336730414E-3</c:v>
                </c:pt>
                <c:pt idx="155">
                  <c:v>0.12446800990498108</c:v>
                </c:pt>
                <c:pt idx="156">
                  <c:v>-4.777645037292888E-2</c:v>
                </c:pt>
                <c:pt idx="157">
                  <c:v>-6.1103018791130448E-2</c:v>
                </c:pt>
                <c:pt idx="158">
                  <c:v>-7.0634925233151846E-2</c:v>
                </c:pt>
                <c:pt idx="159">
                  <c:v>2.1707949584890418E-3</c:v>
                </c:pt>
                <c:pt idx="160">
                  <c:v>-0.11198601832423072</c:v>
                </c:pt>
                <c:pt idx="161">
                  <c:v>-5.0574480604830496E-2</c:v>
                </c:pt>
                <c:pt idx="162">
                  <c:v>7.2985051584479654E-2</c:v>
                </c:pt>
                <c:pt idx="163">
                  <c:v>0.10702757015270858</c:v>
                </c:pt>
                <c:pt idx="164">
                  <c:v>3.4945646066721903E-3</c:v>
                </c:pt>
                <c:pt idx="165">
                  <c:v>4.0899549814305214E-2</c:v>
                </c:pt>
                <c:pt idx="166">
                  <c:v>3.3567357265511522E-3</c:v>
                </c:pt>
                <c:pt idx="167">
                  <c:v>-4.4607341972995318E-3</c:v>
                </c:pt>
                <c:pt idx="168">
                  <c:v>-7.4488905582372977E-2</c:v>
                </c:pt>
                <c:pt idx="169">
                  <c:v>-1.5128116787260781E-3</c:v>
                </c:pt>
                <c:pt idx="170">
                  <c:v>-4.7878820592956228E-2</c:v>
                </c:pt>
                <c:pt idx="171">
                  <c:v>-3.2982063764080971E-2</c:v>
                </c:pt>
                <c:pt idx="172">
                  <c:v>-3.6886699699573589E-2</c:v>
                </c:pt>
                <c:pt idx="173">
                  <c:v>2.7406811206034165E-2</c:v>
                </c:pt>
                <c:pt idx="174">
                  <c:v>0.11320116935932534</c:v>
                </c:pt>
                <c:pt idx="175">
                  <c:v>-0.10291851804371488</c:v>
                </c:pt>
                <c:pt idx="176">
                  <c:v>-8.0479430560878584E-2</c:v>
                </c:pt>
                <c:pt idx="177">
                  <c:v>-3.3940082963558771E-2</c:v>
                </c:pt>
                <c:pt idx="178">
                  <c:v>-6.8399896664908533E-2</c:v>
                </c:pt>
                <c:pt idx="179">
                  <c:v>-5.9252928381895886E-2</c:v>
                </c:pt>
                <c:pt idx="180">
                  <c:v>-0.1506162294636656</c:v>
                </c:pt>
                <c:pt idx="181">
                  <c:v>0.14185919847515849</c:v>
                </c:pt>
                <c:pt idx="182">
                  <c:v>-0.15576480417398209</c:v>
                </c:pt>
                <c:pt idx="183">
                  <c:v>0.30440556170986777</c:v>
                </c:pt>
                <c:pt idx="184">
                  <c:v>-0.11479028526674528</c:v>
                </c:pt>
                <c:pt idx="185">
                  <c:v>-8.7780542667201367E-2</c:v>
                </c:pt>
                <c:pt idx="186">
                  <c:v>-2.2963449775203926E-2</c:v>
                </c:pt>
                <c:pt idx="187">
                  <c:v>2.7980170695567352E-3</c:v>
                </c:pt>
                <c:pt idx="188">
                  <c:v>-7.4776780344875005E-2</c:v>
                </c:pt>
                <c:pt idx="189">
                  <c:v>4.9622612525497711E-2</c:v>
                </c:pt>
                <c:pt idx="190">
                  <c:v>-0.22801860716310174</c:v>
                </c:pt>
                <c:pt idx="191">
                  <c:v>-1.0630525685515813E-2</c:v>
                </c:pt>
                <c:pt idx="192">
                  <c:v>-0.25402907437322009</c:v>
                </c:pt>
                <c:pt idx="193">
                  <c:v>0.21502056430552852</c:v>
                </c:pt>
                <c:pt idx="194">
                  <c:v>0.28281122539298331</c:v>
                </c:pt>
                <c:pt idx="195">
                  <c:v>0.29967009050669202</c:v>
                </c:pt>
                <c:pt idx="196">
                  <c:v>-0.27780597666964535</c:v>
                </c:pt>
                <c:pt idx="197">
                  <c:v>0.14416307603876932</c:v>
                </c:pt>
                <c:pt idx="198">
                  <c:v>0.13706208815764165</c:v>
                </c:pt>
                <c:pt idx="199">
                  <c:v>-8.4324399912841241E-2</c:v>
                </c:pt>
                <c:pt idx="200">
                  <c:v>5.1357980218728283E-2</c:v>
                </c:pt>
                <c:pt idx="201">
                  <c:v>0.23975278741909567</c:v>
                </c:pt>
                <c:pt idx="202">
                  <c:v>0.27083327791861467</c:v>
                </c:pt>
                <c:pt idx="203">
                  <c:v>-7.9441221331334799E-2</c:v>
                </c:pt>
                <c:pt idx="204">
                  <c:v>0.25311533519626117</c:v>
                </c:pt>
                <c:pt idx="205">
                  <c:v>1.6780539268896888E-2</c:v>
                </c:pt>
                <c:pt idx="206">
                  <c:v>-8.9547746138395334E-2</c:v>
                </c:pt>
                <c:pt idx="207">
                  <c:v>-4.7115340580273335E-2</c:v>
                </c:pt>
                <c:pt idx="208">
                  <c:v>-1.0921067008666463E-2</c:v>
                </c:pt>
                <c:pt idx="209">
                  <c:v>6.7353732199652017E-2</c:v>
                </c:pt>
                <c:pt idx="210">
                  <c:v>7.9310387760520795E-2</c:v>
                </c:pt>
                <c:pt idx="211">
                  <c:v>0.12076675639526324</c:v>
                </c:pt>
                <c:pt idx="212">
                  <c:v>-9.150514286504563E-2</c:v>
                </c:pt>
                <c:pt idx="213">
                  <c:v>7.2167010683577004E-3</c:v>
                </c:pt>
                <c:pt idx="214">
                  <c:v>9.4704202098735202E-2</c:v>
                </c:pt>
                <c:pt idx="215">
                  <c:v>0.15794131523248067</c:v>
                </c:pt>
                <c:pt idx="216">
                  <c:v>2.9557851829987047E-2</c:v>
                </c:pt>
                <c:pt idx="217">
                  <c:v>8.6851651404130426E-2</c:v>
                </c:pt>
                <c:pt idx="218">
                  <c:v>-5.2396901024146403E-2</c:v>
                </c:pt>
                <c:pt idx="219">
                  <c:v>0.1530443543905049</c:v>
                </c:pt>
                <c:pt idx="220">
                  <c:v>4.0271235450752174E-2</c:v>
                </c:pt>
                <c:pt idx="221">
                  <c:v>-2.0541171924215118E-2</c:v>
                </c:pt>
                <c:pt idx="222">
                  <c:v>0.10586813607234746</c:v>
                </c:pt>
                <c:pt idx="223">
                  <c:v>5.9356644346924003E-3</c:v>
                </c:pt>
                <c:pt idx="224">
                  <c:v>0.11562846036587904</c:v>
                </c:pt>
                <c:pt idx="225">
                  <c:v>-5.1989398195008807E-2</c:v>
                </c:pt>
                <c:pt idx="226">
                  <c:v>-6.8947097691360981E-2</c:v>
                </c:pt>
                <c:pt idx="227">
                  <c:v>-3.4091030931233002E-2</c:v>
                </c:pt>
                <c:pt idx="228">
                  <c:v>-0.10784319368380568</c:v>
                </c:pt>
                <c:pt idx="229">
                  <c:v>3.5164813896158664E-2</c:v>
                </c:pt>
                <c:pt idx="230">
                  <c:v>8.1316559437040858E-2</c:v>
                </c:pt>
                <c:pt idx="231">
                  <c:v>-1.6296847350841692E-2</c:v>
                </c:pt>
                <c:pt idx="232">
                  <c:v>-2.195620080542382E-2</c:v>
                </c:pt>
                <c:pt idx="233">
                  <c:v>5.7551039227272005E-2</c:v>
                </c:pt>
                <c:pt idx="234">
                  <c:v>-3.8788011699161462E-2</c:v>
                </c:pt>
                <c:pt idx="235">
                  <c:v>-8.512346267558546E-2</c:v>
                </c:pt>
                <c:pt idx="236">
                  <c:v>4.7838329972591298E-2</c:v>
                </c:pt>
                <c:pt idx="237">
                  <c:v>-1.1518220807908541E-2</c:v>
                </c:pt>
                <c:pt idx="238">
                  <c:v>5.8898198216910114E-2</c:v>
                </c:pt>
                <c:pt idx="239">
                  <c:v>9.4685099324410604E-2</c:v>
                </c:pt>
                <c:pt idx="240">
                  <c:v>-5.6848107437509454E-2</c:v>
                </c:pt>
                <c:pt idx="241">
                  <c:v>-0.11855962387022956</c:v>
                </c:pt>
                <c:pt idx="242">
                  <c:v>-2.4599493150383345E-2</c:v>
                </c:pt>
                <c:pt idx="243">
                  <c:v>3.7945328017597202E-2</c:v>
                </c:pt>
                <c:pt idx="244">
                  <c:v>0.18145351409030575</c:v>
                </c:pt>
                <c:pt idx="245">
                  <c:v>5.5094324788443227E-2</c:v>
                </c:pt>
                <c:pt idx="246">
                  <c:v>8.565807268765635E-2</c:v>
                </c:pt>
                <c:pt idx="247">
                  <c:v>-1.696593531423185E-2</c:v>
                </c:pt>
                <c:pt idx="248">
                  <c:v>3.1852394651767924E-2</c:v>
                </c:pt>
                <c:pt idx="249">
                  <c:v>2.4361277196006226E-2</c:v>
                </c:pt>
                <c:pt idx="250">
                  <c:v>0.28819173256137831</c:v>
                </c:pt>
                <c:pt idx="251">
                  <c:v>0.12115376252648447</c:v>
                </c:pt>
                <c:pt idx="252">
                  <c:v>5.7175001376037482E-3</c:v>
                </c:pt>
                <c:pt idx="253">
                  <c:v>7.4701583122574799E-2</c:v>
                </c:pt>
                <c:pt idx="254">
                  <c:v>8.3194388207219694E-2</c:v>
                </c:pt>
                <c:pt idx="255">
                  <c:v>0.11278964586845541</c:v>
                </c:pt>
                <c:pt idx="256">
                  <c:v>5.283438768925941E-2</c:v>
                </c:pt>
                <c:pt idx="257">
                  <c:v>6.1549629256472116E-3</c:v>
                </c:pt>
                <c:pt idx="258">
                  <c:v>-3.9646732614590618E-2</c:v>
                </c:pt>
                <c:pt idx="259">
                  <c:v>-9.2681217474502198E-2</c:v>
                </c:pt>
                <c:pt idx="260">
                  <c:v>-0.14714634931439619</c:v>
                </c:pt>
                <c:pt idx="261">
                  <c:v>-6.0729286149785233E-2</c:v>
                </c:pt>
                <c:pt idx="262">
                  <c:v>-2.3181165814809224E-2</c:v>
                </c:pt>
                <c:pt idx="263">
                  <c:v>0.11451047732643782</c:v>
                </c:pt>
                <c:pt idx="264">
                  <c:v>3.7326799200700256E-2</c:v>
                </c:pt>
                <c:pt idx="265">
                  <c:v>0.14109060639725479</c:v>
                </c:pt>
                <c:pt idx="266">
                  <c:v>7.5806211867564643E-2</c:v>
                </c:pt>
                <c:pt idx="267">
                  <c:v>-0.12876562659489388</c:v>
                </c:pt>
                <c:pt idx="268">
                  <c:v>3.5058169178718401E-2</c:v>
                </c:pt>
                <c:pt idx="269">
                  <c:v>-0.11193600688677741</c:v>
                </c:pt>
                <c:pt idx="270">
                  <c:v>-8.8949736635448806E-2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D-4152-8FBD-57970283D750}"/>
            </c:ext>
          </c:extLst>
        </c:ser>
        <c:ser>
          <c:idx val="4"/>
          <c:order val="4"/>
          <c:tx>
            <c:strRef>
              <c:f>'Acões Vale 2000 ~ 2022'!$H$1</c:f>
              <c:strCache>
                <c:ptCount val="1"/>
                <c:pt idx="0">
                  <c:v>Suavização Exp Simples 5m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'Acões Vale 2000 ~ 2022'!$H$3:$H$273</c:f>
              <c:numCache>
                <c:formatCode>0%</c:formatCode>
                <c:ptCount val="271"/>
                <c:pt idx="0">
                  <c:v>-0.15000032376855899</c:v>
                </c:pt>
                <c:pt idx="1">
                  <c:v>-0.12392180565891819</c:v>
                </c:pt>
                <c:pt idx="2">
                  <c:v>-9.9137444527134563E-2</c:v>
                </c:pt>
                <c:pt idx="3">
                  <c:v>-7.0209940579293709E-2</c:v>
                </c:pt>
                <c:pt idx="4">
                  <c:v>-4.1007815614157173E-2</c:v>
                </c:pt>
                <c:pt idx="5">
                  <c:v>-3.4984430278582022E-2</c:v>
                </c:pt>
                <c:pt idx="6">
                  <c:v>-2.0347091882404571E-2</c:v>
                </c:pt>
                <c:pt idx="7">
                  <c:v>-3.4243099939226154E-2</c:v>
                </c:pt>
                <c:pt idx="8">
                  <c:v>-1.8119800160530553E-2</c:v>
                </c:pt>
                <c:pt idx="9">
                  <c:v>-4.6314000439439361E-2</c:v>
                </c:pt>
                <c:pt idx="10">
                  <c:v>1.4300164065314765E-2</c:v>
                </c:pt>
                <c:pt idx="11">
                  <c:v>3.0794973216587893E-2</c:v>
                </c:pt>
                <c:pt idx="12">
                  <c:v>1.6792823506197221E-2</c:v>
                </c:pt>
                <c:pt idx="13">
                  <c:v>1.5475136805100277E-2</c:v>
                </c:pt>
                <c:pt idx="14">
                  <c:v>8.3396674679067639E-3</c:v>
                </c:pt>
                <c:pt idx="15">
                  <c:v>2.0073782180054914E-2</c:v>
                </c:pt>
                <c:pt idx="16">
                  <c:v>2.0889913727328194E-2</c:v>
                </c:pt>
                <c:pt idx="17">
                  <c:v>1.5957270787525946E-2</c:v>
                </c:pt>
                <c:pt idx="18">
                  <c:v>7.0839944092991793E-3</c:v>
                </c:pt>
                <c:pt idx="19">
                  <c:v>2.5482482818794216E-3</c:v>
                </c:pt>
                <c:pt idx="20">
                  <c:v>1.1899998106247386E-2</c:v>
                </c:pt>
                <c:pt idx="21">
                  <c:v>-3.6522471559521878E-3</c:v>
                </c:pt>
                <c:pt idx="22">
                  <c:v>7.1791709700141527E-3</c:v>
                </c:pt>
                <c:pt idx="23">
                  <c:v>2.6663977365760779E-3</c:v>
                </c:pt>
                <c:pt idx="24">
                  <c:v>4.3148710169298408E-2</c:v>
                </c:pt>
                <c:pt idx="25">
                  <c:v>4.0353688384085568E-2</c:v>
                </c:pt>
                <c:pt idx="26">
                  <c:v>3.5117576567685771E-2</c:v>
                </c:pt>
                <c:pt idx="27">
                  <c:v>6.4087908640293817E-2</c:v>
                </c:pt>
                <c:pt idx="28">
                  <c:v>5.5770910119658339E-2</c:v>
                </c:pt>
                <c:pt idx="29">
                  <c:v>5.825890029897586E-2</c:v>
                </c:pt>
                <c:pt idx="30">
                  <c:v>2.7330036492653743E-2</c:v>
                </c:pt>
                <c:pt idx="31">
                  <c:v>5.2797342927034259E-2</c:v>
                </c:pt>
                <c:pt idx="32">
                  <c:v>6.3946938010335019E-2</c:v>
                </c:pt>
                <c:pt idx="33">
                  <c:v>5.9490839961575899E-2</c:v>
                </c:pt>
                <c:pt idx="34">
                  <c:v>5.3392697843383283E-2</c:v>
                </c:pt>
                <c:pt idx="35">
                  <c:v>3.085794251627557E-2</c:v>
                </c:pt>
                <c:pt idx="36">
                  <c:v>3.956241791341332E-2</c:v>
                </c:pt>
                <c:pt idx="37">
                  <c:v>6.6499371501962945E-3</c:v>
                </c:pt>
                <c:pt idx="38">
                  <c:v>-1.4482209519898471E-2</c:v>
                </c:pt>
                <c:pt idx="39">
                  <c:v>3.0744766068039192E-3</c:v>
                </c:pt>
                <c:pt idx="40">
                  <c:v>-6.6312696452448874E-3</c:v>
                </c:pt>
                <c:pt idx="41">
                  <c:v>3.9694967877203273E-2</c:v>
                </c:pt>
                <c:pt idx="42">
                  <c:v>4.711069601216402E-2</c:v>
                </c:pt>
                <c:pt idx="43">
                  <c:v>4.8897921019908017E-2</c:v>
                </c:pt>
                <c:pt idx="44">
                  <c:v>6.132153588634924E-2</c:v>
                </c:pt>
                <c:pt idx="45">
                  <c:v>4.7518783827154208E-2</c:v>
                </c:pt>
                <c:pt idx="46">
                  <c:v>0.10080569428774419</c:v>
                </c:pt>
                <c:pt idx="47">
                  <c:v>6.4715399287605044E-2</c:v>
                </c:pt>
                <c:pt idx="48">
                  <c:v>6.7797888595511002E-2</c:v>
                </c:pt>
                <c:pt idx="49">
                  <c:v>4.3567724433730116E-2</c:v>
                </c:pt>
                <c:pt idx="50">
                  <c:v>-1.7579778817502431E-3</c:v>
                </c:pt>
                <c:pt idx="51">
                  <c:v>3.9726393498646449E-2</c:v>
                </c:pt>
                <c:pt idx="52">
                  <c:v>1.7001606603603121E-2</c:v>
                </c:pt>
                <c:pt idx="53">
                  <c:v>3.8893346909108895E-2</c:v>
                </c:pt>
                <c:pt idx="54">
                  <c:v>3.6117820879535412E-2</c:v>
                </c:pt>
                <c:pt idx="55">
                  <c:v>5.8179900027052867E-2</c:v>
                </c:pt>
                <c:pt idx="56">
                  <c:v>3.657506819237244E-2</c:v>
                </c:pt>
                <c:pt idx="57">
                  <c:v>4.7620763835339461E-2</c:v>
                </c:pt>
                <c:pt idx="58">
                  <c:v>6.4823318191880863E-2</c:v>
                </c:pt>
                <c:pt idx="59">
                  <c:v>6.1659998316185183E-2</c:v>
                </c:pt>
                <c:pt idx="60">
                  <c:v>7.7863331993782883E-2</c:v>
                </c:pt>
                <c:pt idx="61">
                  <c:v>5.0135955428186087E-2</c:v>
                </c:pt>
                <c:pt idx="62">
                  <c:v>1.2852423983690728E-3</c:v>
                </c:pt>
                <c:pt idx="63">
                  <c:v>5.2617438147897601E-3</c:v>
                </c:pt>
                <c:pt idx="64">
                  <c:v>2.3509570286807204E-3</c:v>
                </c:pt>
                <c:pt idx="65">
                  <c:v>2.8403101001486384E-2</c:v>
                </c:pt>
                <c:pt idx="66">
                  <c:v>2.9373035958866048E-2</c:v>
                </c:pt>
                <c:pt idx="67">
                  <c:v>6.7641456138850142E-2</c:v>
                </c:pt>
                <c:pt idx="68">
                  <c:v>4.2335376654888804E-2</c:v>
                </c:pt>
                <c:pt idx="69">
                  <c:v>3.9299290783652699E-2</c:v>
                </c:pt>
                <c:pt idx="70">
                  <c:v>3.1021389273103998E-2</c:v>
                </c:pt>
                <c:pt idx="71">
                  <c:v>6.1864274602345282E-2</c:v>
                </c:pt>
                <c:pt idx="72">
                  <c:v>3.3076531491415082E-2</c:v>
                </c:pt>
                <c:pt idx="73">
                  <c:v>2.9733598451697266E-2</c:v>
                </c:pt>
                <c:pt idx="74">
                  <c:v>2.6476250279225559E-2</c:v>
                </c:pt>
                <c:pt idx="75">
                  <c:v>1.8153560419788391E-2</c:v>
                </c:pt>
                <c:pt idx="76">
                  <c:v>1.2928939035315251E-2</c:v>
                </c:pt>
                <c:pt idx="77">
                  <c:v>3.7249399972133284E-3</c:v>
                </c:pt>
                <c:pt idx="78">
                  <c:v>-1.502204931426647E-2</c:v>
                </c:pt>
                <c:pt idx="79">
                  <c:v>-8.3219917858022522E-3</c:v>
                </c:pt>
                <c:pt idx="80">
                  <c:v>2.4505685784772194E-2</c:v>
                </c:pt>
                <c:pt idx="81">
                  <c:v>4.0177081578700813E-2</c:v>
                </c:pt>
                <c:pt idx="82">
                  <c:v>4.5470484027645287E-2</c:v>
                </c:pt>
                <c:pt idx="83">
                  <c:v>5.9610368973766398E-2</c:v>
                </c:pt>
                <c:pt idx="84">
                  <c:v>5.1654502976838781E-2</c:v>
                </c:pt>
                <c:pt idx="85">
                  <c:v>5.1777331994200641E-2</c:v>
                </c:pt>
                <c:pt idx="86">
                  <c:v>6.1605399219705467E-2</c:v>
                </c:pt>
                <c:pt idx="87">
                  <c:v>5.6474757320744202E-2</c:v>
                </c:pt>
                <c:pt idx="88">
                  <c:v>4.3249237834691048E-2</c:v>
                </c:pt>
                <c:pt idx="89">
                  <c:v>4.9962541163680832E-2</c:v>
                </c:pt>
                <c:pt idx="90">
                  <c:v>4.8978712795013216E-2</c:v>
                </c:pt>
                <c:pt idx="91">
                  <c:v>9.469946594417615E-2</c:v>
                </c:pt>
                <c:pt idx="92">
                  <c:v>8.5606310319688808E-2</c:v>
                </c:pt>
                <c:pt idx="93">
                  <c:v>6.1408050372500314E-2</c:v>
                </c:pt>
                <c:pt idx="94">
                  <c:v>3.8313095851340365E-2</c:v>
                </c:pt>
                <c:pt idx="95">
                  <c:v>5.4270836488201288E-3</c:v>
                </c:pt>
                <c:pt idx="96">
                  <c:v>3.0697076632056383E-2</c:v>
                </c:pt>
                <c:pt idx="97">
                  <c:v>3.0831082344789075E-2</c:v>
                </c:pt>
                <c:pt idx="98">
                  <c:v>4.3215398594208657E-2</c:v>
                </c:pt>
                <c:pt idx="99">
                  <c:v>3.4176217206512129E-2</c:v>
                </c:pt>
                <c:pt idx="100">
                  <c:v>2.5814143591547829E-3</c:v>
                </c:pt>
                <c:pt idx="101">
                  <c:v>-3.298717776143846E-2</c:v>
                </c:pt>
                <c:pt idx="102">
                  <c:v>-4.2739502615833563E-2</c:v>
                </c:pt>
                <c:pt idx="103">
                  <c:v>-6.6029653873383762E-2</c:v>
                </c:pt>
                <c:pt idx="104">
                  <c:v>-9.6609361326868815E-2</c:v>
                </c:pt>
                <c:pt idx="105">
                  <c:v>-8.3345902253294621E-2</c:v>
                </c:pt>
                <c:pt idx="106">
                  <c:v>-6.5514408016895453E-2</c:v>
                </c:pt>
                <c:pt idx="107">
                  <c:v>-1.7669700618386755E-2</c:v>
                </c:pt>
                <c:pt idx="108">
                  <c:v>-2.4166555900353159E-2</c:v>
                </c:pt>
                <c:pt idx="109">
                  <c:v>-1.8491039259915798E-2</c:v>
                </c:pt>
                <c:pt idx="110">
                  <c:v>2.1434214956096119E-2</c:v>
                </c:pt>
                <c:pt idx="111">
                  <c:v>2.7901214629868651E-2</c:v>
                </c:pt>
                <c:pt idx="112">
                  <c:v>3.8044259924613945E-3</c:v>
                </c:pt>
                <c:pt idx="113">
                  <c:v>1.7826194263253829E-2</c:v>
                </c:pt>
                <c:pt idx="114">
                  <c:v>1.2263656804707739E-2</c:v>
                </c:pt>
                <c:pt idx="115">
                  <c:v>3.4401965926875749E-2</c:v>
                </c:pt>
                <c:pt idx="116">
                  <c:v>4.7412917170646218E-2</c:v>
                </c:pt>
                <c:pt idx="117">
                  <c:v>5.6769594484848446E-2</c:v>
                </c:pt>
                <c:pt idx="118">
                  <c:v>4.8026846442644391E-2</c:v>
                </c:pt>
                <c:pt idx="119">
                  <c:v>3.5400964434247131E-2</c:v>
                </c:pt>
                <c:pt idx="120">
                  <c:v>3.4618028866795582E-2</c:v>
                </c:pt>
                <c:pt idx="121">
                  <c:v>5.4255409422042683E-2</c:v>
                </c:pt>
                <c:pt idx="122">
                  <c:v>3.0549584777082233E-2</c:v>
                </c:pt>
                <c:pt idx="123">
                  <c:v>1.2763545787186758E-2</c:v>
                </c:pt>
                <c:pt idx="124">
                  <c:v>-1.5189162264259565E-2</c:v>
                </c:pt>
                <c:pt idx="125">
                  <c:v>1.0299989465944549E-2</c:v>
                </c:pt>
                <c:pt idx="126">
                  <c:v>1.3604784834593325E-3</c:v>
                </c:pt>
                <c:pt idx="127">
                  <c:v>2.4211327356973251E-2</c:v>
                </c:pt>
                <c:pt idx="128">
                  <c:v>2.6155779508067419E-2</c:v>
                </c:pt>
                <c:pt idx="129">
                  <c:v>2.0775330468624436E-2</c:v>
                </c:pt>
                <c:pt idx="130">
                  <c:v>2.3229709272197259E-2</c:v>
                </c:pt>
                <c:pt idx="131">
                  <c:v>2.6016696861263008E-2</c:v>
                </c:pt>
                <c:pt idx="132">
                  <c:v>1.8080300722291252E-2</c:v>
                </c:pt>
                <c:pt idx="133">
                  <c:v>3.9846564288213114E-3</c:v>
                </c:pt>
                <c:pt idx="134">
                  <c:v>-3.284614378528364E-4</c:v>
                </c:pt>
                <c:pt idx="135">
                  <c:v>-6.209875818976582E-3</c:v>
                </c:pt>
                <c:pt idx="136">
                  <c:v>-7.992792120395496E-3</c:v>
                </c:pt>
                <c:pt idx="137">
                  <c:v>-3.8078280151027308E-3</c:v>
                </c:pt>
                <c:pt idx="138">
                  <c:v>-2.0410016840202092E-2</c:v>
                </c:pt>
                <c:pt idx="139">
                  <c:v>-2.5926183028940196E-2</c:v>
                </c:pt>
                <c:pt idx="140">
                  <c:v>-1.2773509109254651E-2</c:v>
                </c:pt>
                <c:pt idx="141">
                  <c:v>-1.9644495150474887E-2</c:v>
                </c:pt>
                <c:pt idx="142">
                  <c:v>-2.6279896395002673E-2</c:v>
                </c:pt>
                <c:pt idx="143">
                  <c:v>5.5920951048601536E-3</c:v>
                </c:pt>
                <c:pt idx="144">
                  <c:v>-6.71771243758423E-4</c:v>
                </c:pt>
                <c:pt idx="145">
                  <c:v>-3.5224694809745036E-3</c:v>
                </c:pt>
                <c:pt idx="146">
                  <c:v>7.8175380859644679E-4</c:v>
                </c:pt>
                <c:pt idx="147">
                  <c:v>-2.2895711824098899E-2</c:v>
                </c:pt>
                <c:pt idx="148">
                  <c:v>-4.8023506937043704E-3</c:v>
                </c:pt>
                <c:pt idx="149">
                  <c:v>-1.8693606611972273E-2</c:v>
                </c:pt>
                <c:pt idx="150">
                  <c:v>-3.3097587841985215E-2</c:v>
                </c:pt>
                <c:pt idx="151">
                  <c:v>-1.0433039473990324E-2</c:v>
                </c:pt>
                <c:pt idx="152">
                  <c:v>3.5112765984540491E-3</c:v>
                </c:pt>
                <c:pt idx="153">
                  <c:v>3.6100796454978479E-3</c:v>
                </c:pt>
                <c:pt idx="154">
                  <c:v>2.7781665697394493E-2</c:v>
                </c:pt>
                <c:pt idx="155">
                  <c:v>1.267004248332982E-2</c:v>
                </c:pt>
                <c:pt idx="156">
                  <c:v>-2.0845697715622322E-3</c:v>
                </c:pt>
                <c:pt idx="157">
                  <c:v>-1.5794640863880154E-2</c:v>
                </c:pt>
                <c:pt idx="158">
                  <c:v>-1.2201553699406316E-2</c:v>
                </c:pt>
                <c:pt idx="159">
                  <c:v>-3.2158446624371201E-2</c:v>
                </c:pt>
                <c:pt idx="160">
                  <c:v>-3.5841653420463061E-2</c:v>
                </c:pt>
                <c:pt idx="161">
                  <c:v>-1.407631241947452E-2</c:v>
                </c:pt>
                <c:pt idx="162">
                  <c:v>1.0144464094962103E-2</c:v>
                </c:pt>
                <c:pt idx="163">
                  <c:v>8.8144841973041219E-3</c:v>
                </c:pt>
                <c:pt idx="164">
                  <c:v>1.5231497320704342E-2</c:v>
                </c:pt>
                <c:pt idx="165">
                  <c:v>1.2856545001873705E-2</c:v>
                </c:pt>
                <c:pt idx="166">
                  <c:v>9.3930891620390578E-3</c:v>
                </c:pt>
                <c:pt idx="167">
                  <c:v>-7.3833097868433494E-3</c:v>
                </c:pt>
                <c:pt idx="168">
                  <c:v>-6.2092101652198957E-3</c:v>
                </c:pt>
                <c:pt idx="169">
                  <c:v>-1.4543132250767164E-2</c:v>
                </c:pt>
                <c:pt idx="170">
                  <c:v>-1.8230918553429926E-2</c:v>
                </c:pt>
                <c:pt idx="171">
                  <c:v>-2.1962074782658658E-2</c:v>
                </c:pt>
                <c:pt idx="172">
                  <c:v>-1.2088297584920096E-2</c:v>
                </c:pt>
                <c:pt idx="173">
                  <c:v>1.2969595803928992E-2</c:v>
                </c:pt>
                <c:pt idx="174">
                  <c:v>-1.0208026965599784E-2</c:v>
                </c:pt>
                <c:pt idx="175">
                  <c:v>-2.4262307684655544E-2</c:v>
                </c:pt>
                <c:pt idx="176">
                  <c:v>-2.6197862740436194E-2</c:v>
                </c:pt>
                <c:pt idx="177">
                  <c:v>-3.4638269525330667E-2</c:v>
                </c:pt>
                <c:pt idx="178">
                  <c:v>-3.9561201296643714E-2</c:v>
                </c:pt>
                <c:pt idx="179">
                  <c:v>-6.177220693004809E-2</c:v>
                </c:pt>
                <c:pt idx="180">
                  <c:v>-2.1045925849006778E-2</c:v>
                </c:pt>
                <c:pt idx="181">
                  <c:v>-4.7989701514001844E-2</c:v>
                </c:pt>
                <c:pt idx="182">
                  <c:v>2.2489351130772078E-2</c:v>
                </c:pt>
                <c:pt idx="183">
                  <c:v>-4.9665761487313956E-3</c:v>
                </c:pt>
                <c:pt idx="184">
                  <c:v>-2.1529369452425392E-2</c:v>
                </c:pt>
                <c:pt idx="185">
                  <c:v>-2.1816185516981102E-2</c:v>
                </c:pt>
                <c:pt idx="186">
                  <c:v>-1.6893344999673533E-2</c:v>
                </c:pt>
                <c:pt idx="187">
                  <c:v>-2.8470032068713829E-2</c:v>
                </c:pt>
                <c:pt idx="188">
                  <c:v>-1.2851503149871522E-2</c:v>
                </c:pt>
                <c:pt idx="189">
                  <c:v>-5.5884923952517568E-2</c:v>
                </c:pt>
                <c:pt idx="190">
                  <c:v>-4.6834044299117222E-2</c:v>
                </c:pt>
                <c:pt idx="191">
                  <c:v>-8.8273050313937798E-2</c:v>
                </c:pt>
                <c:pt idx="192">
                  <c:v>-2.7614327390044539E-2</c:v>
                </c:pt>
                <c:pt idx="193">
                  <c:v>3.4470783166561034E-2</c:v>
                </c:pt>
                <c:pt idx="194">
                  <c:v>8.7510644634587242E-2</c:v>
                </c:pt>
                <c:pt idx="195">
                  <c:v>1.4447320373740719E-2</c:v>
                </c:pt>
                <c:pt idx="196">
                  <c:v>4.0390471506746441E-2</c:v>
                </c:pt>
                <c:pt idx="197">
                  <c:v>5.9724794836925485E-2</c:v>
                </c:pt>
                <c:pt idx="198">
                  <c:v>3.0914955886972142E-2</c:v>
                </c:pt>
                <c:pt idx="199">
                  <c:v>3.5003560753323372E-2</c:v>
                </c:pt>
                <c:pt idx="200">
                  <c:v>7.5953406086477826E-2</c:v>
                </c:pt>
                <c:pt idx="201">
                  <c:v>0.11492938045290521</c:v>
                </c:pt>
                <c:pt idx="202">
                  <c:v>7.6055260096057217E-2</c:v>
                </c:pt>
                <c:pt idx="203">
                  <c:v>0.11146727511609801</c:v>
                </c:pt>
                <c:pt idx="204">
                  <c:v>9.2529927946657792E-2</c:v>
                </c:pt>
                <c:pt idx="205">
                  <c:v>5.6114393129647167E-2</c:v>
                </c:pt>
                <c:pt idx="206">
                  <c:v>3.5468446387663069E-2</c:v>
                </c:pt>
                <c:pt idx="207">
                  <c:v>2.6190543708397164E-2</c:v>
                </c:pt>
                <c:pt idx="208">
                  <c:v>3.4423181406648136E-2</c:v>
                </c:pt>
                <c:pt idx="209">
                  <c:v>4.3400622677422673E-2</c:v>
                </c:pt>
                <c:pt idx="210">
                  <c:v>5.887384942099079E-2</c:v>
                </c:pt>
                <c:pt idx="211">
                  <c:v>2.8798050963783507E-2</c:v>
                </c:pt>
                <c:pt idx="212">
                  <c:v>2.4481780984698345E-2</c:v>
                </c:pt>
                <c:pt idx="213">
                  <c:v>3.8526265207505725E-2</c:v>
                </c:pt>
                <c:pt idx="214">
                  <c:v>6.2409275212500719E-2</c:v>
                </c:pt>
                <c:pt idx="215">
                  <c:v>5.5838990535997987E-2</c:v>
                </c:pt>
                <c:pt idx="216">
                  <c:v>6.2041522709624472E-2</c:v>
                </c:pt>
                <c:pt idx="217">
                  <c:v>3.9153837962870301E-2</c:v>
                </c:pt>
                <c:pt idx="218">
                  <c:v>6.1931941248397224E-2</c:v>
                </c:pt>
                <c:pt idx="219">
                  <c:v>5.7599800088868218E-2</c:v>
                </c:pt>
                <c:pt idx="220">
                  <c:v>4.1971605686251558E-2</c:v>
                </c:pt>
                <c:pt idx="221">
                  <c:v>5.4750911763470744E-2</c:v>
                </c:pt>
                <c:pt idx="222">
                  <c:v>4.4987862297715078E-2</c:v>
                </c:pt>
                <c:pt idx="223">
                  <c:v>5.911598191134787E-2</c:v>
                </c:pt>
                <c:pt idx="224">
                  <c:v>3.6894905890076539E-2</c:v>
                </c:pt>
                <c:pt idx="225">
                  <c:v>1.5726505173789034E-2</c:v>
                </c:pt>
                <c:pt idx="226">
                  <c:v>5.762997952784627E-3</c:v>
                </c:pt>
                <c:pt idx="227">
                  <c:v>-1.6958240374533438E-2</c:v>
                </c:pt>
                <c:pt idx="228">
                  <c:v>-6.5336295203950179E-3</c:v>
                </c:pt>
                <c:pt idx="229">
                  <c:v>1.103640827109216E-2</c:v>
                </c:pt>
                <c:pt idx="230">
                  <c:v>5.5697571467053907E-3</c:v>
                </c:pt>
                <c:pt idx="231">
                  <c:v>6.4565556279549269E-5</c:v>
                </c:pt>
                <c:pt idx="232">
                  <c:v>1.1561860290478041E-2</c:v>
                </c:pt>
                <c:pt idx="233">
                  <c:v>1.4918858925501398E-3</c:v>
                </c:pt>
                <c:pt idx="234">
                  <c:v>-1.5831183821076983E-2</c:v>
                </c:pt>
                <c:pt idx="235">
                  <c:v>-3.097281062343327E-3</c:v>
                </c:pt>
                <c:pt idx="236">
                  <c:v>-4.7814690114563706E-3</c:v>
                </c:pt>
                <c:pt idx="237">
                  <c:v>7.9544644342169259E-3</c:v>
                </c:pt>
                <c:pt idx="238">
                  <c:v>2.5300591412255664E-2</c:v>
                </c:pt>
                <c:pt idx="239">
                  <c:v>8.8708516423026424E-3</c:v>
                </c:pt>
                <c:pt idx="240">
                  <c:v>-1.66152434602038E-2</c:v>
                </c:pt>
                <c:pt idx="241">
                  <c:v>-1.8212093398239711E-2</c:v>
                </c:pt>
                <c:pt idx="242">
                  <c:v>-6.980609115072328E-3</c:v>
                </c:pt>
                <c:pt idx="243">
                  <c:v>3.0706215526003285E-2</c:v>
                </c:pt>
                <c:pt idx="244">
                  <c:v>3.5583837378491273E-2</c:v>
                </c:pt>
                <c:pt idx="245">
                  <c:v>4.5598684440324291E-2</c:v>
                </c:pt>
                <c:pt idx="246">
                  <c:v>3.3085760489413064E-2</c:v>
                </c:pt>
                <c:pt idx="247">
                  <c:v>3.2839087321884036E-2</c:v>
                </c:pt>
                <c:pt idx="248">
                  <c:v>3.1143525296708476E-2</c:v>
                </c:pt>
                <c:pt idx="249">
                  <c:v>8.2553166749642443E-2</c:v>
                </c:pt>
                <c:pt idx="250">
                  <c:v>9.0273285905010853E-2</c:v>
                </c:pt>
                <c:pt idx="251">
                  <c:v>7.3362128751529435E-2</c:v>
                </c:pt>
                <c:pt idx="252">
                  <c:v>7.3630019625738508E-2</c:v>
                </c:pt>
                <c:pt idx="253">
                  <c:v>7.5542893342034748E-2</c:v>
                </c:pt>
                <c:pt idx="254">
                  <c:v>8.2992243847318889E-2</c:v>
                </c:pt>
                <c:pt idx="255">
                  <c:v>7.6960672615706993E-2</c:v>
                </c:pt>
                <c:pt idx="256">
                  <c:v>6.2799530677695045E-2</c:v>
                </c:pt>
                <c:pt idx="257">
                  <c:v>4.2310278019237917E-2</c:v>
                </c:pt>
                <c:pt idx="258">
                  <c:v>1.5311978920489897E-2</c:v>
                </c:pt>
                <c:pt idx="259">
                  <c:v>-1.7179686726487321E-2</c:v>
                </c:pt>
                <c:pt idx="260">
                  <c:v>-2.5889606611146906E-2</c:v>
                </c:pt>
                <c:pt idx="261">
                  <c:v>-2.5347918451879371E-2</c:v>
                </c:pt>
                <c:pt idx="262">
                  <c:v>2.6237607037840685E-3</c:v>
                </c:pt>
                <c:pt idx="263">
                  <c:v>9.564368403167307E-3</c:v>
                </c:pt>
                <c:pt idx="264">
                  <c:v>3.5869616001984808E-2</c:v>
                </c:pt>
                <c:pt idx="265">
                  <c:v>4.3856935175100774E-2</c:v>
                </c:pt>
                <c:pt idx="266">
                  <c:v>9.3324228211018462E-3</c:v>
                </c:pt>
                <c:pt idx="267">
                  <c:v>1.4477572092625159E-2</c:v>
                </c:pt>
                <c:pt idx="268">
                  <c:v>-1.0805143703255355E-2</c:v>
                </c:pt>
                <c:pt idx="269">
                  <c:v>-2.6434062289694048E-2</c:v>
                </c:pt>
                <c:pt idx="270">
                  <c:v>-2.1147249831755241E-2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1-4417-A68D-B342995E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33272"/>
        <c:axId val="587224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'Acões Vale 2000 ~ 2022'!$E$1</c15:sqref>
                        </c15:formulaRef>
                      </c:ext>
                    </c:extLst>
                    <c:strCache>
                      <c:ptCount val="1"/>
                      <c:pt idx="0">
                        <c:v>M Geral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'Acões Vale 2000 ~ 2022'!$E$2:$E$272</c15:sqref>
                        </c15:formulaRef>
                      </c:ext>
                    </c:extLst>
                    <c:numCache>
                      <c:formatCode>0.000%</c:formatCode>
                      <c:ptCount val="271"/>
                      <c:pt idx="0">
                        <c:v>1.824655371208302E-2</c:v>
                      </c:pt>
                      <c:pt idx="1">
                        <c:v>1.824655371208302E-2</c:v>
                      </c:pt>
                      <c:pt idx="2">
                        <c:v>1.824655371208302E-2</c:v>
                      </c:pt>
                      <c:pt idx="3">
                        <c:v>1.824655371208302E-2</c:v>
                      </c:pt>
                      <c:pt idx="4">
                        <c:v>1.824655371208302E-2</c:v>
                      </c:pt>
                      <c:pt idx="5">
                        <c:v>1.824655371208302E-2</c:v>
                      </c:pt>
                      <c:pt idx="6">
                        <c:v>1.824655371208302E-2</c:v>
                      </c:pt>
                      <c:pt idx="7">
                        <c:v>1.824655371208302E-2</c:v>
                      </c:pt>
                      <c:pt idx="8">
                        <c:v>1.824655371208302E-2</c:v>
                      </c:pt>
                      <c:pt idx="9">
                        <c:v>1.824655371208302E-2</c:v>
                      </c:pt>
                      <c:pt idx="10">
                        <c:v>1.824655371208302E-2</c:v>
                      </c:pt>
                      <c:pt idx="11">
                        <c:v>1.824655371208302E-2</c:v>
                      </c:pt>
                      <c:pt idx="12">
                        <c:v>1.824655371208302E-2</c:v>
                      </c:pt>
                      <c:pt idx="13">
                        <c:v>1.824655371208302E-2</c:v>
                      </c:pt>
                      <c:pt idx="14">
                        <c:v>1.824655371208302E-2</c:v>
                      </c:pt>
                      <c:pt idx="15">
                        <c:v>1.824655371208302E-2</c:v>
                      </c:pt>
                      <c:pt idx="16">
                        <c:v>1.824655371208302E-2</c:v>
                      </c:pt>
                      <c:pt idx="17">
                        <c:v>1.824655371208302E-2</c:v>
                      </c:pt>
                      <c:pt idx="18">
                        <c:v>1.824655371208302E-2</c:v>
                      </c:pt>
                      <c:pt idx="19">
                        <c:v>1.824655371208302E-2</c:v>
                      </c:pt>
                      <c:pt idx="20">
                        <c:v>1.824655371208302E-2</c:v>
                      </c:pt>
                      <c:pt idx="21">
                        <c:v>1.824655371208302E-2</c:v>
                      </c:pt>
                      <c:pt idx="22">
                        <c:v>1.824655371208302E-2</c:v>
                      </c:pt>
                      <c:pt idx="23">
                        <c:v>1.824655371208302E-2</c:v>
                      </c:pt>
                      <c:pt idx="24">
                        <c:v>1.824655371208302E-2</c:v>
                      </c:pt>
                      <c:pt idx="25">
                        <c:v>1.824655371208302E-2</c:v>
                      </c:pt>
                      <c:pt idx="26">
                        <c:v>1.824655371208302E-2</c:v>
                      </c:pt>
                      <c:pt idx="27">
                        <c:v>1.824655371208302E-2</c:v>
                      </c:pt>
                      <c:pt idx="28">
                        <c:v>1.824655371208302E-2</c:v>
                      </c:pt>
                      <c:pt idx="29">
                        <c:v>1.824655371208302E-2</c:v>
                      </c:pt>
                      <c:pt idx="30">
                        <c:v>1.824655371208302E-2</c:v>
                      </c:pt>
                      <c:pt idx="31">
                        <c:v>1.824655371208302E-2</c:v>
                      </c:pt>
                      <c:pt idx="32">
                        <c:v>1.824655371208302E-2</c:v>
                      </c:pt>
                      <c:pt idx="33">
                        <c:v>1.824655371208302E-2</c:v>
                      </c:pt>
                      <c:pt idx="34">
                        <c:v>1.824655371208302E-2</c:v>
                      </c:pt>
                      <c:pt idx="35">
                        <c:v>1.824655371208302E-2</c:v>
                      </c:pt>
                      <c:pt idx="36">
                        <c:v>1.824655371208302E-2</c:v>
                      </c:pt>
                      <c:pt idx="37">
                        <c:v>1.824655371208302E-2</c:v>
                      </c:pt>
                      <c:pt idx="38">
                        <c:v>1.824655371208302E-2</c:v>
                      </c:pt>
                      <c:pt idx="39">
                        <c:v>1.824655371208302E-2</c:v>
                      </c:pt>
                      <c:pt idx="40">
                        <c:v>1.824655371208302E-2</c:v>
                      </c:pt>
                      <c:pt idx="41">
                        <c:v>1.824655371208302E-2</c:v>
                      </c:pt>
                      <c:pt idx="42">
                        <c:v>1.824655371208302E-2</c:v>
                      </c:pt>
                      <c:pt idx="43">
                        <c:v>1.824655371208302E-2</c:v>
                      </c:pt>
                      <c:pt idx="44">
                        <c:v>1.824655371208302E-2</c:v>
                      </c:pt>
                      <c:pt idx="45">
                        <c:v>1.824655371208302E-2</c:v>
                      </c:pt>
                      <c:pt idx="46">
                        <c:v>1.824655371208302E-2</c:v>
                      </c:pt>
                      <c:pt idx="47">
                        <c:v>1.824655371208302E-2</c:v>
                      </c:pt>
                      <c:pt idx="48">
                        <c:v>1.824655371208302E-2</c:v>
                      </c:pt>
                      <c:pt idx="49">
                        <c:v>1.824655371208302E-2</c:v>
                      </c:pt>
                      <c:pt idx="50">
                        <c:v>1.824655371208302E-2</c:v>
                      </c:pt>
                      <c:pt idx="51">
                        <c:v>1.824655371208302E-2</c:v>
                      </c:pt>
                      <c:pt idx="52">
                        <c:v>1.824655371208302E-2</c:v>
                      </c:pt>
                      <c:pt idx="53">
                        <c:v>1.824655371208302E-2</c:v>
                      </c:pt>
                      <c:pt idx="54">
                        <c:v>1.824655371208302E-2</c:v>
                      </c:pt>
                      <c:pt idx="55">
                        <c:v>1.824655371208302E-2</c:v>
                      </c:pt>
                      <c:pt idx="56">
                        <c:v>1.824655371208302E-2</c:v>
                      </c:pt>
                      <c:pt idx="57">
                        <c:v>1.824655371208302E-2</c:v>
                      </c:pt>
                      <c:pt idx="58">
                        <c:v>1.824655371208302E-2</c:v>
                      </c:pt>
                      <c:pt idx="59">
                        <c:v>1.824655371208302E-2</c:v>
                      </c:pt>
                      <c:pt idx="60">
                        <c:v>1.824655371208302E-2</c:v>
                      </c:pt>
                      <c:pt idx="61">
                        <c:v>1.824655371208302E-2</c:v>
                      </c:pt>
                      <c:pt idx="62">
                        <c:v>1.824655371208302E-2</c:v>
                      </c:pt>
                      <c:pt idx="63">
                        <c:v>1.824655371208302E-2</c:v>
                      </c:pt>
                      <c:pt idx="64">
                        <c:v>1.824655371208302E-2</c:v>
                      </c:pt>
                      <c:pt idx="65">
                        <c:v>1.824655371208302E-2</c:v>
                      </c:pt>
                      <c:pt idx="66">
                        <c:v>1.824655371208302E-2</c:v>
                      </c:pt>
                      <c:pt idx="67">
                        <c:v>1.824655371208302E-2</c:v>
                      </c:pt>
                      <c:pt idx="68">
                        <c:v>1.824655371208302E-2</c:v>
                      </c:pt>
                      <c:pt idx="69">
                        <c:v>1.824655371208302E-2</c:v>
                      </c:pt>
                      <c:pt idx="70">
                        <c:v>1.824655371208302E-2</c:v>
                      </c:pt>
                      <c:pt idx="71">
                        <c:v>1.824655371208302E-2</c:v>
                      </c:pt>
                      <c:pt idx="72">
                        <c:v>1.824655371208302E-2</c:v>
                      </c:pt>
                      <c:pt idx="73">
                        <c:v>1.824655371208302E-2</c:v>
                      </c:pt>
                      <c:pt idx="74">
                        <c:v>1.824655371208302E-2</c:v>
                      </c:pt>
                      <c:pt idx="75">
                        <c:v>1.824655371208302E-2</c:v>
                      </c:pt>
                      <c:pt idx="76">
                        <c:v>1.824655371208302E-2</c:v>
                      </c:pt>
                      <c:pt idx="77">
                        <c:v>1.824655371208302E-2</c:v>
                      </c:pt>
                      <c:pt idx="78">
                        <c:v>1.824655371208302E-2</c:v>
                      </c:pt>
                      <c:pt idx="79">
                        <c:v>1.824655371208302E-2</c:v>
                      </c:pt>
                      <c:pt idx="80">
                        <c:v>1.824655371208302E-2</c:v>
                      </c:pt>
                      <c:pt idx="81">
                        <c:v>1.824655371208302E-2</c:v>
                      </c:pt>
                      <c:pt idx="82">
                        <c:v>1.824655371208302E-2</c:v>
                      </c:pt>
                      <c:pt idx="83">
                        <c:v>1.824655371208302E-2</c:v>
                      </c:pt>
                      <c:pt idx="84">
                        <c:v>1.824655371208302E-2</c:v>
                      </c:pt>
                      <c:pt idx="85">
                        <c:v>1.824655371208302E-2</c:v>
                      </c:pt>
                      <c:pt idx="86">
                        <c:v>1.824655371208302E-2</c:v>
                      </c:pt>
                      <c:pt idx="87">
                        <c:v>1.824655371208302E-2</c:v>
                      </c:pt>
                      <c:pt idx="88">
                        <c:v>1.824655371208302E-2</c:v>
                      </c:pt>
                      <c:pt idx="89">
                        <c:v>1.824655371208302E-2</c:v>
                      </c:pt>
                      <c:pt idx="90">
                        <c:v>1.824655371208302E-2</c:v>
                      </c:pt>
                      <c:pt idx="91">
                        <c:v>1.824655371208302E-2</c:v>
                      </c:pt>
                      <c:pt idx="92">
                        <c:v>1.824655371208302E-2</c:v>
                      </c:pt>
                      <c:pt idx="93">
                        <c:v>1.824655371208302E-2</c:v>
                      </c:pt>
                      <c:pt idx="94">
                        <c:v>1.824655371208302E-2</c:v>
                      </c:pt>
                      <c:pt idx="95">
                        <c:v>1.824655371208302E-2</c:v>
                      </c:pt>
                      <c:pt idx="96">
                        <c:v>1.824655371208302E-2</c:v>
                      </c:pt>
                      <c:pt idx="97">
                        <c:v>1.824655371208302E-2</c:v>
                      </c:pt>
                      <c:pt idx="98">
                        <c:v>1.824655371208302E-2</c:v>
                      </c:pt>
                      <c:pt idx="99">
                        <c:v>1.824655371208302E-2</c:v>
                      </c:pt>
                      <c:pt idx="100">
                        <c:v>1.824655371208302E-2</c:v>
                      </c:pt>
                      <c:pt idx="101">
                        <c:v>1.824655371208302E-2</c:v>
                      </c:pt>
                      <c:pt idx="102">
                        <c:v>1.824655371208302E-2</c:v>
                      </c:pt>
                      <c:pt idx="103">
                        <c:v>1.824655371208302E-2</c:v>
                      </c:pt>
                      <c:pt idx="104">
                        <c:v>1.824655371208302E-2</c:v>
                      </c:pt>
                      <c:pt idx="105">
                        <c:v>1.824655371208302E-2</c:v>
                      </c:pt>
                      <c:pt idx="106">
                        <c:v>1.824655371208302E-2</c:v>
                      </c:pt>
                      <c:pt idx="107">
                        <c:v>1.824655371208302E-2</c:v>
                      </c:pt>
                      <c:pt idx="108">
                        <c:v>1.824655371208302E-2</c:v>
                      </c:pt>
                      <c:pt idx="109">
                        <c:v>1.824655371208302E-2</c:v>
                      </c:pt>
                      <c:pt idx="110">
                        <c:v>1.824655371208302E-2</c:v>
                      </c:pt>
                      <c:pt idx="111">
                        <c:v>1.824655371208302E-2</c:v>
                      </c:pt>
                      <c:pt idx="112">
                        <c:v>1.824655371208302E-2</c:v>
                      </c:pt>
                      <c:pt idx="113">
                        <c:v>1.824655371208302E-2</c:v>
                      </c:pt>
                      <c:pt idx="114">
                        <c:v>1.824655371208302E-2</c:v>
                      </c:pt>
                      <c:pt idx="115">
                        <c:v>1.824655371208302E-2</c:v>
                      </c:pt>
                      <c:pt idx="116">
                        <c:v>1.824655371208302E-2</c:v>
                      </c:pt>
                      <c:pt idx="117">
                        <c:v>1.824655371208302E-2</c:v>
                      </c:pt>
                      <c:pt idx="118">
                        <c:v>1.824655371208302E-2</c:v>
                      </c:pt>
                      <c:pt idx="119">
                        <c:v>1.824655371208302E-2</c:v>
                      </c:pt>
                      <c:pt idx="120">
                        <c:v>1.824655371208302E-2</c:v>
                      </c:pt>
                      <c:pt idx="121">
                        <c:v>1.824655371208302E-2</c:v>
                      </c:pt>
                      <c:pt idx="122">
                        <c:v>1.824655371208302E-2</c:v>
                      </c:pt>
                      <c:pt idx="123">
                        <c:v>1.824655371208302E-2</c:v>
                      </c:pt>
                      <c:pt idx="124">
                        <c:v>1.824655371208302E-2</c:v>
                      </c:pt>
                      <c:pt idx="125">
                        <c:v>1.824655371208302E-2</c:v>
                      </c:pt>
                      <c:pt idx="126">
                        <c:v>1.824655371208302E-2</c:v>
                      </c:pt>
                      <c:pt idx="127">
                        <c:v>1.824655371208302E-2</c:v>
                      </c:pt>
                      <c:pt idx="128">
                        <c:v>1.824655371208302E-2</c:v>
                      </c:pt>
                      <c:pt idx="129">
                        <c:v>1.824655371208302E-2</c:v>
                      </c:pt>
                      <c:pt idx="130">
                        <c:v>1.824655371208302E-2</c:v>
                      </c:pt>
                      <c:pt idx="131">
                        <c:v>1.824655371208302E-2</c:v>
                      </c:pt>
                      <c:pt idx="132">
                        <c:v>1.824655371208302E-2</c:v>
                      </c:pt>
                      <c:pt idx="133">
                        <c:v>1.824655371208302E-2</c:v>
                      </c:pt>
                      <c:pt idx="134">
                        <c:v>1.824655371208302E-2</c:v>
                      </c:pt>
                      <c:pt idx="135">
                        <c:v>1.824655371208302E-2</c:v>
                      </c:pt>
                      <c:pt idx="136">
                        <c:v>1.824655371208302E-2</c:v>
                      </c:pt>
                      <c:pt idx="137">
                        <c:v>1.824655371208302E-2</c:v>
                      </c:pt>
                      <c:pt idx="138">
                        <c:v>1.824655371208302E-2</c:v>
                      </c:pt>
                      <c:pt idx="139">
                        <c:v>1.824655371208302E-2</c:v>
                      </c:pt>
                      <c:pt idx="140">
                        <c:v>1.824655371208302E-2</c:v>
                      </c:pt>
                      <c:pt idx="141">
                        <c:v>1.824655371208302E-2</c:v>
                      </c:pt>
                      <c:pt idx="142">
                        <c:v>1.824655371208302E-2</c:v>
                      </c:pt>
                      <c:pt idx="143">
                        <c:v>1.824655371208302E-2</c:v>
                      </c:pt>
                      <c:pt idx="144">
                        <c:v>1.824655371208302E-2</c:v>
                      </c:pt>
                      <c:pt idx="145">
                        <c:v>1.824655371208302E-2</c:v>
                      </c:pt>
                      <c:pt idx="146">
                        <c:v>1.824655371208302E-2</c:v>
                      </c:pt>
                      <c:pt idx="147">
                        <c:v>1.824655371208302E-2</c:v>
                      </c:pt>
                      <c:pt idx="148">
                        <c:v>1.824655371208302E-2</c:v>
                      </c:pt>
                      <c:pt idx="149">
                        <c:v>1.824655371208302E-2</c:v>
                      </c:pt>
                      <c:pt idx="150">
                        <c:v>1.824655371208302E-2</c:v>
                      </c:pt>
                      <c:pt idx="151">
                        <c:v>1.824655371208302E-2</c:v>
                      </c:pt>
                      <c:pt idx="152">
                        <c:v>1.824655371208302E-2</c:v>
                      </c:pt>
                      <c:pt idx="153">
                        <c:v>1.824655371208302E-2</c:v>
                      </c:pt>
                      <c:pt idx="154">
                        <c:v>1.824655371208302E-2</c:v>
                      </c:pt>
                      <c:pt idx="155">
                        <c:v>1.824655371208302E-2</c:v>
                      </c:pt>
                      <c:pt idx="156">
                        <c:v>1.824655371208302E-2</c:v>
                      </c:pt>
                      <c:pt idx="157">
                        <c:v>1.824655371208302E-2</c:v>
                      </c:pt>
                      <c:pt idx="158">
                        <c:v>1.824655371208302E-2</c:v>
                      </c:pt>
                      <c:pt idx="159">
                        <c:v>1.824655371208302E-2</c:v>
                      </c:pt>
                      <c:pt idx="160">
                        <c:v>1.824655371208302E-2</c:v>
                      </c:pt>
                      <c:pt idx="161">
                        <c:v>1.824655371208302E-2</c:v>
                      </c:pt>
                      <c:pt idx="162">
                        <c:v>1.824655371208302E-2</c:v>
                      </c:pt>
                      <c:pt idx="163">
                        <c:v>1.824655371208302E-2</c:v>
                      </c:pt>
                      <c:pt idx="164">
                        <c:v>1.824655371208302E-2</c:v>
                      </c:pt>
                      <c:pt idx="165">
                        <c:v>1.824655371208302E-2</c:v>
                      </c:pt>
                      <c:pt idx="166">
                        <c:v>1.824655371208302E-2</c:v>
                      </c:pt>
                      <c:pt idx="167">
                        <c:v>1.824655371208302E-2</c:v>
                      </c:pt>
                      <c:pt idx="168">
                        <c:v>1.824655371208302E-2</c:v>
                      </c:pt>
                      <c:pt idx="169">
                        <c:v>1.824655371208302E-2</c:v>
                      </c:pt>
                      <c:pt idx="170">
                        <c:v>1.824655371208302E-2</c:v>
                      </c:pt>
                      <c:pt idx="171">
                        <c:v>1.824655371208302E-2</c:v>
                      </c:pt>
                      <c:pt idx="172">
                        <c:v>1.824655371208302E-2</c:v>
                      </c:pt>
                      <c:pt idx="173">
                        <c:v>1.824655371208302E-2</c:v>
                      </c:pt>
                      <c:pt idx="174">
                        <c:v>1.824655371208302E-2</c:v>
                      </c:pt>
                      <c:pt idx="175">
                        <c:v>1.824655371208302E-2</c:v>
                      </c:pt>
                      <c:pt idx="176">
                        <c:v>1.824655371208302E-2</c:v>
                      </c:pt>
                      <c:pt idx="177">
                        <c:v>1.824655371208302E-2</c:v>
                      </c:pt>
                      <c:pt idx="178">
                        <c:v>1.824655371208302E-2</c:v>
                      </c:pt>
                      <c:pt idx="179">
                        <c:v>1.824655371208302E-2</c:v>
                      </c:pt>
                      <c:pt idx="180">
                        <c:v>1.824655371208302E-2</c:v>
                      </c:pt>
                      <c:pt idx="181">
                        <c:v>1.824655371208302E-2</c:v>
                      </c:pt>
                      <c:pt idx="182">
                        <c:v>1.824655371208302E-2</c:v>
                      </c:pt>
                      <c:pt idx="183">
                        <c:v>1.824655371208302E-2</c:v>
                      </c:pt>
                      <c:pt idx="184">
                        <c:v>1.824655371208302E-2</c:v>
                      </c:pt>
                      <c:pt idx="185">
                        <c:v>1.824655371208302E-2</c:v>
                      </c:pt>
                      <c:pt idx="186">
                        <c:v>1.824655371208302E-2</c:v>
                      </c:pt>
                      <c:pt idx="187">
                        <c:v>1.824655371208302E-2</c:v>
                      </c:pt>
                      <c:pt idx="188">
                        <c:v>1.824655371208302E-2</c:v>
                      </c:pt>
                      <c:pt idx="189">
                        <c:v>1.824655371208302E-2</c:v>
                      </c:pt>
                      <c:pt idx="190">
                        <c:v>1.824655371208302E-2</c:v>
                      </c:pt>
                      <c:pt idx="191">
                        <c:v>1.824655371208302E-2</c:v>
                      </c:pt>
                      <c:pt idx="192">
                        <c:v>1.824655371208302E-2</c:v>
                      </c:pt>
                      <c:pt idx="193">
                        <c:v>1.824655371208302E-2</c:v>
                      </c:pt>
                      <c:pt idx="194">
                        <c:v>1.824655371208302E-2</c:v>
                      </c:pt>
                      <c:pt idx="195">
                        <c:v>1.824655371208302E-2</c:v>
                      </c:pt>
                      <c:pt idx="196">
                        <c:v>1.824655371208302E-2</c:v>
                      </c:pt>
                      <c:pt idx="197">
                        <c:v>1.824655371208302E-2</c:v>
                      </c:pt>
                      <c:pt idx="198">
                        <c:v>1.824655371208302E-2</c:v>
                      </c:pt>
                      <c:pt idx="199">
                        <c:v>1.824655371208302E-2</c:v>
                      </c:pt>
                      <c:pt idx="200">
                        <c:v>1.824655371208302E-2</c:v>
                      </c:pt>
                      <c:pt idx="201">
                        <c:v>1.824655371208302E-2</c:v>
                      </c:pt>
                      <c:pt idx="202">
                        <c:v>1.824655371208302E-2</c:v>
                      </c:pt>
                      <c:pt idx="203">
                        <c:v>1.824655371208302E-2</c:v>
                      </c:pt>
                      <c:pt idx="204">
                        <c:v>1.824655371208302E-2</c:v>
                      </c:pt>
                      <c:pt idx="205">
                        <c:v>1.824655371208302E-2</c:v>
                      </c:pt>
                      <c:pt idx="206">
                        <c:v>1.824655371208302E-2</c:v>
                      </c:pt>
                      <c:pt idx="207">
                        <c:v>1.824655371208302E-2</c:v>
                      </c:pt>
                      <c:pt idx="208">
                        <c:v>1.824655371208302E-2</c:v>
                      </c:pt>
                      <c:pt idx="209">
                        <c:v>1.824655371208302E-2</c:v>
                      </c:pt>
                      <c:pt idx="210">
                        <c:v>1.824655371208302E-2</c:v>
                      </c:pt>
                      <c:pt idx="211">
                        <c:v>1.824655371208302E-2</c:v>
                      </c:pt>
                      <c:pt idx="212">
                        <c:v>1.824655371208302E-2</c:v>
                      </c:pt>
                      <c:pt idx="213">
                        <c:v>1.824655371208302E-2</c:v>
                      </c:pt>
                      <c:pt idx="214">
                        <c:v>1.824655371208302E-2</c:v>
                      </c:pt>
                      <c:pt idx="215">
                        <c:v>1.824655371208302E-2</c:v>
                      </c:pt>
                      <c:pt idx="216">
                        <c:v>1.824655371208302E-2</c:v>
                      </c:pt>
                      <c:pt idx="217">
                        <c:v>1.824655371208302E-2</c:v>
                      </c:pt>
                      <c:pt idx="218">
                        <c:v>1.824655371208302E-2</c:v>
                      </c:pt>
                      <c:pt idx="219">
                        <c:v>1.824655371208302E-2</c:v>
                      </c:pt>
                      <c:pt idx="220">
                        <c:v>1.824655371208302E-2</c:v>
                      </c:pt>
                      <c:pt idx="221">
                        <c:v>1.824655371208302E-2</c:v>
                      </c:pt>
                      <c:pt idx="222">
                        <c:v>1.824655371208302E-2</c:v>
                      </c:pt>
                      <c:pt idx="223">
                        <c:v>1.824655371208302E-2</c:v>
                      </c:pt>
                      <c:pt idx="224">
                        <c:v>1.824655371208302E-2</c:v>
                      </c:pt>
                      <c:pt idx="225">
                        <c:v>1.824655371208302E-2</c:v>
                      </c:pt>
                      <c:pt idx="226">
                        <c:v>1.824655371208302E-2</c:v>
                      </c:pt>
                      <c:pt idx="227">
                        <c:v>1.824655371208302E-2</c:v>
                      </c:pt>
                      <c:pt idx="228">
                        <c:v>1.824655371208302E-2</c:v>
                      </c:pt>
                      <c:pt idx="229">
                        <c:v>1.824655371208302E-2</c:v>
                      </c:pt>
                      <c:pt idx="230">
                        <c:v>1.824655371208302E-2</c:v>
                      </c:pt>
                      <c:pt idx="231">
                        <c:v>1.824655371208302E-2</c:v>
                      </c:pt>
                      <c:pt idx="232">
                        <c:v>1.824655371208302E-2</c:v>
                      </c:pt>
                      <c:pt idx="233">
                        <c:v>1.824655371208302E-2</c:v>
                      </c:pt>
                      <c:pt idx="234">
                        <c:v>1.824655371208302E-2</c:v>
                      </c:pt>
                      <c:pt idx="235">
                        <c:v>1.824655371208302E-2</c:v>
                      </c:pt>
                      <c:pt idx="236">
                        <c:v>1.824655371208302E-2</c:v>
                      </c:pt>
                      <c:pt idx="237">
                        <c:v>1.824655371208302E-2</c:v>
                      </c:pt>
                      <c:pt idx="238">
                        <c:v>1.824655371208302E-2</c:v>
                      </c:pt>
                      <c:pt idx="239">
                        <c:v>1.824655371208302E-2</c:v>
                      </c:pt>
                      <c:pt idx="240">
                        <c:v>1.824655371208302E-2</c:v>
                      </c:pt>
                      <c:pt idx="241">
                        <c:v>1.824655371208302E-2</c:v>
                      </c:pt>
                      <c:pt idx="242">
                        <c:v>1.824655371208302E-2</c:v>
                      </c:pt>
                      <c:pt idx="243">
                        <c:v>1.824655371208302E-2</c:v>
                      </c:pt>
                      <c:pt idx="244">
                        <c:v>1.824655371208302E-2</c:v>
                      </c:pt>
                      <c:pt idx="245">
                        <c:v>1.824655371208302E-2</c:v>
                      </c:pt>
                      <c:pt idx="246">
                        <c:v>1.824655371208302E-2</c:v>
                      </c:pt>
                      <c:pt idx="247">
                        <c:v>1.824655371208302E-2</c:v>
                      </c:pt>
                      <c:pt idx="248">
                        <c:v>1.824655371208302E-2</c:v>
                      </c:pt>
                      <c:pt idx="249">
                        <c:v>1.824655371208302E-2</c:v>
                      </c:pt>
                      <c:pt idx="250">
                        <c:v>1.824655371208302E-2</c:v>
                      </c:pt>
                      <c:pt idx="251">
                        <c:v>1.824655371208302E-2</c:v>
                      </c:pt>
                      <c:pt idx="252">
                        <c:v>1.824655371208302E-2</c:v>
                      </c:pt>
                      <c:pt idx="253">
                        <c:v>1.824655371208302E-2</c:v>
                      </c:pt>
                      <c:pt idx="254">
                        <c:v>1.824655371208302E-2</c:v>
                      </c:pt>
                      <c:pt idx="255">
                        <c:v>1.824655371208302E-2</c:v>
                      </c:pt>
                      <c:pt idx="256">
                        <c:v>1.824655371208302E-2</c:v>
                      </c:pt>
                      <c:pt idx="257">
                        <c:v>1.824655371208302E-2</c:v>
                      </c:pt>
                      <c:pt idx="258">
                        <c:v>1.824655371208302E-2</c:v>
                      </c:pt>
                      <c:pt idx="259">
                        <c:v>1.824655371208302E-2</c:v>
                      </c:pt>
                      <c:pt idx="260">
                        <c:v>1.824655371208302E-2</c:v>
                      </c:pt>
                      <c:pt idx="261">
                        <c:v>1.824655371208302E-2</c:v>
                      </c:pt>
                      <c:pt idx="262">
                        <c:v>1.824655371208302E-2</c:v>
                      </c:pt>
                      <c:pt idx="263">
                        <c:v>1.824655371208302E-2</c:v>
                      </c:pt>
                      <c:pt idx="264">
                        <c:v>1.824655371208302E-2</c:v>
                      </c:pt>
                      <c:pt idx="265">
                        <c:v>1.824655371208302E-2</c:v>
                      </c:pt>
                      <c:pt idx="266">
                        <c:v>1.824655371208302E-2</c:v>
                      </c:pt>
                      <c:pt idx="267">
                        <c:v>1.824655371208302E-2</c:v>
                      </c:pt>
                      <c:pt idx="268">
                        <c:v>1.824655371208302E-2</c:v>
                      </c:pt>
                      <c:pt idx="269">
                        <c:v>1.824655371208302E-2</c:v>
                      </c:pt>
                      <c:pt idx="270">
                        <c:v>1.824655371208302E-2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BD-4152-8FBD-57970283D7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'Acões Vale 2000 ~ 2022'!$F$1</c15:sqref>
                        </c15:formulaRef>
                      </c:ext>
                    </c:extLst>
                    <c:strCache>
                      <c:ptCount val="1"/>
                      <c:pt idx="0">
                        <c:v>M Movel 12m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'Acões Vale 2000 ~ 2022'!$F$2:$F$272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13" formatCode="0.00%">
                        <c:v>1.0832547697853745E-2</c:v>
                      </c:pt>
                      <c:pt idx="14" formatCode="0.00%">
                        <c:v>2.0064593400619873E-2</c:v>
                      </c:pt>
                      <c:pt idx="15" formatCode="0.00%">
                        <c:v>2.2548937002375497E-2</c:v>
                      </c:pt>
                      <c:pt idx="16" formatCode="0.00%">
                        <c:v>2.0865419512303224E-2</c:v>
                      </c:pt>
                      <c:pt idx="17" formatCode="0.00%">
                        <c:v>2.2657933330351366E-2</c:v>
                      </c:pt>
                      <c:pt idx="18" formatCode="0.00%">
                        <c:v>1.8354079636187393E-2</c:v>
                      </c:pt>
                      <c:pt idx="19" formatCode="0.00%">
                        <c:v>1.8947211966570593E-2</c:v>
                      </c:pt>
                      <c:pt idx="20" formatCode="0.00%">
                        <c:v>1.33962642327445E-2</c:v>
                      </c:pt>
                      <c:pt idx="21" formatCode="0.00%">
                        <c:v>1.9582297227637241E-2</c:v>
                      </c:pt>
                      <c:pt idx="22" formatCode="0.00%">
                        <c:v>1.9826763765092858E-2</c:v>
                      </c:pt>
                      <c:pt idx="23" formatCode="0.00%">
                        <c:v>2.7595894877619865E-2</c:v>
                      </c:pt>
                      <c:pt idx="24" formatCode="0.00%">
                        <c:v>1.0408229993415554E-2</c:v>
                      </c:pt>
                      <c:pt idx="25" formatCode="0.00%">
                        <c:v>1.0616545751775026E-3</c:v>
                      </c:pt>
                      <c:pt idx="26" formatCode="0.00%">
                        <c:v>2.1419465844806935E-2</c:v>
                      </c:pt>
                      <c:pt idx="27" formatCode="0.00%">
                        <c:v>2.3000233448350411E-2</c:v>
                      </c:pt>
                      <c:pt idx="28" formatCode="0.00%">
                        <c:v>2.5864845046929902E-2</c:v>
                      </c:pt>
                      <c:pt idx="29" formatCode="0.00%">
                        <c:v>3.5278094705436441E-2</c:v>
                      </c:pt>
                      <c:pt idx="30" formatCode="0.00%">
                        <c:v>3.5140467715494367E-2</c:v>
                      </c:pt>
                      <c:pt idx="31" formatCode="0.00%">
                        <c:v>4.1139147881155115E-2</c:v>
                      </c:pt>
                      <c:pt idx="32" formatCode="0.00%">
                        <c:v>3.5474455578736214E-2</c:v>
                      </c:pt>
                      <c:pt idx="33" formatCode="0.00%">
                        <c:v>4.9662897653099204E-2</c:v>
                      </c:pt>
                      <c:pt idx="34" formatCode="0.00%">
                        <c:v>5.4599424398084108E-2</c:v>
                      </c:pt>
                      <c:pt idx="35" formatCode="0.00%">
                        <c:v>6.3560064062358271E-2</c:v>
                      </c:pt>
                      <c:pt idx="36" formatCode="0.00%">
                        <c:v>6.1768004553752705E-2</c:v>
                      </c:pt>
                      <c:pt idx="37" formatCode="0.00%">
                        <c:v>5.8109972587504451E-2</c:v>
                      </c:pt>
                      <c:pt idx="38" formatCode="0.00%">
                        <c:v>4.7218502554319169E-2</c:v>
                      </c:pt>
                      <c:pt idx="39" formatCode="0.00%">
                        <c:v>3.4370703625493666E-2</c:v>
                      </c:pt>
                      <c:pt idx="40" formatCode="0.00%">
                        <c:v>2.4938709833629991E-2</c:v>
                      </c:pt>
                      <c:pt idx="41" formatCode="0.00%">
                        <c:v>1.6049708515537286E-2</c:v>
                      </c:pt>
                      <c:pt idx="42" formatCode="0.00%">
                        <c:v>1.0386610957990908E-2</c:v>
                      </c:pt>
                      <c:pt idx="43" formatCode="0.00%">
                        <c:v>2.345236570388674E-2</c:v>
                      </c:pt>
                      <c:pt idx="44" formatCode="0.00%">
                        <c:v>3.7882284644273546E-2</c:v>
                      </c:pt>
                      <c:pt idx="45" formatCode="0.00%">
                        <c:v>2.9663972343134188E-2</c:v>
                      </c:pt>
                      <c:pt idx="46" formatCode="0.00%">
                        <c:v>2.986986209384886E-2</c:v>
                      </c:pt>
                      <c:pt idx="47" formatCode="0.00%">
                        <c:v>2.5756639412501753E-2</c:v>
                      </c:pt>
                      <c:pt idx="48" formatCode="0.00%">
                        <c:v>4.9502739975792694E-2</c:v>
                      </c:pt>
                      <c:pt idx="49" formatCode="0.00%">
                        <c:v>4.7805681482393003E-2</c:v>
                      </c:pt>
                      <c:pt idx="50" formatCode="0.00%">
                        <c:v>4.8284642009490543E-2</c:v>
                      </c:pt>
                      <c:pt idx="51" formatCode="0.00%">
                        <c:v>5.4255229816930407E-2</c:v>
                      </c:pt>
                      <c:pt idx="52" formatCode="0.00%">
                        <c:v>4.7251063904980899E-2</c:v>
                      </c:pt>
                      <c:pt idx="53" formatCode="0.00%">
                        <c:v>5.8281285397199206E-2</c:v>
                      </c:pt>
                      <c:pt idx="54" formatCode="0.00%">
                        <c:v>5.5911011536938365E-2</c:v>
                      </c:pt>
                      <c:pt idx="55" formatCode="0.00%">
                        <c:v>4.76993773839497E-2</c:v>
                      </c:pt>
                      <c:pt idx="56" formatCode="0.00%">
                        <c:v>4.338621973471924E-2</c:v>
                      </c:pt>
                      <c:pt idx="57" formatCode="0.00%">
                        <c:v>5.0918002698572468E-2</c:v>
                      </c:pt>
                      <c:pt idx="58" formatCode="0.00%">
                        <c:v>3.7512981490367185E-2</c:v>
                      </c:pt>
                      <c:pt idx="59" formatCode="0.00%">
                        <c:v>4.5804295725103306E-2</c:v>
                      </c:pt>
                      <c:pt idx="60" formatCode="0.00%">
                        <c:v>3.0777645682431836E-2</c:v>
                      </c:pt>
                      <c:pt idx="61" formatCode="0.00%">
                        <c:v>4.1498687309628003E-2</c:v>
                      </c:pt>
                      <c:pt idx="62" formatCode="0.00%">
                        <c:v>4.6711089049381239E-2</c:v>
                      </c:pt>
                      <c:pt idx="63" formatCode="0.00%">
                        <c:v>4.6092704164313936E-2</c:v>
                      </c:pt>
                      <c:pt idx="64" formatCode="0.00%">
                        <c:v>4.5171302282878328E-2</c:v>
                      </c:pt>
                      <c:pt idx="65" formatCode="0.00%">
                        <c:v>2.9796624821231604E-2</c:v>
                      </c:pt>
                      <c:pt idx="66" formatCode="0.00%">
                        <c:v>3.5180404059632832E-2</c:v>
                      </c:pt>
                      <c:pt idx="67" formatCode="0.00%">
                        <c:v>3.5693018123097588E-2</c:v>
                      </c:pt>
                      <c:pt idx="68" formatCode="0.00%">
                        <c:v>3.6379439708692861E-2</c:v>
                      </c:pt>
                      <c:pt idx="69" formatCode="0.00%">
                        <c:v>4.2570016395498178E-2</c:v>
                      </c:pt>
                      <c:pt idx="70" formatCode="0.00%">
                        <c:v>4.1816292884280903E-2</c:v>
                      </c:pt>
                      <c:pt idx="71" formatCode="0.00%">
                        <c:v>3.6428909625239293E-2</c:v>
                      </c:pt>
                      <c:pt idx="72" formatCode="0.00%">
                        <c:v>2.5118596926311187E-2</c:v>
                      </c:pt>
                      <c:pt idx="73" formatCode="0.00%">
                        <c:v>3.6471021685136849E-2</c:v>
                      </c:pt>
                      <c:pt idx="74" formatCode="0.00%">
                        <c:v>1.774176271376356E-2</c:v>
                      </c:pt>
                      <c:pt idx="75" formatCode="0.00%">
                        <c:v>2.4169714141015819E-2</c:v>
                      </c:pt>
                      <c:pt idx="76" formatCode="0.00%">
                        <c:v>4.1466753083535625E-2</c:v>
                      </c:pt>
                      <c:pt idx="77" formatCode="0.00%">
                        <c:v>3.8441340708666227E-2</c:v>
                      </c:pt>
                      <c:pt idx="78" formatCode="0.00%">
                        <c:v>3.8551561009764403E-2</c:v>
                      </c:pt>
                      <c:pt idx="79" formatCode="0.00%">
                        <c:v>2.4742999922439123E-2</c:v>
                      </c:pt>
                      <c:pt idx="80" formatCode="0.00%">
                        <c:v>1.4471101393391592E-2</c:v>
                      </c:pt>
                      <c:pt idx="81" formatCode="0.00%">
                        <c:v>-2.3819734841693994E-3</c:v>
                      </c:pt>
                      <c:pt idx="82" formatCode="0.00%">
                        <c:v>1.5510137961499479E-2</c:v>
                      </c:pt>
                      <c:pt idx="83" formatCode="0.00%">
                        <c:v>2.1819114416141733E-2</c:v>
                      </c:pt>
                      <c:pt idx="84" formatCode="0.00%">
                        <c:v>2.7546973632184567E-2</c:v>
                      </c:pt>
                      <c:pt idx="85" formatCode="0.00%">
                        <c:v>2.1791481368762938E-2</c:v>
                      </c:pt>
                      <c:pt idx="86" formatCode="0.00%">
                        <c:v>3.0283604697215777E-2</c:v>
                      </c:pt>
                      <c:pt idx="87" formatCode="0.00%">
                        <c:v>3.3275836511450947E-2</c:v>
                      </c:pt>
                      <c:pt idx="88" formatCode="0.00%">
                        <c:v>4.0565070722483117E-2</c:v>
                      </c:pt>
                      <c:pt idx="89" formatCode="0.00%">
                        <c:v>4.4822519784388067E-2</c:v>
                      </c:pt>
                      <c:pt idx="90" formatCode="0.00%">
                        <c:v>4.468224531714271E-2</c:v>
                      </c:pt>
                      <c:pt idx="91" formatCode="0.00%">
                        <c:v>5.3841146203378903E-2</c:v>
                      </c:pt>
                      <c:pt idx="92" formatCode="0.00%">
                        <c:v>6.5095596693422936E-2</c:v>
                      </c:pt>
                      <c:pt idx="93" formatCode="0.00%">
                        <c:v>8.6687616711154034E-2</c:v>
                      </c:pt>
                      <c:pt idx="94" formatCode="0.00%">
                        <c:v>7.7805724357376496E-2</c:v>
                      </c:pt>
                      <c:pt idx="95" formatCode="0.00%">
                        <c:v>6.6285086509820748E-2</c:v>
                      </c:pt>
                      <c:pt idx="96" formatCode="0.00%">
                        <c:v>5.6225851838427189E-2</c:v>
                      </c:pt>
                      <c:pt idx="97" formatCode="0.00%">
                        <c:v>3.6035279011801223E-2</c:v>
                      </c:pt>
                      <c:pt idx="98" formatCode="0.00%">
                        <c:v>4.5364113143123976E-2</c:v>
                      </c:pt>
                      <c:pt idx="99" formatCode="0.00%">
                        <c:v>4.3622317904129959E-2</c:v>
                      </c:pt>
                      <c:pt idx="100" formatCode="0.00%">
                        <c:v>4.294190085997681E-2</c:v>
                      </c:pt>
                      <c:pt idx="101" formatCode="0.00%">
                        <c:v>3.9780842687545719E-2</c:v>
                      </c:pt>
                      <c:pt idx="102" formatCode="0.00%">
                        <c:v>3.0268762944149635E-2</c:v>
                      </c:pt>
                      <c:pt idx="103" formatCode="0.00%">
                        <c:v>9.2623212171953542E-3</c:v>
                      </c:pt>
                      <c:pt idx="104" formatCode="0.00%">
                        <c:v>-1.30369556228437E-3</c:v>
                      </c:pt>
                      <c:pt idx="105" formatCode="0.00%">
                        <c:v>-3.7701423682652065E-2</c:v>
                      </c:pt>
                      <c:pt idx="106" formatCode="0.00%">
                        <c:v>-6.0048246929531097E-2</c:v>
                      </c:pt>
                      <c:pt idx="107" formatCode="0.00%">
                        <c:v>-5.9623836641426446E-2</c:v>
                      </c:pt>
                      <c:pt idx="108" formatCode="0.00%">
                        <c:v>-5.4633979044593051E-2</c:v>
                      </c:pt>
                      <c:pt idx="109" formatCode="0.00%">
                        <c:v>-2.9648471199850646E-2</c:v>
                      </c:pt>
                      <c:pt idx="110" formatCode="0.00%">
                        <c:v>-4.4809389999285659E-2</c:v>
                      </c:pt>
                      <c:pt idx="111" formatCode="0.00%">
                        <c:v>-4.7072396490442842E-2</c:v>
                      </c:pt>
                      <c:pt idx="112" formatCode="0.00%">
                        <c:v>-3.9707182471421437E-2</c:v>
                      </c:pt>
                      <c:pt idx="113" formatCode="0.00%">
                        <c:v>-3.5061372332318708E-2</c:v>
                      </c:pt>
                      <c:pt idx="114" formatCode="0.00%">
                        <c:v>-3.2460116626226464E-2</c:v>
                      </c:pt>
                      <c:pt idx="115" formatCode="0.00%">
                        <c:v>-1.1695548827040214E-2</c:v>
                      </c:pt>
                      <c:pt idx="116" formatCode="0.00%">
                        <c:v>-5.7153564100454373E-3</c:v>
                      </c:pt>
                      <c:pt idx="117" formatCode="0.00%">
                        <c:v>1.7796765366548922E-2</c:v>
                      </c:pt>
                      <c:pt idx="118" formatCode="0.00%">
                        <c:v>4.4328841473760344E-2</c:v>
                      </c:pt>
                      <c:pt idx="119" formatCode="0.00%">
                        <c:v>5.470287228214827E-2</c:v>
                      </c:pt>
                      <c:pt idx="120" formatCode="0.00%">
                        <c:v>5.530656272757551E-2</c:v>
                      </c:pt>
                      <c:pt idx="121" formatCode="0.00%">
                        <c:v>3.9572255012993017E-2</c:v>
                      </c:pt>
                      <c:pt idx="122" formatCode="0.00%">
                        <c:v>4.6375610315093692E-2</c:v>
                      </c:pt>
                      <c:pt idx="123" formatCode="0.00%">
                        <c:v>5.7091769010193479E-2</c:v>
                      </c:pt>
                      <c:pt idx="124" formatCode="0.00%">
                        <c:v>3.6641023541618196E-2</c:v>
                      </c:pt>
                      <c:pt idx="125" formatCode="0.00%">
                        <c:v>2.7295204916838706E-2</c:v>
                      </c:pt>
                      <c:pt idx="126" formatCode="0.00%">
                        <c:v>2.4427099424098941E-2</c:v>
                      </c:pt>
                      <c:pt idx="127" formatCode="0.00%">
                        <c:v>2.762237684412706E-2</c:v>
                      </c:pt>
                      <c:pt idx="128" formatCode="0.00%">
                        <c:v>2.5588120809376651E-2</c:v>
                      </c:pt>
                      <c:pt idx="129" formatCode="0.00%">
                        <c:v>2.4976414179000078E-2</c:v>
                      </c:pt>
                      <c:pt idx="130" formatCode="0.00%">
                        <c:v>1.951615300955974E-2</c:v>
                      </c:pt>
                      <c:pt idx="131" formatCode="0.00%">
                        <c:v>1.1604255556992673E-2</c:v>
                      </c:pt>
                      <c:pt idx="132" formatCode="0.00%">
                        <c:v>1.3270203074714373E-2</c:v>
                      </c:pt>
                      <c:pt idx="133" formatCode="0.00%">
                        <c:v>1.7625803976120031E-2</c:v>
                      </c:pt>
                      <c:pt idx="134" formatCode="0.00%">
                        <c:v>1.3863173106904603E-2</c:v>
                      </c:pt>
                      <c:pt idx="135" formatCode="0.00%">
                        <c:v>-1.5703979254361917E-3</c:v>
                      </c:pt>
                      <c:pt idx="136" formatCode="0.00%">
                        <c:v>2.3206671494146549E-3</c:v>
                      </c:pt>
                      <c:pt idx="137" formatCode="0.00%">
                        <c:v>4.7077568851582874E-3</c:v>
                      </c:pt>
                      <c:pt idx="138" formatCode="0.00%">
                        <c:v>1.4030718313822762E-2</c:v>
                      </c:pt>
                      <c:pt idx="139" formatCode="0.00%">
                        <c:v>5.7536709820983729E-3</c:v>
                      </c:pt>
                      <c:pt idx="140" formatCode="0.00%">
                        <c:v>1.3852370909218741E-3</c:v>
                      </c:pt>
                      <c:pt idx="141" formatCode="0.00%">
                        <c:v>-1.2248560461988254E-2</c:v>
                      </c:pt>
                      <c:pt idx="142" formatCode="0.00%">
                        <c:v>-1.1756593923901298E-2</c:v>
                      </c:pt>
                      <c:pt idx="143" formatCode="0.00%">
                        <c:v>-1.5621758392751992E-2</c:v>
                      </c:pt>
                      <c:pt idx="144" formatCode="0.00%">
                        <c:v>-2.2777485547718856E-2</c:v>
                      </c:pt>
                      <c:pt idx="145" formatCode="0.00%">
                        <c:v>-1.4784534390486733E-2</c:v>
                      </c:pt>
                      <c:pt idx="146" formatCode="0.00%">
                        <c:v>-1.578969712420648E-2</c:v>
                      </c:pt>
                      <c:pt idx="147" formatCode="0.00%">
                        <c:v>-1.2666975597938177E-2</c:v>
                      </c:pt>
                      <c:pt idx="148" formatCode="0.00%">
                        <c:v>-9.7020106086523703E-3</c:v>
                      </c:pt>
                      <c:pt idx="149" formatCode="0.00%">
                        <c:v>-1.7024514026269765E-2</c:v>
                      </c:pt>
                      <c:pt idx="150" formatCode="0.00%">
                        <c:v>-1.0133218096774357E-2</c:v>
                      </c:pt>
                      <c:pt idx="151" formatCode="0.00%">
                        <c:v>-1.7399106321033708E-2</c:v>
                      </c:pt>
                      <c:pt idx="152" formatCode="0.00%">
                        <c:v>-1.7723668039486828E-2</c:v>
                      </c:pt>
                      <c:pt idx="153" formatCode="0.00%">
                        <c:v>-7.0390012243300064E-3</c:v>
                      </c:pt>
                      <c:pt idx="154" formatCode="0.00%">
                        <c:v>-5.4180550311013391E-3</c:v>
                      </c:pt>
                      <c:pt idx="155" formatCode="0.00%">
                        <c:v>-1.1569107686822677E-3</c:v>
                      </c:pt>
                      <c:pt idx="156" formatCode="0.00%">
                        <c:v>1.3617215171158973E-2</c:v>
                      </c:pt>
                      <c:pt idx="157" formatCode="0.00%">
                        <c:v>-1.4541607852777232E-3</c:v>
                      </c:pt>
                      <c:pt idx="158" formatCode="0.00%">
                        <c:v>-4.4021426313525331E-3</c:v>
                      </c:pt>
                      <c:pt idx="159" formatCode="0.00%">
                        <c:v>-9.0446145316286173E-3</c:v>
                      </c:pt>
                      <c:pt idx="160" formatCode="0.00%">
                        <c:v>-1.0363602198994551E-2</c:v>
                      </c:pt>
                      <c:pt idx="161" formatCode="0.00%">
                        <c:v>-9.8953058631070876E-3</c:v>
                      </c:pt>
                      <c:pt idx="162" formatCode="0.00%">
                        <c:v>-1.9740770399165775E-2</c:v>
                      </c:pt>
                      <c:pt idx="163" formatCode="0.00%">
                        <c:v>-7.4704635767054812E-3</c:v>
                      </c:pt>
                      <c:pt idx="164" formatCode="0.00%">
                        <c:v>9.007959999523316E-3</c:v>
                      </c:pt>
                      <c:pt idx="165" formatCode="0.00%">
                        <c:v>2.6137442169135625E-3</c:v>
                      </c:pt>
                      <c:pt idx="166" formatCode="0.00%">
                        <c:v>1.0813282940863682E-3</c:v>
                      </c:pt>
                      <c:pt idx="167" formatCode="0.00%">
                        <c:v>1.0272819518262106E-3</c:v>
                      </c:pt>
                      <c:pt idx="168" formatCode="0.00%">
                        <c:v>-9.7167800566971742E-3</c:v>
                      </c:pt>
                      <c:pt idx="169" formatCode="0.00%">
                        <c:v>-1.1942817990817515E-2</c:v>
                      </c:pt>
                      <c:pt idx="170" formatCode="0.00%">
                        <c:v>-6.9769673981171509E-3</c:v>
                      </c:pt>
                      <c:pt idx="171" formatCode="0.00%">
                        <c:v>-5.0806253447675158E-3</c:v>
                      </c:pt>
                      <c:pt idx="172" formatCode="0.00%">
                        <c:v>-8.0100302383150166E-3</c:v>
                      </c:pt>
                      <c:pt idx="173" formatCode="0.00%">
                        <c:v>-1.7517536862602563E-3</c:v>
                      </c:pt>
                      <c:pt idx="174" formatCode="0.00%">
                        <c:v>4.7466872979784651E-3</c:v>
                      </c:pt>
                      <c:pt idx="175" formatCode="0.00%">
                        <c:v>8.0980304458822729E-3</c:v>
                      </c:pt>
                      <c:pt idx="176" formatCode="0.00%">
                        <c:v>-9.3974769038196824E-3</c:v>
                      </c:pt>
                      <c:pt idx="177" formatCode="0.00%">
                        <c:v>-1.6395309834448913E-2</c:v>
                      </c:pt>
                      <c:pt idx="178" formatCode="0.00%">
                        <c:v>-2.2631945899270912E-2</c:v>
                      </c:pt>
                      <c:pt idx="179" formatCode="0.00%">
                        <c:v>-2.8611665265225888E-2</c:v>
                      </c:pt>
                      <c:pt idx="180" formatCode="0.00%">
                        <c:v>-3.3177681447275585E-2</c:v>
                      </c:pt>
                      <c:pt idx="181" formatCode="0.00%">
                        <c:v>-3.9521625104049968E-2</c:v>
                      </c:pt>
                      <c:pt idx="182" formatCode="0.00%">
                        <c:v>-2.7573957591226255E-2</c:v>
                      </c:pt>
                      <c:pt idx="183" formatCode="0.00%">
                        <c:v>-3.6564456222978409E-2</c:v>
                      </c:pt>
                      <c:pt idx="184" formatCode="0.00%">
                        <c:v>-8.4488207668160144E-3</c:v>
                      </c:pt>
                      <c:pt idx="185" formatCode="0.00%">
                        <c:v>-1.4940786230746989E-2</c:v>
                      </c:pt>
                      <c:pt idx="186" formatCode="0.00%">
                        <c:v>-2.453973238684995E-2</c:v>
                      </c:pt>
                      <c:pt idx="187" formatCode="0.00%">
                        <c:v>-3.5886783981394055E-2</c:v>
                      </c:pt>
                      <c:pt idx="188" formatCode="0.00%">
                        <c:v>-2.7077072721954754E-2</c:v>
                      </c:pt>
                      <c:pt idx="189" formatCode="0.00%">
                        <c:v>-2.6601851870621123E-2</c:v>
                      </c:pt>
                      <c:pt idx="190" formatCode="0.00%">
                        <c:v>-1.963829391319975E-2</c:v>
                      </c:pt>
                      <c:pt idx="191" formatCode="0.00%">
                        <c:v>-3.2939853121382513E-2</c:v>
                      </c:pt>
                      <c:pt idx="192" formatCode="0.00%">
                        <c:v>-2.8887986230017509E-2</c:v>
                      </c:pt>
                      <c:pt idx="193" formatCode="0.00%">
                        <c:v>-3.7505723305813719E-2</c:v>
                      </c:pt>
                      <c:pt idx="194" formatCode="0.00%">
                        <c:v>-3.1408942819949548E-2</c:v>
                      </c:pt>
                      <c:pt idx="195" formatCode="0.00%">
                        <c:v>5.1390596439642349E-3</c:v>
                      </c:pt>
                      <c:pt idx="196" formatCode="0.00%">
                        <c:v>4.7444370436995897E-3</c:v>
                      </c:pt>
                      <c:pt idx="197" formatCode="0.00%">
                        <c:v>-8.8402039065420823E-3</c:v>
                      </c:pt>
                      <c:pt idx="198" formatCode="0.00%">
                        <c:v>1.0488430985622141E-2</c:v>
                      </c:pt>
                      <c:pt idx="199" formatCode="0.00%">
                        <c:v>2.3823892480025938E-2</c:v>
                      </c:pt>
                      <c:pt idx="200" formatCode="0.00%">
                        <c:v>1.6563691064826108E-2</c:v>
                      </c:pt>
                      <c:pt idx="201" formatCode="0.00%">
                        <c:v>2.7074921111793049E-2</c:v>
                      </c:pt>
                      <c:pt idx="202" formatCode="0.00%">
                        <c:v>4.291910235292621E-2</c:v>
                      </c:pt>
                      <c:pt idx="203" formatCode="0.00%">
                        <c:v>8.4490092776402584E-2</c:v>
                      </c:pt>
                      <c:pt idx="204" formatCode="0.00%">
                        <c:v>7.8755868139250992E-2</c:v>
                      </c:pt>
                      <c:pt idx="205" formatCode="0.00%">
                        <c:v>0.1210179022700411</c:v>
                      </c:pt>
                      <c:pt idx="206" formatCode="0.00%">
                        <c:v>0.10449790018365512</c:v>
                      </c:pt>
                      <c:pt idx="207" formatCode="0.00%">
                        <c:v>7.3467985889373574E-2</c:v>
                      </c:pt>
                      <c:pt idx="208" formatCode="0.00%">
                        <c:v>4.4569199965459799E-2</c:v>
                      </c:pt>
                      <c:pt idx="209" formatCode="0.00%">
                        <c:v>6.6809609103874706E-2</c:v>
                      </c:pt>
                      <c:pt idx="210" formatCode="0.00%">
                        <c:v>6.0408830450614931E-2</c:v>
                      </c:pt>
                      <c:pt idx="211" formatCode="0.00%">
                        <c:v>5.5596188750854862E-2</c:v>
                      </c:pt>
                      <c:pt idx="212" formatCode="0.00%">
                        <c:v>7.2687118443196905E-2</c:v>
                      </c:pt>
                      <c:pt idx="213" formatCode="0.00%">
                        <c:v>6.0781858186215738E-2</c:v>
                      </c:pt>
                      <c:pt idx="214" formatCode="0.00%">
                        <c:v>4.1403850990320908E-2</c:v>
                      </c:pt>
                      <c:pt idx="215" formatCode="0.00%">
                        <c:v>2.6726428005330954E-2</c:v>
                      </c:pt>
                      <c:pt idx="216" formatCode="0.00%">
                        <c:v>4.6508306052315575E-2</c:v>
                      </c:pt>
                      <c:pt idx="217" formatCode="0.00%">
                        <c:v>2.7878515771792733E-2</c:v>
                      </c:pt>
                      <c:pt idx="218" formatCode="0.00%">
                        <c:v>3.3717775116395531E-2</c:v>
                      </c:pt>
                      <c:pt idx="219" formatCode="0.00%">
                        <c:v>3.6813678875916273E-2</c:v>
                      </c:pt>
                      <c:pt idx="220" formatCode="0.00%">
                        <c:v>5.3493653456814456E-2</c:v>
                      </c:pt>
                      <c:pt idx="221" formatCode="0.00%">
                        <c:v>5.7759678661766012E-2</c:v>
                      </c:pt>
                      <c:pt idx="222" formatCode="0.00%">
                        <c:v>5.0435103318110415E-2</c:v>
                      </c:pt>
                      <c:pt idx="223" formatCode="0.00%">
                        <c:v>5.2648249010762642E-2</c:v>
                      </c:pt>
                      <c:pt idx="224" formatCode="0.00%">
                        <c:v>4.3078991347381738E-2</c:v>
                      </c:pt>
                      <c:pt idx="225" formatCode="0.00%">
                        <c:v>6.0340124949958794E-2</c:v>
                      </c:pt>
                      <c:pt idx="226" formatCode="0.00%">
                        <c:v>5.5406283344678252E-2</c:v>
                      </c:pt>
                      <c:pt idx="227" formatCode="0.00%">
                        <c:v>4.1768675028836903E-2</c:v>
                      </c:pt>
                      <c:pt idx="228" formatCode="0.00%">
                        <c:v>2.5765979515194094E-2</c:v>
                      </c:pt>
                      <c:pt idx="229" formatCode="0.00%">
                        <c:v>1.4315892389044701E-2</c:v>
                      </c:pt>
                      <c:pt idx="230" formatCode="0.00%">
                        <c:v>1.0008655930047053E-2</c:v>
                      </c:pt>
                      <c:pt idx="231" formatCode="0.00%">
                        <c:v>2.115144430181266E-2</c:v>
                      </c:pt>
                      <c:pt idx="232" formatCode="0.00%">
                        <c:v>7.039677490033776E-3</c:v>
                      </c:pt>
                      <c:pt idx="233" formatCode="0.00%">
                        <c:v>1.8540578020191101E-3</c:v>
                      </c:pt>
                      <c:pt idx="234" formatCode="0.00%">
                        <c:v>8.3617420646430376E-3</c:v>
                      </c:pt>
                      <c:pt idx="235" formatCode="0.00%">
                        <c:v>-3.6929369163160399E-3</c:v>
                      </c:pt>
                      <c:pt idx="236" formatCode="0.00%">
                        <c:v>-1.1281197508839194E-2</c:v>
                      </c:pt>
                      <c:pt idx="237" formatCode="0.00%">
                        <c:v>-1.6930375041613172E-2</c:v>
                      </c:pt>
                      <c:pt idx="238" formatCode="0.00%">
                        <c:v>-1.3557776926021484E-2</c:v>
                      </c:pt>
                      <c:pt idx="239" formatCode="0.00%">
                        <c:v>-2.9040022669988932E-3</c:v>
                      </c:pt>
                      <c:pt idx="240" formatCode="0.00%">
                        <c:v>7.8273419209714066E-3</c:v>
                      </c:pt>
                      <c:pt idx="241" formatCode="0.00%">
                        <c:v>1.2076932441496093E-2</c:v>
                      </c:pt>
                      <c:pt idx="242" formatCode="0.00%">
                        <c:v>-7.3343737236959228E-4</c:v>
                      </c:pt>
                      <c:pt idx="243" formatCode="0.00%">
                        <c:v>-9.5597750879882759E-3</c:v>
                      </c:pt>
                      <c:pt idx="244" formatCode="0.00%">
                        <c:v>-5.039593807285035E-3</c:v>
                      </c:pt>
                      <c:pt idx="245" formatCode="0.00%">
                        <c:v>1.1911215767359096E-2</c:v>
                      </c:pt>
                      <c:pt idx="246" formatCode="0.00%">
                        <c:v>1.1706489564123365E-2</c:v>
                      </c:pt>
                      <c:pt idx="247" formatCode="0.00%">
                        <c:v>2.2076996596358183E-2</c:v>
                      </c:pt>
                      <c:pt idx="248" formatCode="0.00%">
                        <c:v>2.7756790543137649E-2</c:v>
                      </c:pt>
                      <c:pt idx="249" formatCode="0.00%">
                        <c:v>2.6424629266402367E-2</c:v>
                      </c:pt>
                      <c:pt idx="250" formatCode="0.00%">
                        <c:v>2.9414587433395267E-2</c:v>
                      </c:pt>
                      <c:pt idx="251" formatCode="0.00%">
                        <c:v>4.8522381962100951E-2</c:v>
                      </c:pt>
                      <c:pt idx="252" formatCode="0.00%">
                        <c:v>5.0728103895607106E-2</c:v>
                      </c:pt>
                      <c:pt idx="253" formatCode="0.00%">
                        <c:v>5.5941904526866537E-2</c:v>
                      </c:pt>
                      <c:pt idx="254" formatCode="0.00%">
                        <c:v>7.2047005109600229E-2</c:v>
                      </c:pt>
                      <c:pt idx="255" formatCode="0.00%">
                        <c:v>8.1029828556067149E-2</c:v>
                      </c:pt>
                      <c:pt idx="256" formatCode="0.00%">
                        <c:v>8.7266855043638666E-2</c:v>
                      </c:pt>
                      <c:pt idx="257" formatCode="0.00%">
                        <c:v>7.6548594510218143E-2</c:v>
                      </c:pt>
                      <c:pt idx="258" formatCode="0.00%">
                        <c:v>7.2470314354985146E-2</c:v>
                      </c:pt>
                      <c:pt idx="259" formatCode="0.00%">
                        <c:v>6.2028247246464559E-2</c:v>
                      </c:pt>
                      <c:pt idx="260" formatCode="0.00%">
                        <c:v>5.5718640399775365E-2</c:v>
                      </c:pt>
                      <c:pt idx="261" formatCode="0.00%">
                        <c:v>4.0802078402595025E-2</c:v>
                      </c:pt>
                      <c:pt idx="262" formatCode="0.00%">
                        <c:v>3.3711198123779068E-2</c:v>
                      </c:pt>
                      <c:pt idx="263" formatCode="0.00%">
                        <c:v>7.7634565924301069E-3</c:v>
                      </c:pt>
                      <c:pt idx="264" formatCode="0.00%">
                        <c:v>7.2098494924262195E-3</c:v>
                      </c:pt>
                      <c:pt idx="265" formatCode="0.00%">
                        <c:v>9.8439577476842621E-3</c:v>
                      </c:pt>
                      <c:pt idx="266" formatCode="0.00%">
                        <c:v>1.5376376353907595E-2</c:v>
                      </c:pt>
                      <c:pt idx="267" formatCode="0.00%">
                        <c:v>1.4760694992269674E-2</c:v>
                      </c:pt>
                      <c:pt idx="268" formatCode="0.00%">
                        <c:v>-5.3689110463427669E-3</c:v>
                      </c:pt>
                      <c:pt idx="269" formatCode="0.00%">
                        <c:v>-6.850262588887851E-3</c:v>
                      </c:pt>
                      <c:pt idx="270" formatCode="0.00%">
                        <c:v>-1.6691176739923236E-2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BD-4152-8FBD-57970283D7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'Acões Vale 2000 ~ 2022'!$G$1</c15:sqref>
                        </c15:formulaRef>
                      </c:ext>
                    </c:extLst>
                    <c:strCache>
                      <c:ptCount val="1"/>
                      <c:pt idx="0">
                        <c:v>M Movel 5m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'Acões Vale 2000 ~ 2022'!$G$2:$G$273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6" formatCode="0.00%">
                        <c:v>-9.6614595060910517E-3</c:v>
                      </c:pt>
                      <c:pt idx="7" formatCode="0.00%">
                        <c:v>1.8160427460364458E-2</c:v>
                      </c:pt>
                      <c:pt idx="8" formatCode="0.00%">
                        <c:v>2.9722426444896512E-2</c:v>
                      </c:pt>
                      <c:pt idx="9" formatCode="0.00%">
                        <c:v>1.1757000011594011E-2</c:v>
                      </c:pt>
                      <c:pt idx="10" formatCode="0.00%">
                        <c:v>1.1931664760030426E-2</c:v>
                      </c:pt>
                      <c:pt idx="11" formatCode="0.00%">
                        <c:v>-3.504663240026229E-2</c:v>
                      </c:pt>
                      <c:pt idx="12" formatCode="0.00%">
                        <c:v>1.8482909803860248E-2</c:v>
                      </c:pt>
                      <c:pt idx="13" formatCode="0.00%">
                        <c:v>3.0197299427735282E-2</c:v>
                      </c:pt>
                      <c:pt idx="14" formatCode="0.00%">
                        <c:v>4.0319570793964685E-2</c:v>
                      </c:pt>
                      <c:pt idx="15" formatCode="0.00%">
                        <c:v>3.3085769003256812E-2</c:v>
                      </c:pt>
                      <c:pt idx="16" formatCode="0.00%">
                        <c:v>6.0863487338098279E-2</c:v>
                      </c:pt>
                      <c:pt idx="17" formatCode="0.00%">
                        <c:v>2.2914171126961525E-2</c:v>
                      </c:pt>
                      <c:pt idx="18" formatCode="0.00%">
                        <c:v>8.3902171459097064E-3</c:v>
                      </c:pt>
                      <c:pt idx="19" formatCode="0.00%">
                        <c:v>1.5478712018646191E-2</c:v>
                      </c:pt>
                      <c:pt idx="20" formatCode="0.00%">
                        <c:v>7.756011797782114E-3</c:v>
                      </c:pt>
                      <c:pt idx="21" formatCode="0.00%">
                        <c:v>8.6775065283956516E-3</c:v>
                      </c:pt>
                      <c:pt idx="22" formatCode="0.00%">
                        <c:v>5.1368578034099999E-3</c:v>
                      </c:pt>
                      <c:pt idx="23" formatCode="0.00%">
                        <c:v>-1.2866275820824358E-2</c:v>
                      </c:pt>
                      <c:pt idx="24" formatCode="0.00%">
                        <c:v>-2.0106469317118457E-3</c:v>
                      </c:pt>
                      <c:pt idx="25" formatCode="0.00%">
                        <c:v>5.9423624957448688E-4</c:v>
                      </c:pt>
                      <c:pt idx="26" formatCode="0.00%">
                        <c:v>4.4728775475171956E-2</c:v>
                      </c:pt>
                      <c:pt idx="27" formatCode="0.00%">
                        <c:v>4.0702096243074949E-2</c:v>
                      </c:pt>
                      <c:pt idx="28" formatCode="0.00%">
                        <c:v>5.6708967744442361E-2</c:v>
                      </c:pt>
                      <c:pt idx="29" formatCode="0.00%">
                        <c:v>8.2601846435811657E-2</c:v>
                      </c:pt>
                      <c:pt idx="30" formatCode="0.00%">
                        <c:v>9.017936868267018E-2</c:v>
                      </c:pt>
                      <c:pt idx="31" formatCode="0.00%">
                        <c:v>6.2805948905881828E-2</c:v>
                      </c:pt>
                      <c:pt idx="32" formatCode="0.00%">
                        <c:v>3.7694144910708036E-2</c:v>
                      </c:pt>
                      <c:pt idx="33" formatCode="0.00%">
                        <c:v>6.5792832783201985E-2</c:v>
                      </c:pt>
                      <c:pt idx="34" formatCode="0.00%">
                        <c:v>5.1508049065764408E-2</c:v>
                      </c:pt>
                      <c:pt idx="35" formatCode="0.00%">
                        <c:v>5.5340755411648998E-2</c:v>
                      </c:pt>
                      <c:pt idx="36" formatCode="0.00%">
                        <c:v>4.7498609082522368E-2</c:v>
                      </c:pt>
                      <c:pt idx="37" formatCode="0.00%">
                        <c:v>5.4919477070618263E-2</c:v>
                      </c:pt>
                      <c:pt idx="38" formatCode="0.00%">
                        <c:v>3.8862227238099865E-2</c:v>
                      </c:pt>
                      <c:pt idx="39" formatCode="0.00%">
                        <c:v>-7.8468336111421119E-3</c:v>
                      </c:pt>
                      <c:pt idx="40" formatCode="0.00%">
                        <c:v>-3.5982282404505496E-2</c:v>
                      </c:pt>
                      <c:pt idx="41" formatCode="0.00%">
                        <c:v>-2.7122064055905358E-2</c:v>
                      </c:pt>
                      <c:pt idx="42" formatCode="0.00%">
                        <c:v>-2.4356699228162325E-2</c:v>
                      </c:pt>
                      <c:pt idx="43" formatCode="0.00%">
                        <c:v>5.7672204648439914E-3</c:v>
                      </c:pt>
                      <c:pt idx="44" formatCode="0.00%">
                        <c:v>4.6121939355779754E-2</c:v>
                      </c:pt>
                      <c:pt idx="45" formatCode="0.00%">
                        <c:v>7.7133462806012049E-2</c:v>
                      </c:pt>
                      <c:pt idx="46" formatCode="0.00%">
                        <c:v>8.4676417653712185E-2</c:v>
                      </c:pt>
                      <c:pt idx="47" formatCode="0.00%">
                        <c:v>9.2228823702475024E-2</c:v>
                      </c:pt>
                      <c:pt idx="48" formatCode="0.00%">
                        <c:v>0.11001950733509666</c:v>
                      </c:pt>
                      <c:pt idx="49" formatCode="0.00%">
                        <c:v>7.8735629482104955E-2</c:v>
                      </c:pt>
                      <c:pt idx="50" formatCode="0.00%">
                        <c:v>8.3551834437355116E-2</c:v>
                      </c:pt>
                      <c:pt idx="51" formatCode="0.00%">
                        <c:v>5.0678048924253608E-2</c:v>
                      </c:pt>
                      <c:pt idx="52" formatCode="0.00%">
                        <c:v>1.5604336377444451E-2</c:v>
                      </c:pt>
                      <c:pt idx="53" formatCode="0.00%">
                        <c:v>-6.0535550445297345E-3</c:v>
                      </c:pt>
                      <c:pt idx="54" formatCode="0.00%">
                        <c:v>-4.9039070972534569E-3</c:v>
                      </c:pt>
                      <c:pt idx="55" formatCode="0.00%">
                        <c:v>4.3625853635459681E-3</c:v>
                      </c:pt>
                      <c:pt idx="56" formatCode="0.00%">
                        <c:v>2.0036315158472949E-2</c:v>
                      </c:pt>
                      <c:pt idx="57" formatCode="0.00%">
                        <c:v>8.5934115910631825E-2</c:v>
                      </c:pt>
                      <c:pt idx="58" formatCode="0.00%">
                        <c:v>3.4832488277315332E-2</c:v>
                      </c:pt>
                      <c:pt idx="59" formatCode="0.00%">
                        <c:v>6.7972705754070883E-2</c:v>
                      </c:pt>
                      <c:pt idx="60" formatCode="0.00%">
                        <c:v>6.940735125145378E-2</c:v>
                      </c:pt>
                      <c:pt idx="61" formatCode="0.00%">
                        <c:v>7.4205551661885985E-2</c:v>
                      </c:pt>
                      <c:pt idx="62" formatCode="0.00%">
                        <c:v>7.3455241679296179E-2</c:v>
                      </c:pt>
                      <c:pt idx="63" formatCode="0.00%">
                        <c:v>7.1269383341725806E-2</c:v>
                      </c:pt>
                      <c:pt idx="64" formatCode="0.00%">
                        <c:v>1.4085152116104505E-2</c:v>
                      </c:pt>
                      <c:pt idx="65" formatCode="0.00%">
                        <c:v>-8.4080051114102886E-3</c:v>
                      </c:pt>
                      <c:pt idx="66" formatCode="0.00%">
                        <c:v>-2.0067786897241868E-2</c:v>
                      </c:pt>
                      <c:pt idx="67" formatCode="0.00%">
                        <c:v>-2.2080784859534797E-2</c:v>
                      </c:pt>
                      <c:pt idx="68" formatCode="0.00%">
                        <c:v>-3.2755195350176345E-3</c:v>
                      </c:pt>
                      <c:pt idx="69" formatCode="0.00%">
                        <c:v>7.9691029780919465E-2</c:v>
                      </c:pt>
                      <c:pt idx="70" formatCode="0.00%">
                        <c:v>6.3679691628633656E-2</c:v>
                      </c:pt>
                      <c:pt idx="71" formatCode="0.00%">
                        <c:v>7.0969119111526396E-2</c:v>
                      </c:pt>
                      <c:pt idx="72" formatCode="0.00%">
                        <c:v>4.4028740379166417E-2</c:v>
                      </c:pt>
                      <c:pt idx="73" formatCode="0.00%">
                        <c:v>7.442534840535156E-2</c:v>
                      </c:pt>
                      <c:pt idx="74" formatCode="0.00%">
                        <c:v>1.3867432843133099E-2</c:v>
                      </c:pt>
                      <c:pt idx="75" formatCode="0.00%">
                        <c:v>2.8917594357889608E-2</c:v>
                      </c:pt>
                      <c:pt idx="76" formatCode="0.00%">
                        <c:v>2.6175976416015701E-2</c:v>
                      </c:pt>
                      <c:pt idx="77" formatCode="0.00%">
                        <c:v>2.3566579966241806E-2</c:v>
                      </c:pt>
                      <c:pt idx="78" formatCode="0.00%">
                        <c:v>-1.5074492518135729E-2</c:v>
                      </c:pt>
                      <c:pt idx="79" formatCode="0.00%">
                        <c:v>-5.2778155587134504E-3</c:v>
                      </c:pt>
                      <c:pt idx="80" formatCode="0.00%">
                        <c:v>-2.6552190129315777E-2</c:v>
                      </c:pt>
                      <c:pt idx="81" formatCode="0.00%">
                        <c:v>-2.5545913981572597E-2</c:v>
                      </c:pt>
                      <c:pt idx="82" formatCode="0.00%">
                        <c:v>8.6448050354334567E-3</c:v>
                      </c:pt>
                      <c:pt idx="83" formatCode="0.00%">
                        <c:v>3.0811247286831978E-2</c:v>
                      </c:pt>
                      <c:pt idx="84" formatCode="0.00%">
                        <c:v>5.0758277282555483E-2</c:v>
                      </c:pt>
                      <c:pt idx="85" formatCode="0.00%">
                        <c:v>9.1994260346242779E-2</c:v>
                      </c:pt>
                      <c:pt idx="86" formatCode="0.00%">
                        <c:v>9.2264820478457521E-2</c:v>
                      </c:pt>
                      <c:pt idx="87" formatCode="0.00%">
                        <c:v>7.1555270877773136E-2</c:v>
                      </c:pt>
                      <c:pt idx="88" formatCode="0.00%">
                        <c:v>7.1166271551235033E-2</c:v>
                      </c:pt>
                      <c:pt idx="89" formatCode="0.00%">
                        <c:v>6.5027890731530216E-2</c:v>
                      </c:pt>
                      <c:pt idx="90" formatCode="0.00%">
                        <c:v>3.9863340957975724E-2</c:v>
                      </c:pt>
                      <c:pt idx="91" formatCode="0.00%">
                        <c:v>5.1260284056078055E-2</c:v>
                      </c:pt>
                      <c:pt idx="92" formatCode="0.00%">
                        <c:v>4.9815234307416988E-2</c:v>
                      </c:pt>
                      <c:pt idx="93" formatCode="0.00%">
                        <c:v>8.5148196391237607E-2</c:v>
                      </c:pt>
                      <c:pt idx="94" formatCode="0.00%">
                        <c:v>8.7804496010605665E-2</c:v>
                      </c:pt>
                      <c:pt idx="95" formatCode="0.00%">
                        <c:v>8.265806614925926E-2</c:v>
                      </c:pt>
                      <c:pt idx="96" formatCode="0.00%">
                        <c:v>5.6481570806671377E-2</c:v>
                      </c:pt>
                      <c:pt idx="97" formatCode="0.00%">
                        <c:v>2.224949791035067E-2</c:v>
                      </c:pt>
                      <c:pt idx="98" formatCode="0.00%">
                        <c:v>-6.9115880848146238E-3</c:v>
                      </c:pt>
                      <c:pt idx="99" formatCode="0.00%">
                        <c:v>-1.0484904610018542E-2</c:v>
                      </c:pt>
                      <c:pt idx="100" formatCode="0.00%">
                        <c:v>1.5142625991609582E-2</c:v>
                      </c:pt>
                      <c:pt idx="101" formatCode="0.00%">
                        <c:v>2.5559868769414674E-2</c:v>
                      </c:pt>
                      <c:pt idx="102" formatCode="0.00%">
                        <c:v>2.6023702395611914E-2</c:v>
                      </c:pt>
                      <c:pt idx="103" formatCode="0.00%">
                        <c:v>-3.5384016566150645E-2</c:v>
                      </c:pt>
                      <c:pt idx="104" formatCode="0.00%">
                        <c:v>-5.8007198011977401E-2</c:v>
                      </c:pt>
                      <c:pt idx="105" formatCode="0.00%">
                        <c:v>-0.10839578251107169</c:v>
                      </c:pt>
                      <c:pt idx="106" formatCode="0.00%">
                        <c:v>-0.15178531907037868</c:v>
                      </c:pt>
                      <c:pt idx="107" formatCode="0.00%">
                        <c:v>-0.13308417285612334</c:v>
                      </c:pt>
                      <c:pt idx="108" formatCode="0.00%">
                        <c:v>-9.6869549821620798E-2</c:v>
                      </c:pt>
                      <c:pt idx="109" formatCode="0.00%">
                        <c:v>-4.577796361980839E-2</c:v>
                      </c:pt>
                      <c:pt idx="110" formatCode="0.00%">
                        <c:v>-2.3970707244735247E-2</c:v>
                      </c:pt>
                      <c:pt idx="111" formatCode="0.00%">
                        <c:v>2.0657136443793279E-2</c:v>
                      </c:pt>
                      <c:pt idx="112" formatCode="0.00%">
                        <c:v>6.2942595999621598E-2</c:v>
                      </c:pt>
                      <c:pt idx="113" formatCode="0.00%">
                        <c:v>7.2534124878873091E-2</c:v>
                      </c:pt>
                      <c:pt idx="114" formatCode="0.00%">
                        <c:v>1.9275753372309957E-2</c:v>
                      </c:pt>
                      <c:pt idx="115" formatCode="0.00%">
                        <c:v>4.4089202247238425E-2</c:v>
                      </c:pt>
                      <c:pt idx="116" formatCode="0.00%">
                        <c:v>4.1249698180976367E-2</c:v>
                      </c:pt>
                      <c:pt idx="117" formatCode="0.00%">
                        <c:v>2.9613692300057171E-2</c:v>
                      </c:pt>
                      <c:pt idx="118" formatCode="0.00%">
                        <c:v>3.8751194064211035E-2</c:v>
                      </c:pt>
                      <c:pt idx="119" formatCode="0.00%">
                        <c:v>7.6107000523976037E-2</c:v>
                      </c:pt>
                      <c:pt idx="120" formatCode="0.00%">
                        <c:v>6.3935517909456951E-2</c:v>
                      </c:pt>
                      <c:pt idx="121" formatCode="0.00%">
                        <c:v>6.291230379548389E-2</c:v>
                      </c:pt>
                      <c:pt idx="122" formatCode="0.00%">
                        <c:v>4.4618520631772206E-2</c:v>
                      </c:pt>
                      <c:pt idx="123" formatCode="0.00%">
                        <c:v>5.1288162531232806E-2</c:v>
                      </c:pt>
                      <c:pt idx="124" formatCode="0.00%">
                        <c:v>1.9594159022349421E-2</c:v>
                      </c:pt>
                      <c:pt idx="125" formatCode="0.00%">
                        <c:v>5.3068661331047593E-3</c:v>
                      </c:pt>
                      <c:pt idx="126" formatCode="0.00%">
                        <c:v>-1.7072620041035824E-2</c:v>
                      </c:pt>
                      <c:pt idx="127" formatCode="0.00%">
                        <c:v>-9.1855808308149989E-4</c:v>
                      </c:pt>
                      <c:pt idx="128" formatCode="0.00%">
                        <c:v>-3.4359057500984024E-2</c:v>
                      </c:pt>
                      <c:pt idx="129" formatCode="0.00%">
                        <c:v>1.6186298297736768E-3</c:v>
                      </c:pt>
                      <c:pt idx="130" formatCode="0.00%">
                        <c:v>2.008146948674152E-2</c:v>
                      </c:pt>
                      <c:pt idx="131" formatCode="0.00%">
                        <c:v>4.5332175242920991E-2</c:v>
                      </c:pt>
                      <c:pt idx="132" formatCode="0.00%">
                        <c:v>2.9490300862866504E-2</c:v>
                      </c:pt>
                      <c:pt idx="133" formatCode="0.00%">
                        <c:v>4.380274339566801E-2</c:v>
                      </c:pt>
                      <c:pt idx="134" formatCode="0.00%">
                        <c:v>1.7946742058743071E-2</c:v>
                      </c:pt>
                      <c:pt idx="135" formatCode="0.00%">
                        <c:v>6.8044028724256744E-4</c:v>
                      </c:pt>
                      <c:pt idx="136" formatCode="0.00%">
                        <c:v>-2.6864531558378202E-3</c:v>
                      </c:pt>
                      <c:pt idx="137" formatCode="0.00%">
                        <c:v>-1.5243004721829845E-2</c:v>
                      </c:pt>
                      <c:pt idx="138" formatCode="0.00%">
                        <c:v>-2.5700825630549273E-2</c:v>
                      </c:pt>
                      <c:pt idx="139" formatCode="0.00%">
                        <c:v>-2.0381363182616453E-2</c:v>
                      </c:pt>
                      <c:pt idx="140" formatCode="0.00%">
                        <c:v>-2.7265533461724667E-2</c:v>
                      </c:pt>
                      <c:pt idx="141" formatCode="0.00%">
                        <c:v>-3.3347516437593303E-2</c:v>
                      </c:pt>
                      <c:pt idx="142" formatCode="0.00%">
                        <c:v>-1.9432972455001484E-2</c:v>
                      </c:pt>
                      <c:pt idx="143" formatCode="0.00%">
                        <c:v>-2.5833768852858419E-2</c:v>
                      </c:pt>
                      <c:pt idx="144" formatCode="0.00%">
                        <c:v>-3.8984474808694845E-2</c:v>
                      </c:pt>
                      <c:pt idx="145" formatCode="0.00%">
                        <c:v>4.9952918402873525E-3</c:v>
                      </c:pt>
                      <c:pt idx="146" formatCode="0.00%">
                        <c:v>9.4480140694193308E-3</c:v>
                      </c:pt>
                      <c:pt idx="147" formatCode="0.00%">
                        <c:v>-1.5044757304459421E-3</c:v>
                      </c:pt>
                      <c:pt idx="148" formatCode="0.00%">
                        <c:v>1.1520941526001272E-2</c:v>
                      </c:pt>
                      <c:pt idx="149" formatCode="0.00%">
                        <c:v>-1.4358730703520229E-3</c:v>
                      </c:pt>
                      <c:pt idx="150" formatCode="0.00%">
                        <c:v>-1.453766652563957E-2</c:v>
                      </c:pt>
                      <c:pt idx="151" formatCode="0.00%">
                        <c:v>-2.4243945255001797E-2</c:v>
                      </c:pt>
                      <c:pt idx="152" formatCode="0.00%">
                        <c:v>-3.9401595321441427E-2</c:v>
                      </c:pt>
                      <c:pt idx="153" formatCode="0.00%">
                        <c:v>-2.6956293915219632E-2</c:v>
                      </c:pt>
                      <c:pt idx="154" formatCode="0.00%">
                        <c:v>8.4225291334027348E-3</c:v>
                      </c:pt>
                      <c:pt idx="155" formatCode="0.00%">
                        <c:v>-4.290631265437406E-3</c:v>
                      </c:pt>
                      <c:pt idx="156" formatCode="0.00%">
                        <c:v>3.5454696772567587E-2</c:v>
                      </c:pt>
                      <c:pt idx="157" formatCode="0.00%">
                        <c:v>4.4042109250389205E-2</c:v>
                      </c:pt>
                      <c:pt idx="158" formatCode="0.00%">
                        <c:v>1.5776474692565268E-2</c:v>
                      </c:pt>
                      <c:pt idx="159" formatCode="0.00%">
                        <c:v>-1.0208218531711411E-2</c:v>
                      </c:pt>
                      <c:pt idx="160" formatCode="0.00%">
                        <c:v>-1.057511790674821E-2</c:v>
                      </c:pt>
                      <c:pt idx="161" formatCode="0.00%">
                        <c:v>-5.786592355259057E-2</c:v>
                      </c:pt>
                      <c:pt idx="162" formatCode="0.00%">
                        <c:v>-5.8425529598970891E-2</c:v>
                      </c:pt>
                      <c:pt idx="163" formatCode="0.00%">
                        <c:v>-3.1607915523848874E-2</c:v>
                      </c:pt>
                      <c:pt idx="164" formatCode="0.00%">
                        <c:v>3.9245835533232134E-3</c:v>
                      </c:pt>
                      <c:pt idx="165" formatCode="0.00%">
                        <c:v>4.1893374829598427E-3</c:v>
                      </c:pt>
                      <c:pt idx="166" formatCode="0.00%">
                        <c:v>3.4766451110667028E-2</c:v>
                      </c:pt>
                      <c:pt idx="167" formatCode="0.00%">
                        <c:v>4.5552694376943356E-2</c:v>
                      </c:pt>
                      <c:pt idx="168" formatCode="0.00%">
                        <c:v>3.0063537220587522E-2</c:v>
                      </c:pt>
                      <c:pt idx="169" formatCode="0.00%">
                        <c:v>-6.2397579264287907E-3</c:v>
                      </c:pt>
                      <c:pt idx="170" formatCode="0.00%">
                        <c:v>-7.2412331835084442E-3</c:v>
                      </c:pt>
                      <c:pt idx="171" formatCode="0.00%">
                        <c:v>-2.4996907264960733E-2</c:v>
                      </c:pt>
                      <c:pt idx="172" formatCode="0.00%">
                        <c:v>-3.2264667163087159E-2</c:v>
                      </c:pt>
                      <c:pt idx="173" formatCode="0.00%">
                        <c:v>-3.874986026354197E-2</c:v>
                      </c:pt>
                      <c:pt idx="174" formatCode="0.00%">
                        <c:v>-1.8370716905860542E-2</c:v>
                      </c:pt>
                      <c:pt idx="175" formatCode="0.00%">
                        <c:v>4.572079301749743E-3</c:v>
                      </c:pt>
                      <c:pt idx="176" formatCode="0.00%">
                        <c:v>-6.4358601884019874E-3</c:v>
                      </c:pt>
                      <c:pt idx="177" formatCode="0.00%">
                        <c:v>-1.5935333547761509E-2</c:v>
                      </c:pt>
                      <c:pt idx="178" formatCode="0.00%">
                        <c:v>-1.5346010200558546E-2</c:v>
                      </c:pt>
                      <c:pt idx="179" formatCode="0.00%">
                        <c:v>-3.4507351774747085E-2</c:v>
                      </c:pt>
                      <c:pt idx="180" formatCode="0.00%">
                        <c:v>-6.8998171322991325E-2</c:v>
                      </c:pt>
                      <c:pt idx="181" formatCode="0.00%">
                        <c:v>-7.8537713606981474E-2</c:v>
                      </c:pt>
                      <c:pt idx="182" formatCode="0.00%">
                        <c:v>-3.4069987799774062E-2</c:v>
                      </c:pt>
                      <c:pt idx="183" formatCode="0.00%">
                        <c:v>-5.843493204185872E-2</c:v>
                      </c:pt>
                      <c:pt idx="184" formatCode="0.00%">
                        <c:v>1.6126159633096538E-2</c:v>
                      </c:pt>
                      <c:pt idx="185" formatCode="0.00%">
                        <c:v>5.0186882561266575E-3</c:v>
                      </c:pt>
                      <c:pt idx="186" formatCode="0.00%">
                        <c:v>1.7585825615419503E-2</c:v>
                      </c:pt>
                      <c:pt idx="187" formatCode="0.00%">
                        <c:v>-1.5378704034652978E-2</c:v>
                      </c:pt>
                      <c:pt idx="188" formatCode="0.00%">
                        <c:v>1.6333860214054786E-2</c:v>
                      </c:pt>
                      <c:pt idx="189" formatCode="0.00%">
                        <c:v>-5.9502608196893771E-2</c:v>
                      </c:pt>
                      <c:pt idx="190" formatCode="0.00%">
                        <c:v>-2.6620028638445169E-2</c:v>
                      </c:pt>
                      <c:pt idx="191" formatCode="0.00%">
                        <c:v>-5.4667641537625246E-2</c:v>
                      </c:pt>
                      <c:pt idx="192" formatCode="0.00%">
                        <c:v>-5.2201056719687625E-2</c:v>
                      </c:pt>
                      <c:pt idx="193" formatCode="0.00%">
                        <c:v>-0.10356647500824298</c:v>
                      </c:pt>
                      <c:pt idx="194" formatCode="0.00%">
                        <c:v>-4.5607006078162281E-2</c:v>
                      </c:pt>
                      <c:pt idx="195" formatCode="0.00%">
                        <c:v>1.0307164953348379E-3</c:v>
                      </c:pt>
                      <c:pt idx="196" formatCode="0.00%">
                        <c:v>0.10656845602929359</c:v>
                      </c:pt>
                      <c:pt idx="197" formatCode="0.00%">
                        <c:v>5.313336583246768E-2</c:v>
                      </c:pt>
                      <c:pt idx="198" formatCode="0.00%">
                        <c:v>0.13277179591486557</c:v>
                      </c:pt>
                      <c:pt idx="199" formatCode="0.00%">
                        <c:v>0.1171801006852882</c:v>
                      </c:pt>
                      <c:pt idx="200" formatCode="0.00%">
                        <c:v>4.375297562412328E-2</c:v>
                      </c:pt>
                      <c:pt idx="201" formatCode="0.00%">
                        <c:v>-5.9094464334694674E-3</c:v>
                      </c:pt>
                      <c:pt idx="202" formatCode="0.00%">
                        <c:v>9.7602306384278734E-2</c:v>
                      </c:pt>
                      <c:pt idx="203" formatCode="0.00%">
                        <c:v>0.12293634676024781</c:v>
                      </c:pt>
                      <c:pt idx="204" formatCode="0.00%">
                        <c:v>7.963568486245251E-2</c:v>
                      </c:pt>
                      <c:pt idx="205" formatCode="0.00%">
                        <c:v>0.14712363188427299</c:v>
                      </c:pt>
                      <c:pt idx="206" formatCode="0.00%">
                        <c:v>0.14020814369430673</c:v>
                      </c:pt>
                      <c:pt idx="207" formatCode="0.00%">
                        <c:v>7.4348036982808521E-2</c:v>
                      </c:pt>
                      <c:pt idx="208" formatCode="0.00%">
                        <c:v>1.0758313283030918E-2</c:v>
                      </c:pt>
                      <c:pt idx="209" formatCode="0.00%">
                        <c:v>2.4462344147564586E-2</c:v>
                      </c:pt>
                      <c:pt idx="210" formatCode="0.00%">
                        <c:v>-1.2689976451757245E-2</c:v>
                      </c:pt>
                      <c:pt idx="211" formatCode="0.00%">
                        <c:v>-1.8400675343246408E-4</c:v>
                      </c:pt>
                      <c:pt idx="212" formatCode="0.00%">
                        <c:v>4.187889375329925E-2</c:v>
                      </c:pt>
                      <c:pt idx="213" formatCode="0.00%">
                        <c:v>3.3000933296344792E-2</c:v>
                      </c:pt>
                      <c:pt idx="214" formatCode="0.00%">
                        <c:v>3.6628486911749622E-2</c:v>
                      </c:pt>
                      <c:pt idx="215" formatCode="0.00%">
                        <c:v>4.2098580891566262E-2</c:v>
                      </c:pt>
                      <c:pt idx="216" formatCode="0.00%">
                        <c:v>5.7824766385958237E-2</c:v>
                      </c:pt>
                      <c:pt idx="217" formatCode="0.00%">
                        <c:v>3.9582985472902996E-2</c:v>
                      </c:pt>
                      <c:pt idx="218" formatCode="0.00%">
                        <c:v>7.5254344326738207E-2</c:v>
                      </c:pt>
                      <c:pt idx="219" formatCode="0.00%">
                        <c:v>6.3331623908237392E-2</c:v>
                      </c:pt>
                      <c:pt idx="220" formatCode="0.00%">
                        <c:v>7.4999654366591326E-2</c:v>
                      </c:pt>
                      <c:pt idx="221" formatCode="0.00%">
                        <c:v>5.146563841024563E-2</c:v>
                      </c:pt>
                      <c:pt idx="222" formatCode="0.00%">
                        <c:v>4.1445833659405198E-2</c:v>
                      </c:pt>
                      <c:pt idx="223" formatCode="0.00%">
                        <c:v>4.5249130593048602E-2</c:v>
                      </c:pt>
                      <c:pt idx="224" formatCode="0.00%">
                        <c:v>5.6915643684816365E-2</c:v>
                      </c:pt>
                      <c:pt idx="225" formatCode="0.00%">
                        <c:v>4.943246487989119E-2</c:v>
                      </c:pt>
                      <c:pt idx="226" formatCode="0.00%">
                        <c:v>3.0980338150738994E-2</c:v>
                      </c:pt>
                      <c:pt idx="227" formatCode="0.00%">
                        <c:v>2.1299152997309823E-2</c:v>
                      </c:pt>
                      <c:pt idx="228" formatCode="0.00%">
                        <c:v>-6.6926804034062705E-3</c:v>
                      </c:pt>
                      <c:pt idx="229" formatCode="0.00%">
                        <c:v>-2.9448452027105887E-2</c:v>
                      </c:pt>
                      <c:pt idx="230" formatCode="0.00%">
                        <c:v>-4.5541181321049964E-2</c:v>
                      </c:pt>
                      <c:pt idx="231" formatCode="0.00%">
                        <c:v>-1.8879989794640027E-2</c:v>
                      </c:pt>
                      <c:pt idx="232" formatCode="0.00%">
                        <c:v>-8.3499397265361704E-3</c:v>
                      </c:pt>
                      <c:pt idx="233" formatCode="0.00%">
                        <c:v>-5.9229737013743343E-3</c:v>
                      </c:pt>
                      <c:pt idx="234" formatCode="0.00%">
                        <c:v>2.7155872880841203E-2</c:v>
                      </c:pt>
                      <c:pt idx="235" formatCode="0.00%">
                        <c:v>1.2365307761777179E-2</c:v>
                      </c:pt>
                      <c:pt idx="236" formatCode="0.00%">
                        <c:v>-2.0922696660748086E-2</c:v>
                      </c:pt>
                      <c:pt idx="237" formatCode="0.00%">
                        <c:v>-8.095661196061487E-3</c:v>
                      </c:pt>
                      <c:pt idx="238" formatCode="0.00%">
                        <c:v>-6.0080651965584318E-3</c:v>
                      </c:pt>
                      <c:pt idx="239" formatCode="0.00%">
                        <c:v>-5.7386333986308106E-3</c:v>
                      </c:pt>
                      <c:pt idx="240" formatCode="0.00%">
                        <c:v>2.0955988806083604E-2</c:v>
                      </c:pt>
                      <c:pt idx="241" formatCode="0.00%">
                        <c:v>2.6611059853698805E-2</c:v>
                      </c:pt>
                      <c:pt idx="242" formatCode="0.00%">
                        <c:v>-6.6685309148653673E-3</c:v>
                      </c:pt>
                      <c:pt idx="243" formatCode="0.00%">
                        <c:v>-9.2847853833603281E-3</c:v>
                      </c:pt>
                      <c:pt idx="244" formatCode="0.00%">
                        <c:v>-1.3475359423222911E-2</c:v>
                      </c:pt>
                      <c:pt idx="245" formatCode="0.00%">
                        <c:v>3.878323529956118E-3</c:v>
                      </c:pt>
                      <c:pt idx="246" formatCode="0.00%">
                        <c:v>2.6266809975146653E-2</c:v>
                      </c:pt>
                      <c:pt idx="247" formatCode="0.00%">
                        <c:v>6.7110349286723839E-2</c:v>
                      </c:pt>
                      <c:pt idx="248" formatCode="0.00%">
                        <c:v>6.8637060853954129E-2</c:v>
                      </c:pt>
                      <c:pt idx="249" formatCode="0.00%">
                        <c:v>6.7418474180788279E-2</c:v>
                      </c:pt>
                      <c:pt idx="250" formatCode="0.00%">
                        <c:v>3.6000026801928375E-2</c:v>
                      </c:pt>
                      <c:pt idx="251" formatCode="0.00%">
                        <c:v>8.2619508356515395E-2</c:v>
                      </c:pt>
                      <c:pt idx="252" formatCode="0.00%">
                        <c:v>8.9718646324281018E-2</c:v>
                      </c:pt>
                      <c:pt idx="253" formatCode="0.00%">
                        <c:v>9.4255333414648132E-2</c:v>
                      </c:pt>
                      <c:pt idx="254" formatCode="0.00%">
                        <c:v>0.10282517110880951</c:v>
                      </c:pt>
                      <c:pt idx="255" formatCode="0.00%">
                        <c:v>0.11459179331105221</c:v>
                      </c:pt>
                      <c:pt idx="256" formatCode="0.00%">
                        <c:v>7.9511375972467629E-2</c:v>
                      </c:pt>
                      <c:pt idx="257" formatCode="0.00%">
                        <c:v>6.584750100502261E-2</c:v>
                      </c:pt>
                      <c:pt idx="258" formatCode="0.00%">
                        <c:v>6.59349935626313E-2</c:v>
                      </c:pt>
                      <c:pt idx="259" formatCode="0.00%">
                        <c:v>4.3065330415198222E-2</c:v>
                      </c:pt>
                      <c:pt idx="260" formatCode="0.00%">
                        <c:v>7.8902092788538433E-3</c:v>
                      </c:pt>
                      <c:pt idx="261" formatCode="0.00%">
                        <c:v>-4.4096989757716476E-2</c:v>
                      </c:pt>
                      <c:pt idx="262" formatCode="0.00%">
                        <c:v>-6.6809724525525402E-2</c:v>
                      </c:pt>
                      <c:pt idx="263" formatCode="0.00%">
                        <c:v>-7.2676950273616689E-2</c:v>
                      </c:pt>
                      <c:pt idx="264" formatCode="0.00%">
                        <c:v>-4.1845508285411004E-2</c:v>
                      </c:pt>
                      <c:pt idx="265" formatCode="0.00%">
                        <c:v>-1.5843904950370514E-2</c:v>
                      </c:pt>
                      <c:pt idx="266" formatCode="0.00%">
                        <c:v>4.1803486191959685E-2</c:v>
                      </c:pt>
                      <c:pt idx="267" formatCode="0.00%">
                        <c:v>6.9110585795429655E-2</c:v>
                      </c:pt>
                      <c:pt idx="268" formatCode="0.00%">
                        <c:v>4.7993693639412728E-2</c:v>
                      </c:pt>
                      <c:pt idx="269" formatCode="0.00%">
                        <c:v>3.2103232009868844E-2</c:v>
                      </c:pt>
                      <c:pt idx="270" formatCode="0.00%">
                        <c:v>2.2506707923733104E-3</c:v>
                      </c:pt>
                      <c:pt idx="271" formatCode="0.00%">
                        <c:v>-4.3757397814167411E-2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BD-4152-8FBD-57970283D750}"/>
                  </c:ext>
                </c:extLst>
              </c15:ser>
            </c15:filteredLineSeries>
          </c:ext>
        </c:extLst>
      </c:lineChart>
      <c:dateAx>
        <c:axId val="587233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63500"/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4088"/>
        <c:crosses val="autoZero"/>
        <c:auto val="0"/>
        <c:lblOffset val="100"/>
        <c:baseTimeUnit val="months"/>
      </c:dateAx>
      <c:valAx>
        <c:axId val="587224088"/>
        <c:scaling>
          <c:orientation val="minMax"/>
          <c:max val="0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3272"/>
        <c:crossesAt val="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45140</xdr:colOff>
      <xdr:row>2</xdr:row>
      <xdr:rowOff>43483</xdr:rowOff>
    </xdr:from>
    <xdr:to>
      <xdr:col>28</xdr:col>
      <xdr:colOff>74544</xdr:colOff>
      <xdr:row>21</xdr:row>
      <xdr:rowOff>43483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EA74BF-0EA2-5C33-8047-A279BB1A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</xdr:colOff>
      <xdr:row>8</xdr:row>
      <xdr:rowOff>138112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9248F2-FA29-B866-2A5B-217255344921}"/>
            </a:ext>
          </a:extLst>
        </xdr:cNvPr>
        <xdr:cNvSpPr txBox="1"/>
      </xdr:nvSpPr>
      <xdr:spPr>
        <a:xfrm>
          <a:off x="4462462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14287</xdr:colOff>
      <xdr:row>8</xdr:row>
      <xdr:rowOff>138112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24DEDC4-13F4-6275-5C05-A6927B15FFBD}"/>
            </a:ext>
          </a:extLst>
        </xdr:cNvPr>
        <xdr:cNvSpPr txBox="1"/>
      </xdr:nvSpPr>
      <xdr:spPr>
        <a:xfrm>
          <a:off x="5072062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showGridLines="0" zoomScale="115" zoomScaleNormal="115" workbookViewId="0">
      <pane ySplit="1" topLeftCell="A2" activePane="bottomLeft" state="frozen"/>
      <selection pane="bottomLeft" activeCell="C1" sqref="B1:C1048576"/>
    </sheetView>
  </sheetViews>
  <sheetFormatPr defaultRowHeight="15" x14ac:dyDescent="0.25"/>
  <cols>
    <col min="2" max="2" width="11.85546875" bestFit="1" customWidth="1"/>
    <col min="6" max="6" width="12.85546875" bestFit="1" customWidth="1"/>
    <col min="7" max="7" width="11.85546875" bestFit="1" customWidth="1"/>
    <col min="8" max="8" width="25.140625" bestFit="1" customWidth="1"/>
    <col min="9" max="9" width="1.5703125" customWidth="1"/>
    <col min="10" max="10" width="13.1406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1" x14ac:dyDescent="0.25">
      <c r="A2" s="2">
        <v>36526</v>
      </c>
      <c r="B2" s="1">
        <v>36556</v>
      </c>
      <c r="C2">
        <v>1.95142245292663</v>
      </c>
      <c r="E2" s="4">
        <f>AVERAGE($D$2:$D$272)</f>
        <v>1.824655371208302E-2</v>
      </c>
      <c r="F2" s="5"/>
      <c r="G2" s="10"/>
      <c r="J2">
        <v>0.2</v>
      </c>
    </row>
    <row r="3" spans="1:11" x14ac:dyDescent="0.25">
      <c r="A3" s="2">
        <v>36557</v>
      </c>
      <c r="B3" s="1">
        <v>36585</v>
      </c>
      <c r="C3">
        <v>1.6587084531784</v>
      </c>
      <c r="D3" s="3">
        <f>(C3/C2)-1</f>
        <v>-0.15000032376855899</v>
      </c>
      <c r="E3" s="4">
        <f t="shared" ref="E3:E66" si="0">AVERAGE($D$2:$D$272)</f>
        <v>1.824655371208302E-2</v>
      </c>
      <c r="F3" s="5"/>
      <c r="G3" s="10"/>
      <c r="H3" s="12">
        <f>D3</f>
        <v>-0.15000032376855899</v>
      </c>
    </row>
    <row r="4" spans="1:11" x14ac:dyDescent="0.25">
      <c r="A4" s="2">
        <v>36586</v>
      </c>
      <c r="B4" s="1">
        <v>36616</v>
      </c>
      <c r="C4">
        <v>1.6261849403381301</v>
      </c>
      <c r="D4" s="3">
        <f t="shared" ref="D4:D68" si="1">(C4/C3)-1</f>
        <v>-1.9607733220355028E-2</v>
      </c>
      <c r="E4" s="4">
        <f t="shared" si="0"/>
        <v>1.824655371208302E-2</v>
      </c>
      <c r="F4" s="5"/>
      <c r="G4" s="10"/>
      <c r="H4" s="13">
        <f>D4*$J$2+(1-$J$2)*H3</f>
        <v>-0.12392180565891819</v>
      </c>
    </row>
    <row r="5" spans="1:11" x14ac:dyDescent="0.25">
      <c r="A5" s="2">
        <v>36617</v>
      </c>
      <c r="B5" s="1">
        <v>36644</v>
      </c>
      <c r="C5">
        <v>1.6261849403381301</v>
      </c>
      <c r="D5" s="3">
        <f t="shared" si="1"/>
        <v>0</v>
      </c>
      <c r="E5" s="4">
        <f t="shared" si="0"/>
        <v>1.824655371208302E-2</v>
      </c>
      <c r="F5" s="5"/>
      <c r="G5" s="10"/>
      <c r="H5" s="13">
        <f t="shared" ref="H5:H68" si="2">D5*$J$2+(1-$J$2)*H4</f>
        <v>-9.9137444527134563E-2</v>
      </c>
    </row>
    <row r="6" spans="1:11" x14ac:dyDescent="0.25">
      <c r="A6" s="2">
        <v>36647</v>
      </c>
      <c r="B6" s="1">
        <v>36677</v>
      </c>
      <c r="C6">
        <v>1.7001764774322501</v>
      </c>
      <c r="D6" s="3">
        <f t="shared" si="1"/>
        <v>4.5500075212069779E-2</v>
      </c>
      <c r="E6" s="4">
        <f t="shared" si="0"/>
        <v>1.824655371208302E-2</v>
      </c>
      <c r="F6" s="5"/>
      <c r="G6" s="10"/>
      <c r="H6" s="13">
        <f t="shared" si="2"/>
        <v>-7.0209940579293709E-2</v>
      </c>
    </row>
    <row r="7" spans="1:11" x14ac:dyDescent="0.25">
      <c r="A7" s="2">
        <v>36678</v>
      </c>
      <c r="B7" s="1">
        <v>36707</v>
      </c>
      <c r="C7">
        <v>1.82905101776123</v>
      </c>
      <c r="D7" s="3">
        <f t="shared" si="1"/>
        <v>7.5800684246388972E-2</v>
      </c>
      <c r="E7" s="4">
        <f t="shared" si="0"/>
        <v>1.824655371208302E-2</v>
      </c>
      <c r="F7" s="5"/>
      <c r="G7" s="10"/>
      <c r="H7" s="13">
        <f t="shared" si="2"/>
        <v>-4.1007815614157173E-2</v>
      </c>
      <c r="J7">
        <v>1.19</v>
      </c>
      <c r="K7" s="11" t="s">
        <v>9</v>
      </c>
    </row>
    <row r="8" spans="1:11" x14ac:dyDescent="0.25">
      <c r="A8" s="2">
        <v>36708</v>
      </c>
      <c r="B8" s="1">
        <v>36738</v>
      </c>
      <c r="C8">
        <v>1.809131026268</v>
      </c>
      <c r="D8" s="3">
        <f t="shared" si="1"/>
        <v>-1.0890888936281429E-2</v>
      </c>
      <c r="E8" s="4">
        <f t="shared" si="0"/>
        <v>1.824655371208302E-2</v>
      </c>
      <c r="F8" s="8"/>
      <c r="G8" s="9">
        <f>AVERAGE(D3:D7)</f>
        <v>-9.6614595060910517E-3</v>
      </c>
      <c r="H8" s="13">
        <f t="shared" si="2"/>
        <v>-3.4984430278582022E-2</v>
      </c>
      <c r="J8">
        <v>1.24</v>
      </c>
      <c r="K8" s="11" t="s">
        <v>10</v>
      </c>
    </row>
    <row r="9" spans="1:11" x14ac:dyDescent="0.25">
      <c r="A9" s="2">
        <v>36739</v>
      </c>
      <c r="B9" s="1">
        <v>36769</v>
      </c>
      <c r="C9">
        <v>1.8782439231872501</v>
      </c>
      <c r="D9" s="3">
        <f t="shared" si="1"/>
        <v>3.8202261702305229E-2</v>
      </c>
      <c r="E9" s="4">
        <f t="shared" si="0"/>
        <v>1.824655371208302E-2</v>
      </c>
      <c r="F9" s="5"/>
      <c r="G9" s="9">
        <f t="shared" ref="G9:G72" si="3">AVERAGE(D4:D8)</f>
        <v>1.8160427460364458E-2</v>
      </c>
      <c r="H9" s="13">
        <f t="shared" si="2"/>
        <v>-2.0347091882404571E-2</v>
      </c>
      <c r="K9" s="11"/>
    </row>
    <row r="10" spans="1:11" x14ac:dyDescent="0.25">
      <c r="A10" s="2">
        <v>36770</v>
      </c>
      <c r="B10" s="1">
        <v>36798</v>
      </c>
      <c r="C10">
        <v>1.7095266580581601</v>
      </c>
      <c r="D10" s="3">
        <f t="shared" si="1"/>
        <v>-8.9827132166512502E-2</v>
      </c>
      <c r="E10" s="4">
        <f t="shared" si="0"/>
        <v>1.824655371208302E-2</v>
      </c>
      <c r="F10" s="5"/>
      <c r="G10" s="9">
        <f t="shared" si="3"/>
        <v>2.9722426444896512E-2</v>
      </c>
      <c r="H10" s="13">
        <f t="shared" si="2"/>
        <v>-3.4243099939226154E-2</v>
      </c>
    </row>
    <row r="11" spans="1:11" x14ac:dyDescent="0.25">
      <c r="A11" s="2">
        <v>36800</v>
      </c>
      <c r="B11" s="1">
        <v>36830</v>
      </c>
      <c r="C11">
        <v>1.7888032197952199</v>
      </c>
      <c r="D11" s="3">
        <f t="shared" si="1"/>
        <v>4.6373398954251854E-2</v>
      </c>
      <c r="E11" s="4">
        <f t="shared" si="0"/>
        <v>1.824655371208302E-2</v>
      </c>
      <c r="F11" s="5"/>
      <c r="G11" s="9">
        <f t="shared" si="3"/>
        <v>1.1757000011594011E-2</v>
      </c>
      <c r="H11" s="13">
        <f t="shared" si="2"/>
        <v>-1.8119800160530553E-2</v>
      </c>
    </row>
    <row r="12" spans="1:11" x14ac:dyDescent="0.25">
      <c r="A12" s="2">
        <v>36831</v>
      </c>
      <c r="B12" s="1">
        <v>36860</v>
      </c>
      <c r="C12">
        <v>1.5042210817337001</v>
      </c>
      <c r="D12" s="3">
        <f t="shared" si="1"/>
        <v>-0.1590908015550746</v>
      </c>
      <c r="E12" s="4">
        <f t="shared" si="0"/>
        <v>1.824655371208302E-2</v>
      </c>
      <c r="F12" s="5"/>
      <c r="G12" s="9">
        <f t="shared" si="3"/>
        <v>1.1931664760030426E-2</v>
      </c>
      <c r="H12" s="13">
        <f t="shared" si="2"/>
        <v>-4.6314000439439361E-2</v>
      </c>
    </row>
    <row r="13" spans="1:11" x14ac:dyDescent="0.25">
      <c r="A13" s="2">
        <v>36861</v>
      </c>
      <c r="B13" s="1">
        <v>36889</v>
      </c>
      <c r="C13">
        <v>1.8904401063919001</v>
      </c>
      <c r="D13" s="3">
        <f t="shared" si="1"/>
        <v>0.25675682208433126</v>
      </c>
      <c r="E13" s="4">
        <f t="shared" si="0"/>
        <v>1.824655371208302E-2</v>
      </c>
      <c r="F13" s="5"/>
      <c r="G13" s="9">
        <f t="shared" si="3"/>
        <v>-3.504663240026229E-2</v>
      </c>
      <c r="H13" s="13">
        <f t="shared" si="2"/>
        <v>1.4300164065314765E-2</v>
      </c>
    </row>
    <row r="14" spans="1:11" x14ac:dyDescent="0.25">
      <c r="A14" s="2">
        <v>36892</v>
      </c>
      <c r="B14" s="1">
        <v>36922</v>
      </c>
      <c r="C14">
        <v>2.0733859539031898</v>
      </c>
      <c r="D14" s="3">
        <f t="shared" si="1"/>
        <v>9.677420982168039E-2</v>
      </c>
      <c r="E14" s="4">
        <f t="shared" si="0"/>
        <v>1.824655371208302E-2</v>
      </c>
      <c r="F14" s="6"/>
      <c r="G14" s="9">
        <f t="shared" si="3"/>
        <v>1.8482909803860248E-2</v>
      </c>
      <c r="H14" s="13">
        <f t="shared" si="2"/>
        <v>3.0794973216587893E-2</v>
      </c>
    </row>
    <row r="15" spans="1:11" x14ac:dyDescent="0.25">
      <c r="A15" s="2">
        <v>36923</v>
      </c>
      <c r="B15" s="1">
        <v>36950</v>
      </c>
      <c r="C15">
        <v>1.99207651615142</v>
      </c>
      <c r="D15" s="3">
        <f t="shared" si="1"/>
        <v>-3.9215775335365466E-2</v>
      </c>
      <c r="E15" s="4">
        <f t="shared" si="0"/>
        <v>1.824655371208302E-2</v>
      </c>
      <c r="F15" s="7">
        <f>AVERAGE(D3:D14)</f>
        <v>1.0832547697853745E-2</v>
      </c>
      <c r="G15" s="9">
        <f t="shared" si="3"/>
        <v>3.0197299427735282E-2</v>
      </c>
      <c r="H15" s="13">
        <f t="shared" si="2"/>
        <v>1.6792823506197221E-2</v>
      </c>
    </row>
    <row r="16" spans="1:11" x14ac:dyDescent="0.25">
      <c r="A16" s="2">
        <v>36951</v>
      </c>
      <c r="B16" s="1">
        <v>36980</v>
      </c>
      <c r="C16">
        <v>2.0124044418334899</v>
      </c>
      <c r="D16" s="3">
        <f t="shared" si="1"/>
        <v>1.0204390000712493E-2</v>
      </c>
      <c r="E16" s="4">
        <f t="shared" si="0"/>
        <v>1.824655371208302E-2</v>
      </c>
      <c r="F16" s="7">
        <f t="shared" ref="F16:F79" si="4">AVERAGE(D4:D15)</f>
        <v>2.0064593400619873E-2</v>
      </c>
      <c r="G16" s="9">
        <f t="shared" si="3"/>
        <v>4.0319570793964685E-2</v>
      </c>
      <c r="H16" s="13">
        <f t="shared" si="2"/>
        <v>1.5475136805100277E-2</v>
      </c>
    </row>
    <row r="17" spans="1:8" x14ac:dyDescent="0.25">
      <c r="A17" s="2">
        <v>36982</v>
      </c>
      <c r="B17" s="1">
        <v>37011</v>
      </c>
      <c r="C17">
        <v>1.9717494249343801</v>
      </c>
      <c r="D17" s="3">
        <f t="shared" si="1"/>
        <v>-2.0202209880867295E-2</v>
      </c>
      <c r="E17" s="4">
        <f t="shared" si="0"/>
        <v>1.824655371208302E-2</v>
      </c>
      <c r="F17" s="7">
        <f t="shared" si="4"/>
        <v>2.2548937002375497E-2</v>
      </c>
      <c r="G17" s="9">
        <f t="shared" si="3"/>
        <v>3.3085769003256812E-2</v>
      </c>
      <c r="H17" s="13">
        <f t="shared" si="2"/>
        <v>8.3396674679067639E-3</v>
      </c>
    </row>
    <row r="18" spans="1:8" x14ac:dyDescent="0.25">
      <c r="A18" s="2">
        <v>37012</v>
      </c>
      <c r="B18" s="1">
        <v>37042</v>
      </c>
      <c r="C18">
        <v>2.10387682914733</v>
      </c>
      <c r="D18" s="3">
        <f t="shared" si="1"/>
        <v>6.7010241028647499E-2</v>
      </c>
      <c r="E18" s="4">
        <f t="shared" si="0"/>
        <v>1.824655371208302E-2</v>
      </c>
      <c r="F18" s="7">
        <f t="shared" si="4"/>
        <v>2.0865419512303224E-2</v>
      </c>
      <c r="G18" s="9">
        <f t="shared" si="3"/>
        <v>6.0863487338098279E-2</v>
      </c>
      <c r="H18" s="13">
        <f t="shared" si="2"/>
        <v>2.0073782180054914E-2</v>
      </c>
    </row>
    <row r="19" spans="1:8" x14ac:dyDescent="0.25">
      <c r="A19" s="2">
        <v>37043</v>
      </c>
      <c r="B19" s="1">
        <v>37071</v>
      </c>
      <c r="C19">
        <v>2.1546947956085201</v>
      </c>
      <c r="D19" s="3">
        <f t="shared" si="1"/>
        <v>2.41544399164213E-2</v>
      </c>
      <c r="E19" s="4">
        <f t="shared" si="0"/>
        <v>1.824655371208302E-2</v>
      </c>
      <c r="F19" s="7">
        <f t="shared" si="4"/>
        <v>2.2657933330351366E-2</v>
      </c>
      <c r="G19" s="9">
        <f t="shared" si="3"/>
        <v>2.2914171126961525E-2</v>
      </c>
      <c r="H19" s="13">
        <f t="shared" si="2"/>
        <v>2.0889913727328194E-2</v>
      </c>
    </row>
    <row r="20" spans="1:8" x14ac:dyDescent="0.25">
      <c r="A20" s="2">
        <v>37073</v>
      </c>
      <c r="B20" s="1">
        <v>37103</v>
      </c>
      <c r="C20">
        <v>2.1465644836425701</v>
      </c>
      <c r="D20" s="3">
        <f t="shared" si="1"/>
        <v>-3.7733009716830468E-3</v>
      </c>
      <c r="E20" s="4">
        <f t="shared" si="0"/>
        <v>1.824655371208302E-2</v>
      </c>
      <c r="F20" s="7">
        <f t="shared" si="4"/>
        <v>1.8354079636187393E-2</v>
      </c>
      <c r="G20" s="9">
        <f t="shared" si="3"/>
        <v>8.3902171459097064E-3</v>
      </c>
      <c r="H20" s="13">
        <f t="shared" si="2"/>
        <v>1.5957270787525946E-2</v>
      </c>
    </row>
    <row r="21" spans="1:8" x14ac:dyDescent="0.25">
      <c r="A21" s="2">
        <v>37104</v>
      </c>
      <c r="B21" s="1">
        <v>37134</v>
      </c>
      <c r="C21">
        <v>2.0855824947357098</v>
      </c>
      <c r="D21" s="3">
        <f t="shared" si="1"/>
        <v>-2.8409111103607887E-2</v>
      </c>
      <c r="E21" s="4">
        <f t="shared" si="0"/>
        <v>1.824655371208302E-2</v>
      </c>
      <c r="F21" s="7">
        <f t="shared" si="4"/>
        <v>1.8947211966570593E-2</v>
      </c>
      <c r="G21" s="9">
        <f t="shared" si="3"/>
        <v>1.5478712018646191E-2</v>
      </c>
      <c r="H21" s="13">
        <f t="shared" si="2"/>
        <v>7.0839944092991793E-3</v>
      </c>
    </row>
    <row r="22" spans="1:8" x14ac:dyDescent="0.25">
      <c r="A22" s="2">
        <v>37135</v>
      </c>
      <c r="B22" s="1">
        <v>37162</v>
      </c>
      <c r="C22">
        <v>2.0530583858489901</v>
      </c>
      <c r="D22" s="3">
        <f t="shared" si="1"/>
        <v>-1.559473622779961E-2</v>
      </c>
      <c r="E22" s="4">
        <f t="shared" si="0"/>
        <v>1.824655371208302E-2</v>
      </c>
      <c r="F22" s="7">
        <f t="shared" si="4"/>
        <v>1.33962642327445E-2</v>
      </c>
      <c r="G22" s="9">
        <f t="shared" si="3"/>
        <v>7.756011797782114E-3</v>
      </c>
      <c r="H22" s="13">
        <f t="shared" si="2"/>
        <v>2.5482482818794216E-3</v>
      </c>
    </row>
    <row r="23" spans="1:8" x14ac:dyDescent="0.25">
      <c r="A23" s="2">
        <v>37165</v>
      </c>
      <c r="B23" s="1">
        <v>37195</v>
      </c>
      <c r="C23">
        <v>2.1542885303497301</v>
      </c>
      <c r="D23" s="3">
        <f t="shared" si="1"/>
        <v>4.9306997403719244E-2</v>
      </c>
      <c r="E23" s="4">
        <f t="shared" si="0"/>
        <v>1.824655371208302E-2</v>
      </c>
      <c r="F23" s="7">
        <f t="shared" si="4"/>
        <v>1.9582297227637241E-2</v>
      </c>
      <c r="G23" s="9">
        <f t="shared" si="3"/>
        <v>8.6775065283956516E-3</v>
      </c>
      <c r="H23" s="13">
        <f t="shared" si="2"/>
        <v>1.1899998106247386E-2</v>
      </c>
    </row>
    <row r="24" spans="1:8" x14ac:dyDescent="0.25">
      <c r="A24" s="2">
        <v>37196</v>
      </c>
      <c r="B24" s="1">
        <v>37225</v>
      </c>
      <c r="C24">
        <v>2.0124044418334899</v>
      </c>
      <c r="D24" s="3">
        <f t="shared" si="1"/>
        <v>-6.5861228204750488E-2</v>
      </c>
      <c r="E24" s="4">
        <f t="shared" si="0"/>
        <v>1.824655371208302E-2</v>
      </c>
      <c r="F24" s="7">
        <f t="shared" si="4"/>
        <v>1.9826763765092858E-2</v>
      </c>
      <c r="G24" s="9">
        <f t="shared" si="3"/>
        <v>5.1368578034099999E-3</v>
      </c>
      <c r="H24" s="13">
        <f t="shared" si="2"/>
        <v>-3.6522471559521878E-3</v>
      </c>
    </row>
    <row r="25" spans="1:8" x14ac:dyDescent="0.25">
      <c r="A25" s="2">
        <v>37226</v>
      </c>
      <c r="B25" s="1">
        <v>37256</v>
      </c>
      <c r="C25">
        <v>2.11404061317443</v>
      </c>
      <c r="D25" s="3">
        <f t="shared" si="1"/>
        <v>5.0504843473879513E-2</v>
      </c>
      <c r="E25" s="4">
        <f t="shared" si="0"/>
        <v>1.824655371208302E-2</v>
      </c>
      <c r="F25" s="7">
        <f t="shared" si="4"/>
        <v>2.7595894877619865E-2</v>
      </c>
      <c r="G25" s="9">
        <f t="shared" si="3"/>
        <v>-1.2866275820824358E-2</v>
      </c>
      <c r="H25" s="13">
        <f t="shared" si="2"/>
        <v>7.1791709700141527E-3</v>
      </c>
    </row>
    <row r="26" spans="1:8" x14ac:dyDescent="0.25">
      <c r="A26" s="2">
        <v>37257</v>
      </c>
      <c r="B26" s="1">
        <v>37287</v>
      </c>
      <c r="C26">
        <v>2.0815167427062899</v>
      </c>
      <c r="D26" s="3">
        <f t="shared" si="1"/>
        <v>-1.5384695197176224E-2</v>
      </c>
      <c r="E26" s="4">
        <f t="shared" si="0"/>
        <v>1.824655371208302E-2</v>
      </c>
      <c r="F26" s="7">
        <f t="shared" si="4"/>
        <v>1.0408229993415554E-2</v>
      </c>
      <c r="G26" s="9">
        <f t="shared" si="3"/>
        <v>-2.0106469317118457E-3</v>
      </c>
      <c r="H26" s="13">
        <f t="shared" si="2"/>
        <v>2.6663977365760779E-3</v>
      </c>
    </row>
    <row r="27" spans="1:8" x14ac:dyDescent="0.25">
      <c r="A27" s="2">
        <v>37288</v>
      </c>
      <c r="B27" s="1">
        <v>37315</v>
      </c>
      <c r="C27">
        <v>2.50838994979858</v>
      </c>
      <c r="D27" s="3">
        <f t="shared" si="1"/>
        <v>0.20507795990018773</v>
      </c>
      <c r="E27" s="4">
        <f t="shared" si="0"/>
        <v>1.824655371208302E-2</v>
      </c>
      <c r="F27" s="7">
        <f t="shared" si="4"/>
        <v>1.0616545751775026E-3</v>
      </c>
      <c r="G27" s="9">
        <f t="shared" si="3"/>
        <v>5.9423624957448688E-4</v>
      </c>
      <c r="H27" s="13">
        <f t="shared" si="2"/>
        <v>4.3148710169298408E-2</v>
      </c>
    </row>
    <row r="28" spans="1:8" x14ac:dyDescent="0.25">
      <c r="A28" s="2">
        <v>37316</v>
      </c>
      <c r="B28" s="1">
        <v>37344</v>
      </c>
      <c r="C28">
        <v>2.5815687179565399</v>
      </c>
      <c r="D28" s="3">
        <f t="shared" si="1"/>
        <v>2.9173601243234204E-2</v>
      </c>
      <c r="E28" s="4">
        <f t="shared" si="0"/>
        <v>1.824655371208302E-2</v>
      </c>
      <c r="F28" s="7">
        <f t="shared" si="4"/>
        <v>2.1419465844806935E-2</v>
      </c>
      <c r="G28" s="9">
        <f t="shared" si="3"/>
        <v>4.4728775475171956E-2</v>
      </c>
      <c r="H28" s="13">
        <f t="shared" si="2"/>
        <v>4.0353688384085568E-2</v>
      </c>
    </row>
    <row r="29" spans="1:8" x14ac:dyDescent="0.25">
      <c r="A29" s="2">
        <v>37347</v>
      </c>
      <c r="B29" s="1">
        <v>37376</v>
      </c>
      <c r="C29">
        <v>2.6181576251983598</v>
      </c>
      <c r="D29" s="3">
        <f t="shared" si="1"/>
        <v>1.4173129302086585E-2</v>
      </c>
      <c r="E29" s="4">
        <f t="shared" si="0"/>
        <v>1.824655371208302E-2</v>
      </c>
      <c r="F29" s="7">
        <f t="shared" si="4"/>
        <v>2.3000233448350411E-2</v>
      </c>
      <c r="G29" s="9">
        <f t="shared" si="3"/>
        <v>4.0702096243074949E-2</v>
      </c>
      <c r="H29" s="13">
        <f t="shared" si="2"/>
        <v>3.5117576567685771E-2</v>
      </c>
    </row>
    <row r="30" spans="1:8" x14ac:dyDescent="0.25">
      <c r="A30" s="2">
        <v>37377</v>
      </c>
      <c r="B30" s="1">
        <v>37407</v>
      </c>
      <c r="C30">
        <v>3.0893454551696702</v>
      </c>
      <c r="D30" s="3">
        <f t="shared" si="1"/>
        <v>0.17996923693072597</v>
      </c>
      <c r="E30" s="4">
        <f t="shared" si="0"/>
        <v>1.824655371208302E-2</v>
      </c>
      <c r="F30" s="7">
        <f t="shared" si="4"/>
        <v>2.5864845046929902E-2</v>
      </c>
      <c r="G30" s="9">
        <f t="shared" si="3"/>
        <v>5.6708967744442361E-2</v>
      </c>
      <c r="H30" s="13">
        <f t="shared" si="2"/>
        <v>6.4087908640293817E-2</v>
      </c>
    </row>
    <row r="31" spans="1:8" x14ac:dyDescent="0.25">
      <c r="A31" s="2">
        <v>37408</v>
      </c>
      <c r="B31" s="1">
        <v>37435</v>
      </c>
      <c r="C31">
        <v>3.1588647365570002</v>
      </c>
      <c r="D31" s="3">
        <f t="shared" si="1"/>
        <v>2.2502916037116405E-2</v>
      </c>
      <c r="E31" s="4">
        <f t="shared" si="0"/>
        <v>1.824655371208302E-2</v>
      </c>
      <c r="F31" s="7">
        <f t="shared" si="4"/>
        <v>3.5278094705436441E-2</v>
      </c>
      <c r="G31" s="9">
        <f t="shared" si="3"/>
        <v>8.2601846435811657E-2</v>
      </c>
      <c r="H31" s="13">
        <f t="shared" si="2"/>
        <v>5.5770910119658339E-2</v>
      </c>
    </row>
    <row r="32" spans="1:8" x14ac:dyDescent="0.25">
      <c r="A32" s="2">
        <v>37438</v>
      </c>
      <c r="B32" s="1">
        <v>37468</v>
      </c>
      <c r="C32">
        <v>3.3743336200714098</v>
      </c>
      <c r="D32" s="3">
        <f t="shared" si="1"/>
        <v>6.8210861016245961E-2</v>
      </c>
      <c r="E32" s="4">
        <f t="shared" si="0"/>
        <v>1.824655371208302E-2</v>
      </c>
      <c r="F32" s="7">
        <f t="shared" si="4"/>
        <v>3.5140467715494367E-2</v>
      </c>
      <c r="G32" s="9">
        <f t="shared" si="3"/>
        <v>9.017936868267018E-2</v>
      </c>
      <c r="H32" s="13">
        <f t="shared" si="2"/>
        <v>5.825890029897586E-2</v>
      </c>
    </row>
    <row r="33" spans="1:8" x14ac:dyDescent="0.25">
      <c r="A33" s="2">
        <v>37469</v>
      </c>
      <c r="B33" s="1">
        <v>37498</v>
      </c>
      <c r="C33">
        <v>3.0490970611572199</v>
      </c>
      <c r="D33" s="3">
        <f t="shared" si="1"/>
        <v>-9.6385418732634731E-2</v>
      </c>
      <c r="E33" s="4">
        <f t="shared" si="0"/>
        <v>1.824655371208302E-2</v>
      </c>
      <c r="F33" s="7">
        <f t="shared" si="4"/>
        <v>4.1139147881155115E-2</v>
      </c>
      <c r="G33" s="9">
        <f t="shared" si="3"/>
        <v>6.2805948905881828E-2</v>
      </c>
      <c r="H33" s="13">
        <f t="shared" si="2"/>
        <v>2.7330036492653743E-2</v>
      </c>
    </row>
    <row r="34" spans="1:8" x14ac:dyDescent="0.25">
      <c r="A34" s="2">
        <v>37500</v>
      </c>
      <c r="B34" s="1">
        <v>37529</v>
      </c>
      <c r="C34">
        <v>3.52069044113159</v>
      </c>
      <c r="D34" s="3">
        <f t="shared" si="1"/>
        <v>0.1546665686645563</v>
      </c>
      <c r="E34" s="4">
        <f t="shared" si="0"/>
        <v>1.824655371208302E-2</v>
      </c>
      <c r="F34" s="7">
        <f t="shared" si="4"/>
        <v>3.5474455578736214E-2</v>
      </c>
      <c r="G34" s="9">
        <f t="shared" si="3"/>
        <v>3.7694144910708036E-2</v>
      </c>
      <c r="H34" s="13">
        <f t="shared" si="2"/>
        <v>5.2797342927034259E-2</v>
      </c>
    </row>
    <row r="35" spans="1:8" x14ac:dyDescent="0.25">
      <c r="A35" s="2">
        <v>37530</v>
      </c>
      <c r="B35" s="1">
        <v>37560</v>
      </c>
      <c r="C35">
        <v>3.9028449058532702</v>
      </c>
      <c r="D35" s="3">
        <f t="shared" si="1"/>
        <v>0.10854531834353809</v>
      </c>
      <c r="E35" s="4">
        <f t="shared" si="0"/>
        <v>1.824655371208302E-2</v>
      </c>
      <c r="F35" s="7">
        <f t="shared" si="4"/>
        <v>4.9662897653099204E-2</v>
      </c>
      <c r="G35" s="9">
        <f t="shared" si="3"/>
        <v>6.5792832783201985E-2</v>
      </c>
      <c r="H35" s="13">
        <f t="shared" si="2"/>
        <v>6.3946938010335019E-2</v>
      </c>
    </row>
    <row r="36" spans="1:8" x14ac:dyDescent="0.25">
      <c r="A36" s="2">
        <v>37561</v>
      </c>
      <c r="B36" s="1">
        <v>37589</v>
      </c>
      <c r="C36">
        <v>4.0654625892639098</v>
      </c>
      <c r="D36" s="3">
        <f t="shared" si="1"/>
        <v>4.1666447766539383E-2</v>
      </c>
      <c r="E36" s="4">
        <f t="shared" si="0"/>
        <v>1.824655371208302E-2</v>
      </c>
      <c r="F36" s="7">
        <f t="shared" si="4"/>
        <v>5.4599424398084108E-2</v>
      </c>
      <c r="G36" s="9">
        <f t="shared" si="3"/>
        <v>5.1508049065764408E-2</v>
      </c>
      <c r="H36" s="13">
        <f t="shared" si="2"/>
        <v>5.9490839961575899E-2</v>
      </c>
    </row>
    <row r="37" spans="1:8" x14ac:dyDescent="0.25">
      <c r="A37" s="2">
        <v>37591</v>
      </c>
      <c r="B37" s="1">
        <v>37621</v>
      </c>
      <c r="C37">
        <v>4.1833615303039497</v>
      </c>
      <c r="D37" s="3">
        <f t="shared" si="1"/>
        <v>2.9000129370612804E-2</v>
      </c>
      <c r="E37" s="4">
        <f t="shared" si="0"/>
        <v>1.824655371208302E-2</v>
      </c>
      <c r="F37" s="7">
        <f t="shared" si="4"/>
        <v>6.3560064062358271E-2</v>
      </c>
      <c r="G37" s="9">
        <f t="shared" si="3"/>
        <v>5.5340755411648998E-2</v>
      </c>
      <c r="H37" s="13">
        <f t="shared" si="2"/>
        <v>5.3392697843383283E-2</v>
      </c>
    </row>
    <row r="38" spans="1:8" x14ac:dyDescent="0.25">
      <c r="A38" s="2">
        <v>37622</v>
      </c>
      <c r="B38" s="1">
        <v>37652</v>
      </c>
      <c r="C38">
        <v>3.9353673458099299</v>
      </c>
      <c r="D38" s="3">
        <f t="shared" si="1"/>
        <v>-5.9281078792155273E-2</v>
      </c>
      <c r="E38" s="4">
        <f t="shared" si="0"/>
        <v>1.824655371208302E-2</v>
      </c>
      <c r="F38" s="7">
        <f t="shared" si="4"/>
        <v>6.1768004553752705E-2</v>
      </c>
      <c r="G38" s="9">
        <f t="shared" si="3"/>
        <v>4.7498609082522368E-2</v>
      </c>
      <c r="H38" s="13">
        <f t="shared" si="2"/>
        <v>3.085794251627557E-2</v>
      </c>
    </row>
    <row r="39" spans="1:8" x14ac:dyDescent="0.25">
      <c r="A39" s="2">
        <v>37653</v>
      </c>
      <c r="B39" s="1">
        <v>37680</v>
      </c>
      <c r="C39">
        <v>4.2280812263488698</v>
      </c>
      <c r="D39" s="3">
        <f t="shared" si="1"/>
        <v>7.4380319501964332E-2</v>
      </c>
      <c r="E39" s="4">
        <f t="shared" si="0"/>
        <v>1.824655371208302E-2</v>
      </c>
      <c r="F39" s="7">
        <f t="shared" si="4"/>
        <v>5.8109972587504451E-2</v>
      </c>
      <c r="G39" s="9">
        <f t="shared" si="3"/>
        <v>5.4919477070618263E-2</v>
      </c>
      <c r="H39" s="13">
        <f t="shared" si="2"/>
        <v>3.956241791341332E-2</v>
      </c>
    </row>
    <row r="40" spans="1:8" x14ac:dyDescent="0.25">
      <c r="A40" s="2">
        <v>37681</v>
      </c>
      <c r="B40" s="1">
        <v>37711</v>
      </c>
      <c r="C40">
        <v>3.6995711326599099</v>
      </c>
      <c r="D40" s="3">
        <f t="shared" si="1"/>
        <v>-0.12499998590267181</v>
      </c>
      <c r="E40" s="4">
        <f t="shared" si="0"/>
        <v>1.824655371208302E-2</v>
      </c>
      <c r="F40" s="7">
        <f t="shared" si="4"/>
        <v>4.7218502554319169E-2</v>
      </c>
      <c r="G40" s="9">
        <f t="shared" si="3"/>
        <v>3.8862227238099865E-2</v>
      </c>
      <c r="H40" s="13">
        <f t="shared" si="2"/>
        <v>6.6499371501962945E-3</v>
      </c>
    </row>
    <row r="41" spans="1:8" x14ac:dyDescent="0.25">
      <c r="A41" s="2">
        <v>37712</v>
      </c>
      <c r="B41" s="1">
        <v>37741</v>
      </c>
      <c r="C41">
        <v>3.3332736492156898</v>
      </c>
      <c r="D41" s="3">
        <f t="shared" si="1"/>
        <v>-9.9010796200277529E-2</v>
      </c>
      <c r="E41" s="4">
        <f t="shared" si="0"/>
        <v>1.824655371208302E-2</v>
      </c>
      <c r="F41" s="7">
        <f t="shared" si="4"/>
        <v>3.4370703625493666E-2</v>
      </c>
      <c r="G41" s="9">
        <f t="shared" si="3"/>
        <v>-7.8468336111421119E-3</v>
      </c>
      <c r="H41" s="13">
        <f t="shared" si="2"/>
        <v>-1.4482209519898471E-2</v>
      </c>
    </row>
    <row r="42" spans="1:8" x14ac:dyDescent="0.25">
      <c r="A42" s="2">
        <v>37742</v>
      </c>
      <c r="B42" s="1">
        <v>37771</v>
      </c>
      <c r="C42">
        <v>3.5776066780090301</v>
      </c>
      <c r="D42" s="3">
        <f t="shared" si="1"/>
        <v>7.3301221113613479E-2</v>
      </c>
      <c r="E42" s="4">
        <f t="shared" si="0"/>
        <v>1.824655371208302E-2</v>
      </c>
      <c r="F42" s="7">
        <f t="shared" si="4"/>
        <v>2.4938709833629991E-2</v>
      </c>
      <c r="G42" s="9">
        <f t="shared" si="3"/>
        <v>-3.5982282404505496E-2</v>
      </c>
      <c r="H42" s="13">
        <f t="shared" si="2"/>
        <v>3.0744766068039192E-3</v>
      </c>
    </row>
    <row r="43" spans="1:8" x14ac:dyDescent="0.25">
      <c r="A43" s="2">
        <v>37773</v>
      </c>
      <c r="B43" s="1">
        <v>37802</v>
      </c>
      <c r="C43">
        <v>3.4149892330169598</v>
      </c>
      <c r="D43" s="3">
        <f t="shared" si="1"/>
        <v>-4.5454254653440107E-2</v>
      </c>
      <c r="E43" s="4">
        <f t="shared" si="0"/>
        <v>1.824655371208302E-2</v>
      </c>
      <c r="F43" s="7">
        <f t="shared" si="4"/>
        <v>1.6049708515537286E-2</v>
      </c>
      <c r="G43" s="9">
        <f t="shared" si="3"/>
        <v>-2.7122064055905358E-2</v>
      </c>
      <c r="H43" s="13">
        <f t="shared" si="2"/>
        <v>-6.6312696452448874E-3</v>
      </c>
    </row>
    <row r="44" spans="1:8" x14ac:dyDescent="0.25">
      <c r="A44" s="2">
        <v>37803</v>
      </c>
      <c r="B44" s="1">
        <v>37833</v>
      </c>
      <c r="C44">
        <v>4.1833615303039497</v>
      </c>
      <c r="D44" s="3">
        <f t="shared" si="1"/>
        <v>0.22499991796699592</v>
      </c>
      <c r="E44" s="4">
        <f t="shared" si="0"/>
        <v>1.824655371208302E-2</v>
      </c>
      <c r="F44" s="7">
        <f t="shared" si="4"/>
        <v>1.0386610957990908E-2</v>
      </c>
      <c r="G44" s="9">
        <f t="shared" si="3"/>
        <v>-2.4356699228162325E-2</v>
      </c>
      <c r="H44" s="13">
        <f t="shared" si="2"/>
        <v>3.9694967877203273E-2</v>
      </c>
    </row>
    <row r="45" spans="1:8" x14ac:dyDescent="0.25">
      <c r="A45" s="2">
        <v>37834</v>
      </c>
      <c r="B45" s="1">
        <v>37862</v>
      </c>
      <c r="C45">
        <v>4.50453329086303</v>
      </c>
      <c r="D45" s="3">
        <f t="shared" si="1"/>
        <v>7.6773608552006989E-2</v>
      </c>
      <c r="E45" s="4">
        <f t="shared" si="0"/>
        <v>1.824655371208302E-2</v>
      </c>
      <c r="F45" s="7">
        <f t="shared" si="4"/>
        <v>2.345236570388674E-2</v>
      </c>
      <c r="G45" s="9">
        <f t="shared" si="3"/>
        <v>5.7672204648439914E-3</v>
      </c>
      <c r="H45" s="13">
        <f t="shared" si="2"/>
        <v>4.711069601216402E-2</v>
      </c>
    </row>
    <row r="46" spans="1:8" x14ac:dyDescent="0.25">
      <c r="A46" s="2">
        <v>37865</v>
      </c>
      <c r="B46" s="1">
        <v>37894</v>
      </c>
      <c r="C46">
        <v>4.7569980621337802</v>
      </c>
      <c r="D46" s="3">
        <f t="shared" si="1"/>
        <v>5.6046821050883988E-2</v>
      </c>
      <c r="E46" s="4">
        <f t="shared" si="0"/>
        <v>1.824655371208302E-2</v>
      </c>
      <c r="F46" s="7">
        <f t="shared" si="4"/>
        <v>3.7882284644273546E-2</v>
      </c>
      <c r="G46" s="9">
        <f t="shared" si="3"/>
        <v>4.6121939355779754E-2</v>
      </c>
      <c r="H46" s="13">
        <f t="shared" si="2"/>
        <v>4.8897921019908017E-2</v>
      </c>
    </row>
    <row r="47" spans="1:8" x14ac:dyDescent="0.25">
      <c r="A47" s="2">
        <v>37895</v>
      </c>
      <c r="B47" s="1">
        <v>37925</v>
      </c>
      <c r="C47">
        <v>5.2851009368896396</v>
      </c>
      <c r="D47" s="3">
        <f t="shared" si="1"/>
        <v>0.11101599535211415</v>
      </c>
      <c r="E47" s="4">
        <f t="shared" si="0"/>
        <v>1.824655371208302E-2</v>
      </c>
      <c r="F47" s="7">
        <f t="shared" si="4"/>
        <v>2.9663972343134188E-2</v>
      </c>
      <c r="G47" s="9">
        <f t="shared" si="3"/>
        <v>7.7133462806012049E-2</v>
      </c>
      <c r="H47" s="13">
        <f t="shared" si="2"/>
        <v>6.132153588634924E-2</v>
      </c>
    </row>
    <row r="48" spans="1:8" x14ac:dyDescent="0.25">
      <c r="A48" s="2">
        <v>37926</v>
      </c>
      <c r="B48" s="1">
        <v>37953</v>
      </c>
      <c r="C48">
        <v>5.2444467544555602</v>
      </c>
      <c r="D48" s="3">
        <f t="shared" si="1"/>
        <v>-7.692224409625914E-3</v>
      </c>
      <c r="E48" s="4">
        <f t="shared" si="0"/>
        <v>1.824655371208302E-2</v>
      </c>
      <c r="F48" s="7">
        <f t="shared" si="4"/>
        <v>2.986986209384886E-2</v>
      </c>
      <c r="G48" s="9">
        <f t="shared" si="3"/>
        <v>8.4676417653712185E-2</v>
      </c>
      <c r="H48" s="13">
        <f t="shared" si="2"/>
        <v>4.7518783827154208E-2</v>
      </c>
    </row>
    <row r="49" spans="1:8" x14ac:dyDescent="0.25">
      <c r="A49" s="2">
        <v>37956</v>
      </c>
      <c r="B49" s="1">
        <v>37986</v>
      </c>
      <c r="C49">
        <v>6.8909583091735804</v>
      </c>
      <c r="D49" s="3">
        <f t="shared" si="1"/>
        <v>0.31395333613010412</v>
      </c>
      <c r="E49" s="4">
        <f t="shared" si="0"/>
        <v>1.824655371208302E-2</v>
      </c>
      <c r="F49" s="7">
        <f t="shared" si="4"/>
        <v>2.5756639412501753E-2</v>
      </c>
      <c r="G49" s="9">
        <f t="shared" si="3"/>
        <v>9.2228823702475024E-2</v>
      </c>
      <c r="H49" s="13">
        <f t="shared" si="2"/>
        <v>0.10080569428774419</v>
      </c>
    </row>
    <row r="50" spans="1:8" x14ac:dyDescent="0.25">
      <c r="A50" s="2">
        <v>37987</v>
      </c>
      <c r="B50" s="1">
        <v>38016</v>
      </c>
      <c r="C50">
        <v>6.3421225547790501</v>
      </c>
      <c r="D50" s="3">
        <f t="shared" si="1"/>
        <v>-7.9645780712951586E-2</v>
      </c>
      <c r="E50" s="4">
        <f t="shared" si="0"/>
        <v>1.824655371208302E-2</v>
      </c>
      <c r="F50" s="7">
        <f t="shared" si="4"/>
        <v>4.9502739975792694E-2</v>
      </c>
      <c r="G50" s="9">
        <f t="shared" si="3"/>
        <v>0.11001950733509666</v>
      </c>
      <c r="H50" s="13">
        <f t="shared" si="2"/>
        <v>6.4715399287605044E-2</v>
      </c>
    </row>
    <row r="51" spans="1:8" x14ac:dyDescent="0.25">
      <c r="A51" s="2">
        <v>38018</v>
      </c>
      <c r="B51" s="1">
        <v>38044</v>
      </c>
      <c r="C51">
        <v>6.8503031730651802</v>
      </c>
      <c r="D51" s="3">
        <f t="shared" si="1"/>
        <v>8.0127845827134836E-2</v>
      </c>
      <c r="E51" s="4">
        <f t="shared" si="0"/>
        <v>1.824655371208302E-2</v>
      </c>
      <c r="F51" s="7">
        <f t="shared" si="4"/>
        <v>4.7805681482393003E-2</v>
      </c>
      <c r="G51" s="9">
        <f t="shared" si="3"/>
        <v>7.8735629482104955E-2</v>
      </c>
      <c r="H51" s="13">
        <f t="shared" si="2"/>
        <v>6.7797888595511002E-2</v>
      </c>
    </row>
    <row r="52" spans="1:8" x14ac:dyDescent="0.25">
      <c r="A52" s="2">
        <v>38047</v>
      </c>
      <c r="B52" s="1">
        <v>38077</v>
      </c>
      <c r="C52">
        <v>6.48481941223144</v>
      </c>
      <c r="D52" s="3">
        <f t="shared" si="1"/>
        <v>-5.3352932213393434E-2</v>
      </c>
      <c r="E52" s="4">
        <f t="shared" si="0"/>
        <v>1.824655371208302E-2</v>
      </c>
      <c r="F52" s="7">
        <f t="shared" si="4"/>
        <v>4.8284642009490543E-2</v>
      </c>
      <c r="G52" s="9">
        <f t="shared" si="3"/>
        <v>8.3551834437355116E-2</v>
      </c>
      <c r="H52" s="13">
        <f t="shared" si="2"/>
        <v>4.3567724433730116E-2</v>
      </c>
    </row>
    <row r="53" spans="1:8" x14ac:dyDescent="0.25">
      <c r="A53" s="2">
        <v>38078</v>
      </c>
      <c r="B53" s="1">
        <v>38107</v>
      </c>
      <c r="C53">
        <v>5.2977032661437899</v>
      </c>
      <c r="D53" s="3">
        <f t="shared" si="1"/>
        <v>-0.18306078714367169</v>
      </c>
      <c r="E53" s="4">
        <f t="shared" si="0"/>
        <v>1.824655371208302E-2</v>
      </c>
      <c r="F53" s="7">
        <f t="shared" si="4"/>
        <v>5.4255229816930407E-2</v>
      </c>
      <c r="G53" s="9">
        <f t="shared" si="3"/>
        <v>5.0678048924253608E-2</v>
      </c>
      <c r="H53" s="13">
        <f t="shared" si="2"/>
        <v>-1.7579778817502431E-3</v>
      </c>
    </row>
    <row r="54" spans="1:8" x14ac:dyDescent="0.25">
      <c r="A54" s="2">
        <v>38108</v>
      </c>
      <c r="B54" s="1">
        <v>38138</v>
      </c>
      <c r="C54">
        <v>6.3872494697570801</v>
      </c>
      <c r="D54" s="3">
        <f t="shared" si="1"/>
        <v>0.2056638790202332</v>
      </c>
      <c r="E54" s="4">
        <f t="shared" si="0"/>
        <v>1.824655371208302E-2</v>
      </c>
      <c r="F54" s="7">
        <f t="shared" si="4"/>
        <v>4.7251063904980899E-2</v>
      </c>
      <c r="G54" s="9">
        <f t="shared" si="3"/>
        <v>1.5604336377444451E-2</v>
      </c>
      <c r="H54" s="13">
        <f t="shared" si="2"/>
        <v>3.9726393498646449E-2</v>
      </c>
    </row>
    <row r="55" spans="1:8" x14ac:dyDescent="0.25">
      <c r="A55" s="2">
        <v>38139</v>
      </c>
      <c r="B55" s="1">
        <v>38168</v>
      </c>
      <c r="C55">
        <v>5.9152474403381303</v>
      </c>
      <c r="D55" s="3">
        <f t="shared" si="1"/>
        <v>-7.3897540976570197E-2</v>
      </c>
      <c r="E55" s="4">
        <f t="shared" si="0"/>
        <v>1.824655371208302E-2</v>
      </c>
      <c r="F55" s="7">
        <f t="shared" si="4"/>
        <v>5.8281285397199206E-2</v>
      </c>
      <c r="G55" s="9">
        <f t="shared" si="3"/>
        <v>-6.0535550445297345E-3</v>
      </c>
      <c r="H55" s="13">
        <f t="shared" si="2"/>
        <v>1.7001606603603121E-2</v>
      </c>
    </row>
    <row r="56" spans="1:8" x14ac:dyDescent="0.25">
      <c r="A56" s="2">
        <v>38169</v>
      </c>
      <c r="B56" s="1">
        <v>38198</v>
      </c>
      <c r="C56">
        <v>6.6632914543151802</v>
      </c>
      <c r="D56" s="3">
        <f t="shared" si="1"/>
        <v>0.12646030813113196</v>
      </c>
      <c r="E56" s="4">
        <f t="shared" si="0"/>
        <v>1.824655371208302E-2</v>
      </c>
      <c r="F56" s="7">
        <f t="shared" si="4"/>
        <v>5.5911011536938365E-2</v>
      </c>
      <c r="G56" s="9">
        <f t="shared" si="3"/>
        <v>-4.9039070972534569E-3</v>
      </c>
      <c r="H56" s="13">
        <f t="shared" si="2"/>
        <v>3.8893346909108895E-2</v>
      </c>
    </row>
    <row r="57" spans="1:8" x14ac:dyDescent="0.25">
      <c r="A57" s="2">
        <v>38200</v>
      </c>
      <c r="B57" s="1">
        <v>38230</v>
      </c>
      <c r="C57">
        <v>6.8299784660339302</v>
      </c>
      <c r="D57" s="3">
        <f t="shared" si="1"/>
        <v>2.501571676124148E-2</v>
      </c>
      <c r="E57" s="4">
        <f t="shared" si="0"/>
        <v>1.824655371208302E-2</v>
      </c>
      <c r="F57" s="7">
        <f t="shared" si="4"/>
        <v>4.76993773839497E-2</v>
      </c>
      <c r="G57" s="9">
        <f t="shared" si="3"/>
        <v>4.3625853635459681E-3</v>
      </c>
      <c r="H57" s="13">
        <f t="shared" si="2"/>
        <v>3.6117820879535412E-2</v>
      </c>
    </row>
    <row r="58" spans="1:8" x14ac:dyDescent="0.25">
      <c r="A58" s="2">
        <v>38231</v>
      </c>
      <c r="B58" s="1">
        <v>38260</v>
      </c>
      <c r="C58">
        <v>7.8300800323486301</v>
      </c>
      <c r="D58" s="3">
        <f t="shared" si="1"/>
        <v>0.14642821661712269</v>
      </c>
      <c r="E58" s="4">
        <f t="shared" si="0"/>
        <v>1.824655371208302E-2</v>
      </c>
      <c r="F58" s="7">
        <f t="shared" si="4"/>
        <v>4.338621973471924E-2</v>
      </c>
      <c r="G58" s="9">
        <f t="shared" si="3"/>
        <v>2.0036315158472949E-2</v>
      </c>
      <c r="H58" s="13">
        <f t="shared" si="2"/>
        <v>5.8179900027052867E-2</v>
      </c>
    </row>
    <row r="59" spans="1:8" x14ac:dyDescent="0.25">
      <c r="A59" s="2">
        <v>38261</v>
      </c>
      <c r="B59" s="1">
        <v>38289</v>
      </c>
      <c r="C59">
        <v>7.4397954940795898</v>
      </c>
      <c r="D59" s="3">
        <f t="shared" si="1"/>
        <v>-4.9844259146349268E-2</v>
      </c>
      <c r="E59" s="4">
        <f t="shared" si="0"/>
        <v>1.824655371208302E-2</v>
      </c>
      <c r="F59" s="7">
        <f t="shared" si="4"/>
        <v>5.0918002698572468E-2</v>
      </c>
      <c r="G59" s="9">
        <f t="shared" si="3"/>
        <v>8.5934115910631825E-2</v>
      </c>
      <c r="H59" s="13">
        <f t="shared" si="2"/>
        <v>3.657506819237244E-2</v>
      </c>
    </row>
    <row r="60" spans="1:8" x14ac:dyDescent="0.25">
      <c r="A60" s="2">
        <v>38292</v>
      </c>
      <c r="B60" s="1">
        <v>38321</v>
      </c>
      <c r="C60">
        <v>8.1227951049804599</v>
      </c>
      <c r="D60" s="3">
        <f t="shared" si="1"/>
        <v>9.1803546407207559E-2</v>
      </c>
      <c r="E60" s="4">
        <f t="shared" si="0"/>
        <v>1.824655371208302E-2</v>
      </c>
      <c r="F60" s="7">
        <f t="shared" si="4"/>
        <v>3.7512981490367185E-2</v>
      </c>
      <c r="G60" s="9">
        <f t="shared" si="3"/>
        <v>3.4832488277315332E-2</v>
      </c>
      <c r="H60" s="13">
        <f t="shared" si="2"/>
        <v>4.7620763835339461E-2</v>
      </c>
    </row>
    <row r="61" spans="1:8" x14ac:dyDescent="0.25">
      <c r="A61" s="2">
        <v>38322</v>
      </c>
      <c r="B61" s="1">
        <v>38352</v>
      </c>
      <c r="C61">
        <v>9.2082729339599592</v>
      </c>
      <c r="D61" s="3">
        <f t="shared" si="1"/>
        <v>0.13363353561804647</v>
      </c>
      <c r="E61" s="4">
        <f t="shared" si="0"/>
        <v>1.824655371208302E-2</v>
      </c>
      <c r="F61" s="7">
        <f t="shared" si="4"/>
        <v>4.5804295725103306E-2</v>
      </c>
      <c r="G61" s="9">
        <f t="shared" si="3"/>
        <v>6.7972705754070883E-2</v>
      </c>
      <c r="H61" s="13">
        <f t="shared" si="2"/>
        <v>6.4823318191880863E-2</v>
      </c>
    </row>
    <row r="62" spans="1:8" x14ac:dyDescent="0.25">
      <c r="A62" s="2">
        <v>38353</v>
      </c>
      <c r="B62" s="1">
        <v>38383</v>
      </c>
      <c r="C62">
        <v>9.6595401763915998</v>
      </c>
      <c r="D62" s="3">
        <f t="shared" si="1"/>
        <v>4.9006718813402461E-2</v>
      </c>
      <c r="E62" s="4">
        <f t="shared" si="0"/>
        <v>1.824655371208302E-2</v>
      </c>
      <c r="F62" s="7">
        <f t="shared" si="4"/>
        <v>3.0777645682431836E-2</v>
      </c>
      <c r="G62" s="9">
        <f t="shared" si="3"/>
        <v>6.940735125145378E-2</v>
      </c>
      <c r="H62" s="13">
        <f t="shared" si="2"/>
        <v>6.1659998316185183E-2</v>
      </c>
    </row>
    <row r="63" spans="1:8" x14ac:dyDescent="0.25">
      <c r="A63" s="2">
        <v>38384</v>
      </c>
      <c r="B63" s="1">
        <v>38411</v>
      </c>
      <c r="C63">
        <v>11.037731170654199</v>
      </c>
      <c r="D63" s="3">
        <f t="shared" si="1"/>
        <v>0.14267666670417367</v>
      </c>
      <c r="E63" s="4">
        <f t="shared" si="0"/>
        <v>1.824655371208302E-2</v>
      </c>
      <c r="F63" s="7">
        <f t="shared" si="4"/>
        <v>4.1498687309628003E-2</v>
      </c>
      <c r="G63" s="9">
        <f t="shared" si="3"/>
        <v>7.4205551661885985E-2</v>
      </c>
      <c r="H63" s="13">
        <f t="shared" si="2"/>
        <v>7.7863331993782883E-2</v>
      </c>
    </row>
    <row r="64" spans="1:8" x14ac:dyDescent="0.25">
      <c r="A64" s="2">
        <v>38412</v>
      </c>
      <c r="B64" s="1">
        <v>38442</v>
      </c>
      <c r="C64">
        <v>10.366929054260201</v>
      </c>
      <c r="D64" s="3">
        <f t="shared" si="1"/>
        <v>-6.0773550834201107E-2</v>
      </c>
      <c r="E64" s="4">
        <f t="shared" si="0"/>
        <v>1.824655371208302E-2</v>
      </c>
      <c r="F64" s="7">
        <f t="shared" si="4"/>
        <v>4.6711089049381239E-2</v>
      </c>
      <c r="G64" s="9">
        <f t="shared" si="3"/>
        <v>7.3455241679296179E-2</v>
      </c>
      <c r="H64" s="13">
        <f t="shared" si="2"/>
        <v>5.0135955428186087E-2</v>
      </c>
    </row>
    <row r="65" spans="1:8" x14ac:dyDescent="0.25">
      <c r="A65" s="2">
        <v>38443</v>
      </c>
      <c r="B65" s="1">
        <v>38471</v>
      </c>
      <c r="C65">
        <v>8.3545255661010707</v>
      </c>
      <c r="D65" s="3">
        <f t="shared" si="1"/>
        <v>-0.19411760972089898</v>
      </c>
      <c r="E65" s="4">
        <f t="shared" si="0"/>
        <v>1.824655371208302E-2</v>
      </c>
      <c r="F65" s="7">
        <f t="shared" si="4"/>
        <v>4.6092704164313936E-2</v>
      </c>
      <c r="G65" s="9">
        <f t="shared" si="3"/>
        <v>7.1269383341725806E-2</v>
      </c>
      <c r="H65" s="13">
        <f t="shared" si="2"/>
        <v>1.2852423983690728E-3</v>
      </c>
    </row>
    <row r="66" spans="1:8" x14ac:dyDescent="0.25">
      <c r="A66" s="2">
        <v>38473</v>
      </c>
      <c r="B66" s="1">
        <v>38503</v>
      </c>
      <c r="C66">
        <v>8.5313720703125</v>
      </c>
      <c r="D66" s="3">
        <f t="shared" si="1"/>
        <v>2.1167749480472509E-2</v>
      </c>
      <c r="E66" s="4">
        <f t="shared" si="0"/>
        <v>1.824655371208302E-2</v>
      </c>
      <c r="F66" s="7">
        <f t="shared" si="4"/>
        <v>4.5171302282878328E-2</v>
      </c>
      <c r="G66" s="9">
        <f t="shared" si="3"/>
        <v>1.4085152116104505E-2</v>
      </c>
      <c r="H66" s="13">
        <f t="shared" si="2"/>
        <v>5.2617438147897601E-3</v>
      </c>
    </row>
    <row r="67" spans="1:8" x14ac:dyDescent="0.25">
      <c r="A67" s="2">
        <v>38504</v>
      </c>
      <c r="B67" s="1">
        <v>38533</v>
      </c>
      <c r="C67">
        <v>8.4520969390869105</v>
      </c>
      <c r="D67" s="3">
        <f t="shared" si="1"/>
        <v>-9.2921901157554387E-3</v>
      </c>
      <c r="E67" s="4">
        <f t="shared" ref="E67:E130" si="5">AVERAGE($D$2:$D$272)</f>
        <v>1.824655371208302E-2</v>
      </c>
      <c r="F67" s="7">
        <f t="shared" si="4"/>
        <v>2.9796624821231604E-2</v>
      </c>
      <c r="G67" s="9">
        <f t="shared" si="3"/>
        <v>-8.4080051114102886E-3</v>
      </c>
      <c r="H67" s="13">
        <f t="shared" si="2"/>
        <v>2.3509570286807204E-3</v>
      </c>
    </row>
    <row r="68" spans="1:8" x14ac:dyDescent="0.25">
      <c r="A68" s="2">
        <v>38534</v>
      </c>
      <c r="B68" s="1">
        <v>38562</v>
      </c>
      <c r="C68">
        <v>9.5729436874389595</v>
      </c>
      <c r="D68" s="3">
        <f t="shared" si="1"/>
        <v>0.13261167689270903</v>
      </c>
      <c r="E68" s="4">
        <f t="shared" si="5"/>
        <v>1.824655371208302E-2</v>
      </c>
      <c r="F68" s="7">
        <f t="shared" si="4"/>
        <v>3.5180404059632832E-2</v>
      </c>
      <c r="G68" s="9">
        <f t="shared" si="3"/>
        <v>-2.0067786897241868E-2</v>
      </c>
      <c r="H68" s="13">
        <f t="shared" si="2"/>
        <v>2.8403101001486384E-2</v>
      </c>
    </row>
    <row r="69" spans="1:8" x14ac:dyDescent="0.25">
      <c r="A69" s="2">
        <v>38565</v>
      </c>
      <c r="B69" s="1">
        <v>38595</v>
      </c>
      <c r="C69">
        <v>9.8912706375121999</v>
      </c>
      <c r="D69" s="3">
        <f t="shared" ref="D69:D132" si="6">(C69/C68)-1</f>
        <v>3.3252775788384703E-2</v>
      </c>
      <c r="E69" s="4">
        <f t="shared" si="5"/>
        <v>1.824655371208302E-2</v>
      </c>
      <c r="F69" s="7">
        <f t="shared" si="4"/>
        <v>3.5693018123097588E-2</v>
      </c>
      <c r="G69" s="9">
        <f t="shared" si="3"/>
        <v>-2.2080784859534797E-2</v>
      </c>
      <c r="H69" s="13">
        <f t="shared" ref="H69:H132" si="7">D69*$J$2+(1-$J$2)*H68</f>
        <v>2.9373035958866048E-2</v>
      </c>
    </row>
    <row r="70" spans="1:8" x14ac:dyDescent="0.25">
      <c r="A70" s="2">
        <v>38596</v>
      </c>
      <c r="B70" s="1">
        <v>38625</v>
      </c>
      <c r="C70">
        <v>12.074423789978001</v>
      </c>
      <c r="D70" s="3">
        <f t="shared" si="6"/>
        <v>0.22071513685878652</v>
      </c>
      <c r="E70" s="4">
        <f t="shared" si="5"/>
        <v>1.824655371208302E-2</v>
      </c>
      <c r="F70" s="7">
        <f t="shared" si="4"/>
        <v>3.6379439708692861E-2</v>
      </c>
      <c r="G70" s="9">
        <f t="shared" si="3"/>
        <v>-3.2755195350176345E-3</v>
      </c>
      <c r="H70" s="13">
        <f t="shared" si="7"/>
        <v>6.7641456138850142E-2</v>
      </c>
    </row>
    <row r="71" spans="1:8" x14ac:dyDescent="0.25">
      <c r="A71" s="2">
        <v>38626</v>
      </c>
      <c r="B71" s="1">
        <v>38656</v>
      </c>
      <c r="C71">
        <v>11.363373756408601</v>
      </c>
      <c r="D71" s="3">
        <f t="shared" si="6"/>
        <v>-5.8888941280956564E-2</v>
      </c>
      <c r="E71" s="4">
        <f t="shared" si="5"/>
        <v>1.824655371208302E-2</v>
      </c>
      <c r="F71" s="7">
        <f t="shared" si="4"/>
        <v>4.2570016395498178E-2</v>
      </c>
      <c r="G71" s="9">
        <f t="shared" si="3"/>
        <v>7.9691029780919465E-2</v>
      </c>
      <c r="H71" s="13">
        <f t="shared" si="7"/>
        <v>4.2335376654888804E-2</v>
      </c>
    </row>
    <row r="72" spans="1:8" x14ac:dyDescent="0.25">
      <c r="A72" s="2">
        <v>38657</v>
      </c>
      <c r="B72" s="1">
        <v>38686</v>
      </c>
      <c r="C72">
        <v>11.6719455718994</v>
      </c>
      <c r="D72" s="3">
        <f t="shared" si="6"/>
        <v>2.7154947298708265E-2</v>
      </c>
      <c r="E72" s="4">
        <f t="shared" si="5"/>
        <v>1.824655371208302E-2</v>
      </c>
      <c r="F72" s="7">
        <f t="shared" si="4"/>
        <v>4.1816292884280903E-2</v>
      </c>
      <c r="G72" s="9">
        <f t="shared" si="3"/>
        <v>6.3679691628633656E-2</v>
      </c>
      <c r="H72" s="13">
        <f t="shared" si="7"/>
        <v>3.9299290783652699E-2</v>
      </c>
    </row>
    <row r="73" spans="1:8" x14ac:dyDescent="0.25">
      <c r="A73" s="2">
        <v>38687</v>
      </c>
      <c r="B73" s="1">
        <v>38715</v>
      </c>
      <c r="C73">
        <v>11.6475486755371</v>
      </c>
      <c r="D73" s="3">
        <f t="shared" si="6"/>
        <v>-2.0902167690908247E-3</v>
      </c>
      <c r="E73" s="4">
        <f t="shared" si="5"/>
        <v>1.824655371208302E-2</v>
      </c>
      <c r="F73" s="7">
        <f t="shared" si="4"/>
        <v>3.6428909625239293E-2</v>
      </c>
      <c r="G73" s="9">
        <f t="shared" ref="G73:G136" si="8">AVERAGE(D68:D72)</f>
        <v>7.0969119111526396E-2</v>
      </c>
      <c r="H73" s="13">
        <f t="shared" si="7"/>
        <v>3.1021389273103998E-2</v>
      </c>
    </row>
    <row r="74" spans="1:8" x14ac:dyDescent="0.25">
      <c r="A74" s="2">
        <v>38718</v>
      </c>
      <c r="B74" s="1">
        <v>38748</v>
      </c>
      <c r="C74">
        <v>13.805091857910099</v>
      </c>
      <c r="D74" s="3">
        <f t="shared" si="6"/>
        <v>0.18523581591931038</v>
      </c>
      <c r="E74" s="4">
        <f t="shared" si="5"/>
        <v>1.824655371208302E-2</v>
      </c>
      <c r="F74" s="7">
        <f t="shared" si="4"/>
        <v>2.5118596926311187E-2</v>
      </c>
      <c r="G74" s="9">
        <f t="shared" si="8"/>
        <v>4.4028740379166417E-2</v>
      </c>
      <c r="H74" s="13">
        <f t="shared" si="7"/>
        <v>6.1864274602345282E-2</v>
      </c>
    </row>
    <row r="75" spans="1:8" x14ac:dyDescent="0.25">
      <c r="A75" s="2">
        <v>38749</v>
      </c>
      <c r="B75" s="1">
        <v>38776</v>
      </c>
      <c r="C75">
        <v>12.6720466613769</v>
      </c>
      <c r="D75" s="3">
        <f t="shared" si="6"/>
        <v>-8.2074440952305761E-2</v>
      </c>
      <c r="E75" s="4">
        <f t="shared" si="5"/>
        <v>1.824655371208302E-2</v>
      </c>
      <c r="F75" s="7">
        <f t="shared" si="4"/>
        <v>3.6471021685136849E-2</v>
      </c>
      <c r="G75" s="9">
        <f t="shared" si="8"/>
        <v>7.442534840535156E-2</v>
      </c>
      <c r="H75" s="13">
        <f t="shared" si="7"/>
        <v>3.3076531491415082E-2</v>
      </c>
    </row>
    <row r="76" spans="1:8" x14ac:dyDescent="0.25">
      <c r="A76" s="2">
        <v>38777</v>
      </c>
      <c r="B76" s="1">
        <v>38807</v>
      </c>
      <c r="C76">
        <v>12.8793849945068</v>
      </c>
      <c r="D76" s="3">
        <f t="shared" si="6"/>
        <v>1.6361866292825988E-2</v>
      </c>
      <c r="E76" s="4">
        <f t="shared" si="5"/>
        <v>1.824655371208302E-2</v>
      </c>
      <c r="F76" s="7">
        <f t="shared" si="4"/>
        <v>1.774176271376356E-2</v>
      </c>
      <c r="G76" s="9">
        <f t="shared" si="8"/>
        <v>1.3867432843133099E-2</v>
      </c>
      <c r="H76" s="13">
        <f t="shared" si="7"/>
        <v>2.9733598451697266E-2</v>
      </c>
    </row>
    <row r="77" spans="1:8" x14ac:dyDescent="0.25">
      <c r="A77" s="2">
        <v>38808</v>
      </c>
      <c r="B77" s="1">
        <v>38835</v>
      </c>
      <c r="C77">
        <v>13.0525722503662</v>
      </c>
      <c r="D77" s="3">
        <f t="shared" si="6"/>
        <v>1.3446857589338723E-2</v>
      </c>
      <c r="E77" s="4">
        <f t="shared" si="5"/>
        <v>1.824655371208302E-2</v>
      </c>
      <c r="F77" s="7">
        <f t="shared" si="4"/>
        <v>2.4169714141015819E-2</v>
      </c>
      <c r="G77" s="9">
        <f t="shared" si="8"/>
        <v>2.8917594357889608E-2</v>
      </c>
      <c r="H77" s="13">
        <f t="shared" si="7"/>
        <v>2.6476250279225559E-2</v>
      </c>
    </row>
    <row r="78" spans="1:8" x14ac:dyDescent="0.25">
      <c r="A78" s="2">
        <v>38838</v>
      </c>
      <c r="B78" s="1">
        <v>38868</v>
      </c>
      <c r="C78">
        <v>12.854992866516101</v>
      </c>
      <c r="D78" s="3">
        <f t="shared" si="6"/>
        <v>-1.513719901796029E-2</v>
      </c>
      <c r="E78" s="4">
        <f t="shared" si="5"/>
        <v>1.824655371208302E-2</v>
      </c>
      <c r="F78" s="7">
        <f t="shared" si="4"/>
        <v>4.1466753083535625E-2</v>
      </c>
      <c r="G78" s="9">
        <f t="shared" si="8"/>
        <v>2.6175976416015701E-2</v>
      </c>
      <c r="H78" s="13">
        <f t="shared" si="7"/>
        <v>1.8153560419788391E-2</v>
      </c>
    </row>
    <row r="79" spans="1:8" x14ac:dyDescent="0.25">
      <c r="A79" s="2">
        <v>38869</v>
      </c>
      <c r="B79" s="1">
        <v>38898</v>
      </c>
      <c r="C79">
        <v>12.752544403076101</v>
      </c>
      <c r="D79" s="3">
        <f t="shared" si="6"/>
        <v>-7.9695465025773071E-3</v>
      </c>
      <c r="E79" s="4">
        <f t="shared" si="5"/>
        <v>1.824655371208302E-2</v>
      </c>
      <c r="F79" s="7">
        <f t="shared" si="4"/>
        <v>3.8441340708666227E-2</v>
      </c>
      <c r="G79" s="9">
        <f t="shared" si="8"/>
        <v>2.3566579966241806E-2</v>
      </c>
      <c r="H79" s="13">
        <f t="shared" si="7"/>
        <v>1.2928939035315251E-2</v>
      </c>
    </row>
    <row r="80" spans="1:8" x14ac:dyDescent="0.25">
      <c r="A80" s="2">
        <v>38899</v>
      </c>
      <c r="B80" s="1">
        <v>38929</v>
      </c>
      <c r="C80">
        <v>12.330549240112299</v>
      </c>
      <c r="D80" s="3">
        <f t="shared" si="6"/>
        <v>-3.3091056155194365E-2</v>
      </c>
      <c r="E80" s="4">
        <f t="shared" si="5"/>
        <v>1.824655371208302E-2</v>
      </c>
      <c r="F80" s="7">
        <f t="shared" ref="F80:F143" si="9">AVERAGE(D68:D79)</f>
        <v>3.8551561009764403E-2</v>
      </c>
      <c r="G80" s="9">
        <f t="shared" si="8"/>
        <v>-1.5074492518135729E-2</v>
      </c>
      <c r="H80" s="13">
        <f t="shared" si="7"/>
        <v>3.7249399972133284E-3</v>
      </c>
    </row>
    <row r="81" spans="1:8" x14ac:dyDescent="0.25">
      <c r="A81" s="2">
        <v>38930</v>
      </c>
      <c r="B81" s="1">
        <v>38960</v>
      </c>
      <c r="C81">
        <v>11.2206764221191</v>
      </c>
      <c r="D81" s="3">
        <f t="shared" si="6"/>
        <v>-9.0010006560185651E-2</v>
      </c>
      <c r="E81" s="4">
        <f t="shared" si="5"/>
        <v>1.824655371208302E-2</v>
      </c>
      <c r="F81" s="7">
        <f t="shared" si="9"/>
        <v>2.4742999922439123E-2</v>
      </c>
      <c r="G81" s="9">
        <f t="shared" si="8"/>
        <v>-5.2778155587134504E-3</v>
      </c>
      <c r="H81" s="13">
        <f t="shared" si="7"/>
        <v>-1.502204931426647E-2</v>
      </c>
    </row>
    <row r="82" spans="1:8" x14ac:dyDescent="0.25">
      <c r="A82" s="2">
        <v>38961</v>
      </c>
      <c r="B82" s="1">
        <v>38989</v>
      </c>
      <c r="C82">
        <v>11.428014755249</v>
      </c>
      <c r="D82" s="3">
        <f t="shared" si="6"/>
        <v>1.8478238328054619E-2</v>
      </c>
      <c r="E82" s="4">
        <f t="shared" si="5"/>
        <v>1.824655371208302E-2</v>
      </c>
      <c r="F82" s="7">
        <f t="shared" si="9"/>
        <v>1.4471101393391592E-2</v>
      </c>
      <c r="G82" s="9">
        <f t="shared" si="8"/>
        <v>-2.6552190129315777E-2</v>
      </c>
      <c r="H82" s="13">
        <f t="shared" si="7"/>
        <v>-8.3219917858022522E-3</v>
      </c>
    </row>
    <row r="83" spans="1:8" x14ac:dyDescent="0.25">
      <c r="A83" s="2">
        <v>38991</v>
      </c>
      <c r="B83" s="1">
        <v>39021</v>
      </c>
      <c r="C83">
        <v>13.2086868286132</v>
      </c>
      <c r="D83" s="3">
        <f t="shared" si="6"/>
        <v>0.15581639606706998</v>
      </c>
      <c r="E83" s="4">
        <f t="shared" si="5"/>
        <v>1.824655371208302E-2</v>
      </c>
      <c r="F83" s="7">
        <f t="shared" si="9"/>
        <v>-2.3819734841693994E-3</v>
      </c>
      <c r="G83" s="9">
        <f t="shared" si="8"/>
        <v>-2.5545913981572597E-2</v>
      </c>
      <c r="H83" s="13">
        <f t="shared" si="7"/>
        <v>2.4505685784772194E-2</v>
      </c>
    </row>
    <row r="84" spans="1:8" x14ac:dyDescent="0.25">
      <c r="A84" s="2">
        <v>39022</v>
      </c>
      <c r="B84" s="1">
        <v>39051</v>
      </c>
      <c r="C84">
        <v>14.5673675537109</v>
      </c>
      <c r="D84" s="3">
        <f t="shared" si="6"/>
        <v>0.1028626647544153</v>
      </c>
      <c r="E84" s="4">
        <f t="shared" si="5"/>
        <v>1.824655371208302E-2</v>
      </c>
      <c r="F84" s="7">
        <f t="shared" si="9"/>
        <v>1.5510137961499479E-2</v>
      </c>
      <c r="G84" s="9">
        <f t="shared" si="8"/>
        <v>8.6448050354334567E-3</v>
      </c>
      <c r="H84" s="13">
        <f t="shared" si="7"/>
        <v>4.0177081578700813E-2</v>
      </c>
    </row>
    <row r="85" spans="1:8" x14ac:dyDescent="0.25">
      <c r="A85" s="2">
        <v>39052</v>
      </c>
      <c r="B85" s="1">
        <v>39079</v>
      </c>
      <c r="C85">
        <v>15.5381965637207</v>
      </c>
      <c r="D85" s="3">
        <f t="shared" si="6"/>
        <v>6.6644093823423178E-2</v>
      </c>
      <c r="E85" s="4">
        <f t="shared" si="5"/>
        <v>1.824655371208302E-2</v>
      </c>
      <c r="F85" s="7">
        <f t="shared" si="9"/>
        <v>2.1819114416141733E-2</v>
      </c>
      <c r="G85" s="9">
        <f t="shared" si="8"/>
        <v>3.0811247286831978E-2</v>
      </c>
      <c r="H85" s="13">
        <f t="shared" si="7"/>
        <v>4.5470484027645287E-2</v>
      </c>
    </row>
    <row r="86" spans="1:8" x14ac:dyDescent="0.25">
      <c r="A86" s="2">
        <v>39083</v>
      </c>
      <c r="B86" s="1">
        <v>39113</v>
      </c>
      <c r="C86">
        <v>17.343267440795898</v>
      </c>
      <c r="D86" s="3">
        <f t="shared" si="6"/>
        <v>0.11616990875825084</v>
      </c>
      <c r="E86" s="4">
        <f t="shared" si="5"/>
        <v>1.824655371208302E-2</v>
      </c>
      <c r="F86" s="7">
        <f t="shared" si="9"/>
        <v>2.7546973632184567E-2</v>
      </c>
      <c r="G86" s="9">
        <f t="shared" si="8"/>
        <v>5.0758277282555483E-2</v>
      </c>
      <c r="H86" s="13">
        <f t="shared" si="7"/>
        <v>5.9610368973766398E-2</v>
      </c>
    </row>
    <row r="87" spans="1:8" x14ac:dyDescent="0.25">
      <c r="A87" s="2">
        <v>39114</v>
      </c>
      <c r="B87" s="1">
        <v>39141</v>
      </c>
      <c r="C87">
        <v>17.6872024536132</v>
      </c>
      <c r="D87" s="3">
        <f t="shared" si="6"/>
        <v>1.9831038989128302E-2</v>
      </c>
      <c r="E87" s="4">
        <f t="shared" si="5"/>
        <v>1.824655371208302E-2</v>
      </c>
      <c r="F87" s="7">
        <f t="shared" si="9"/>
        <v>2.1791481368762938E-2</v>
      </c>
      <c r="G87" s="9">
        <f t="shared" si="8"/>
        <v>9.1994260346242779E-2</v>
      </c>
      <c r="H87" s="13">
        <f t="shared" si="7"/>
        <v>5.1654502976838781E-2</v>
      </c>
    </row>
    <row r="88" spans="1:8" x14ac:dyDescent="0.25">
      <c r="A88" s="2">
        <v>39142</v>
      </c>
      <c r="B88" s="1">
        <v>39171</v>
      </c>
      <c r="C88">
        <v>18.611688613891602</v>
      </c>
      <c r="D88" s="3">
        <f t="shared" si="6"/>
        <v>5.226864806364806E-2</v>
      </c>
      <c r="E88" s="4">
        <f t="shared" si="5"/>
        <v>1.824655371208302E-2</v>
      </c>
      <c r="F88" s="7">
        <f t="shared" si="9"/>
        <v>3.0283604697215777E-2</v>
      </c>
      <c r="G88" s="9">
        <f t="shared" si="8"/>
        <v>9.2264820478457521E-2</v>
      </c>
      <c r="H88" s="13">
        <f t="shared" si="7"/>
        <v>5.1777331994200641E-2</v>
      </c>
    </row>
    <row r="89" spans="1:8" x14ac:dyDescent="0.25">
      <c r="A89" s="2">
        <v>39173</v>
      </c>
      <c r="B89" s="1">
        <v>39202</v>
      </c>
      <c r="C89">
        <v>20.4899368286132</v>
      </c>
      <c r="D89" s="3">
        <f t="shared" si="6"/>
        <v>0.10091766812172476</v>
      </c>
      <c r="E89" s="4">
        <f t="shared" si="5"/>
        <v>1.824655371208302E-2</v>
      </c>
      <c r="F89" s="7">
        <f t="shared" si="9"/>
        <v>3.3275836511450947E-2</v>
      </c>
      <c r="G89" s="9">
        <f t="shared" si="8"/>
        <v>7.1555270877773136E-2</v>
      </c>
      <c r="H89" s="13">
        <f t="shared" si="7"/>
        <v>6.1605399219705467E-2</v>
      </c>
    </row>
    <row r="90" spans="1:8" x14ac:dyDescent="0.25">
      <c r="A90" s="2">
        <v>39203</v>
      </c>
      <c r="B90" s="1">
        <v>39233</v>
      </c>
      <c r="C90">
        <v>21.226594924926701</v>
      </c>
      <c r="D90" s="3">
        <f t="shared" si="6"/>
        <v>3.5952189724899108E-2</v>
      </c>
      <c r="E90" s="4">
        <f t="shared" si="5"/>
        <v>1.824655371208302E-2</v>
      </c>
      <c r="F90" s="7">
        <f t="shared" si="9"/>
        <v>4.0565070722483117E-2</v>
      </c>
      <c r="G90" s="9">
        <f t="shared" si="8"/>
        <v>7.1166271551235033E-2</v>
      </c>
      <c r="H90" s="13">
        <f t="shared" si="7"/>
        <v>5.6474757320744202E-2</v>
      </c>
    </row>
    <row r="91" spans="1:8" x14ac:dyDescent="0.25">
      <c r="A91" s="2">
        <v>39234</v>
      </c>
      <c r="B91" s="1">
        <v>39262</v>
      </c>
      <c r="C91">
        <v>21.0216979980468</v>
      </c>
      <c r="D91" s="3">
        <f t="shared" si="6"/>
        <v>-9.6528401095216099E-3</v>
      </c>
      <c r="E91" s="4">
        <f t="shared" si="5"/>
        <v>1.824655371208302E-2</v>
      </c>
      <c r="F91" s="7">
        <f t="shared" si="9"/>
        <v>4.4822519784388067E-2</v>
      </c>
      <c r="G91" s="9">
        <f t="shared" si="8"/>
        <v>6.5027890731530216E-2</v>
      </c>
      <c r="H91" s="13">
        <f t="shared" si="7"/>
        <v>4.3249237834691048E-2</v>
      </c>
    </row>
    <row r="92" spans="1:8" x14ac:dyDescent="0.25">
      <c r="A92" s="2">
        <v>39264</v>
      </c>
      <c r="B92" s="1">
        <v>39294</v>
      </c>
      <c r="C92">
        <v>22.636495590209901</v>
      </c>
      <c r="D92" s="3">
        <f t="shared" si="6"/>
        <v>7.6815754479639953E-2</v>
      </c>
      <c r="E92" s="4">
        <f t="shared" si="5"/>
        <v>1.824655371208302E-2</v>
      </c>
      <c r="F92" s="7">
        <f t="shared" si="9"/>
        <v>4.468224531714271E-2</v>
      </c>
      <c r="G92" s="9">
        <f t="shared" si="8"/>
        <v>3.9863340957975724E-2</v>
      </c>
      <c r="H92" s="13">
        <f t="shared" si="7"/>
        <v>4.9962541163680832E-2</v>
      </c>
    </row>
    <row r="93" spans="1:8" x14ac:dyDescent="0.25">
      <c r="A93" s="2">
        <v>39295</v>
      </c>
      <c r="B93" s="1">
        <v>39325</v>
      </c>
      <c r="C93">
        <v>23.656120300292901</v>
      </c>
      <c r="D93" s="3">
        <f t="shared" si="6"/>
        <v>4.5043399320342736E-2</v>
      </c>
      <c r="E93" s="4">
        <f t="shared" si="5"/>
        <v>1.824655371208302E-2</v>
      </c>
      <c r="F93" s="7">
        <f t="shared" si="9"/>
        <v>5.3841146203378903E-2</v>
      </c>
      <c r="G93" s="9">
        <f t="shared" si="8"/>
        <v>5.1260284056078055E-2</v>
      </c>
      <c r="H93" s="13">
        <f t="shared" si="7"/>
        <v>4.8978712795013216E-2</v>
      </c>
    </row>
    <row r="94" spans="1:8" x14ac:dyDescent="0.25">
      <c r="A94" s="2">
        <v>39326</v>
      </c>
      <c r="B94" s="1">
        <v>39353</v>
      </c>
      <c r="C94">
        <v>30.2226448059082</v>
      </c>
      <c r="D94" s="3">
        <f t="shared" si="6"/>
        <v>0.27758247854082785</v>
      </c>
      <c r="E94" s="4">
        <f t="shared" si="5"/>
        <v>1.824655371208302E-2</v>
      </c>
      <c r="F94" s="7">
        <f t="shared" si="9"/>
        <v>6.5095596693422936E-2</v>
      </c>
      <c r="G94" s="9">
        <f t="shared" si="8"/>
        <v>4.9815234307416988E-2</v>
      </c>
      <c r="H94" s="13">
        <f t="shared" si="7"/>
        <v>9.469946594417615E-2</v>
      </c>
    </row>
    <row r="95" spans="1:8" x14ac:dyDescent="0.25">
      <c r="A95" s="2">
        <v>39356</v>
      </c>
      <c r="B95" s="1">
        <v>39386</v>
      </c>
      <c r="C95">
        <v>31.710617065429599</v>
      </c>
      <c r="D95" s="3">
        <f t="shared" si="6"/>
        <v>4.9233687821739425E-2</v>
      </c>
      <c r="E95" s="4">
        <f t="shared" si="5"/>
        <v>1.824655371208302E-2</v>
      </c>
      <c r="F95" s="7">
        <f t="shared" si="9"/>
        <v>8.6687616711154034E-2</v>
      </c>
      <c r="G95" s="9">
        <f t="shared" si="8"/>
        <v>8.5148196391237607E-2</v>
      </c>
      <c r="H95" s="13">
        <f t="shared" si="7"/>
        <v>8.5606310319688808E-2</v>
      </c>
    </row>
    <row r="96" spans="1:8" x14ac:dyDescent="0.25">
      <c r="A96" s="2">
        <v>39387</v>
      </c>
      <c r="B96" s="1">
        <v>39416</v>
      </c>
      <c r="C96">
        <v>30.588537216186499</v>
      </c>
      <c r="D96" s="3">
        <f t="shared" si="6"/>
        <v>-3.5384989416253676E-2</v>
      </c>
      <c r="E96" s="4">
        <f t="shared" si="5"/>
        <v>1.824655371208302E-2</v>
      </c>
      <c r="F96" s="7">
        <f t="shared" si="9"/>
        <v>7.7805724357376496E-2</v>
      </c>
      <c r="G96" s="9">
        <f t="shared" si="8"/>
        <v>8.7804496010605665E-2</v>
      </c>
      <c r="H96" s="13">
        <f t="shared" si="7"/>
        <v>6.1408050372500314E-2</v>
      </c>
    </row>
    <row r="97" spans="1:8" x14ac:dyDescent="0.25">
      <c r="A97" s="2">
        <v>39417</v>
      </c>
      <c r="B97" s="1">
        <v>39444</v>
      </c>
      <c r="C97">
        <v>28.934715270996001</v>
      </c>
      <c r="D97" s="3">
        <f t="shared" si="6"/>
        <v>-5.4066722233299447E-2</v>
      </c>
      <c r="E97" s="4">
        <f t="shared" si="5"/>
        <v>1.824655371208302E-2</v>
      </c>
      <c r="F97" s="7">
        <f t="shared" si="9"/>
        <v>6.6285086509820748E-2</v>
      </c>
      <c r="G97" s="9">
        <f t="shared" si="8"/>
        <v>8.265806614925926E-2</v>
      </c>
      <c r="H97" s="13">
        <f t="shared" si="7"/>
        <v>3.8313095851340365E-2</v>
      </c>
    </row>
    <row r="98" spans="1:8" x14ac:dyDescent="0.25">
      <c r="A98" s="2">
        <v>39448</v>
      </c>
      <c r="B98" s="1">
        <v>39478</v>
      </c>
      <c r="C98">
        <v>25.285556793212798</v>
      </c>
      <c r="D98" s="3">
        <f t="shared" si="6"/>
        <v>-0.12611696516126081</v>
      </c>
      <c r="E98" s="4">
        <f t="shared" si="5"/>
        <v>1.824655371208302E-2</v>
      </c>
      <c r="F98" s="7">
        <f t="shared" si="9"/>
        <v>5.6225851838427189E-2</v>
      </c>
      <c r="G98" s="9">
        <f t="shared" si="8"/>
        <v>5.6481570806671377E-2</v>
      </c>
      <c r="H98" s="13">
        <f t="shared" si="7"/>
        <v>5.4270836488201288E-3</v>
      </c>
    </row>
    <row r="99" spans="1:8" x14ac:dyDescent="0.25">
      <c r="A99" s="2">
        <v>39479</v>
      </c>
      <c r="B99" s="1">
        <v>39507</v>
      </c>
      <c r="C99">
        <v>28.617612838745099</v>
      </c>
      <c r="D99" s="3">
        <f t="shared" si="6"/>
        <v>0.13177704856500139</v>
      </c>
      <c r="E99" s="4">
        <f t="shared" si="5"/>
        <v>1.824655371208302E-2</v>
      </c>
      <c r="F99" s="7">
        <f t="shared" si="9"/>
        <v>3.6035279011801223E-2</v>
      </c>
      <c r="G99" s="9">
        <f t="shared" si="8"/>
        <v>2.224949791035067E-2</v>
      </c>
      <c r="H99" s="13">
        <f t="shared" si="7"/>
        <v>3.0697076632056383E-2</v>
      </c>
    </row>
    <row r="100" spans="1:8" x14ac:dyDescent="0.25">
      <c r="A100" s="2">
        <v>39508</v>
      </c>
      <c r="B100" s="1">
        <v>39538</v>
      </c>
      <c r="C100">
        <v>29.515264511108398</v>
      </c>
      <c r="D100" s="3">
        <f t="shared" si="6"/>
        <v>3.1367105195719835E-2</v>
      </c>
      <c r="E100" s="4">
        <f t="shared" si="5"/>
        <v>1.824655371208302E-2</v>
      </c>
      <c r="F100" s="7">
        <f t="shared" si="9"/>
        <v>4.5364113143123976E-2</v>
      </c>
      <c r="G100" s="9">
        <f t="shared" si="8"/>
        <v>-6.9115880848146238E-3</v>
      </c>
      <c r="H100" s="13">
        <f t="shared" si="7"/>
        <v>3.0831082344789075E-2</v>
      </c>
    </row>
    <row r="101" spans="1:8" x14ac:dyDescent="0.25">
      <c r="A101" s="2">
        <v>39539</v>
      </c>
      <c r="B101" s="1">
        <v>39568</v>
      </c>
      <c r="C101">
        <v>32.252883911132798</v>
      </c>
      <c r="D101" s="3">
        <f t="shared" si="6"/>
        <v>9.2752663591886941E-2</v>
      </c>
      <c r="E101" s="4">
        <f t="shared" si="5"/>
        <v>1.824655371208302E-2</v>
      </c>
      <c r="F101" s="7">
        <f t="shared" si="9"/>
        <v>4.3622317904129959E-2</v>
      </c>
      <c r="G101" s="9">
        <f t="shared" si="8"/>
        <v>-1.0484904610018542E-2</v>
      </c>
      <c r="H101" s="13">
        <f t="shared" si="7"/>
        <v>4.3215398594208657E-2</v>
      </c>
    </row>
    <row r="102" spans="1:8" x14ac:dyDescent="0.25">
      <c r="A102" s="2">
        <v>39569</v>
      </c>
      <c r="B102" s="1">
        <v>39598</v>
      </c>
      <c r="C102">
        <v>32.189006805419901</v>
      </c>
      <c r="D102" s="3">
        <f t="shared" si="6"/>
        <v>-1.9805083442739901E-3</v>
      </c>
      <c r="E102" s="4">
        <f t="shared" si="5"/>
        <v>1.824655371208302E-2</v>
      </c>
      <c r="F102" s="7">
        <f t="shared" si="9"/>
        <v>4.294190085997681E-2</v>
      </c>
      <c r="G102" s="9">
        <f t="shared" si="8"/>
        <v>1.5142625991609582E-2</v>
      </c>
      <c r="H102" s="13">
        <f t="shared" si="7"/>
        <v>3.4176217206512129E-2</v>
      </c>
    </row>
    <row r="103" spans="1:8" x14ac:dyDescent="0.25">
      <c r="A103" s="2">
        <v>39600</v>
      </c>
      <c r="B103" s="1">
        <v>39629</v>
      </c>
      <c r="C103">
        <v>28.204078674316399</v>
      </c>
      <c r="D103" s="3">
        <f t="shared" si="6"/>
        <v>-0.1237977970302746</v>
      </c>
      <c r="E103" s="4">
        <f t="shared" si="5"/>
        <v>1.824655371208302E-2</v>
      </c>
      <c r="F103" s="7">
        <f t="shared" si="9"/>
        <v>3.9780842687545719E-2</v>
      </c>
      <c r="G103" s="9">
        <f t="shared" si="8"/>
        <v>2.5559868769414674E-2</v>
      </c>
      <c r="H103" s="13">
        <f t="shared" si="7"/>
        <v>2.5814143591547829E-3</v>
      </c>
    </row>
    <row r="104" spans="1:8" x14ac:dyDescent="0.25">
      <c r="A104" s="2">
        <v>39630</v>
      </c>
      <c r="B104" s="1">
        <v>39660</v>
      </c>
      <c r="C104">
        <v>23.260988235473601</v>
      </c>
      <c r="D104" s="3">
        <f t="shared" si="6"/>
        <v>-0.17526154624381141</v>
      </c>
      <c r="E104" s="4">
        <f t="shared" si="5"/>
        <v>1.824655371208302E-2</v>
      </c>
      <c r="F104" s="7">
        <f t="shared" si="9"/>
        <v>3.0268762944149635E-2</v>
      </c>
      <c r="G104" s="9">
        <f t="shared" si="8"/>
        <v>2.6023702395611914E-2</v>
      </c>
      <c r="H104" s="13">
        <f t="shared" si="7"/>
        <v>-3.298717776143846E-2</v>
      </c>
    </row>
    <row r="105" spans="1:8" x14ac:dyDescent="0.25">
      <c r="A105" s="2">
        <v>39661</v>
      </c>
      <c r="B105" s="1">
        <v>39689</v>
      </c>
      <c r="C105">
        <v>21.359430313110298</v>
      </c>
      <c r="D105" s="3">
        <f t="shared" si="6"/>
        <v>-8.1748802033413948E-2</v>
      </c>
      <c r="E105" s="4">
        <f t="shared" si="5"/>
        <v>1.824655371208302E-2</v>
      </c>
      <c r="F105" s="7">
        <f t="shared" si="9"/>
        <v>9.2623212171953542E-3</v>
      </c>
      <c r="G105" s="9">
        <f t="shared" si="8"/>
        <v>-3.5384016566150645E-2</v>
      </c>
      <c r="H105" s="13">
        <f t="shared" si="7"/>
        <v>-4.2739502615833563E-2</v>
      </c>
    </row>
    <row r="106" spans="1:8" x14ac:dyDescent="0.25">
      <c r="A106" s="2">
        <v>39692</v>
      </c>
      <c r="B106" s="1">
        <v>39721</v>
      </c>
      <c r="C106">
        <v>17.9592170715332</v>
      </c>
      <c r="D106" s="3">
        <f t="shared" si="6"/>
        <v>-0.15919025890358451</v>
      </c>
      <c r="E106" s="4">
        <f t="shared" si="5"/>
        <v>1.824655371208302E-2</v>
      </c>
      <c r="F106" s="7">
        <f t="shared" si="9"/>
        <v>-1.30369556228437E-3</v>
      </c>
      <c r="G106" s="9">
        <f t="shared" si="8"/>
        <v>-5.8007198011977401E-2</v>
      </c>
      <c r="H106" s="13">
        <f t="shared" si="7"/>
        <v>-6.6029653873383762E-2</v>
      </c>
    </row>
    <row r="107" spans="1:8" x14ac:dyDescent="0.25">
      <c r="A107" s="2">
        <v>39722</v>
      </c>
      <c r="B107" s="1">
        <v>39752</v>
      </c>
      <c r="C107">
        <v>14.027438163757299</v>
      </c>
      <c r="D107" s="3">
        <f t="shared" si="6"/>
        <v>-0.21892819114080897</v>
      </c>
      <c r="E107" s="4">
        <f t="shared" si="5"/>
        <v>1.824655371208302E-2</v>
      </c>
      <c r="F107" s="7">
        <f t="shared" si="9"/>
        <v>-3.7701423682652065E-2</v>
      </c>
      <c r="G107" s="9">
        <f t="shared" si="8"/>
        <v>-0.10839578251107169</v>
      </c>
      <c r="H107" s="13">
        <f t="shared" si="7"/>
        <v>-9.6609361326868815E-2</v>
      </c>
    </row>
    <row r="108" spans="1:8" x14ac:dyDescent="0.25">
      <c r="A108" s="2">
        <v>39753</v>
      </c>
      <c r="B108" s="1">
        <v>39780</v>
      </c>
      <c r="C108">
        <v>13.602518081665</v>
      </c>
      <c r="D108" s="3">
        <f t="shared" si="6"/>
        <v>-3.0292065958997805E-2</v>
      </c>
      <c r="E108" s="4">
        <f t="shared" si="5"/>
        <v>1.824655371208302E-2</v>
      </c>
      <c r="F108" s="7">
        <f t="shared" si="9"/>
        <v>-6.0048246929531097E-2</v>
      </c>
      <c r="G108" s="9">
        <f t="shared" si="8"/>
        <v>-0.15178531907037868</v>
      </c>
      <c r="H108" s="13">
        <f t="shared" si="7"/>
        <v>-8.3345902253294621E-2</v>
      </c>
    </row>
    <row r="109" spans="1:8" x14ac:dyDescent="0.25">
      <c r="A109" s="2">
        <v>39783</v>
      </c>
      <c r="B109" s="1">
        <v>39812</v>
      </c>
      <c r="C109">
        <v>13.681570053100501</v>
      </c>
      <c r="D109" s="3">
        <f t="shared" si="6"/>
        <v>5.8115689287012717E-3</v>
      </c>
      <c r="E109" s="4">
        <f t="shared" si="5"/>
        <v>1.824655371208302E-2</v>
      </c>
      <c r="F109" s="7">
        <f t="shared" si="9"/>
        <v>-5.9623836641426446E-2</v>
      </c>
      <c r="G109" s="9">
        <f t="shared" si="8"/>
        <v>-0.13308417285612334</v>
      </c>
      <c r="H109" s="13">
        <f t="shared" si="7"/>
        <v>-6.5514408016895453E-2</v>
      </c>
    </row>
    <row r="110" spans="1:8" x14ac:dyDescent="0.25">
      <c r="A110" s="2">
        <v>39814</v>
      </c>
      <c r="B110" s="1">
        <v>39843</v>
      </c>
      <c r="C110">
        <v>16.058183670043899</v>
      </c>
      <c r="D110" s="3">
        <f t="shared" si="6"/>
        <v>0.17370912897564805</v>
      </c>
      <c r="E110" s="4">
        <f t="shared" si="5"/>
        <v>1.824655371208302E-2</v>
      </c>
      <c r="F110" s="7">
        <f t="shared" si="9"/>
        <v>-5.4633979044593051E-2</v>
      </c>
      <c r="G110" s="9">
        <f t="shared" si="8"/>
        <v>-9.6869549821620798E-2</v>
      </c>
      <c r="H110" s="13">
        <f t="shared" si="7"/>
        <v>-1.7669700618386755E-2</v>
      </c>
    </row>
    <row r="111" spans="1:8" x14ac:dyDescent="0.25">
      <c r="A111" s="2">
        <v>39845</v>
      </c>
      <c r="B111" s="1">
        <v>39871</v>
      </c>
      <c r="C111">
        <v>15.2528018951416</v>
      </c>
      <c r="D111" s="3">
        <f t="shared" si="6"/>
        <v>-5.0153977028218777E-2</v>
      </c>
      <c r="E111" s="4">
        <f t="shared" si="5"/>
        <v>1.824655371208302E-2</v>
      </c>
      <c r="F111" s="7">
        <f t="shared" si="9"/>
        <v>-2.9648471199850646E-2</v>
      </c>
      <c r="G111" s="9">
        <f t="shared" si="8"/>
        <v>-4.577796361980839E-2</v>
      </c>
      <c r="H111" s="13">
        <f t="shared" si="7"/>
        <v>-2.4166555900353159E-2</v>
      </c>
    </row>
    <row r="112" spans="1:8" x14ac:dyDescent="0.25">
      <c r="A112" s="2">
        <v>39873</v>
      </c>
      <c r="B112" s="1">
        <v>39903</v>
      </c>
      <c r="C112">
        <v>15.3170318603515</v>
      </c>
      <c r="D112" s="3">
        <f t="shared" si="6"/>
        <v>4.2110273018336475E-3</v>
      </c>
      <c r="E112" s="4">
        <f t="shared" si="5"/>
        <v>1.824655371208302E-2</v>
      </c>
      <c r="F112" s="7">
        <f t="shared" si="9"/>
        <v>-4.4809389999285659E-2</v>
      </c>
      <c r="G112" s="9">
        <f t="shared" si="8"/>
        <v>-2.3970707244735247E-2</v>
      </c>
      <c r="H112" s="13">
        <f t="shared" si="7"/>
        <v>-1.8491039259915798E-2</v>
      </c>
    </row>
    <row r="113" spans="1:8" x14ac:dyDescent="0.25">
      <c r="A113" s="2">
        <v>39904</v>
      </c>
      <c r="B113" s="1">
        <v>39933</v>
      </c>
      <c r="C113">
        <v>18.091485977172798</v>
      </c>
      <c r="D113" s="3">
        <f t="shared" si="6"/>
        <v>0.18113523182014379</v>
      </c>
      <c r="E113" s="4">
        <f t="shared" si="5"/>
        <v>1.824655371208302E-2</v>
      </c>
      <c r="F113" s="7">
        <f t="shared" si="9"/>
        <v>-4.7072396490442842E-2</v>
      </c>
      <c r="G113" s="9">
        <f t="shared" si="8"/>
        <v>2.0657136443793279E-2</v>
      </c>
      <c r="H113" s="13">
        <f t="shared" si="7"/>
        <v>2.1434214956096119E-2</v>
      </c>
    </row>
    <row r="114" spans="1:8" x14ac:dyDescent="0.25">
      <c r="A114" s="2">
        <v>39934</v>
      </c>
      <c r="B114" s="1">
        <v>39962</v>
      </c>
      <c r="C114">
        <v>19.064250946044901</v>
      </c>
      <c r="D114" s="3">
        <f t="shared" si="6"/>
        <v>5.3769213324958764E-2</v>
      </c>
      <c r="E114" s="4">
        <f t="shared" si="5"/>
        <v>1.824655371208302E-2</v>
      </c>
      <c r="F114" s="7">
        <f t="shared" si="9"/>
        <v>-3.9707182471421437E-2</v>
      </c>
      <c r="G114" s="9">
        <f t="shared" si="8"/>
        <v>6.2942595999621598E-2</v>
      </c>
      <c r="H114" s="13">
        <f t="shared" si="7"/>
        <v>2.7901214629868651E-2</v>
      </c>
    </row>
    <row r="115" spans="1:8" x14ac:dyDescent="0.25">
      <c r="A115" s="2">
        <v>39965</v>
      </c>
      <c r="B115" s="1">
        <v>39994</v>
      </c>
      <c r="C115">
        <v>17.299230575561499</v>
      </c>
      <c r="D115" s="3">
        <f t="shared" si="6"/>
        <v>-9.2582728557167648E-2</v>
      </c>
      <c r="E115" s="4">
        <f t="shared" si="5"/>
        <v>1.824655371208302E-2</v>
      </c>
      <c r="F115" s="7">
        <f t="shared" si="9"/>
        <v>-3.5061372332318708E-2</v>
      </c>
      <c r="G115" s="9">
        <f t="shared" si="8"/>
        <v>7.2534124878873091E-2</v>
      </c>
      <c r="H115" s="13">
        <f t="shared" si="7"/>
        <v>3.8044259924613945E-3</v>
      </c>
    </row>
    <row r="116" spans="1:8" x14ac:dyDescent="0.25">
      <c r="A116" s="2">
        <v>39995</v>
      </c>
      <c r="B116" s="1">
        <v>40025</v>
      </c>
      <c r="C116">
        <v>18.577873229980401</v>
      </c>
      <c r="D116" s="3">
        <f t="shared" si="6"/>
        <v>7.3913267346423561E-2</v>
      </c>
      <c r="E116" s="4">
        <f t="shared" si="5"/>
        <v>1.824655371208302E-2</v>
      </c>
      <c r="F116" s="7">
        <f t="shared" si="9"/>
        <v>-3.2460116626226464E-2</v>
      </c>
      <c r="G116" s="9">
        <f t="shared" si="8"/>
        <v>1.9275753372309957E-2</v>
      </c>
      <c r="H116" s="13">
        <f t="shared" si="7"/>
        <v>1.7826194263253829E-2</v>
      </c>
    </row>
    <row r="117" spans="1:8" x14ac:dyDescent="0.25">
      <c r="A117" s="2">
        <v>40026</v>
      </c>
      <c r="B117" s="1">
        <v>40056</v>
      </c>
      <c r="C117">
        <v>18.392345428466701</v>
      </c>
      <c r="D117" s="3">
        <f t="shared" si="6"/>
        <v>-9.9864930294766285E-3</v>
      </c>
      <c r="E117" s="4">
        <f t="shared" si="5"/>
        <v>1.824655371208302E-2</v>
      </c>
      <c r="F117" s="7">
        <f t="shared" si="9"/>
        <v>-1.1695548827040214E-2</v>
      </c>
      <c r="G117" s="9">
        <f t="shared" si="8"/>
        <v>4.4089202247238425E-2</v>
      </c>
      <c r="H117" s="13">
        <f t="shared" si="7"/>
        <v>1.2263656804707739E-2</v>
      </c>
    </row>
    <row r="118" spans="1:8" x14ac:dyDescent="0.25">
      <c r="A118" s="2">
        <v>40057</v>
      </c>
      <c r="B118" s="1">
        <v>40086</v>
      </c>
      <c r="C118">
        <v>20.653779983520501</v>
      </c>
      <c r="D118" s="3">
        <f t="shared" si="6"/>
        <v>0.1229552024155478</v>
      </c>
      <c r="E118" s="4">
        <f t="shared" si="5"/>
        <v>1.824655371208302E-2</v>
      </c>
      <c r="F118" s="7">
        <f t="shared" si="9"/>
        <v>-5.7153564100454373E-3</v>
      </c>
      <c r="G118" s="9">
        <f t="shared" si="8"/>
        <v>4.1249698180976367E-2</v>
      </c>
      <c r="H118" s="13">
        <f t="shared" si="7"/>
        <v>3.4401965926875749E-2</v>
      </c>
    </row>
    <row r="119" spans="1:8" x14ac:dyDescent="0.25">
      <c r="A119" s="2">
        <v>40087</v>
      </c>
      <c r="B119" s="1">
        <v>40116</v>
      </c>
      <c r="C119">
        <v>22.707937240600501</v>
      </c>
      <c r="D119" s="3">
        <f t="shared" si="6"/>
        <v>9.9456722145728094E-2</v>
      </c>
      <c r="E119" s="4">
        <f t="shared" si="5"/>
        <v>1.824655371208302E-2</v>
      </c>
      <c r="F119" s="7">
        <f t="shared" si="9"/>
        <v>1.7796765366548922E-2</v>
      </c>
      <c r="G119" s="9">
        <f t="shared" si="8"/>
        <v>2.9613692300057171E-2</v>
      </c>
      <c r="H119" s="13">
        <f t="shared" si="7"/>
        <v>4.7412917170646218E-2</v>
      </c>
    </row>
    <row r="120" spans="1:8" x14ac:dyDescent="0.25">
      <c r="A120" s="2">
        <v>40118</v>
      </c>
      <c r="B120" s="1">
        <v>40147</v>
      </c>
      <c r="C120">
        <v>24.846940994262599</v>
      </c>
      <c r="D120" s="3">
        <f t="shared" si="6"/>
        <v>9.4196303741657328E-2</v>
      </c>
      <c r="E120" s="4">
        <f t="shared" si="5"/>
        <v>1.824655371208302E-2</v>
      </c>
      <c r="F120" s="7">
        <f t="shared" si="9"/>
        <v>4.4328841473760344E-2</v>
      </c>
      <c r="G120" s="9">
        <f t="shared" si="8"/>
        <v>3.8751194064211035E-2</v>
      </c>
      <c r="H120" s="13">
        <f t="shared" si="7"/>
        <v>5.6769594484848446E-2</v>
      </c>
    </row>
    <row r="121" spans="1:8" x14ac:dyDescent="0.25">
      <c r="A121" s="2">
        <v>40148</v>
      </c>
      <c r="B121" s="1">
        <v>40177</v>
      </c>
      <c r="C121">
        <v>25.171339035034102</v>
      </c>
      <c r="D121" s="3">
        <f t="shared" si="6"/>
        <v>1.305585427382816E-2</v>
      </c>
      <c r="E121" s="4">
        <f t="shared" si="5"/>
        <v>1.824655371208302E-2</v>
      </c>
      <c r="F121" s="7">
        <f t="shared" si="9"/>
        <v>5.470287228214827E-2</v>
      </c>
      <c r="G121" s="9">
        <f t="shared" si="8"/>
        <v>7.6107000523976037E-2</v>
      </c>
      <c r="H121" s="13">
        <f t="shared" si="7"/>
        <v>4.8026846442644391E-2</v>
      </c>
    </row>
    <row r="122" spans="1:8" x14ac:dyDescent="0.25">
      <c r="A122" s="2">
        <v>40179</v>
      </c>
      <c r="B122" s="1">
        <v>40207</v>
      </c>
      <c r="C122">
        <v>24.7911872863769</v>
      </c>
      <c r="D122" s="3">
        <f t="shared" si="6"/>
        <v>-1.5102563599341923E-2</v>
      </c>
      <c r="E122" s="4">
        <f t="shared" si="5"/>
        <v>1.824655371208302E-2</v>
      </c>
      <c r="F122" s="7">
        <f t="shared" si="9"/>
        <v>5.530656272757551E-2</v>
      </c>
      <c r="G122" s="9">
        <f t="shared" si="8"/>
        <v>6.3935517909456951E-2</v>
      </c>
      <c r="H122" s="13">
        <f t="shared" si="7"/>
        <v>3.5400964434247131E-2</v>
      </c>
    </row>
    <row r="123" spans="1:8" x14ac:dyDescent="0.25">
      <c r="A123" s="2">
        <v>40210</v>
      </c>
      <c r="B123" s="1">
        <v>40235</v>
      </c>
      <c r="C123">
        <v>25.571769714355401</v>
      </c>
      <c r="D123" s="3">
        <f t="shared" si="6"/>
        <v>3.1486286596989377E-2</v>
      </c>
      <c r="E123" s="4">
        <f t="shared" si="5"/>
        <v>1.824655371208302E-2</v>
      </c>
      <c r="F123" s="7">
        <f t="shared" si="9"/>
        <v>3.9572255012993017E-2</v>
      </c>
      <c r="G123" s="9">
        <f t="shared" si="8"/>
        <v>6.291230379548389E-2</v>
      </c>
      <c r="H123" s="13">
        <f t="shared" si="7"/>
        <v>3.4618028866795582E-2</v>
      </c>
    </row>
    <row r="124" spans="1:8" x14ac:dyDescent="0.25">
      <c r="A124" s="2">
        <v>40238</v>
      </c>
      <c r="B124" s="1">
        <v>40268</v>
      </c>
      <c r="C124">
        <v>28.967826843261701</v>
      </c>
      <c r="D124" s="3">
        <f t="shared" si="6"/>
        <v>0.13280493164303109</v>
      </c>
      <c r="E124" s="4">
        <f t="shared" si="5"/>
        <v>1.824655371208302E-2</v>
      </c>
      <c r="F124" s="7">
        <f t="shared" si="9"/>
        <v>4.6375610315093692E-2</v>
      </c>
      <c r="G124" s="9">
        <f t="shared" si="8"/>
        <v>4.4618520631772206E-2</v>
      </c>
      <c r="H124" s="13">
        <f t="shared" si="7"/>
        <v>5.4255409422042683E-2</v>
      </c>
    </row>
    <row r="125" spans="1:8" x14ac:dyDescent="0.25">
      <c r="A125" s="2">
        <v>40269</v>
      </c>
      <c r="B125" s="1">
        <v>40298</v>
      </c>
      <c r="C125">
        <v>27.10595703125</v>
      </c>
      <c r="D125" s="3">
        <f t="shared" si="6"/>
        <v>-6.4273713802759591E-2</v>
      </c>
      <c r="E125" s="4">
        <f t="shared" si="5"/>
        <v>1.824655371208302E-2</v>
      </c>
      <c r="F125" s="7">
        <f t="shared" si="9"/>
        <v>5.7091769010193479E-2</v>
      </c>
      <c r="G125" s="9">
        <f t="shared" si="8"/>
        <v>5.1288162531232806E-2</v>
      </c>
      <c r="H125" s="13">
        <f t="shared" si="7"/>
        <v>3.0549584777082233E-2</v>
      </c>
    </row>
    <row r="126" spans="1:8" x14ac:dyDescent="0.25">
      <c r="A126" s="2">
        <v>40299</v>
      </c>
      <c r="B126" s="1">
        <v>40329</v>
      </c>
      <c r="C126">
        <v>25.523494720458899</v>
      </c>
      <c r="D126" s="3">
        <f t="shared" si="6"/>
        <v>-5.8380610172395153E-2</v>
      </c>
      <c r="E126" s="4">
        <f t="shared" si="5"/>
        <v>1.824655371208302E-2</v>
      </c>
      <c r="F126" s="7">
        <f t="shared" si="9"/>
        <v>3.6641023541618196E-2</v>
      </c>
      <c r="G126" s="9">
        <f t="shared" si="8"/>
        <v>1.9594159022349421E-2</v>
      </c>
      <c r="H126" s="13">
        <f t="shared" si="7"/>
        <v>1.2763545787186758E-2</v>
      </c>
    </row>
    <row r="127" spans="1:8" x14ac:dyDescent="0.25">
      <c r="A127" s="2">
        <v>40330</v>
      </c>
      <c r="B127" s="1">
        <v>40359</v>
      </c>
      <c r="C127">
        <v>22.2820110321044</v>
      </c>
      <c r="D127" s="3">
        <f t="shared" si="6"/>
        <v>-0.12699999447004484</v>
      </c>
      <c r="E127" s="4">
        <f t="shared" si="5"/>
        <v>1.824655371208302E-2</v>
      </c>
      <c r="F127" s="7">
        <f t="shared" si="9"/>
        <v>2.7295204916838706E-2</v>
      </c>
      <c r="G127" s="9">
        <f t="shared" si="8"/>
        <v>5.3068661331047593E-3</v>
      </c>
      <c r="H127" s="13">
        <f t="shared" si="7"/>
        <v>-1.5189162264259565E-2</v>
      </c>
    </row>
    <row r="128" spans="1:8" x14ac:dyDescent="0.25">
      <c r="A128" s="2">
        <v>40360</v>
      </c>
      <c r="B128" s="1">
        <v>40389</v>
      </c>
      <c r="C128">
        <v>24.7833137512207</v>
      </c>
      <c r="D128" s="3">
        <f t="shared" si="6"/>
        <v>0.112256596386761</v>
      </c>
      <c r="E128" s="4">
        <f t="shared" si="5"/>
        <v>1.824655371208302E-2</v>
      </c>
      <c r="F128" s="7">
        <f t="shared" si="9"/>
        <v>2.4427099424098941E-2</v>
      </c>
      <c r="G128" s="9">
        <f t="shared" si="8"/>
        <v>-1.7072620041035824E-2</v>
      </c>
      <c r="H128" s="13">
        <f t="shared" si="7"/>
        <v>1.0299989465944549E-2</v>
      </c>
    </row>
    <row r="129" spans="1:8" x14ac:dyDescent="0.25">
      <c r="A129" s="2">
        <v>40391</v>
      </c>
      <c r="B129" s="1">
        <v>40421</v>
      </c>
      <c r="C129">
        <v>23.930828094482401</v>
      </c>
      <c r="D129" s="3">
        <f t="shared" si="6"/>
        <v>-3.4397565446481537E-2</v>
      </c>
      <c r="E129" s="4">
        <f t="shared" si="5"/>
        <v>1.824655371208302E-2</v>
      </c>
      <c r="F129" s="7">
        <f t="shared" si="9"/>
        <v>2.762237684412706E-2</v>
      </c>
      <c r="G129" s="9">
        <f t="shared" si="8"/>
        <v>-9.1855808308149989E-4</v>
      </c>
      <c r="H129" s="13">
        <f t="shared" si="7"/>
        <v>1.3604784834593325E-3</v>
      </c>
    </row>
    <row r="130" spans="1:8" x14ac:dyDescent="0.25">
      <c r="A130" s="2">
        <v>40422</v>
      </c>
      <c r="B130" s="1">
        <v>40451</v>
      </c>
      <c r="C130">
        <v>26.697584152221602</v>
      </c>
      <c r="D130" s="3">
        <f t="shared" si="6"/>
        <v>0.11561472285102892</v>
      </c>
      <c r="E130" s="4">
        <f t="shared" si="5"/>
        <v>1.824655371208302E-2</v>
      </c>
      <c r="F130" s="7">
        <f t="shared" si="9"/>
        <v>2.5588120809376651E-2</v>
      </c>
      <c r="G130" s="9">
        <f t="shared" si="8"/>
        <v>-3.4359057500984024E-2</v>
      </c>
      <c r="H130" s="13">
        <f t="shared" si="7"/>
        <v>2.4211327356973251E-2</v>
      </c>
    </row>
    <row r="131" spans="1:8" x14ac:dyDescent="0.25">
      <c r="A131" s="2">
        <v>40452</v>
      </c>
      <c r="B131" s="1">
        <v>40480</v>
      </c>
      <c r="C131">
        <v>27.603528976440401</v>
      </c>
      <c r="D131" s="3">
        <f t="shared" si="6"/>
        <v>3.3933588112444069E-2</v>
      </c>
      <c r="E131" s="4">
        <f t="shared" ref="E131:E194" si="10">AVERAGE($D$2:$D$272)</f>
        <v>1.824655371208302E-2</v>
      </c>
      <c r="F131" s="7">
        <f t="shared" si="9"/>
        <v>2.4976414179000078E-2</v>
      </c>
      <c r="G131" s="9">
        <f t="shared" si="8"/>
        <v>1.6186298297736768E-3</v>
      </c>
      <c r="H131" s="13">
        <f t="shared" si="7"/>
        <v>2.6155779508067419E-2</v>
      </c>
    </row>
    <row r="132" spans="1:8" x14ac:dyDescent="0.25">
      <c r="A132" s="2">
        <v>40483</v>
      </c>
      <c r="B132" s="1">
        <v>40512</v>
      </c>
      <c r="C132">
        <v>27.582923889160099</v>
      </c>
      <c r="D132" s="3">
        <f t="shared" si="6"/>
        <v>-7.4646568914749079E-4</v>
      </c>
      <c r="E132" s="4">
        <f t="shared" si="10"/>
        <v>1.824655371208302E-2</v>
      </c>
      <c r="F132" s="7">
        <f t="shared" si="9"/>
        <v>1.951615300955974E-2</v>
      </c>
      <c r="G132" s="9">
        <f t="shared" si="8"/>
        <v>2.008146948674152E-2</v>
      </c>
      <c r="H132" s="13">
        <f t="shared" si="7"/>
        <v>2.0775330468624436E-2</v>
      </c>
    </row>
    <row r="133" spans="1:8" x14ac:dyDescent="0.25">
      <c r="A133" s="2">
        <v>40513</v>
      </c>
      <c r="B133" s="1">
        <v>40542</v>
      </c>
      <c r="C133">
        <v>28.494462966918899</v>
      </c>
      <c r="D133" s="3">
        <f t="shared" ref="D133:D196" si="11">(C133/C132)-1</f>
        <v>3.3047224486488558E-2</v>
      </c>
      <c r="E133" s="4">
        <f t="shared" si="10"/>
        <v>1.824655371208302E-2</v>
      </c>
      <c r="F133" s="7">
        <f t="shared" si="9"/>
        <v>1.1604255556992673E-2</v>
      </c>
      <c r="G133" s="9">
        <f t="shared" si="8"/>
        <v>4.5332175242920991E-2</v>
      </c>
      <c r="H133" s="13">
        <f t="shared" ref="H133:H196" si="12">D133*$J$2+(1-$J$2)*H132</f>
        <v>2.3229709272197259E-2</v>
      </c>
    </row>
    <row r="134" spans="1:8" x14ac:dyDescent="0.25">
      <c r="A134" s="2">
        <v>40544</v>
      </c>
      <c r="B134" s="1">
        <v>40574</v>
      </c>
      <c r="C134">
        <v>29.553449630737301</v>
      </c>
      <c r="D134" s="3">
        <f t="shared" si="11"/>
        <v>3.7164647217525992E-2</v>
      </c>
      <c r="E134" s="4">
        <f t="shared" si="10"/>
        <v>1.824655371208302E-2</v>
      </c>
      <c r="F134" s="7">
        <f t="shared" si="9"/>
        <v>1.3270203074714373E-2</v>
      </c>
      <c r="G134" s="9">
        <f t="shared" si="8"/>
        <v>2.9490300862866504E-2</v>
      </c>
      <c r="H134" s="13">
        <f t="shared" si="12"/>
        <v>2.6016696861263008E-2</v>
      </c>
    </row>
    <row r="135" spans="1:8" x14ac:dyDescent="0.25">
      <c r="A135" s="2">
        <v>40575</v>
      </c>
      <c r="B135" s="1">
        <v>40602</v>
      </c>
      <c r="C135">
        <v>29.149593353271399</v>
      </c>
      <c r="D135" s="3">
        <f t="shared" si="11"/>
        <v>-1.3665283833595776E-2</v>
      </c>
      <c r="E135" s="4">
        <f t="shared" si="10"/>
        <v>1.824655371208302E-2</v>
      </c>
      <c r="F135" s="7">
        <f t="shared" si="9"/>
        <v>1.7625803976120031E-2</v>
      </c>
      <c r="G135" s="9">
        <f t="shared" si="8"/>
        <v>4.380274339566801E-2</v>
      </c>
      <c r="H135" s="13">
        <f t="shared" si="12"/>
        <v>1.8080300722291252E-2</v>
      </c>
    </row>
    <row r="136" spans="1:8" x14ac:dyDescent="0.25">
      <c r="A136" s="2">
        <v>40603</v>
      </c>
      <c r="B136" s="1">
        <v>40633</v>
      </c>
      <c r="C136">
        <v>27.622215270996001</v>
      </c>
      <c r="D136" s="3">
        <f t="shared" si="11"/>
        <v>-5.2397920745058446E-2</v>
      </c>
      <c r="E136" s="4">
        <f t="shared" si="10"/>
        <v>1.824655371208302E-2</v>
      </c>
      <c r="F136" s="7">
        <f t="shared" si="9"/>
        <v>1.3863173106904603E-2</v>
      </c>
      <c r="G136" s="9">
        <f t="shared" si="8"/>
        <v>1.7946742058743071E-2</v>
      </c>
      <c r="H136" s="13">
        <f t="shared" si="12"/>
        <v>3.9846564288213114E-3</v>
      </c>
    </row>
    <row r="137" spans="1:8" x14ac:dyDescent="0.25">
      <c r="A137" s="2">
        <v>40634</v>
      </c>
      <c r="B137" s="1">
        <v>40662</v>
      </c>
      <c r="C137">
        <v>27.136590957641602</v>
      </c>
      <c r="D137" s="3">
        <f t="shared" si="11"/>
        <v>-1.7580932904549429E-2</v>
      </c>
      <c r="E137" s="4">
        <f t="shared" si="10"/>
        <v>1.824655371208302E-2</v>
      </c>
      <c r="F137" s="7">
        <f t="shared" si="9"/>
        <v>-1.5703979254361917E-3</v>
      </c>
      <c r="G137" s="9">
        <f t="shared" ref="G137:G200" si="13">AVERAGE(D132:D136)</f>
        <v>6.8044028724256744E-4</v>
      </c>
      <c r="H137" s="13">
        <f t="shared" si="12"/>
        <v>-3.284614378528364E-4</v>
      </c>
    </row>
    <row r="138" spans="1:8" x14ac:dyDescent="0.25">
      <c r="A138" s="2">
        <v>40664</v>
      </c>
      <c r="B138" s="1">
        <v>40694</v>
      </c>
      <c r="C138">
        <v>26.3296699523925</v>
      </c>
      <c r="D138" s="3">
        <f t="shared" si="11"/>
        <v>-2.9735533343471565E-2</v>
      </c>
      <c r="E138" s="4">
        <f t="shared" si="10"/>
        <v>1.824655371208302E-2</v>
      </c>
      <c r="F138" s="7">
        <f t="shared" si="9"/>
        <v>2.3206671494146549E-3</v>
      </c>
      <c r="G138" s="9">
        <f t="shared" si="13"/>
        <v>-2.6864531558378202E-3</v>
      </c>
      <c r="H138" s="13">
        <f t="shared" si="12"/>
        <v>-6.209875818976582E-3</v>
      </c>
    </row>
    <row r="139" spans="1:8" x14ac:dyDescent="0.25">
      <c r="A139" s="2">
        <v>40695</v>
      </c>
      <c r="B139" s="1">
        <v>40724</v>
      </c>
      <c r="C139">
        <v>25.931447982788001</v>
      </c>
      <c r="D139" s="3">
        <f t="shared" si="11"/>
        <v>-1.512445732607115E-2</v>
      </c>
      <c r="E139" s="4">
        <f t="shared" si="10"/>
        <v>1.824655371208302E-2</v>
      </c>
      <c r="F139" s="7">
        <f t="shared" si="9"/>
        <v>4.7077568851582874E-3</v>
      </c>
      <c r="G139" s="9">
        <f t="shared" si="13"/>
        <v>-1.5243004721829845E-2</v>
      </c>
      <c r="H139" s="13">
        <f t="shared" si="12"/>
        <v>-7.992792120395496E-3</v>
      </c>
    </row>
    <row r="140" spans="1:8" x14ac:dyDescent="0.25">
      <c r="A140" s="2">
        <v>40725</v>
      </c>
      <c r="B140" s="1">
        <v>40753</v>
      </c>
      <c r="C140">
        <v>26.2667942047119</v>
      </c>
      <c r="D140" s="3">
        <f t="shared" si="11"/>
        <v>1.293202840606833E-2</v>
      </c>
      <c r="E140" s="4">
        <f t="shared" si="10"/>
        <v>1.824655371208302E-2</v>
      </c>
      <c r="F140" s="7">
        <f t="shared" si="9"/>
        <v>1.4030718313822762E-2</v>
      </c>
      <c r="G140" s="9">
        <f t="shared" si="13"/>
        <v>-2.5700825630549273E-2</v>
      </c>
      <c r="H140" s="13">
        <f t="shared" si="12"/>
        <v>-3.8078280151027308E-3</v>
      </c>
    </row>
    <row r="141" spans="1:8" x14ac:dyDescent="0.25">
      <c r="A141" s="2">
        <v>40756</v>
      </c>
      <c r="B141" s="1">
        <v>40786</v>
      </c>
      <c r="C141">
        <v>23.986343383788999</v>
      </c>
      <c r="D141" s="3">
        <f t="shared" si="11"/>
        <v>-8.6818772140599521E-2</v>
      </c>
      <c r="E141" s="4">
        <f t="shared" si="10"/>
        <v>1.824655371208302E-2</v>
      </c>
      <c r="F141" s="7">
        <f t="shared" si="9"/>
        <v>5.7536709820983729E-3</v>
      </c>
      <c r="G141" s="9">
        <f t="shared" si="13"/>
        <v>-2.0381363182616453E-2</v>
      </c>
      <c r="H141" s="13">
        <f t="shared" si="12"/>
        <v>-2.0410016840202092E-2</v>
      </c>
    </row>
    <row r="142" spans="1:8" x14ac:dyDescent="0.25">
      <c r="A142" s="2">
        <v>40787</v>
      </c>
      <c r="B142" s="1">
        <v>40816</v>
      </c>
      <c r="C142">
        <v>22.835218429565401</v>
      </c>
      <c r="D142" s="3">
        <f t="shared" si="11"/>
        <v>-4.7990847783892621E-2</v>
      </c>
      <c r="E142" s="4">
        <f t="shared" si="10"/>
        <v>1.824655371208302E-2</v>
      </c>
      <c r="F142" s="7">
        <f t="shared" si="9"/>
        <v>1.3852370909218741E-3</v>
      </c>
      <c r="G142" s="9">
        <f t="shared" si="13"/>
        <v>-2.7265533461724667E-2</v>
      </c>
      <c r="H142" s="13">
        <f t="shared" si="12"/>
        <v>-2.5926183028940196E-2</v>
      </c>
    </row>
    <row r="143" spans="1:8" x14ac:dyDescent="0.25">
      <c r="A143" s="2">
        <v>40817</v>
      </c>
      <c r="B143" s="1">
        <v>40847</v>
      </c>
      <c r="C143">
        <v>23.744909286498999</v>
      </c>
      <c r="D143" s="3">
        <f t="shared" si="11"/>
        <v>3.9837186569487537E-2</v>
      </c>
      <c r="E143" s="4">
        <f t="shared" si="10"/>
        <v>1.824655371208302E-2</v>
      </c>
      <c r="F143" s="7">
        <f t="shared" si="9"/>
        <v>-1.2248560461988254E-2</v>
      </c>
      <c r="G143" s="9">
        <f t="shared" si="13"/>
        <v>-3.3347516437593303E-2</v>
      </c>
      <c r="H143" s="13">
        <f t="shared" si="12"/>
        <v>-1.2773509109254651E-2</v>
      </c>
    </row>
    <row r="144" spans="1:8" x14ac:dyDescent="0.25">
      <c r="A144" s="2">
        <v>40848</v>
      </c>
      <c r="B144" s="1">
        <v>40877</v>
      </c>
      <c r="C144">
        <v>22.625848770141602</v>
      </c>
      <c r="D144" s="3">
        <f t="shared" si="11"/>
        <v>-4.7128439315355819E-2</v>
      </c>
      <c r="E144" s="4">
        <f t="shared" si="10"/>
        <v>1.824655371208302E-2</v>
      </c>
      <c r="F144" s="7">
        <f t="shared" ref="F144:F207" si="14">AVERAGE(D132:D143)</f>
        <v>-1.1756593923901298E-2</v>
      </c>
      <c r="G144" s="9">
        <f t="shared" si="13"/>
        <v>-1.9432972455001484E-2</v>
      </c>
      <c r="H144" s="13">
        <f t="shared" si="12"/>
        <v>-1.9644495150474887E-2</v>
      </c>
    </row>
    <row r="145" spans="1:8" x14ac:dyDescent="0.25">
      <c r="A145" s="2">
        <v>40878</v>
      </c>
      <c r="B145" s="1">
        <v>40906</v>
      </c>
      <c r="C145">
        <v>21.430717468261701</v>
      </c>
      <c r="D145" s="3">
        <f t="shared" si="11"/>
        <v>-5.2821501373113811E-2</v>
      </c>
      <c r="E145" s="4">
        <f t="shared" si="10"/>
        <v>1.824655371208302E-2</v>
      </c>
      <c r="F145" s="7">
        <f t="shared" si="14"/>
        <v>-1.5621758392751992E-2</v>
      </c>
      <c r="G145" s="9">
        <f t="shared" si="13"/>
        <v>-2.5833768852858419E-2</v>
      </c>
      <c r="H145" s="13">
        <f t="shared" si="12"/>
        <v>-2.6279896395002673E-2</v>
      </c>
    </row>
    <row r="146" spans="1:8" x14ac:dyDescent="0.25">
      <c r="A146" s="2">
        <v>40909</v>
      </c>
      <c r="B146" s="1">
        <v>40939</v>
      </c>
      <c r="C146">
        <v>24.282718658447202</v>
      </c>
      <c r="D146" s="3">
        <f t="shared" si="11"/>
        <v>0.13308006110431148</v>
      </c>
      <c r="E146" s="4">
        <f t="shared" si="10"/>
        <v>1.824655371208302E-2</v>
      </c>
      <c r="F146" s="7">
        <f t="shared" si="14"/>
        <v>-2.2777485547718856E-2</v>
      </c>
      <c r="G146" s="9">
        <f t="shared" si="13"/>
        <v>-3.8984474808694845E-2</v>
      </c>
      <c r="H146" s="13">
        <f t="shared" si="12"/>
        <v>5.5920951048601536E-3</v>
      </c>
    </row>
    <row r="147" spans="1:8" x14ac:dyDescent="0.25">
      <c r="A147" s="2">
        <v>40940</v>
      </c>
      <c r="B147" s="1">
        <v>40968</v>
      </c>
      <c r="C147">
        <v>23.657991409301701</v>
      </c>
      <c r="D147" s="3">
        <f t="shared" si="11"/>
        <v>-2.5727236638232731E-2</v>
      </c>
      <c r="E147" s="4">
        <f t="shared" si="10"/>
        <v>1.824655371208302E-2</v>
      </c>
      <c r="F147" s="7">
        <f t="shared" si="14"/>
        <v>-1.4784534390486733E-2</v>
      </c>
      <c r="G147" s="9">
        <f t="shared" si="13"/>
        <v>4.9952918402873525E-3</v>
      </c>
      <c r="H147" s="13">
        <f t="shared" si="12"/>
        <v>-6.71771243758423E-4</v>
      </c>
    </row>
    <row r="148" spans="1:8" x14ac:dyDescent="0.25">
      <c r="A148" s="2">
        <v>40969</v>
      </c>
      <c r="B148" s="1">
        <v>40998</v>
      </c>
      <c r="C148">
        <v>23.304889678955</v>
      </c>
      <c r="D148" s="3">
        <f t="shared" si="11"/>
        <v>-1.4925262429838826E-2</v>
      </c>
      <c r="E148" s="4">
        <f t="shared" si="10"/>
        <v>1.824655371208302E-2</v>
      </c>
      <c r="F148" s="7">
        <f t="shared" si="14"/>
        <v>-1.578969712420648E-2</v>
      </c>
      <c r="G148" s="9">
        <f t="shared" si="13"/>
        <v>9.4480140694193308E-3</v>
      </c>
      <c r="H148" s="13">
        <f t="shared" si="12"/>
        <v>-3.5224694809745036E-3</v>
      </c>
    </row>
    <row r="149" spans="1:8" x14ac:dyDescent="0.25">
      <c r="A149" s="2">
        <v>41000</v>
      </c>
      <c r="B149" s="1">
        <v>41029</v>
      </c>
      <c r="C149">
        <v>23.724346160888601</v>
      </c>
      <c r="D149" s="3">
        <f t="shared" si="11"/>
        <v>1.799864696688025E-2</v>
      </c>
      <c r="E149" s="4">
        <f t="shared" si="10"/>
        <v>1.824655371208302E-2</v>
      </c>
      <c r="F149" s="7">
        <f t="shared" si="14"/>
        <v>-1.2666975597938177E-2</v>
      </c>
      <c r="G149" s="9">
        <f t="shared" si="13"/>
        <v>-1.5044757304459421E-3</v>
      </c>
      <c r="H149" s="13">
        <f t="shared" si="12"/>
        <v>7.8175380859644679E-4</v>
      </c>
    </row>
    <row r="150" spans="1:8" x14ac:dyDescent="0.25">
      <c r="A150" s="2">
        <v>41030</v>
      </c>
      <c r="B150" s="1">
        <v>41060</v>
      </c>
      <c r="C150">
        <v>20.934230804443299</v>
      </c>
      <c r="D150" s="3">
        <f t="shared" si="11"/>
        <v>-0.11760557435488028</v>
      </c>
      <c r="E150" s="4">
        <f t="shared" si="10"/>
        <v>1.824655371208302E-2</v>
      </c>
      <c r="F150" s="7">
        <f t="shared" si="14"/>
        <v>-9.7020106086523703E-3</v>
      </c>
      <c r="G150" s="9">
        <f t="shared" si="13"/>
        <v>1.1520941526001272E-2</v>
      </c>
      <c r="H150" s="13">
        <f t="shared" si="12"/>
        <v>-2.2895711824098899E-2</v>
      </c>
    </row>
    <row r="151" spans="1:8" x14ac:dyDescent="0.25">
      <c r="A151" s="2">
        <v>41061</v>
      </c>
      <c r="B151" s="1">
        <v>41089</v>
      </c>
      <c r="C151">
        <v>22.348779678344702</v>
      </c>
      <c r="D151" s="3">
        <f t="shared" si="11"/>
        <v>6.7571093827873741E-2</v>
      </c>
      <c r="E151" s="4">
        <f t="shared" si="10"/>
        <v>1.824655371208302E-2</v>
      </c>
      <c r="F151" s="7">
        <f t="shared" si="14"/>
        <v>-1.7024514026269765E-2</v>
      </c>
      <c r="G151" s="9">
        <f t="shared" si="13"/>
        <v>-1.4358730703520229E-3</v>
      </c>
      <c r="H151" s="13">
        <f t="shared" si="12"/>
        <v>-4.8023506937043704E-3</v>
      </c>
    </row>
    <row r="152" spans="1:8" x14ac:dyDescent="0.25">
      <c r="A152" s="2">
        <v>41091</v>
      </c>
      <c r="B152" s="1">
        <v>41121</v>
      </c>
      <c r="C152">
        <v>20.689189910888601</v>
      </c>
      <c r="D152" s="3">
        <f t="shared" si="11"/>
        <v>-7.425863028504387E-2</v>
      </c>
      <c r="E152" s="4">
        <f t="shared" si="10"/>
        <v>1.824655371208302E-2</v>
      </c>
      <c r="F152" s="7">
        <f t="shared" si="14"/>
        <v>-1.0133218096774357E-2</v>
      </c>
      <c r="G152" s="9">
        <f t="shared" si="13"/>
        <v>-1.453766652563957E-2</v>
      </c>
      <c r="H152" s="13">
        <f t="shared" si="12"/>
        <v>-1.8693606611972273E-2</v>
      </c>
    </row>
    <row r="153" spans="1:8" x14ac:dyDescent="0.25">
      <c r="A153" s="2">
        <v>41122</v>
      </c>
      <c r="B153" s="1">
        <v>41152</v>
      </c>
      <c r="C153">
        <v>18.812400817871001</v>
      </c>
      <c r="D153" s="3">
        <f t="shared" si="11"/>
        <v>-9.0713512762036985E-2</v>
      </c>
      <c r="E153" s="4">
        <f t="shared" si="10"/>
        <v>1.824655371208302E-2</v>
      </c>
      <c r="F153" s="7">
        <f t="shared" si="14"/>
        <v>-1.7399106321033708E-2</v>
      </c>
      <c r="G153" s="9">
        <f t="shared" si="13"/>
        <v>-2.4243945255001797E-2</v>
      </c>
      <c r="H153" s="13">
        <f t="shared" si="12"/>
        <v>-3.3097587841985215E-2</v>
      </c>
    </row>
    <row r="154" spans="1:8" x14ac:dyDescent="0.25">
      <c r="A154" s="2">
        <v>41153</v>
      </c>
      <c r="B154" s="1">
        <v>41180</v>
      </c>
      <c r="C154">
        <v>20.321628570556602</v>
      </c>
      <c r="D154" s="3">
        <f t="shared" si="11"/>
        <v>8.022515399798924E-2</v>
      </c>
      <c r="E154" s="4">
        <f t="shared" si="10"/>
        <v>1.824655371208302E-2</v>
      </c>
      <c r="F154" s="7">
        <f t="shared" si="14"/>
        <v>-1.7723668039486828E-2</v>
      </c>
      <c r="G154" s="9">
        <f t="shared" si="13"/>
        <v>-3.9401595321441427E-2</v>
      </c>
      <c r="H154" s="13">
        <f t="shared" si="12"/>
        <v>-1.0433039473990324E-2</v>
      </c>
    </row>
    <row r="155" spans="1:8" x14ac:dyDescent="0.25">
      <c r="A155" s="2">
        <v>41183</v>
      </c>
      <c r="B155" s="1">
        <v>41213</v>
      </c>
      <c r="C155">
        <v>21.5264682769775</v>
      </c>
      <c r="D155" s="3">
        <f t="shared" si="11"/>
        <v>5.9288540888231545E-2</v>
      </c>
      <c r="E155" s="4">
        <f t="shared" si="10"/>
        <v>1.824655371208302E-2</v>
      </c>
      <c r="F155" s="7">
        <f t="shared" si="14"/>
        <v>-7.0390012243300064E-3</v>
      </c>
      <c r="G155" s="9">
        <f t="shared" si="13"/>
        <v>-2.6956293915219632E-2</v>
      </c>
      <c r="H155" s="13">
        <f t="shared" si="12"/>
        <v>3.5112765984540491E-3</v>
      </c>
    </row>
    <row r="156" spans="1:8" x14ac:dyDescent="0.25">
      <c r="A156" s="2">
        <v>41214</v>
      </c>
      <c r="B156" s="1">
        <v>41243</v>
      </c>
      <c r="C156">
        <v>21.612688064575099</v>
      </c>
      <c r="D156" s="3">
        <f t="shared" si="11"/>
        <v>4.0052918336730414E-3</v>
      </c>
      <c r="E156" s="4">
        <f t="shared" si="10"/>
        <v>1.824655371208302E-2</v>
      </c>
      <c r="F156" s="7">
        <f t="shared" si="14"/>
        <v>-5.4180550311013391E-3</v>
      </c>
      <c r="G156" s="9">
        <f t="shared" si="13"/>
        <v>8.4225291334027348E-3</v>
      </c>
      <c r="H156" s="13">
        <f t="shared" si="12"/>
        <v>3.6100796454978479E-3</v>
      </c>
    </row>
    <row r="157" spans="1:8" x14ac:dyDescent="0.25">
      <c r="A157" s="2">
        <v>41244</v>
      </c>
      <c r="B157" s="1">
        <v>41271</v>
      </c>
      <c r="C157">
        <v>24.302776336669901</v>
      </c>
      <c r="D157" s="3">
        <f t="shared" si="11"/>
        <v>0.12446800990498108</v>
      </c>
      <c r="E157" s="4">
        <f t="shared" si="10"/>
        <v>1.824655371208302E-2</v>
      </c>
      <c r="F157" s="7">
        <f t="shared" si="14"/>
        <v>-1.1569107686822677E-3</v>
      </c>
      <c r="G157" s="9">
        <f t="shared" si="13"/>
        <v>-4.290631265437406E-3</v>
      </c>
      <c r="H157" s="13">
        <f t="shared" si="12"/>
        <v>2.7781665697394493E-2</v>
      </c>
    </row>
    <row r="158" spans="1:8" x14ac:dyDescent="0.25">
      <c r="A158" s="2">
        <v>41275</v>
      </c>
      <c r="B158" s="1">
        <v>41305</v>
      </c>
      <c r="C158">
        <v>23.141675949096602</v>
      </c>
      <c r="D158" s="3">
        <f t="shared" si="11"/>
        <v>-4.777645037292888E-2</v>
      </c>
      <c r="E158" s="4">
        <f t="shared" si="10"/>
        <v>1.824655371208302E-2</v>
      </c>
      <c r="F158" s="7">
        <f t="shared" si="14"/>
        <v>1.3617215171158973E-2</v>
      </c>
      <c r="G158" s="9">
        <f t="shared" si="13"/>
        <v>3.5454696772567587E-2</v>
      </c>
      <c r="H158" s="13">
        <f t="shared" si="12"/>
        <v>1.267004248332982E-2</v>
      </c>
    </row>
    <row r="159" spans="1:8" x14ac:dyDescent="0.25">
      <c r="A159" s="2">
        <v>41306</v>
      </c>
      <c r="B159" s="1">
        <v>41333</v>
      </c>
      <c r="C159">
        <v>21.7276496887207</v>
      </c>
      <c r="D159" s="3">
        <f t="shared" si="11"/>
        <v>-6.1103018791130448E-2</v>
      </c>
      <c r="E159" s="4">
        <f t="shared" si="10"/>
        <v>1.824655371208302E-2</v>
      </c>
      <c r="F159" s="7">
        <f t="shared" si="14"/>
        <v>-1.4541607852777232E-3</v>
      </c>
      <c r="G159" s="9">
        <f t="shared" si="13"/>
        <v>4.4042109250389205E-2</v>
      </c>
      <c r="H159" s="13">
        <f t="shared" si="12"/>
        <v>-2.0845697715622322E-3</v>
      </c>
    </row>
    <row r="160" spans="1:8" x14ac:dyDescent="0.25">
      <c r="A160" s="2">
        <v>41334</v>
      </c>
      <c r="B160" s="1">
        <v>41361</v>
      </c>
      <c r="C160">
        <v>20.192918777465799</v>
      </c>
      <c r="D160" s="3">
        <f t="shared" si="11"/>
        <v>-7.0634925233151846E-2</v>
      </c>
      <c r="E160" s="4">
        <f t="shared" si="10"/>
        <v>1.824655371208302E-2</v>
      </c>
      <c r="F160" s="7">
        <f t="shared" si="14"/>
        <v>-4.4021426313525331E-3</v>
      </c>
      <c r="G160" s="9">
        <f t="shared" si="13"/>
        <v>1.5776474692565268E-2</v>
      </c>
      <c r="H160" s="13">
        <f t="shared" si="12"/>
        <v>-1.5794640863880154E-2</v>
      </c>
    </row>
    <row r="161" spans="1:8" x14ac:dyDescent="0.25">
      <c r="A161" s="2">
        <v>41365</v>
      </c>
      <c r="B161" s="1">
        <v>41394</v>
      </c>
      <c r="C161">
        <v>20.236753463745099</v>
      </c>
      <c r="D161" s="3">
        <f t="shared" si="11"/>
        <v>2.1707949584890418E-3</v>
      </c>
      <c r="E161" s="4">
        <f t="shared" si="10"/>
        <v>1.824655371208302E-2</v>
      </c>
      <c r="F161" s="7">
        <f t="shared" si="14"/>
        <v>-9.0446145316286173E-3</v>
      </c>
      <c r="G161" s="9">
        <f t="shared" si="13"/>
        <v>-1.0208218531711411E-2</v>
      </c>
      <c r="H161" s="13">
        <f t="shared" si="12"/>
        <v>-1.2201553699406316E-2</v>
      </c>
    </row>
    <row r="162" spans="1:8" x14ac:dyDescent="0.25">
      <c r="A162" s="2">
        <v>41395</v>
      </c>
      <c r="B162" s="1">
        <v>41425</v>
      </c>
      <c r="C162">
        <v>17.9705200195312</v>
      </c>
      <c r="D162" s="3">
        <f t="shared" si="11"/>
        <v>-0.11198601832423072</v>
      </c>
      <c r="E162" s="4">
        <f t="shared" si="10"/>
        <v>1.824655371208302E-2</v>
      </c>
      <c r="F162" s="7">
        <f t="shared" si="14"/>
        <v>-1.0363602198994551E-2</v>
      </c>
      <c r="G162" s="9">
        <f t="shared" si="13"/>
        <v>-1.057511790674821E-2</v>
      </c>
      <c r="H162" s="13">
        <f t="shared" si="12"/>
        <v>-3.2158446624371201E-2</v>
      </c>
    </row>
    <row r="163" spans="1:8" x14ac:dyDescent="0.25">
      <c r="A163" s="2">
        <v>41426</v>
      </c>
      <c r="B163" s="1">
        <v>41453</v>
      </c>
      <c r="C163">
        <v>17.061670303344702</v>
      </c>
      <c r="D163" s="3">
        <f t="shared" si="11"/>
        <v>-5.0574480604830496E-2</v>
      </c>
      <c r="E163" s="4">
        <f t="shared" si="10"/>
        <v>1.824655371208302E-2</v>
      </c>
      <c r="F163" s="7">
        <f t="shared" si="14"/>
        <v>-9.8953058631070876E-3</v>
      </c>
      <c r="G163" s="9">
        <f t="shared" si="13"/>
        <v>-5.786592355259057E-2</v>
      </c>
      <c r="H163" s="13">
        <f t="shared" si="12"/>
        <v>-3.5841653420463061E-2</v>
      </c>
    </row>
    <row r="164" spans="1:8" x14ac:dyDescent="0.25">
      <c r="A164" s="2">
        <v>41456</v>
      </c>
      <c r="B164" s="1">
        <v>41486</v>
      </c>
      <c r="C164">
        <v>18.306917190551701</v>
      </c>
      <c r="D164" s="3">
        <f t="shared" si="11"/>
        <v>7.2985051584479654E-2</v>
      </c>
      <c r="E164" s="4">
        <f t="shared" si="10"/>
        <v>1.824655371208302E-2</v>
      </c>
      <c r="F164" s="7">
        <f t="shared" si="14"/>
        <v>-1.9740770399165775E-2</v>
      </c>
      <c r="G164" s="9">
        <f t="shared" si="13"/>
        <v>-5.8425529598970891E-2</v>
      </c>
      <c r="H164" s="13">
        <f t="shared" si="12"/>
        <v>-1.407631241947452E-2</v>
      </c>
    </row>
    <row r="165" spans="1:8" x14ac:dyDescent="0.25">
      <c r="A165" s="2">
        <v>41487</v>
      </c>
      <c r="B165" s="1">
        <v>41516</v>
      </c>
      <c r="C165">
        <v>20.266262054443299</v>
      </c>
      <c r="D165" s="3">
        <f t="shared" si="11"/>
        <v>0.10702757015270858</v>
      </c>
      <c r="E165" s="4">
        <f t="shared" si="10"/>
        <v>1.824655371208302E-2</v>
      </c>
      <c r="F165" s="7">
        <f t="shared" si="14"/>
        <v>-7.4704635767054812E-3</v>
      </c>
      <c r="G165" s="9">
        <f t="shared" si="13"/>
        <v>-3.1607915523848874E-2</v>
      </c>
      <c r="H165" s="13">
        <f t="shared" si="12"/>
        <v>1.0144464094962103E-2</v>
      </c>
    </row>
    <row r="166" spans="1:8" x14ac:dyDescent="0.25">
      <c r="A166" s="2">
        <v>41518</v>
      </c>
      <c r="B166" s="1">
        <v>41547</v>
      </c>
      <c r="C166">
        <v>20.337083816528299</v>
      </c>
      <c r="D166" s="3">
        <f t="shared" si="11"/>
        <v>3.4945646066721903E-3</v>
      </c>
      <c r="E166" s="4">
        <f t="shared" si="10"/>
        <v>1.824655371208302E-2</v>
      </c>
      <c r="F166" s="7">
        <f t="shared" si="14"/>
        <v>9.007959999523316E-3</v>
      </c>
      <c r="G166" s="9">
        <f t="shared" si="13"/>
        <v>3.9245835533232134E-3</v>
      </c>
      <c r="H166" s="13">
        <f t="shared" si="12"/>
        <v>8.8144841973041219E-3</v>
      </c>
    </row>
    <row r="167" spans="1:8" x14ac:dyDescent="0.25">
      <c r="A167" s="2">
        <v>41548</v>
      </c>
      <c r="B167" s="1">
        <v>41578</v>
      </c>
      <c r="C167">
        <v>21.168861389160099</v>
      </c>
      <c r="D167" s="3">
        <f t="shared" si="11"/>
        <v>4.0899549814305214E-2</v>
      </c>
      <c r="E167" s="4">
        <f t="shared" si="10"/>
        <v>1.824655371208302E-2</v>
      </c>
      <c r="F167" s="7">
        <f t="shared" si="14"/>
        <v>2.6137442169135625E-3</v>
      </c>
      <c r="G167" s="9">
        <f t="shared" si="13"/>
        <v>4.1893374829598427E-3</v>
      </c>
      <c r="H167" s="13">
        <f t="shared" si="12"/>
        <v>1.5231497320704342E-2</v>
      </c>
    </row>
    <row r="168" spans="1:8" x14ac:dyDescent="0.25">
      <c r="A168" s="2">
        <v>41579</v>
      </c>
      <c r="B168" s="1">
        <v>41607</v>
      </c>
      <c r="C168">
        <v>21.239919662475501</v>
      </c>
      <c r="D168" s="3">
        <f t="shared" si="11"/>
        <v>3.3567357265511522E-3</v>
      </c>
      <c r="E168" s="4">
        <f t="shared" si="10"/>
        <v>1.824655371208302E-2</v>
      </c>
      <c r="F168" s="7">
        <f t="shared" si="14"/>
        <v>1.0813282940863682E-3</v>
      </c>
      <c r="G168" s="9">
        <f t="shared" si="13"/>
        <v>3.4766451110667028E-2</v>
      </c>
      <c r="H168" s="13">
        <f t="shared" si="12"/>
        <v>1.2856545001873705E-2</v>
      </c>
    </row>
    <row r="169" spans="1:8" x14ac:dyDescent="0.25">
      <c r="A169" s="2">
        <v>41609</v>
      </c>
      <c r="B169" s="1">
        <v>41638</v>
      </c>
      <c r="C169">
        <v>21.145174026489201</v>
      </c>
      <c r="D169" s="3">
        <f t="shared" si="11"/>
        <v>-4.4607341972995318E-3</v>
      </c>
      <c r="E169" s="4">
        <f t="shared" si="10"/>
        <v>1.824655371208302E-2</v>
      </c>
      <c r="F169" s="7">
        <f t="shared" si="14"/>
        <v>1.0272819518262106E-3</v>
      </c>
      <c r="G169" s="9">
        <f t="shared" si="13"/>
        <v>4.5552694376943356E-2</v>
      </c>
      <c r="H169" s="13">
        <f t="shared" si="12"/>
        <v>9.3930891620390578E-3</v>
      </c>
    </row>
    <row r="170" spans="1:8" x14ac:dyDescent="0.25">
      <c r="A170" s="2">
        <v>41640</v>
      </c>
      <c r="B170" s="1">
        <v>41670</v>
      </c>
      <c r="C170">
        <v>19.570093154907202</v>
      </c>
      <c r="D170" s="3">
        <f t="shared" si="11"/>
        <v>-7.4488905582372977E-2</v>
      </c>
      <c r="E170" s="4">
        <f t="shared" si="10"/>
        <v>1.824655371208302E-2</v>
      </c>
      <c r="F170" s="7">
        <f t="shared" si="14"/>
        <v>-9.7167800566971742E-3</v>
      </c>
      <c r="G170" s="9">
        <f t="shared" si="13"/>
        <v>3.0063537220587522E-2</v>
      </c>
      <c r="H170" s="13">
        <f t="shared" si="12"/>
        <v>-7.3833097868433494E-3</v>
      </c>
    </row>
    <row r="171" spans="1:8" x14ac:dyDescent="0.25">
      <c r="A171" s="2">
        <v>41671</v>
      </c>
      <c r="B171" s="1">
        <v>41698</v>
      </c>
      <c r="C171">
        <v>19.5404872894287</v>
      </c>
      <c r="D171" s="3">
        <f t="shared" si="11"/>
        <v>-1.5128116787260781E-3</v>
      </c>
      <c r="E171" s="4">
        <f t="shared" si="10"/>
        <v>1.824655371208302E-2</v>
      </c>
      <c r="F171" s="7">
        <f t="shared" si="14"/>
        <v>-1.1942817990817515E-2</v>
      </c>
      <c r="G171" s="9">
        <f t="shared" si="13"/>
        <v>-6.2397579264287907E-3</v>
      </c>
      <c r="H171" s="13">
        <f t="shared" si="12"/>
        <v>-6.2092101652198957E-3</v>
      </c>
    </row>
    <row r="172" spans="1:8" x14ac:dyDescent="0.25">
      <c r="A172" s="2">
        <v>41699</v>
      </c>
      <c r="B172" s="1">
        <v>41729</v>
      </c>
      <c r="C172">
        <v>18.604911804199201</v>
      </c>
      <c r="D172" s="3">
        <f t="shared" si="11"/>
        <v>-4.7878820592956228E-2</v>
      </c>
      <c r="E172" s="4">
        <f t="shared" si="10"/>
        <v>1.824655371208302E-2</v>
      </c>
      <c r="F172" s="7">
        <f t="shared" si="14"/>
        <v>-6.9769673981171509E-3</v>
      </c>
      <c r="G172" s="9">
        <f t="shared" si="13"/>
        <v>-7.2412331835084442E-3</v>
      </c>
      <c r="H172" s="13">
        <f t="shared" si="12"/>
        <v>-1.4543132250767164E-2</v>
      </c>
    </row>
    <row r="173" spans="1:8" x14ac:dyDescent="0.25">
      <c r="A173" s="2">
        <v>41730</v>
      </c>
      <c r="B173" s="1">
        <v>41759</v>
      </c>
      <c r="C173">
        <v>17.991283416748001</v>
      </c>
      <c r="D173" s="3">
        <f t="shared" si="11"/>
        <v>-3.2982063764080971E-2</v>
      </c>
      <c r="E173" s="4">
        <f t="shared" si="10"/>
        <v>1.824655371208302E-2</v>
      </c>
      <c r="F173" s="7">
        <f t="shared" si="14"/>
        <v>-5.0806253447675158E-3</v>
      </c>
      <c r="G173" s="9">
        <f t="shared" si="13"/>
        <v>-2.4996907264960733E-2</v>
      </c>
      <c r="H173" s="13">
        <f t="shared" si="12"/>
        <v>-1.8230918553429926E-2</v>
      </c>
    </row>
    <row r="174" spans="1:8" x14ac:dyDescent="0.25">
      <c r="A174" s="2">
        <v>41760</v>
      </c>
      <c r="B174" s="1">
        <v>41789</v>
      </c>
      <c r="C174">
        <v>17.327644348144499</v>
      </c>
      <c r="D174" s="3">
        <f t="shared" si="11"/>
        <v>-3.6886699699573589E-2</v>
      </c>
      <c r="E174" s="4">
        <f t="shared" si="10"/>
        <v>1.824655371208302E-2</v>
      </c>
      <c r="F174" s="7">
        <f t="shared" si="14"/>
        <v>-8.0100302383150166E-3</v>
      </c>
      <c r="G174" s="9">
        <f t="shared" si="13"/>
        <v>-3.2264667163087159E-2</v>
      </c>
      <c r="H174" s="13">
        <f t="shared" si="12"/>
        <v>-2.1962074782658658E-2</v>
      </c>
    </row>
    <row r="175" spans="1:8" x14ac:dyDescent="0.25">
      <c r="A175" s="2">
        <v>41791</v>
      </c>
      <c r="B175" s="1">
        <v>41820</v>
      </c>
      <c r="C175">
        <v>17.8025398254394</v>
      </c>
      <c r="D175" s="3">
        <f t="shared" si="11"/>
        <v>2.7406811206034165E-2</v>
      </c>
      <c r="E175" s="4">
        <f t="shared" si="10"/>
        <v>1.824655371208302E-2</v>
      </c>
      <c r="F175" s="7">
        <f t="shared" si="14"/>
        <v>-1.7517536862602563E-3</v>
      </c>
      <c r="G175" s="9">
        <f t="shared" si="13"/>
        <v>-3.874986026354197E-2</v>
      </c>
      <c r="H175" s="13">
        <f t="shared" si="12"/>
        <v>-1.2088297584920096E-2</v>
      </c>
    </row>
    <row r="176" spans="1:8" x14ac:dyDescent="0.25">
      <c r="A176" s="2">
        <v>41821</v>
      </c>
      <c r="B176" s="1">
        <v>41851</v>
      </c>
      <c r="C176">
        <v>19.817808151245099</v>
      </c>
      <c r="D176" s="3">
        <f t="shared" si="11"/>
        <v>0.11320116935932534</v>
      </c>
      <c r="E176" s="4">
        <f t="shared" si="10"/>
        <v>1.824655371208302E-2</v>
      </c>
      <c r="F176" s="7">
        <f t="shared" si="14"/>
        <v>4.7466872979784651E-3</v>
      </c>
      <c r="G176" s="9">
        <f t="shared" si="13"/>
        <v>-1.8370716905860542E-2</v>
      </c>
      <c r="H176" s="13">
        <f t="shared" si="12"/>
        <v>1.2969595803928992E-2</v>
      </c>
    </row>
    <row r="177" spans="1:8" x14ac:dyDescent="0.25">
      <c r="A177" s="2">
        <v>41852</v>
      </c>
      <c r="B177" s="1">
        <v>41880</v>
      </c>
      <c r="C177">
        <v>17.7781887054443</v>
      </c>
      <c r="D177" s="3">
        <f t="shared" si="11"/>
        <v>-0.10291851804371488</v>
      </c>
      <c r="E177" s="4">
        <f t="shared" si="10"/>
        <v>1.824655371208302E-2</v>
      </c>
      <c r="F177" s="7">
        <f t="shared" si="14"/>
        <v>8.0980304458822729E-3</v>
      </c>
      <c r="G177" s="9">
        <f t="shared" si="13"/>
        <v>4.572079301749743E-3</v>
      </c>
      <c r="H177" s="13">
        <f t="shared" si="12"/>
        <v>-1.0208026965599784E-2</v>
      </c>
    </row>
    <row r="178" spans="1:8" x14ac:dyDescent="0.25">
      <c r="A178" s="2">
        <v>41883</v>
      </c>
      <c r="B178" s="1">
        <v>41912</v>
      </c>
      <c r="C178">
        <v>16.3474102020263</v>
      </c>
      <c r="D178" s="3">
        <f t="shared" si="11"/>
        <v>-8.0479430560878584E-2</v>
      </c>
      <c r="E178" s="4">
        <f t="shared" si="10"/>
        <v>1.824655371208302E-2</v>
      </c>
      <c r="F178" s="7">
        <f t="shared" si="14"/>
        <v>-9.3974769038196824E-3</v>
      </c>
      <c r="G178" s="9">
        <f t="shared" si="13"/>
        <v>-6.4358601884019874E-3</v>
      </c>
      <c r="H178" s="13">
        <f t="shared" si="12"/>
        <v>-2.4262307684655544E-2</v>
      </c>
    </row>
    <row r="179" spans="1:8" x14ac:dyDescent="0.25">
      <c r="A179" s="2">
        <v>41913</v>
      </c>
      <c r="B179" s="1">
        <v>41943</v>
      </c>
      <c r="C179">
        <v>15.792577743530201</v>
      </c>
      <c r="D179" s="3">
        <f t="shared" si="11"/>
        <v>-3.3940082963558771E-2</v>
      </c>
      <c r="E179" s="4">
        <f t="shared" si="10"/>
        <v>1.824655371208302E-2</v>
      </c>
      <c r="F179" s="7">
        <f t="shared" si="14"/>
        <v>-1.6395309834448913E-2</v>
      </c>
      <c r="G179" s="9">
        <f t="shared" si="13"/>
        <v>-1.5935333547761509E-2</v>
      </c>
      <c r="H179" s="13">
        <f t="shared" si="12"/>
        <v>-2.6197862740436194E-2</v>
      </c>
    </row>
    <row r="180" spans="1:8" x14ac:dyDescent="0.25">
      <c r="A180" s="2">
        <v>41944</v>
      </c>
      <c r="B180" s="1">
        <v>41971</v>
      </c>
      <c r="C180">
        <v>14.712367057800201</v>
      </c>
      <c r="D180" s="3">
        <f t="shared" si="11"/>
        <v>-6.8399896664908533E-2</v>
      </c>
      <c r="E180" s="4">
        <f t="shared" si="10"/>
        <v>1.824655371208302E-2</v>
      </c>
      <c r="F180" s="7">
        <f t="shared" si="14"/>
        <v>-2.2631945899270912E-2</v>
      </c>
      <c r="G180" s="9">
        <f t="shared" si="13"/>
        <v>-1.5346010200558546E-2</v>
      </c>
      <c r="H180" s="13">
        <f t="shared" si="12"/>
        <v>-3.4638269525330667E-2</v>
      </c>
    </row>
    <row r="181" spans="1:8" x14ac:dyDescent="0.25">
      <c r="A181" s="2">
        <v>41974</v>
      </c>
      <c r="B181" s="1">
        <v>42003</v>
      </c>
      <c r="C181">
        <v>13.8406162261962</v>
      </c>
      <c r="D181" s="3">
        <f t="shared" si="11"/>
        <v>-5.9252928381895886E-2</v>
      </c>
      <c r="E181" s="4">
        <f t="shared" si="10"/>
        <v>1.824655371208302E-2</v>
      </c>
      <c r="F181" s="7">
        <f t="shared" si="14"/>
        <v>-2.8611665265225888E-2</v>
      </c>
      <c r="G181" s="9">
        <f t="shared" si="13"/>
        <v>-3.4507351774747085E-2</v>
      </c>
      <c r="H181" s="13">
        <f t="shared" si="12"/>
        <v>-3.9561201296643714E-2</v>
      </c>
    </row>
    <row r="182" spans="1:8" x14ac:dyDescent="0.25">
      <c r="A182" s="2">
        <v>42005</v>
      </c>
      <c r="B182" s="1">
        <v>42034</v>
      </c>
      <c r="C182">
        <v>11.755994796752899</v>
      </c>
      <c r="D182" s="3">
        <f t="shared" si="11"/>
        <v>-0.1506162294636656</v>
      </c>
      <c r="E182" s="4">
        <f t="shared" si="10"/>
        <v>1.824655371208302E-2</v>
      </c>
      <c r="F182" s="7">
        <f t="shared" si="14"/>
        <v>-3.3177681447275585E-2</v>
      </c>
      <c r="G182" s="9">
        <f t="shared" si="13"/>
        <v>-6.8998171322991325E-2</v>
      </c>
      <c r="H182" s="13">
        <f t="shared" si="12"/>
        <v>-6.177220693004809E-2</v>
      </c>
    </row>
    <row r="183" spans="1:8" x14ac:dyDescent="0.25">
      <c r="A183" s="2">
        <v>42036</v>
      </c>
      <c r="B183" s="1">
        <v>42062</v>
      </c>
      <c r="C183">
        <v>13.4236907958984</v>
      </c>
      <c r="D183" s="3">
        <f t="shared" si="11"/>
        <v>0.14185919847515849</v>
      </c>
      <c r="E183" s="4">
        <f t="shared" si="10"/>
        <v>1.824655371208302E-2</v>
      </c>
      <c r="F183" s="7">
        <f t="shared" si="14"/>
        <v>-3.9521625104049968E-2</v>
      </c>
      <c r="G183" s="9">
        <f t="shared" si="13"/>
        <v>-7.8537713606981474E-2</v>
      </c>
      <c r="H183" s="13">
        <f t="shared" si="12"/>
        <v>-2.1045925849006778E-2</v>
      </c>
    </row>
    <row r="184" spans="1:8" x14ac:dyDescent="0.25">
      <c r="A184" s="2">
        <v>42064</v>
      </c>
      <c r="B184" s="1">
        <v>42094</v>
      </c>
      <c r="C184">
        <v>11.3327522277832</v>
      </c>
      <c r="D184" s="3">
        <f t="shared" si="11"/>
        <v>-0.15576480417398209</v>
      </c>
      <c r="E184" s="4">
        <f t="shared" si="10"/>
        <v>1.824655371208302E-2</v>
      </c>
      <c r="F184" s="7">
        <f t="shared" si="14"/>
        <v>-2.7573957591226255E-2</v>
      </c>
      <c r="G184" s="9">
        <f t="shared" si="13"/>
        <v>-3.4069987799774062E-2</v>
      </c>
      <c r="H184" s="13">
        <f t="shared" si="12"/>
        <v>-4.7989701514001844E-2</v>
      </c>
    </row>
    <row r="185" spans="1:8" x14ac:dyDescent="0.25">
      <c r="A185" s="2">
        <v>42095</v>
      </c>
      <c r="B185" s="1">
        <v>42124</v>
      </c>
      <c r="C185">
        <v>14.7825050354003</v>
      </c>
      <c r="D185" s="3">
        <f t="shared" si="11"/>
        <v>0.30440556170986777</v>
      </c>
      <c r="E185" s="4">
        <f t="shared" si="10"/>
        <v>1.824655371208302E-2</v>
      </c>
      <c r="F185" s="7">
        <f t="shared" si="14"/>
        <v>-3.6564456222978409E-2</v>
      </c>
      <c r="G185" s="9">
        <f t="shared" si="13"/>
        <v>-5.843493204185872E-2</v>
      </c>
      <c r="H185" s="13">
        <f t="shared" si="12"/>
        <v>2.2489351130772078E-2</v>
      </c>
    </row>
    <row r="186" spans="1:8" x14ac:dyDescent="0.25">
      <c r="A186" s="2">
        <v>42125</v>
      </c>
      <c r="B186" s="1">
        <v>42153</v>
      </c>
      <c r="C186">
        <v>13.0856170654296</v>
      </c>
      <c r="D186" s="3">
        <f t="shared" si="11"/>
        <v>-0.11479028526674528</v>
      </c>
      <c r="E186" s="4">
        <f t="shared" si="10"/>
        <v>1.824655371208302E-2</v>
      </c>
      <c r="F186" s="7">
        <f t="shared" si="14"/>
        <v>-8.4488207668160144E-3</v>
      </c>
      <c r="G186" s="9">
        <f t="shared" si="13"/>
        <v>1.6126159633096538E-2</v>
      </c>
      <c r="H186" s="13">
        <f t="shared" si="12"/>
        <v>-4.9665761487313956E-3</v>
      </c>
    </row>
    <row r="187" spans="1:8" x14ac:dyDescent="0.25">
      <c r="A187" s="2">
        <v>42156</v>
      </c>
      <c r="B187" s="1">
        <v>42185</v>
      </c>
      <c r="C187">
        <v>11.936954498291</v>
      </c>
      <c r="D187" s="3">
        <f t="shared" si="11"/>
        <v>-8.7780542667201367E-2</v>
      </c>
      <c r="E187" s="4">
        <f t="shared" si="10"/>
        <v>1.824655371208302E-2</v>
      </c>
      <c r="F187" s="7">
        <f t="shared" si="14"/>
        <v>-1.4940786230746989E-2</v>
      </c>
      <c r="G187" s="9">
        <f t="shared" si="13"/>
        <v>5.0186882561266575E-3</v>
      </c>
      <c r="H187" s="13">
        <f t="shared" si="12"/>
        <v>-2.1529369452425392E-2</v>
      </c>
    </row>
    <row r="188" spans="1:8" x14ac:dyDescent="0.25">
      <c r="A188" s="2">
        <v>42186</v>
      </c>
      <c r="B188" s="1">
        <v>42216</v>
      </c>
      <c r="C188">
        <v>11.6628408432006</v>
      </c>
      <c r="D188" s="3">
        <f t="shared" si="11"/>
        <v>-2.2963449775203926E-2</v>
      </c>
      <c r="E188" s="4">
        <f t="shared" si="10"/>
        <v>1.824655371208302E-2</v>
      </c>
      <c r="F188" s="7">
        <f t="shared" si="14"/>
        <v>-2.453973238684995E-2</v>
      </c>
      <c r="G188" s="9">
        <f t="shared" si="13"/>
        <v>1.7585825615419503E-2</v>
      </c>
      <c r="H188" s="13">
        <f t="shared" si="12"/>
        <v>-2.1816185516981102E-2</v>
      </c>
    </row>
    <row r="189" spans="1:8" x14ac:dyDescent="0.25">
      <c r="A189" s="2">
        <v>42217</v>
      </c>
      <c r="B189" s="1">
        <v>42247</v>
      </c>
      <c r="C189">
        <v>11.6954736709594</v>
      </c>
      <c r="D189" s="3">
        <f t="shared" si="11"/>
        <v>2.7980170695567352E-3</v>
      </c>
      <c r="E189" s="4">
        <f t="shared" si="10"/>
        <v>1.824655371208302E-2</v>
      </c>
      <c r="F189" s="7">
        <f t="shared" si="14"/>
        <v>-3.5886783981394055E-2</v>
      </c>
      <c r="G189" s="9">
        <f t="shared" si="13"/>
        <v>-1.5378704034652978E-2</v>
      </c>
      <c r="H189" s="13">
        <f t="shared" si="12"/>
        <v>-1.6893344999673533E-2</v>
      </c>
    </row>
    <row r="190" spans="1:8" x14ac:dyDescent="0.25">
      <c r="A190" s="2">
        <v>42248</v>
      </c>
      <c r="B190" s="1">
        <v>42277</v>
      </c>
      <c r="C190">
        <v>10.8209238052368</v>
      </c>
      <c r="D190" s="3">
        <f t="shared" si="11"/>
        <v>-7.4776780344875005E-2</v>
      </c>
      <c r="E190" s="4">
        <f t="shared" si="10"/>
        <v>1.824655371208302E-2</v>
      </c>
      <c r="F190" s="7">
        <f t="shared" si="14"/>
        <v>-2.7077072721954754E-2</v>
      </c>
      <c r="G190" s="9">
        <f t="shared" si="13"/>
        <v>1.6333860214054786E-2</v>
      </c>
      <c r="H190" s="13">
        <f t="shared" si="12"/>
        <v>-2.8470032068713829E-2</v>
      </c>
    </row>
    <row r="191" spans="1:8" x14ac:dyDescent="0.25">
      <c r="A191" s="2">
        <v>42278</v>
      </c>
      <c r="B191" s="1">
        <v>42307</v>
      </c>
      <c r="C191">
        <v>11.357886314391999</v>
      </c>
      <c r="D191" s="3">
        <f t="shared" si="11"/>
        <v>4.9622612525497711E-2</v>
      </c>
      <c r="E191" s="4">
        <f t="shared" si="10"/>
        <v>1.824655371208302E-2</v>
      </c>
      <c r="F191" s="7">
        <f t="shared" si="14"/>
        <v>-2.6601851870621123E-2</v>
      </c>
      <c r="G191" s="9">
        <f t="shared" si="13"/>
        <v>-5.9502608196893771E-2</v>
      </c>
      <c r="H191" s="13">
        <f t="shared" si="12"/>
        <v>-1.2851503149871522E-2</v>
      </c>
    </row>
    <row r="192" spans="1:8" x14ac:dyDescent="0.25">
      <c r="A192" s="2">
        <v>42309</v>
      </c>
      <c r="B192" s="1">
        <v>42338</v>
      </c>
      <c r="C192">
        <v>8.7680768966674805</v>
      </c>
      <c r="D192" s="3">
        <f t="shared" si="11"/>
        <v>-0.22801860716310174</v>
      </c>
      <c r="E192" s="4">
        <f t="shared" si="10"/>
        <v>1.824655371208302E-2</v>
      </c>
      <c r="F192" s="7">
        <f t="shared" si="14"/>
        <v>-1.963829391319975E-2</v>
      </c>
      <c r="G192" s="9">
        <f t="shared" si="13"/>
        <v>-2.6620028638445169E-2</v>
      </c>
      <c r="H192" s="13">
        <f t="shared" si="12"/>
        <v>-5.5884923952517568E-2</v>
      </c>
    </row>
    <row r="193" spans="1:8" x14ac:dyDescent="0.25">
      <c r="A193" s="2">
        <v>42339</v>
      </c>
      <c r="B193" s="1">
        <v>42368</v>
      </c>
      <c r="C193">
        <v>8.6748676300048793</v>
      </c>
      <c r="D193" s="3">
        <f t="shared" si="11"/>
        <v>-1.0630525685515813E-2</v>
      </c>
      <c r="E193" s="4">
        <f t="shared" si="10"/>
        <v>1.824655371208302E-2</v>
      </c>
      <c r="F193" s="7">
        <f t="shared" si="14"/>
        <v>-3.2939853121382513E-2</v>
      </c>
      <c r="G193" s="9">
        <f t="shared" si="13"/>
        <v>-5.4667641537625246E-2</v>
      </c>
      <c r="H193" s="13">
        <f t="shared" si="12"/>
        <v>-4.6834044299117222E-2</v>
      </c>
    </row>
    <row r="194" spans="1:8" x14ac:dyDescent="0.25">
      <c r="A194" s="2">
        <v>42370</v>
      </c>
      <c r="B194" s="1">
        <v>42398</v>
      </c>
      <c r="C194">
        <v>6.4711990356445304</v>
      </c>
      <c r="D194" s="3">
        <f t="shared" si="11"/>
        <v>-0.25402907437322009</v>
      </c>
      <c r="E194" s="4">
        <f t="shared" si="10"/>
        <v>1.824655371208302E-2</v>
      </c>
      <c r="F194" s="7">
        <f t="shared" si="14"/>
        <v>-2.8887986230017509E-2</v>
      </c>
      <c r="G194" s="9">
        <f t="shared" si="13"/>
        <v>-5.2201056719687625E-2</v>
      </c>
      <c r="H194" s="13">
        <f t="shared" si="12"/>
        <v>-8.8273050313937798E-2</v>
      </c>
    </row>
    <row r="195" spans="1:8" x14ac:dyDescent="0.25">
      <c r="A195" s="2">
        <v>42401</v>
      </c>
      <c r="B195" s="1">
        <v>42429</v>
      </c>
      <c r="C195">
        <v>7.8626399040222097</v>
      </c>
      <c r="D195" s="3">
        <f t="shared" si="11"/>
        <v>0.21502056430552852</v>
      </c>
      <c r="E195" s="4">
        <f t="shared" ref="E195:E258" si="15">AVERAGE($D$2:$D$272)</f>
        <v>1.824655371208302E-2</v>
      </c>
      <c r="F195" s="7">
        <f t="shared" si="14"/>
        <v>-3.7505723305813719E-2</v>
      </c>
      <c r="G195" s="9">
        <f t="shared" si="13"/>
        <v>-0.10356647500824298</v>
      </c>
      <c r="H195" s="13">
        <f t="shared" si="12"/>
        <v>-2.7614327390044539E-2</v>
      </c>
    </row>
    <row r="196" spans="1:8" x14ac:dyDescent="0.25">
      <c r="A196" s="2">
        <v>42430</v>
      </c>
      <c r="B196" s="1">
        <v>42460</v>
      </c>
      <c r="C196">
        <v>10.0862827301025</v>
      </c>
      <c r="D196" s="3">
        <f t="shared" si="11"/>
        <v>0.28281122539298331</v>
      </c>
      <c r="E196" s="4">
        <f t="shared" si="15"/>
        <v>1.824655371208302E-2</v>
      </c>
      <c r="F196" s="7">
        <f t="shared" si="14"/>
        <v>-3.1408942819949548E-2</v>
      </c>
      <c r="G196" s="9">
        <f t="shared" si="13"/>
        <v>-4.5607006078162281E-2</v>
      </c>
      <c r="H196" s="13">
        <f t="shared" si="12"/>
        <v>3.4470783166561034E-2</v>
      </c>
    </row>
    <row r="197" spans="1:8" x14ac:dyDescent="0.25">
      <c r="A197" s="2">
        <v>42461</v>
      </c>
      <c r="B197" s="1">
        <v>42489</v>
      </c>
      <c r="C197">
        <v>13.1088399887084</v>
      </c>
      <c r="D197" s="3">
        <f t="shared" ref="D197:D260" si="16">(C197/C196)-1</f>
        <v>0.29967009050669202</v>
      </c>
      <c r="E197" s="4">
        <f t="shared" si="15"/>
        <v>1.824655371208302E-2</v>
      </c>
      <c r="F197" s="7">
        <f t="shared" si="14"/>
        <v>5.1390596439642349E-3</v>
      </c>
      <c r="G197" s="9">
        <f t="shared" si="13"/>
        <v>1.0307164953348379E-3</v>
      </c>
      <c r="H197" s="13">
        <f t="shared" ref="H197:H260" si="17">D197*$J$2+(1-$J$2)*H196</f>
        <v>8.7510644634587242E-2</v>
      </c>
    </row>
    <row r="198" spans="1:8" x14ac:dyDescent="0.25">
      <c r="A198" s="2">
        <v>42491</v>
      </c>
      <c r="B198" s="1">
        <v>42521</v>
      </c>
      <c r="C198">
        <v>9.4671258926391602</v>
      </c>
      <c r="D198" s="3">
        <f t="shared" si="16"/>
        <v>-0.27780597666964535</v>
      </c>
      <c r="E198" s="4">
        <f t="shared" si="15"/>
        <v>1.824655371208302E-2</v>
      </c>
      <c r="F198" s="7">
        <f t="shared" si="14"/>
        <v>4.7444370436995897E-3</v>
      </c>
      <c r="G198" s="9">
        <f t="shared" si="13"/>
        <v>0.10656845602929359</v>
      </c>
      <c r="H198" s="13">
        <f t="shared" si="17"/>
        <v>1.4447320373740719E-2</v>
      </c>
    </row>
    <row r="199" spans="1:8" x14ac:dyDescent="0.25">
      <c r="A199" s="2">
        <v>42522</v>
      </c>
      <c r="B199" s="1">
        <v>42551</v>
      </c>
      <c r="C199">
        <v>10.831935882568301</v>
      </c>
      <c r="D199" s="3">
        <f t="shared" si="16"/>
        <v>0.14416307603876932</v>
      </c>
      <c r="E199" s="4">
        <f t="shared" si="15"/>
        <v>1.824655371208302E-2</v>
      </c>
      <c r="F199" s="7">
        <f t="shared" si="14"/>
        <v>-8.8402039065420823E-3</v>
      </c>
      <c r="G199" s="9">
        <f t="shared" si="13"/>
        <v>5.313336583246768E-2</v>
      </c>
      <c r="H199" s="13">
        <f t="shared" si="17"/>
        <v>4.0390471506746441E-2</v>
      </c>
    </row>
    <row r="200" spans="1:8" x14ac:dyDescent="0.25">
      <c r="A200" s="2">
        <v>42552</v>
      </c>
      <c r="B200" s="1">
        <v>42580</v>
      </c>
      <c r="C200">
        <v>12.3165836334228</v>
      </c>
      <c r="D200" s="3">
        <f t="shared" si="16"/>
        <v>0.13706208815764165</v>
      </c>
      <c r="E200" s="4">
        <f t="shared" si="15"/>
        <v>1.824655371208302E-2</v>
      </c>
      <c r="F200" s="7">
        <f t="shared" si="14"/>
        <v>1.0488430985622141E-2</v>
      </c>
      <c r="G200" s="9">
        <f t="shared" si="13"/>
        <v>0.13277179591486557</v>
      </c>
      <c r="H200" s="13">
        <f t="shared" si="17"/>
        <v>5.9724794836925485E-2</v>
      </c>
    </row>
    <row r="201" spans="1:8" x14ac:dyDescent="0.25">
      <c r="A201" s="2">
        <v>42583</v>
      </c>
      <c r="B201" s="1">
        <v>42613</v>
      </c>
      <c r="C201">
        <v>11.2779951095581</v>
      </c>
      <c r="D201" s="3">
        <f t="shared" si="16"/>
        <v>-8.4324399912841241E-2</v>
      </c>
      <c r="E201" s="4">
        <f t="shared" si="15"/>
        <v>1.824655371208302E-2</v>
      </c>
      <c r="F201" s="7">
        <f t="shared" si="14"/>
        <v>2.3823892480025938E-2</v>
      </c>
      <c r="G201" s="9">
        <f t="shared" ref="G201:G264" si="18">AVERAGE(D196:D200)</f>
        <v>0.1171801006852882</v>
      </c>
      <c r="H201" s="13">
        <f t="shared" si="17"/>
        <v>3.0914955886972142E-2</v>
      </c>
    </row>
    <row r="202" spans="1:8" x14ac:dyDescent="0.25">
      <c r="A202" s="2">
        <v>42614</v>
      </c>
      <c r="B202" s="1">
        <v>42643</v>
      </c>
      <c r="C202">
        <v>11.857210159301699</v>
      </c>
      <c r="D202" s="3">
        <f t="shared" si="16"/>
        <v>5.1357980218728283E-2</v>
      </c>
      <c r="E202" s="4">
        <f t="shared" si="15"/>
        <v>1.824655371208302E-2</v>
      </c>
      <c r="F202" s="7">
        <f t="shared" si="14"/>
        <v>1.6563691064826108E-2</v>
      </c>
      <c r="G202" s="9">
        <f t="shared" si="18"/>
        <v>4.375297562412328E-2</v>
      </c>
      <c r="H202" s="13">
        <f t="shared" si="17"/>
        <v>3.5003560753323372E-2</v>
      </c>
    </row>
    <row r="203" spans="1:8" x14ac:dyDescent="0.25">
      <c r="A203" s="2">
        <v>42644</v>
      </c>
      <c r="B203" s="1">
        <v>42674</v>
      </c>
      <c r="C203">
        <v>14.700009346008301</v>
      </c>
      <c r="D203" s="3">
        <f t="shared" si="16"/>
        <v>0.23975278741909567</v>
      </c>
      <c r="E203" s="4">
        <f t="shared" si="15"/>
        <v>1.824655371208302E-2</v>
      </c>
      <c r="F203" s="7">
        <f t="shared" si="14"/>
        <v>2.7074921111793049E-2</v>
      </c>
      <c r="G203" s="9">
        <f t="shared" si="18"/>
        <v>-5.9094464334694674E-3</v>
      </c>
      <c r="H203" s="13">
        <f t="shared" si="17"/>
        <v>7.5953406086477826E-2</v>
      </c>
    </row>
    <row r="204" spans="1:8" x14ac:dyDescent="0.25">
      <c r="A204" s="2">
        <v>42675</v>
      </c>
      <c r="B204" s="1">
        <v>42704</v>
      </c>
      <c r="C204">
        <v>18.681261062621999</v>
      </c>
      <c r="D204" s="3">
        <f t="shared" si="16"/>
        <v>0.27083327791861467</v>
      </c>
      <c r="E204" s="4">
        <f t="shared" si="15"/>
        <v>1.824655371208302E-2</v>
      </c>
      <c r="F204" s="7">
        <f t="shared" si="14"/>
        <v>4.291910235292621E-2</v>
      </c>
      <c r="G204" s="9">
        <f t="shared" si="18"/>
        <v>9.7602306384278734E-2</v>
      </c>
      <c r="H204" s="13">
        <f t="shared" si="17"/>
        <v>0.11492938045290521</v>
      </c>
    </row>
    <row r="205" spans="1:8" x14ac:dyDescent="0.25">
      <c r="A205" s="2">
        <v>42705</v>
      </c>
      <c r="B205" s="1">
        <v>42733</v>
      </c>
      <c r="C205">
        <v>17.197198867797798</v>
      </c>
      <c r="D205" s="3">
        <f t="shared" si="16"/>
        <v>-7.9441221331334799E-2</v>
      </c>
      <c r="E205" s="4">
        <f t="shared" si="15"/>
        <v>1.824655371208302E-2</v>
      </c>
      <c r="F205" s="7">
        <f t="shared" si="14"/>
        <v>8.4490092776402584E-2</v>
      </c>
      <c r="G205" s="9">
        <f t="shared" si="18"/>
        <v>0.12293634676024781</v>
      </c>
      <c r="H205" s="13">
        <f t="shared" si="17"/>
        <v>7.6055260096057217E-2</v>
      </c>
    </row>
    <row r="206" spans="1:8" x14ac:dyDescent="0.25">
      <c r="A206" s="2">
        <v>42736</v>
      </c>
      <c r="B206" s="1">
        <v>42766</v>
      </c>
      <c r="C206">
        <v>21.550073623657202</v>
      </c>
      <c r="D206" s="3">
        <f t="shared" si="16"/>
        <v>0.25311533519626117</v>
      </c>
      <c r="E206" s="4">
        <f t="shared" si="15"/>
        <v>1.824655371208302E-2</v>
      </c>
      <c r="F206" s="7">
        <f t="shared" si="14"/>
        <v>7.8755868139250992E-2</v>
      </c>
      <c r="G206" s="9">
        <f t="shared" si="18"/>
        <v>7.963568486245251E-2</v>
      </c>
      <c r="H206" s="13">
        <f t="shared" si="17"/>
        <v>0.11146727511609801</v>
      </c>
    </row>
    <row r="207" spans="1:8" x14ac:dyDescent="0.25">
      <c r="A207" s="2">
        <v>42767</v>
      </c>
      <c r="B207" s="1">
        <v>42790</v>
      </c>
      <c r="C207">
        <v>21.911695480346602</v>
      </c>
      <c r="D207" s="3">
        <f t="shared" si="16"/>
        <v>1.6780539268896888E-2</v>
      </c>
      <c r="E207" s="4">
        <f t="shared" si="15"/>
        <v>1.824655371208302E-2</v>
      </c>
      <c r="F207" s="7">
        <f t="shared" si="14"/>
        <v>0.1210179022700411</v>
      </c>
      <c r="G207" s="9">
        <f t="shared" si="18"/>
        <v>0.14712363188427299</v>
      </c>
      <c r="H207" s="13">
        <f t="shared" si="17"/>
        <v>9.2529927946657792E-2</v>
      </c>
    </row>
    <row r="208" spans="1:8" x14ac:dyDescent="0.25">
      <c r="A208" s="2">
        <v>42795</v>
      </c>
      <c r="B208" s="1">
        <v>42825</v>
      </c>
      <c r="C208">
        <v>19.9495525360107</v>
      </c>
      <c r="D208" s="3">
        <f t="shared" si="16"/>
        <v>-8.9547746138395334E-2</v>
      </c>
      <c r="E208" s="4">
        <f t="shared" si="15"/>
        <v>1.824655371208302E-2</v>
      </c>
      <c r="F208" s="7">
        <f t="shared" ref="F208:F271" si="19">AVERAGE(D196:D207)</f>
        <v>0.10449790018365512</v>
      </c>
      <c r="G208" s="9">
        <f t="shared" si="18"/>
        <v>0.14020814369430673</v>
      </c>
      <c r="H208" s="13">
        <f t="shared" si="17"/>
        <v>5.6114393129647167E-2</v>
      </c>
    </row>
    <row r="209" spans="1:8" x14ac:dyDescent="0.25">
      <c r="A209" s="2">
        <v>42826</v>
      </c>
      <c r="B209" s="1">
        <v>42853</v>
      </c>
      <c r="C209">
        <v>19.0096225738525</v>
      </c>
      <c r="D209" s="3">
        <f t="shared" si="16"/>
        <v>-4.7115340580273335E-2</v>
      </c>
      <c r="E209" s="4">
        <f t="shared" si="15"/>
        <v>1.824655371208302E-2</v>
      </c>
      <c r="F209" s="7">
        <f t="shared" si="19"/>
        <v>7.3467985889373574E-2</v>
      </c>
      <c r="G209" s="9">
        <f t="shared" si="18"/>
        <v>7.4348036982808521E-2</v>
      </c>
      <c r="H209" s="13">
        <f t="shared" si="17"/>
        <v>3.5468446387663069E-2</v>
      </c>
    </row>
    <row r="210" spans="1:8" x14ac:dyDescent="0.25">
      <c r="A210" s="2">
        <v>42856</v>
      </c>
      <c r="B210" s="1">
        <v>42886</v>
      </c>
      <c r="C210">
        <v>18.802017211913999</v>
      </c>
      <c r="D210" s="3">
        <f t="shared" si="16"/>
        <v>-1.0921067008666463E-2</v>
      </c>
      <c r="E210" s="4">
        <f t="shared" si="15"/>
        <v>1.824655371208302E-2</v>
      </c>
      <c r="F210" s="7">
        <f t="shared" si="19"/>
        <v>4.4569199965459799E-2</v>
      </c>
      <c r="G210" s="9">
        <f t="shared" si="18"/>
        <v>1.0758313283030918E-2</v>
      </c>
      <c r="H210" s="13">
        <f t="shared" si="17"/>
        <v>2.6190543708397164E-2</v>
      </c>
    </row>
    <row r="211" spans="1:8" x14ac:dyDescent="0.25">
      <c r="A211" s="2">
        <v>42887</v>
      </c>
      <c r="B211" s="1">
        <v>42916</v>
      </c>
      <c r="C211">
        <v>20.068403244018501</v>
      </c>
      <c r="D211" s="3">
        <f t="shared" si="16"/>
        <v>6.7353732199652017E-2</v>
      </c>
      <c r="E211" s="4">
        <f t="shared" si="15"/>
        <v>1.824655371208302E-2</v>
      </c>
      <c r="F211" s="7">
        <f t="shared" si="19"/>
        <v>6.6809609103874706E-2</v>
      </c>
      <c r="G211" s="9">
        <f t="shared" si="18"/>
        <v>2.4462344147564586E-2</v>
      </c>
      <c r="H211" s="13">
        <f t="shared" si="17"/>
        <v>3.4423181406648136E-2</v>
      </c>
    </row>
    <row r="212" spans="1:8" x14ac:dyDescent="0.25">
      <c r="A212" s="2">
        <v>42917</v>
      </c>
      <c r="B212" s="1">
        <v>42947</v>
      </c>
      <c r="C212">
        <v>21.660036087036101</v>
      </c>
      <c r="D212" s="3">
        <f t="shared" si="16"/>
        <v>7.9310387760520795E-2</v>
      </c>
      <c r="E212" s="4">
        <f t="shared" si="15"/>
        <v>1.824655371208302E-2</v>
      </c>
      <c r="F212" s="7">
        <f t="shared" si="19"/>
        <v>6.0408830450614931E-2</v>
      </c>
      <c r="G212" s="9">
        <f t="shared" si="18"/>
        <v>-1.2689976451757245E-2</v>
      </c>
      <c r="H212" s="13">
        <f t="shared" si="17"/>
        <v>4.3400622677422673E-2</v>
      </c>
    </row>
    <row r="213" spans="1:8" x14ac:dyDescent="0.25">
      <c r="A213" s="2">
        <v>42948</v>
      </c>
      <c r="B213" s="1">
        <v>42978</v>
      </c>
      <c r="C213">
        <v>24.2758483886718</v>
      </c>
      <c r="D213" s="3">
        <f t="shared" si="16"/>
        <v>0.12076675639526324</v>
      </c>
      <c r="E213" s="4">
        <f t="shared" si="15"/>
        <v>1.824655371208302E-2</v>
      </c>
      <c r="F213" s="7">
        <f t="shared" si="19"/>
        <v>5.5596188750854862E-2</v>
      </c>
      <c r="G213" s="9">
        <f t="shared" si="18"/>
        <v>-1.8400675343246408E-4</v>
      </c>
      <c r="H213" s="13">
        <f t="shared" si="17"/>
        <v>5.887384942099079E-2</v>
      </c>
    </row>
    <row r="214" spans="1:8" x14ac:dyDescent="0.25">
      <c r="A214" s="2">
        <v>42979</v>
      </c>
      <c r="B214" s="1">
        <v>43007</v>
      </c>
      <c r="C214">
        <v>22.0544834136962</v>
      </c>
      <c r="D214" s="3">
        <f t="shared" si="16"/>
        <v>-9.150514286504563E-2</v>
      </c>
      <c r="E214" s="4">
        <f t="shared" si="15"/>
        <v>1.824655371208302E-2</v>
      </c>
      <c r="F214" s="7">
        <f t="shared" si="19"/>
        <v>7.2687118443196905E-2</v>
      </c>
      <c r="G214" s="9">
        <f t="shared" si="18"/>
        <v>4.187889375329925E-2</v>
      </c>
      <c r="H214" s="13">
        <f t="shared" si="17"/>
        <v>2.8798050963783507E-2</v>
      </c>
    </row>
    <row r="215" spans="1:8" x14ac:dyDescent="0.25">
      <c r="A215" s="2">
        <v>43009</v>
      </c>
      <c r="B215" s="1">
        <v>43039</v>
      </c>
      <c r="C215">
        <v>22.213644027709901</v>
      </c>
      <c r="D215" s="3">
        <f t="shared" si="16"/>
        <v>7.2167010683577004E-3</v>
      </c>
      <c r="E215" s="4">
        <f t="shared" si="15"/>
        <v>1.824655371208302E-2</v>
      </c>
      <c r="F215" s="7">
        <f t="shared" si="19"/>
        <v>6.0781858186215738E-2</v>
      </c>
      <c r="G215" s="9">
        <f t="shared" si="18"/>
        <v>3.3000933296344792E-2</v>
      </c>
      <c r="H215" s="13">
        <f t="shared" si="17"/>
        <v>2.4481780984698345E-2</v>
      </c>
    </row>
    <row r="216" spans="1:8" x14ac:dyDescent="0.25">
      <c r="A216" s="2">
        <v>43040</v>
      </c>
      <c r="B216" s="1">
        <v>43069</v>
      </c>
      <c r="C216">
        <v>24.317369461059499</v>
      </c>
      <c r="D216" s="3">
        <f t="shared" si="16"/>
        <v>9.4704202098735202E-2</v>
      </c>
      <c r="E216" s="4">
        <f t="shared" si="15"/>
        <v>1.824655371208302E-2</v>
      </c>
      <c r="F216" s="7">
        <f t="shared" si="19"/>
        <v>4.1403850990320908E-2</v>
      </c>
      <c r="G216" s="9">
        <f t="shared" si="18"/>
        <v>3.6628486911749622E-2</v>
      </c>
      <c r="H216" s="13">
        <f t="shared" si="17"/>
        <v>3.8526265207505725E-2</v>
      </c>
    </row>
    <row r="217" spans="1:8" x14ac:dyDescent="0.25">
      <c r="A217" s="2">
        <v>43070</v>
      </c>
      <c r="B217" s="1">
        <v>43098</v>
      </c>
      <c r="C217">
        <v>28.158086776733398</v>
      </c>
      <c r="D217" s="3">
        <f t="shared" si="16"/>
        <v>0.15794131523248067</v>
      </c>
      <c r="E217" s="4">
        <f t="shared" si="15"/>
        <v>1.824655371208302E-2</v>
      </c>
      <c r="F217" s="7">
        <f t="shared" si="19"/>
        <v>2.6726428005330954E-2</v>
      </c>
      <c r="G217" s="9">
        <f t="shared" si="18"/>
        <v>4.2098580891566262E-2</v>
      </c>
      <c r="H217" s="13">
        <f t="shared" si="17"/>
        <v>6.2409275212500719E-2</v>
      </c>
    </row>
    <row r="218" spans="1:8" x14ac:dyDescent="0.25">
      <c r="A218" s="2">
        <v>43101</v>
      </c>
      <c r="B218" s="1">
        <v>43131</v>
      </c>
      <c r="C218">
        <v>28.990379333496001</v>
      </c>
      <c r="D218" s="3">
        <f t="shared" si="16"/>
        <v>2.9557851829987047E-2</v>
      </c>
      <c r="E218" s="4">
        <f t="shared" si="15"/>
        <v>1.824655371208302E-2</v>
      </c>
      <c r="F218" s="7">
        <f t="shared" si="19"/>
        <v>4.6508306052315575E-2</v>
      </c>
      <c r="G218" s="9">
        <f t="shared" si="18"/>
        <v>5.7824766385958237E-2</v>
      </c>
      <c r="H218" s="13">
        <f t="shared" si="17"/>
        <v>5.5838990535997987E-2</v>
      </c>
    </row>
    <row r="219" spans="1:8" x14ac:dyDescent="0.25">
      <c r="A219" s="2">
        <v>43132</v>
      </c>
      <c r="B219" s="1">
        <v>43159</v>
      </c>
      <c r="C219">
        <v>31.508241653442301</v>
      </c>
      <c r="D219" s="3">
        <f t="shared" si="16"/>
        <v>8.6851651404130426E-2</v>
      </c>
      <c r="E219" s="4">
        <f t="shared" si="15"/>
        <v>1.824655371208302E-2</v>
      </c>
      <c r="F219" s="7">
        <f t="shared" si="19"/>
        <v>2.7878515771792733E-2</v>
      </c>
      <c r="G219" s="9">
        <f t="shared" si="18"/>
        <v>3.9582985472902996E-2</v>
      </c>
      <c r="H219" s="13">
        <f t="shared" si="17"/>
        <v>6.2041522709624472E-2</v>
      </c>
    </row>
    <row r="220" spans="1:8" x14ac:dyDescent="0.25">
      <c r="A220" s="2">
        <v>43160</v>
      </c>
      <c r="B220" s="1">
        <v>43188</v>
      </c>
      <c r="C220">
        <v>29.857307434081999</v>
      </c>
      <c r="D220" s="3">
        <f t="shared" si="16"/>
        <v>-5.2396901024146403E-2</v>
      </c>
      <c r="E220" s="4">
        <f t="shared" si="15"/>
        <v>1.824655371208302E-2</v>
      </c>
      <c r="F220" s="7">
        <f t="shared" si="19"/>
        <v>3.3717775116395531E-2</v>
      </c>
      <c r="G220" s="9">
        <f t="shared" si="18"/>
        <v>7.5254344326738207E-2</v>
      </c>
      <c r="H220" s="13">
        <f t="shared" si="17"/>
        <v>3.9153837962870301E-2</v>
      </c>
    </row>
    <row r="221" spans="1:8" x14ac:dyDescent="0.25">
      <c r="A221" s="2">
        <v>43191</v>
      </c>
      <c r="B221" s="1">
        <v>43220</v>
      </c>
      <c r="C221">
        <v>34.426799774169901</v>
      </c>
      <c r="D221" s="3">
        <f t="shared" si="16"/>
        <v>0.1530443543905049</v>
      </c>
      <c r="E221" s="4">
        <f t="shared" si="15"/>
        <v>1.824655371208302E-2</v>
      </c>
      <c r="F221" s="7">
        <f t="shared" si="19"/>
        <v>3.6813678875916273E-2</v>
      </c>
      <c r="G221" s="9">
        <f t="shared" si="18"/>
        <v>6.3331623908237392E-2</v>
      </c>
      <c r="H221" s="13">
        <f t="shared" si="17"/>
        <v>6.1931941248397224E-2</v>
      </c>
    </row>
    <row r="222" spans="1:8" x14ac:dyDescent="0.25">
      <c r="A222" s="2">
        <v>43221</v>
      </c>
      <c r="B222" s="1">
        <v>43250</v>
      </c>
      <c r="C222">
        <v>35.813209533691399</v>
      </c>
      <c r="D222" s="3">
        <f t="shared" si="16"/>
        <v>4.0271235450752174E-2</v>
      </c>
      <c r="E222" s="4">
        <f t="shared" si="15"/>
        <v>1.824655371208302E-2</v>
      </c>
      <c r="F222" s="7">
        <f t="shared" si="19"/>
        <v>5.3493653456814456E-2</v>
      </c>
      <c r="G222" s="9">
        <f t="shared" si="18"/>
        <v>7.4999654366591326E-2</v>
      </c>
      <c r="H222" s="13">
        <f t="shared" si="17"/>
        <v>5.7599800088868218E-2</v>
      </c>
    </row>
    <row r="223" spans="1:8" x14ac:dyDescent="0.25">
      <c r="A223" s="2">
        <v>43252</v>
      </c>
      <c r="B223" s="1">
        <v>43280</v>
      </c>
      <c r="C223">
        <v>35.077564239501903</v>
      </c>
      <c r="D223" s="3">
        <f t="shared" si="16"/>
        <v>-2.0541171924215118E-2</v>
      </c>
      <c r="E223" s="4">
        <f t="shared" si="15"/>
        <v>1.824655371208302E-2</v>
      </c>
      <c r="F223" s="7">
        <f t="shared" si="19"/>
        <v>5.7759678661766012E-2</v>
      </c>
      <c r="G223" s="9">
        <f t="shared" si="18"/>
        <v>5.146563841024563E-2</v>
      </c>
      <c r="H223" s="13">
        <f t="shared" si="17"/>
        <v>4.1971605686251558E-2</v>
      </c>
    </row>
    <row r="224" spans="1:8" x14ac:dyDescent="0.25">
      <c r="A224" s="2">
        <v>43282</v>
      </c>
      <c r="B224" s="1">
        <v>43312</v>
      </c>
      <c r="C224">
        <v>38.791160583496001</v>
      </c>
      <c r="D224" s="3">
        <f t="shared" si="16"/>
        <v>0.10586813607234746</v>
      </c>
      <c r="E224" s="4">
        <f t="shared" si="15"/>
        <v>1.824655371208302E-2</v>
      </c>
      <c r="F224" s="7">
        <f t="shared" si="19"/>
        <v>5.0435103318110415E-2</v>
      </c>
      <c r="G224" s="9">
        <f t="shared" si="18"/>
        <v>4.1445833659405198E-2</v>
      </c>
      <c r="H224" s="13">
        <f t="shared" si="17"/>
        <v>5.4750911763470744E-2</v>
      </c>
    </row>
    <row r="225" spans="1:8" x14ac:dyDescent="0.25">
      <c r="A225" s="2">
        <v>43313</v>
      </c>
      <c r="B225" s="1">
        <v>43343</v>
      </c>
      <c r="C225">
        <v>39.021411895751903</v>
      </c>
      <c r="D225" s="3">
        <f t="shared" si="16"/>
        <v>5.9356644346924003E-3</v>
      </c>
      <c r="E225" s="4">
        <f t="shared" si="15"/>
        <v>1.824655371208302E-2</v>
      </c>
      <c r="F225" s="7">
        <f t="shared" si="19"/>
        <v>5.2648249010762642E-2</v>
      </c>
      <c r="G225" s="9">
        <f t="shared" si="18"/>
        <v>4.5249130593048602E-2</v>
      </c>
      <c r="H225" s="13">
        <f t="shared" si="17"/>
        <v>4.4987862297715078E-2</v>
      </c>
    </row>
    <row r="226" spans="1:8" x14ac:dyDescent="0.25">
      <c r="A226" s="2">
        <v>43344</v>
      </c>
      <c r="B226" s="1">
        <v>43371</v>
      </c>
      <c r="C226">
        <v>43.533397674560497</v>
      </c>
      <c r="D226" s="3">
        <f t="shared" si="16"/>
        <v>0.11562846036587904</v>
      </c>
      <c r="E226" s="4">
        <f t="shared" si="15"/>
        <v>1.824655371208302E-2</v>
      </c>
      <c r="F226" s="7">
        <f t="shared" si="19"/>
        <v>4.3078991347381738E-2</v>
      </c>
      <c r="G226" s="9">
        <f t="shared" si="18"/>
        <v>5.6915643684816365E-2</v>
      </c>
      <c r="H226" s="13">
        <f t="shared" si="17"/>
        <v>5.911598191134787E-2</v>
      </c>
    </row>
    <row r="227" spans="1:8" x14ac:dyDescent="0.25">
      <c r="A227" s="2">
        <v>43374</v>
      </c>
      <c r="B227" s="1">
        <v>43404</v>
      </c>
      <c r="C227">
        <v>41.270122528076101</v>
      </c>
      <c r="D227" s="3">
        <f t="shared" si="16"/>
        <v>-5.1989398195008807E-2</v>
      </c>
      <c r="E227" s="4">
        <f t="shared" si="15"/>
        <v>1.824655371208302E-2</v>
      </c>
      <c r="F227" s="7">
        <f t="shared" si="19"/>
        <v>6.0340124949958794E-2</v>
      </c>
      <c r="G227" s="9">
        <f t="shared" si="18"/>
        <v>4.943246487989119E-2</v>
      </c>
      <c r="H227" s="13">
        <f t="shared" si="17"/>
        <v>3.6894905890076539E-2</v>
      </c>
    </row>
    <row r="228" spans="1:8" x14ac:dyDescent="0.25">
      <c r="A228" s="2">
        <v>43405</v>
      </c>
      <c r="B228" s="1">
        <v>43434</v>
      </c>
      <c r="C228">
        <v>38.424667358398402</v>
      </c>
      <c r="D228" s="3">
        <f t="shared" si="16"/>
        <v>-6.8947097691360981E-2</v>
      </c>
      <c r="E228" s="4">
        <f t="shared" si="15"/>
        <v>1.824655371208302E-2</v>
      </c>
      <c r="F228" s="7">
        <f t="shared" si="19"/>
        <v>5.5406283344678252E-2</v>
      </c>
      <c r="G228" s="9">
        <f t="shared" si="18"/>
        <v>3.0980338150738994E-2</v>
      </c>
      <c r="H228" s="13">
        <f t="shared" si="17"/>
        <v>1.5726505173789034E-2</v>
      </c>
    </row>
    <row r="229" spans="1:8" x14ac:dyDescent="0.25">
      <c r="A229" s="2">
        <v>43435</v>
      </c>
      <c r="B229" s="1">
        <v>43462</v>
      </c>
      <c r="C229">
        <v>37.114730834960902</v>
      </c>
      <c r="D229" s="3">
        <f t="shared" si="16"/>
        <v>-3.4091030931233002E-2</v>
      </c>
      <c r="E229" s="4">
        <f t="shared" si="15"/>
        <v>1.824655371208302E-2</v>
      </c>
      <c r="F229" s="7">
        <f t="shared" si="19"/>
        <v>4.1768675028836903E-2</v>
      </c>
      <c r="G229" s="9">
        <f t="shared" si="18"/>
        <v>2.1299152997309823E-2</v>
      </c>
      <c r="H229" s="13">
        <f t="shared" si="17"/>
        <v>5.762997952784627E-3</v>
      </c>
    </row>
    <row r="230" spans="1:8" x14ac:dyDescent="0.25">
      <c r="A230" s="2">
        <v>43466</v>
      </c>
      <c r="B230" s="1">
        <v>43496</v>
      </c>
      <c r="C230">
        <v>33.112159729003899</v>
      </c>
      <c r="D230" s="3">
        <f t="shared" si="16"/>
        <v>-0.10784319368380568</v>
      </c>
      <c r="E230" s="4">
        <f t="shared" si="15"/>
        <v>1.824655371208302E-2</v>
      </c>
      <c r="F230" s="7">
        <f t="shared" si="19"/>
        <v>2.5765979515194094E-2</v>
      </c>
      <c r="G230" s="9">
        <f t="shared" si="18"/>
        <v>-6.6926804034062705E-3</v>
      </c>
      <c r="H230" s="13">
        <f t="shared" si="17"/>
        <v>-1.6958240374533438E-2</v>
      </c>
    </row>
    <row r="231" spans="1:8" x14ac:dyDescent="0.25">
      <c r="A231" s="2">
        <v>43497</v>
      </c>
      <c r="B231" s="1">
        <v>43524</v>
      </c>
      <c r="C231">
        <v>34.276542663574197</v>
      </c>
      <c r="D231" s="3">
        <f t="shared" si="16"/>
        <v>3.5164813896158664E-2</v>
      </c>
      <c r="E231" s="4">
        <f t="shared" si="15"/>
        <v>1.824655371208302E-2</v>
      </c>
      <c r="F231" s="7">
        <f t="shared" si="19"/>
        <v>1.4315892389044701E-2</v>
      </c>
      <c r="G231" s="9">
        <f t="shared" si="18"/>
        <v>-2.9448452027105887E-2</v>
      </c>
      <c r="H231" s="13">
        <f t="shared" si="17"/>
        <v>-6.5336295203950179E-3</v>
      </c>
    </row>
    <row r="232" spans="1:8" x14ac:dyDescent="0.25">
      <c r="A232" s="2">
        <v>43525</v>
      </c>
      <c r="B232" s="1">
        <v>43553</v>
      </c>
      <c r="C232">
        <v>37.063793182372997</v>
      </c>
      <c r="D232" s="3">
        <f t="shared" si="16"/>
        <v>8.1316559437040858E-2</v>
      </c>
      <c r="E232" s="4">
        <f t="shared" si="15"/>
        <v>1.824655371208302E-2</v>
      </c>
      <c r="F232" s="7">
        <f t="shared" si="19"/>
        <v>1.0008655930047053E-2</v>
      </c>
      <c r="G232" s="9">
        <f t="shared" si="18"/>
        <v>-4.5541181321049964E-2</v>
      </c>
      <c r="H232" s="13">
        <f t="shared" si="17"/>
        <v>1.103640827109216E-2</v>
      </c>
    </row>
    <row r="233" spans="1:8" x14ac:dyDescent="0.25">
      <c r="A233" s="2">
        <v>43556</v>
      </c>
      <c r="B233" s="1">
        <v>43585</v>
      </c>
      <c r="C233">
        <v>36.459770202636697</v>
      </c>
      <c r="D233" s="3">
        <f t="shared" si="16"/>
        <v>-1.6296847350841692E-2</v>
      </c>
      <c r="E233" s="4">
        <f t="shared" si="15"/>
        <v>1.824655371208302E-2</v>
      </c>
      <c r="F233" s="7">
        <f t="shared" si="19"/>
        <v>2.115144430181266E-2</v>
      </c>
      <c r="G233" s="9">
        <f t="shared" si="18"/>
        <v>-1.8879989794640027E-2</v>
      </c>
      <c r="H233" s="13">
        <f t="shared" si="17"/>
        <v>5.5697571467053907E-3</v>
      </c>
    </row>
    <row r="234" spans="1:8" x14ac:dyDescent="0.25">
      <c r="A234" s="2">
        <v>43586</v>
      </c>
      <c r="B234" s="1">
        <v>43616</v>
      </c>
      <c r="C234">
        <v>35.659252166747997</v>
      </c>
      <c r="D234" s="3">
        <f t="shared" si="16"/>
        <v>-2.195620080542382E-2</v>
      </c>
      <c r="E234" s="4">
        <f t="shared" si="15"/>
        <v>1.824655371208302E-2</v>
      </c>
      <c r="F234" s="7">
        <f t="shared" si="19"/>
        <v>7.039677490033776E-3</v>
      </c>
      <c r="G234" s="9">
        <f t="shared" si="18"/>
        <v>-8.3499397265361704E-3</v>
      </c>
      <c r="H234" s="13">
        <f t="shared" si="17"/>
        <v>6.4565556279549269E-5</v>
      </c>
    </row>
    <row r="235" spans="1:8" x14ac:dyDescent="0.25">
      <c r="A235" s="2">
        <v>43617</v>
      </c>
      <c r="B235" s="1">
        <v>43644</v>
      </c>
      <c r="C235">
        <v>37.711479187011697</v>
      </c>
      <c r="D235" s="3">
        <f t="shared" si="16"/>
        <v>5.7551039227272005E-2</v>
      </c>
      <c r="E235" s="4">
        <f t="shared" si="15"/>
        <v>1.824655371208302E-2</v>
      </c>
      <c r="F235" s="7">
        <f t="shared" si="19"/>
        <v>1.8540578020191101E-3</v>
      </c>
      <c r="G235" s="9">
        <f t="shared" si="18"/>
        <v>-5.9229737013743343E-3</v>
      </c>
      <c r="H235" s="13">
        <f t="shared" si="17"/>
        <v>1.1561860290478041E-2</v>
      </c>
    </row>
    <row r="236" spans="1:8" x14ac:dyDescent="0.25">
      <c r="A236" s="2">
        <v>43647</v>
      </c>
      <c r="B236" s="1">
        <v>43677</v>
      </c>
      <c r="C236">
        <v>36.248725891113203</v>
      </c>
      <c r="D236" s="3">
        <f t="shared" si="16"/>
        <v>-3.8788011699161462E-2</v>
      </c>
      <c r="E236" s="4">
        <f t="shared" si="15"/>
        <v>1.824655371208302E-2</v>
      </c>
      <c r="F236" s="7">
        <f t="shared" si="19"/>
        <v>8.3617420646430376E-3</v>
      </c>
      <c r="G236" s="9">
        <f t="shared" si="18"/>
        <v>2.7155872880841203E-2</v>
      </c>
      <c r="H236" s="13">
        <f t="shared" si="17"/>
        <v>1.4918858925501398E-3</v>
      </c>
    </row>
    <row r="237" spans="1:8" x14ac:dyDescent="0.25">
      <c r="A237" s="2">
        <v>43678</v>
      </c>
      <c r="B237" s="1">
        <v>43707</v>
      </c>
      <c r="C237">
        <v>33.163108825683501</v>
      </c>
      <c r="D237" s="3">
        <f t="shared" si="16"/>
        <v>-8.512346267558546E-2</v>
      </c>
      <c r="E237" s="4">
        <f t="shared" si="15"/>
        <v>1.824655371208302E-2</v>
      </c>
      <c r="F237" s="7">
        <f t="shared" si="19"/>
        <v>-3.6929369163160399E-3</v>
      </c>
      <c r="G237" s="9">
        <f t="shared" si="18"/>
        <v>1.2365307761777179E-2</v>
      </c>
      <c r="H237" s="13">
        <f t="shared" si="17"/>
        <v>-1.5831183821076983E-2</v>
      </c>
    </row>
    <row r="238" spans="1:8" x14ac:dyDescent="0.25">
      <c r="A238" s="2">
        <v>43709</v>
      </c>
      <c r="B238" s="1">
        <v>43738</v>
      </c>
      <c r="C238">
        <v>34.749576568603501</v>
      </c>
      <c r="D238" s="3">
        <f t="shared" si="16"/>
        <v>4.7838329972591298E-2</v>
      </c>
      <c r="E238" s="4">
        <f t="shared" si="15"/>
        <v>1.824655371208302E-2</v>
      </c>
      <c r="F238" s="7">
        <f t="shared" si="19"/>
        <v>-1.1281197508839194E-2</v>
      </c>
      <c r="G238" s="9">
        <f t="shared" si="18"/>
        <v>-2.0922696660748086E-2</v>
      </c>
      <c r="H238" s="13">
        <f t="shared" si="17"/>
        <v>-3.097281062343327E-3</v>
      </c>
    </row>
    <row r="239" spans="1:8" x14ac:dyDescent="0.25">
      <c r="A239" s="2">
        <v>43739</v>
      </c>
      <c r="B239" s="1">
        <v>43769</v>
      </c>
      <c r="C239">
        <v>34.349323272705</v>
      </c>
      <c r="D239" s="3">
        <f t="shared" si="16"/>
        <v>-1.1518220807908541E-2</v>
      </c>
      <c r="E239" s="4">
        <f t="shared" si="15"/>
        <v>1.824655371208302E-2</v>
      </c>
      <c r="F239" s="7">
        <f t="shared" si="19"/>
        <v>-1.6930375041613172E-2</v>
      </c>
      <c r="G239" s="9">
        <f t="shared" si="18"/>
        <v>-8.095661196061487E-3</v>
      </c>
      <c r="H239" s="13">
        <f t="shared" si="17"/>
        <v>-4.7814690114563706E-3</v>
      </c>
    </row>
    <row r="240" spans="1:8" x14ac:dyDescent="0.25">
      <c r="A240" s="2">
        <v>43770</v>
      </c>
      <c r="B240" s="1">
        <v>43798</v>
      </c>
      <c r="C240">
        <v>36.3724365234375</v>
      </c>
      <c r="D240" s="3">
        <f t="shared" si="16"/>
        <v>5.8898198216910114E-2</v>
      </c>
      <c r="E240" s="4">
        <f t="shared" si="15"/>
        <v>1.824655371208302E-2</v>
      </c>
      <c r="F240" s="7">
        <f t="shared" si="19"/>
        <v>-1.3557776926021484E-2</v>
      </c>
      <c r="G240" s="9">
        <f t="shared" si="18"/>
        <v>-6.0080651965584318E-3</v>
      </c>
      <c r="H240" s="13">
        <f t="shared" si="17"/>
        <v>7.9544644342169259E-3</v>
      </c>
    </row>
    <row r="241" spans="1:8" x14ac:dyDescent="0.25">
      <c r="A241" s="2">
        <v>43800</v>
      </c>
      <c r="B241" s="1">
        <v>43829</v>
      </c>
      <c r="C241">
        <v>39.81636428833</v>
      </c>
      <c r="D241" s="3">
        <f t="shared" si="16"/>
        <v>9.4685099324410604E-2</v>
      </c>
      <c r="E241" s="4">
        <f t="shared" si="15"/>
        <v>1.824655371208302E-2</v>
      </c>
      <c r="F241" s="7">
        <f t="shared" si="19"/>
        <v>-2.9040022669988932E-3</v>
      </c>
      <c r="G241" s="9">
        <f t="shared" si="18"/>
        <v>-5.7386333986308106E-3</v>
      </c>
      <c r="H241" s="13">
        <f t="shared" si="17"/>
        <v>2.5300591412255664E-2</v>
      </c>
    </row>
    <row r="242" spans="1:8" x14ac:dyDescent="0.25">
      <c r="A242" s="2">
        <v>43831</v>
      </c>
      <c r="B242" s="1">
        <v>43861</v>
      </c>
      <c r="C242">
        <v>37.552879333496001</v>
      </c>
      <c r="D242" s="3">
        <f t="shared" si="16"/>
        <v>-5.6848107437509454E-2</v>
      </c>
      <c r="E242" s="4">
        <f t="shared" si="15"/>
        <v>1.824655371208302E-2</v>
      </c>
      <c r="F242" s="7">
        <f t="shared" si="19"/>
        <v>7.8273419209714066E-3</v>
      </c>
      <c r="G242" s="9">
        <f t="shared" si="18"/>
        <v>2.0955988806083604E-2</v>
      </c>
      <c r="H242" s="13">
        <f t="shared" si="17"/>
        <v>8.8708516423026424E-3</v>
      </c>
    </row>
    <row r="243" spans="1:8" x14ac:dyDescent="0.25">
      <c r="A243" s="2">
        <v>43862</v>
      </c>
      <c r="B243" s="1">
        <v>43889</v>
      </c>
      <c r="C243">
        <v>33.100624084472599</v>
      </c>
      <c r="D243" s="3">
        <f t="shared" si="16"/>
        <v>-0.11855962387022956</v>
      </c>
      <c r="E243" s="4">
        <f t="shared" si="15"/>
        <v>1.824655371208302E-2</v>
      </c>
      <c r="F243" s="7">
        <f t="shared" si="19"/>
        <v>1.2076932441496093E-2</v>
      </c>
      <c r="G243" s="9">
        <f t="shared" si="18"/>
        <v>2.6611059853698805E-2</v>
      </c>
      <c r="H243" s="13">
        <f t="shared" si="17"/>
        <v>-1.66152434602038E-2</v>
      </c>
    </row>
    <row r="244" spans="1:8" x14ac:dyDescent="0.25">
      <c r="A244" s="2">
        <v>43891</v>
      </c>
      <c r="B244" s="1">
        <v>43921</v>
      </c>
      <c r="C244">
        <v>32.286365509033203</v>
      </c>
      <c r="D244" s="3">
        <f t="shared" si="16"/>
        <v>-2.4599493150383345E-2</v>
      </c>
      <c r="E244" s="4">
        <f t="shared" si="15"/>
        <v>1.824655371208302E-2</v>
      </c>
      <c r="F244" s="7">
        <f t="shared" si="19"/>
        <v>-7.3343737236959228E-4</v>
      </c>
      <c r="G244" s="9">
        <f t="shared" si="18"/>
        <v>-6.6685309148653673E-3</v>
      </c>
      <c r="H244" s="13">
        <f t="shared" si="17"/>
        <v>-1.8212093398239711E-2</v>
      </c>
    </row>
    <row r="245" spans="1:8" x14ac:dyDescent="0.25">
      <c r="A245" s="2">
        <v>43922</v>
      </c>
      <c r="B245" s="1">
        <v>43951</v>
      </c>
      <c r="C245">
        <v>33.511482238769503</v>
      </c>
      <c r="D245" s="3">
        <f t="shared" si="16"/>
        <v>3.7945328017597202E-2</v>
      </c>
      <c r="E245" s="4">
        <f t="shared" si="15"/>
        <v>1.824655371208302E-2</v>
      </c>
      <c r="F245" s="7">
        <f t="shared" si="19"/>
        <v>-9.5597750879882759E-3</v>
      </c>
      <c r="G245" s="9">
        <f t="shared" si="18"/>
        <v>-9.2847853833603281E-3</v>
      </c>
      <c r="H245" s="13">
        <f t="shared" si="17"/>
        <v>-6.980609115072328E-3</v>
      </c>
    </row>
    <row r="246" spans="1:8" x14ac:dyDescent="0.25">
      <c r="A246" s="2">
        <v>43952</v>
      </c>
      <c r="B246" s="1">
        <v>43980</v>
      </c>
      <c r="C246">
        <v>39.592258453369098</v>
      </c>
      <c r="D246" s="3">
        <f t="shared" si="16"/>
        <v>0.18145351409030575</v>
      </c>
      <c r="E246" s="4">
        <f t="shared" si="15"/>
        <v>1.824655371208302E-2</v>
      </c>
      <c r="F246" s="7">
        <f t="shared" si="19"/>
        <v>-5.039593807285035E-3</v>
      </c>
      <c r="G246" s="9">
        <f t="shared" si="18"/>
        <v>-1.3475359423222911E-2</v>
      </c>
      <c r="H246" s="13">
        <f t="shared" si="17"/>
        <v>3.0706215526003285E-2</v>
      </c>
    </row>
    <row r="247" spans="1:8" x14ac:dyDescent="0.25">
      <c r="A247" s="2">
        <v>43983</v>
      </c>
      <c r="B247" s="1">
        <v>44012</v>
      </c>
      <c r="C247">
        <v>41.773567199707003</v>
      </c>
      <c r="D247" s="3">
        <f t="shared" si="16"/>
        <v>5.5094324788443227E-2</v>
      </c>
      <c r="E247" s="4">
        <f t="shared" si="15"/>
        <v>1.824655371208302E-2</v>
      </c>
      <c r="F247" s="7">
        <f t="shared" si="19"/>
        <v>1.1911215767359096E-2</v>
      </c>
      <c r="G247" s="9">
        <f t="shared" si="18"/>
        <v>3.878323529956118E-3</v>
      </c>
      <c r="H247" s="13">
        <f t="shared" si="17"/>
        <v>3.5583837378491273E-2</v>
      </c>
    </row>
    <row r="248" spans="1:8" x14ac:dyDescent="0.25">
      <c r="A248" s="2">
        <v>44013</v>
      </c>
      <c r="B248" s="1">
        <v>44043</v>
      </c>
      <c r="C248">
        <v>45.351810455322202</v>
      </c>
      <c r="D248" s="3">
        <f t="shared" si="16"/>
        <v>8.565807268765635E-2</v>
      </c>
      <c r="E248" s="4">
        <f t="shared" si="15"/>
        <v>1.824655371208302E-2</v>
      </c>
      <c r="F248" s="7">
        <f t="shared" si="19"/>
        <v>1.1706489564123365E-2</v>
      </c>
      <c r="G248" s="9">
        <f t="shared" si="18"/>
        <v>2.6266809975146653E-2</v>
      </c>
      <c r="H248" s="13">
        <f t="shared" si="17"/>
        <v>4.5598684440324291E-2</v>
      </c>
    </row>
    <row r="249" spans="1:8" x14ac:dyDescent="0.25">
      <c r="A249" s="2">
        <v>44044</v>
      </c>
      <c r="B249" s="1">
        <v>44074</v>
      </c>
      <c r="C249">
        <v>44.582374572753899</v>
      </c>
      <c r="D249" s="3">
        <f t="shared" si="16"/>
        <v>-1.696593531423185E-2</v>
      </c>
      <c r="E249" s="4">
        <f t="shared" si="15"/>
        <v>1.824655371208302E-2</v>
      </c>
      <c r="F249" s="7">
        <f t="shared" si="19"/>
        <v>2.2076996596358183E-2</v>
      </c>
      <c r="G249" s="9">
        <f t="shared" si="18"/>
        <v>6.7110349286723839E-2</v>
      </c>
      <c r="H249" s="13">
        <f t="shared" si="17"/>
        <v>3.3085760489413064E-2</v>
      </c>
    </row>
    <row r="250" spans="1:8" x14ac:dyDescent="0.25">
      <c r="A250" s="2">
        <v>44075</v>
      </c>
      <c r="B250" s="1">
        <v>44104</v>
      </c>
      <c r="C250">
        <v>46.002429962158203</v>
      </c>
      <c r="D250" s="3">
        <f t="shared" si="16"/>
        <v>3.1852394651767924E-2</v>
      </c>
      <c r="E250" s="4">
        <f t="shared" si="15"/>
        <v>1.824655371208302E-2</v>
      </c>
      <c r="F250" s="7">
        <f t="shared" si="19"/>
        <v>2.7756790543137649E-2</v>
      </c>
      <c r="G250" s="9">
        <f t="shared" si="18"/>
        <v>6.8637060853954129E-2</v>
      </c>
      <c r="H250" s="13">
        <f t="shared" si="17"/>
        <v>3.2839087321884036E-2</v>
      </c>
    </row>
    <row r="251" spans="1:8" x14ac:dyDescent="0.25">
      <c r="A251" s="2">
        <v>44105</v>
      </c>
      <c r="B251" s="1">
        <v>44134</v>
      </c>
      <c r="C251">
        <v>47.1231079101562</v>
      </c>
      <c r="D251" s="3">
        <f t="shared" si="16"/>
        <v>2.4361277196006226E-2</v>
      </c>
      <c r="E251" s="4">
        <f t="shared" si="15"/>
        <v>1.824655371208302E-2</v>
      </c>
      <c r="F251" s="7">
        <f t="shared" si="19"/>
        <v>2.6424629266402367E-2</v>
      </c>
      <c r="G251" s="9">
        <f t="shared" si="18"/>
        <v>6.7418474180788279E-2</v>
      </c>
      <c r="H251" s="13">
        <f t="shared" si="17"/>
        <v>3.1143525296708476E-2</v>
      </c>
    </row>
    <row r="252" spans="1:8" x14ac:dyDescent="0.25">
      <c r="A252" s="2">
        <v>44136</v>
      </c>
      <c r="B252" s="1">
        <v>44165</v>
      </c>
      <c r="C252">
        <v>60.703598022460902</v>
      </c>
      <c r="D252" s="3">
        <f t="shared" si="16"/>
        <v>0.28819173256137831</v>
      </c>
      <c r="E252" s="4">
        <f t="shared" si="15"/>
        <v>1.824655371208302E-2</v>
      </c>
      <c r="F252" s="7">
        <f t="shared" si="19"/>
        <v>2.9414587433395267E-2</v>
      </c>
      <c r="G252" s="9">
        <f t="shared" si="18"/>
        <v>3.6000026801928375E-2</v>
      </c>
      <c r="H252" s="13">
        <f t="shared" si="17"/>
        <v>8.2553166749642443E-2</v>
      </c>
    </row>
    <row r="253" spans="1:8" x14ac:dyDescent="0.25">
      <c r="A253" s="2">
        <v>44166</v>
      </c>
      <c r="B253" s="1">
        <v>44195</v>
      </c>
      <c r="C253">
        <v>68.058067321777301</v>
      </c>
      <c r="D253" s="3">
        <f t="shared" si="16"/>
        <v>0.12115376252648447</v>
      </c>
      <c r="E253" s="4">
        <f t="shared" si="15"/>
        <v>1.824655371208302E-2</v>
      </c>
      <c r="F253" s="7">
        <f t="shared" si="19"/>
        <v>4.8522381962100951E-2</v>
      </c>
      <c r="G253" s="9">
        <f t="shared" si="18"/>
        <v>8.2619508356515395E-2</v>
      </c>
      <c r="H253" s="13">
        <f t="shared" si="17"/>
        <v>9.0273285905010853E-2</v>
      </c>
    </row>
    <row r="254" spans="1:8" x14ac:dyDescent="0.25">
      <c r="A254" s="2">
        <v>44197</v>
      </c>
      <c r="B254" s="1">
        <v>44225</v>
      </c>
      <c r="C254">
        <v>68.447189331054602</v>
      </c>
      <c r="D254" s="3">
        <f t="shared" si="16"/>
        <v>5.7175001376037482E-3</v>
      </c>
      <c r="E254" s="4">
        <f t="shared" si="15"/>
        <v>1.824655371208302E-2</v>
      </c>
      <c r="F254" s="7">
        <f t="shared" si="19"/>
        <v>5.0728103895607106E-2</v>
      </c>
      <c r="G254" s="9">
        <f t="shared" si="18"/>
        <v>8.9718646324281018E-2</v>
      </c>
      <c r="H254" s="13">
        <f t="shared" si="17"/>
        <v>7.3362128751529435E-2</v>
      </c>
    </row>
    <row r="255" spans="1:8" x14ac:dyDescent="0.25">
      <c r="A255" s="2">
        <v>44228</v>
      </c>
      <c r="B255" s="1">
        <v>44253</v>
      </c>
      <c r="C255">
        <v>73.560302734375</v>
      </c>
      <c r="D255" s="3">
        <f t="shared" si="16"/>
        <v>7.4701583122574799E-2</v>
      </c>
      <c r="E255" s="4">
        <f t="shared" si="15"/>
        <v>1.824655371208302E-2</v>
      </c>
      <c r="F255" s="7">
        <f t="shared" si="19"/>
        <v>5.5941904526866537E-2</v>
      </c>
      <c r="G255" s="9">
        <f t="shared" si="18"/>
        <v>9.4255333414648132E-2</v>
      </c>
      <c r="H255" s="13">
        <f t="shared" si="17"/>
        <v>7.3630019625738508E-2</v>
      </c>
    </row>
    <row r="256" spans="1:8" x14ac:dyDescent="0.25">
      <c r="A256" s="2">
        <v>44256</v>
      </c>
      <c r="B256" s="1">
        <v>44286</v>
      </c>
      <c r="C256">
        <v>79.680107116699205</v>
      </c>
      <c r="D256" s="3">
        <f t="shared" si="16"/>
        <v>8.3194388207219694E-2</v>
      </c>
      <c r="E256" s="4">
        <f t="shared" si="15"/>
        <v>1.824655371208302E-2</v>
      </c>
      <c r="F256" s="7">
        <f t="shared" si="19"/>
        <v>7.2047005109600229E-2</v>
      </c>
      <c r="G256" s="9">
        <f t="shared" si="18"/>
        <v>0.10282517110880951</v>
      </c>
      <c r="H256" s="13">
        <f t="shared" si="17"/>
        <v>7.5542893342034748E-2</v>
      </c>
    </row>
    <row r="257" spans="1:8" x14ac:dyDescent="0.25">
      <c r="A257" s="2">
        <v>44287</v>
      </c>
      <c r="B257" s="1">
        <v>44316</v>
      </c>
      <c r="C257">
        <v>88.667198181152301</v>
      </c>
      <c r="D257" s="3">
        <f t="shared" si="16"/>
        <v>0.11278964586845541</v>
      </c>
      <c r="E257" s="4">
        <f t="shared" si="15"/>
        <v>1.824655371208302E-2</v>
      </c>
      <c r="F257" s="7">
        <f t="shared" si="19"/>
        <v>8.1029828556067149E-2</v>
      </c>
      <c r="G257" s="9">
        <f t="shared" si="18"/>
        <v>0.11459179331105221</v>
      </c>
      <c r="H257" s="13">
        <f t="shared" si="17"/>
        <v>8.2992243847318889E-2</v>
      </c>
    </row>
    <row r="258" spans="1:8" x14ac:dyDescent="0.25">
      <c r="A258" s="2">
        <v>44317</v>
      </c>
      <c r="B258" s="1">
        <v>44347</v>
      </c>
      <c r="C258">
        <v>93.351875305175696</v>
      </c>
      <c r="D258" s="3">
        <f t="shared" si="16"/>
        <v>5.283438768925941E-2</v>
      </c>
      <c r="E258" s="4">
        <f t="shared" si="15"/>
        <v>1.824655371208302E-2</v>
      </c>
      <c r="F258" s="7">
        <f t="shared" si="19"/>
        <v>8.7266855043638666E-2</v>
      </c>
      <c r="G258" s="9">
        <f t="shared" si="18"/>
        <v>7.9511375972467629E-2</v>
      </c>
      <c r="H258" s="13">
        <f t="shared" si="17"/>
        <v>7.6960672615706993E-2</v>
      </c>
    </row>
    <row r="259" spans="1:8" x14ac:dyDescent="0.25">
      <c r="A259" s="2">
        <v>44348</v>
      </c>
      <c r="B259" s="1">
        <v>44377</v>
      </c>
      <c r="C259">
        <v>93.926452636718693</v>
      </c>
      <c r="D259" s="3">
        <f t="shared" si="16"/>
        <v>6.1549629256472116E-3</v>
      </c>
      <c r="E259" s="4">
        <f t="shared" ref="E259:E272" si="20">AVERAGE($D$2:$D$272)</f>
        <v>1.824655371208302E-2</v>
      </c>
      <c r="F259" s="7">
        <f t="shared" si="19"/>
        <v>7.6548594510218143E-2</v>
      </c>
      <c r="G259" s="9">
        <f t="shared" si="18"/>
        <v>6.584750100502261E-2</v>
      </c>
      <c r="H259" s="13">
        <f t="shared" si="17"/>
        <v>6.2799530677695045E-2</v>
      </c>
    </row>
    <row r="260" spans="1:8" x14ac:dyDescent="0.25">
      <c r="A260" s="2">
        <v>44378</v>
      </c>
      <c r="B260" s="1">
        <v>44407</v>
      </c>
      <c r="C260">
        <v>90.202575683593693</v>
      </c>
      <c r="D260" s="3">
        <f t="shared" si="16"/>
        <v>-3.9646732614590618E-2</v>
      </c>
      <c r="E260" s="4">
        <f t="shared" si="20"/>
        <v>1.824655371208302E-2</v>
      </c>
      <c r="F260" s="7">
        <f t="shared" si="19"/>
        <v>7.2470314354985146E-2</v>
      </c>
      <c r="G260" s="9">
        <f t="shared" si="18"/>
        <v>6.59349935626313E-2</v>
      </c>
      <c r="H260" s="13">
        <f t="shared" si="17"/>
        <v>4.2310278019237917E-2</v>
      </c>
    </row>
    <row r="261" spans="1:8" x14ac:dyDescent="0.25">
      <c r="A261" s="2">
        <v>44409</v>
      </c>
      <c r="B261" s="1">
        <v>44439</v>
      </c>
      <c r="C261">
        <v>81.842491149902301</v>
      </c>
      <c r="D261" s="3">
        <f t="shared" ref="D261:D272" si="21">(C261/C260)-1</f>
        <v>-9.2681217474502198E-2</v>
      </c>
      <c r="E261" s="4">
        <f t="shared" si="20"/>
        <v>1.824655371208302E-2</v>
      </c>
      <c r="F261" s="7">
        <f t="shared" si="19"/>
        <v>6.2028247246464559E-2</v>
      </c>
      <c r="G261" s="9">
        <f t="shared" si="18"/>
        <v>4.3065330415198222E-2</v>
      </c>
      <c r="H261" s="13">
        <f t="shared" ref="H261:H272" si="22">D261*$J$2+(1-$J$2)*H260</f>
        <v>1.5311978920489897E-2</v>
      </c>
    </row>
    <row r="262" spans="1:8" x14ac:dyDescent="0.25">
      <c r="A262" s="2">
        <v>44440</v>
      </c>
      <c r="B262" s="1">
        <v>44469</v>
      </c>
      <c r="C262">
        <v>69.799667358398395</v>
      </c>
      <c r="D262" s="3">
        <f t="shared" si="21"/>
        <v>-0.14714634931439619</v>
      </c>
      <c r="E262" s="4">
        <f t="shared" si="20"/>
        <v>1.824655371208302E-2</v>
      </c>
      <c r="F262" s="7">
        <f t="shared" si="19"/>
        <v>5.5718640399775365E-2</v>
      </c>
      <c r="G262" s="9">
        <f t="shared" si="18"/>
        <v>7.8902092788538433E-3</v>
      </c>
      <c r="H262" s="13">
        <f t="shared" si="22"/>
        <v>-1.7179686726487321E-2</v>
      </c>
    </row>
    <row r="263" spans="1:8" x14ac:dyDescent="0.25">
      <c r="A263" s="2">
        <v>44470</v>
      </c>
      <c r="B263" s="1">
        <v>44498</v>
      </c>
      <c r="C263">
        <v>65.560783386230398</v>
      </c>
      <c r="D263" s="3">
        <f t="shared" si="21"/>
        <v>-6.0729286149785233E-2</v>
      </c>
      <c r="E263" s="4">
        <f t="shared" si="20"/>
        <v>1.824655371208302E-2</v>
      </c>
      <c r="F263" s="7">
        <f t="shared" si="19"/>
        <v>4.0802078402595025E-2</v>
      </c>
      <c r="G263" s="9">
        <f t="shared" si="18"/>
        <v>-4.4096989757716476E-2</v>
      </c>
      <c r="H263" s="13">
        <f t="shared" si="22"/>
        <v>-2.5889606611146906E-2</v>
      </c>
    </row>
    <row r="264" spans="1:8" x14ac:dyDescent="0.25">
      <c r="A264" s="2">
        <v>44501</v>
      </c>
      <c r="B264" s="1">
        <v>44530</v>
      </c>
      <c r="C264">
        <v>64.041007995605398</v>
      </c>
      <c r="D264" s="3">
        <f t="shared" si="21"/>
        <v>-2.3181165814809224E-2</v>
      </c>
      <c r="E264" s="4">
        <f t="shared" si="20"/>
        <v>1.824655371208302E-2</v>
      </c>
      <c r="F264" s="7">
        <f t="shared" si="19"/>
        <v>3.3711198123779068E-2</v>
      </c>
      <c r="G264" s="9">
        <f t="shared" si="18"/>
        <v>-6.6809724525525402E-2</v>
      </c>
      <c r="H264" s="13">
        <f t="shared" si="22"/>
        <v>-2.5347918451879371E-2</v>
      </c>
    </row>
    <row r="265" spans="1:8" x14ac:dyDescent="0.25">
      <c r="A265" s="2">
        <v>44531</v>
      </c>
      <c r="B265" s="1">
        <v>44560</v>
      </c>
      <c r="C265">
        <v>71.374374389648395</v>
      </c>
      <c r="D265" s="3">
        <f t="shared" si="21"/>
        <v>0.11451047732643782</v>
      </c>
      <c r="E265" s="4">
        <f t="shared" si="20"/>
        <v>1.824655371208302E-2</v>
      </c>
      <c r="F265" s="7">
        <f t="shared" si="19"/>
        <v>7.7634565924301069E-3</v>
      </c>
      <c r="G265" s="9">
        <f t="shared" ref="G265:G273" si="23">AVERAGE(D260:D264)</f>
        <v>-7.2676950273616689E-2</v>
      </c>
      <c r="H265" s="13">
        <f t="shared" si="22"/>
        <v>2.6237607037840685E-3</v>
      </c>
    </row>
    <row r="266" spans="1:8" x14ac:dyDescent="0.25">
      <c r="A266" s="2">
        <v>44562</v>
      </c>
      <c r="B266" s="1">
        <v>44592</v>
      </c>
      <c r="C266">
        <v>74.038551330566406</v>
      </c>
      <c r="D266" s="3">
        <f t="shared" si="21"/>
        <v>3.7326799200700256E-2</v>
      </c>
      <c r="E266" s="4">
        <f t="shared" si="20"/>
        <v>1.824655371208302E-2</v>
      </c>
      <c r="F266" s="7">
        <f t="shared" si="19"/>
        <v>7.2098494924262195E-3</v>
      </c>
      <c r="G266" s="9">
        <f t="shared" si="23"/>
        <v>-4.1845508285411004E-2</v>
      </c>
      <c r="H266" s="13">
        <f t="shared" si="22"/>
        <v>9.564368403167307E-3</v>
      </c>
    </row>
    <row r="267" spans="1:8" x14ac:dyDescent="0.25">
      <c r="A267" s="2">
        <v>44593</v>
      </c>
      <c r="B267" s="1">
        <v>44617</v>
      </c>
      <c r="C267">
        <v>84.484695434570298</v>
      </c>
      <c r="D267" s="3">
        <f t="shared" si="21"/>
        <v>0.14109060639725479</v>
      </c>
      <c r="E267" s="4">
        <f t="shared" si="20"/>
        <v>1.824655371208302E-2</v>
      </c>
      <c r="F267" s="7">
        <f t="shared" si="19"/>
        <v>9.8439577476842621E-3</v>
      </c>
      <c r="G267" s="9">
        <f t="shared" si="23"/>
        <v>-1.5843904950370514E-2</v>
      </c>
      <c r="H267" s="13">
        <f t="shared" si="22"/>
        <v>3.5869616001984808E-2</v>
      </c>
    </row>
    <row r="268" spans="1:8" x14ac:dyDescent="0.25">
      <c r="A268" s="2">
        <v>44621</v>
      </c>
      <c r="B268" s="1">
        <v>44651</v>
      </c>
      <c r="C268">
        <v>90.88916015625</v>
      </c>
      <c r="D268" s="3">
        <f t="shared" si="21"/>
        <v>7.5806211867564643E-2</v>
      </c>
      <c r="E268" s="4">
        <f t="shared" si="20"/>
        <v>1.824655371208302E-2</v>
      </c>
      <c r="F268" s="7">
        <f t="shared" si="19"/>
        <v>1.5376376353907595E-2</v>
      </c>
      <c r="G268" s="9">
        <f t="shared" si="23"/>
        <v>4.1803486191959685E-2</v>
      </c>
      <c r="H268" s="13">
        <f t="shared" si="22"/>
        <v>4.3856935175100774E-2</v>
      </c>
    </row>
    <row r="269" spans="1:8" x14ac:dyDescent="0.25">
      <c r="A269" s="2">
        <v>44652</v>
      </c>
      <c r="B269" s="1">
        <v>44680</v>
      </c>
      <c r="C269">
        <v>79.185760498046804</v>
      </c>
      <c r="D269" s="3">
        <f t="shared" si="21"/>
        <v>-0.12876562659489388</v>
      </c>
      <c r="E269" s="4">
        <f t="shared" si="20"/>
        <v>1.824655371208302E-2</v>
      </c>
      <c r="F269" s="7">
        <f t="shared" si="19"/>
        <v>1.4760694992269674E-2</v>
      </c>
      <c r="G269" s="9">
        <f t="shared" si="23"/>
        <v>6.9110585795429655E-2</v>
      </c>
      <c r="H269" s="13">
        <f t="shared" si="22"/>
        <v>9.3324228211018462E-3</v>
      </c>
    </row>
    <row r="270" spans="1:8" x14ac:dyDescent="0.25">
      <c r="A270" s="2">
        <v>44682</v>
      </c>
      <c r="B270" s="1">
        <v>44712</v>
      </c>
      <c r="C270">
        <v>81.961868286132798</v>
      </c>
      <c r="D270" s="3">
        <f t="shared" si="21"/>
        <v>3.5058169178718401E-2</v>
      </c>
      <c r="E270" s="4">
        <f t="shared" si="20"/>
        <v>1.824655371208302E-2</v>
      </c>
      <c r="F270" s="7">
        <f t="shared" si="19"/>
        <v>-5.3689110463427669E-3</v>
      </c>
      <c r="G270" s="9">
        <f t="shared" si="23"/>
        <v>4.7993693639412728E-2</v>
      </c>
      <c r="H270" s="13">
        <f t="shared" si="22"/>
        <v>1.4477572092625159E-2</v>
      </c>
    </row>
    <row r="271" spans="1:8" x14ac:dyDescent="0.25">
      <c r="A271" s="2">
        <v>44713</v>
      </c>
      <c r="B271" s="1">
        <v>44742</v>
      </c>
      <c r="C271">
        <v>72.787384033203097</v>
      </c>
      <c r="D271" s="3">
        <f t="shared" si="21"/>
        <v>-0.11193600688677741</v>
      </c>
      <c r="E271" s="4">
        <f t="shared" si="20"/>
        <v>1.824655371208302E-2</v>
      </c>
      <c r="F271" s="7">
        <f t="shared" si="19"/>
        <v>-6.850262588887851E-3</v>
      </c>
      <c r="G271" s="9">
        <f t="shared" si="23"/>
        <v>3.2103232009868844E-2</v>
      </c>
      <c r="H271" s="13">
        <f t="shared" si="22"/>
        <v>-1.0805143703255355E-2</v>
      </c>
    </row>
    <row r="272" spans="1:8" x14ac:dyDescent="0.25">
      <c r="A272" s="2">
        <v>44743</v>
      </c>
      <c r="B272" s="1">
        <v>44771</v>
      </c>
      <c r="C272">
        <v>66.312965393066406</v>
      </c>
      <c r="D272" s="3">
        <f t="shared" si="21"/>
        <v>-8.8949736635448806E-2</v>
      </c>
      <c r="E272" s="4">
        <f t="shared" si="20"/>
        <v>1.824655371208302E-2</v>
      </c>
      <c r="F272" s="7">
        <f t="shared" ref="F272" si="24">AVERAGE(D260:D271)</f>
        <v>-1.6691176739923236E-2</v>
      </c>
      <c r="G272" s="9">
        <f t="shared" si="23"/>
        <v>2.2506707923733104E-3</v>
      </c>
      <c r="H272" s="13">
        <f t="shared" si="22"/>
        <v>-2.6434062289694048E-2</v>
      </c>
    </row>
    <row r="273" spans="7:8" x14ac:dyDescent="0.25">
      <c r="G273" s="9">
        <f t="shared" si="23"/>
        <v>-4.3757397814167411E-2</v>
      </c>
      <c r="H273" s="13">
        <f>D273*$J$2+(1-$J$2)*H272</f>
        <v>-2.1147249831755241E-2</v>
      </c>
    </row>
    <row r="274" spans="7:8" x14ac:dyDescent="0.25">
      <c r="G274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E853-E94F-430D-8048-E2D8D4797017}">
  <dimension ref="A1:I272"/>
  <sheetViews>
    <sheetView tabSelected="1" workbookViewId="0">
      <selection activeCell="I2" sqref="I2"/>
    </sheetView>
  </sheetViews>
  <sheetFormatPr defaultRowHeight="15" x14ac:dyDescent="0.25"/>
  <cols>
    <col min="1" max="1" width="11.85546875" bestFit="1" customWidth="1"/>
    <col min="2" max="3" width="9.5703125" style="17" bestFit="1" customWidth="1"/>
    <col min="8" max="8" width="12.28515625" bestFit="1" customWidth="1"/>
    <col min="9" max="9" width="14.5703125" bestFit="1" customWidth="1"/>
  </cols>
  <sheetData>
    <row r="1" spans="1:9" ht="15.75" x14ac:dyDescent="0.25">
      <c r="A1" s="15" t="s">
        <v>0</v>
      </c>
      <c r="B1" s="16" t="s">
        <v>1</v>
      </c>
      <c r="C1" s="16" t="s">
        <v>11</v>
      </c>
      <c r="D1" s="14" t="s">
        <v>12</v>
      </c>
      <c r="E1" s="14" t="s">
        <v>15</v>
      </c>
      <c r="F1" s="14" t="s">
        <v>13</v>
      </c>
      <c r="G1" s="14" t="s">
        <v>14</v>
      </c>
      <c r="H1" s="14" t="s">
        <v>16</v>
      </c>
      <c r="I1" s="14" t="s">
        <v>17</v>
      </c>
    </row>
    <row r="2" spans="1:9" x14ac:dyDescent="0.25">
      <c r="A2" s="1">
        <v>36556</v>
      </c>
      <c r="B2" s="17">
        <v>1.95142245292663</v>
      </c>
      <c r="C2" s="17">
        <f>AVERAGE(B:B)</f>
        <v>22.368768414887988</v>
      </c>
      <c r="D2">
        <f>B2-C2</f>
        <v>-20.41734596196136</v>
      </c>
      <c r="E2">
        <f>D2*D2</f>
        <v>416.86801613041985</v>
      </c>
      <c r="F2">
        <f>SUM(E:E/271)</f>
        <v>1.5382583621048702</v>
      </c>
      <c r="G2" s="17">
        <f>SQRT(F2)</f>
        <v>1.2402654401799924</v>
      </c>
      <c r="I2" s="17">
        <f>G2/SQRT(COUNT(E2:E272))</f>
        <v>7.5340760007237481E-2</v>
      </c>
    </row>
    <row r="3" spans="1:9" x14ac:dyDescent="0.25">
      <c r="A3" s="1">
        <v>36585</v>
      </c>
      <c r="B3" s="17">
        <v>1.6587084531784</v>
      </c>
      <c r="C3" s="17">
        <f t="shared" ref="C3:C66" si="0">AVERAGE(B:B)</f>
        <v>22.368768414887988</v>
      </c>
      <c r="D3">
        <f t="shared" ref="D3:D66" si="1">B3-C3</f>
        <v>-20.71005996170959</v>
      </c>
      <c r="E3">
        <f t="shared" ref="E3:E66" si="2">D3*D3</f>
        <v>428.9065836176066</v>
      </c>
    </row>
    <row r="4" spans="1:9" x14ac:dyDescent="0.25">
      <c r="A4" s="1">
        <v>36616</v>
      </c>
      <c r="B4" s="17">
        <v>1.6261849403381301</v>
      </c>
      <c r="C4" s="17">
        <f t="shared" si="0"/>
        <v>22.368768414887988</v>
      </c>
      <c r="D4">
        <f t="shared" si="1"/>
        <v>-20.742583474549857</v>
      </c>
      <c r="E4">
        <f t="shared" si="2"/>
        <v>430.25476919866884</v>
      </c>
    </row>
    <row r="5" spans="1:9" x14ac:dyDescent="0.25">
      <c r="A5" s="1">
        <v>36644</v>
      </c>
      <c r="B5" s="17">
        <v>1.6261849403381301</v>
      </c>
      <c r="C5" s="17">
        <f t="shared" si="0"/>
        <v>22.368768414887988</v>
      </c>
      <c r="D5">
        <f t="shared" si="1"/>
        <v>-20.742583474549857</v>
      </c>
      <c r="E5">
        <f t="shared" si="2"/>
        <v>430.25476919866884</v>
      </c>
    </row>
    <row r="6" spans="1:9" x14ac:dyDescent="0.25">
      <c r="A6" s="1">
        <v>36677</v>
      </c>
      <c r="B6" s="17">
        <v>1.7001764774322501</v>
      </c>
      <c r="C6" s="17">
        <f t="shared" si="0"/>
        <v>22.368768414887988</v>
      </c>
      <c r="D6">
        <f t="shared" si="1"/>
        <v>-20.668591937455737</v>
      </c>
      <c r="E6">
        <f t="shared" si="2"/>
        <v>427.19069267706033</v>
      </c>
    </row>
    <row r="7" spans="1:9" x14ac:dyDescent="0.25">
      <c r="A7" s="1">
        <v>36707</v>
      </c>
      <c r="B7" s="17">
        <v>1.82905101776123</v>
      </c>
      <c r="C7" s="17">
        <f t="shared" si="0"/>
        <v>22.368768414887988</v>
      </c>
      <c r="D7">
        <f t="shared" si="1"/>
        <v>-20.539717397126758</v>
      </c>
      <c r="E7">
        <f t="shared" si="2"/>
        <v>421.87999075383158</v>
      </c>
    </row>
    <row r="8" spans="1:9" x14ac:dyDescent="0.25">
      <c r="A8" s="1">
        <v>36738</v>
      </c>
      <c r="B8" s="17">
        <v>1.809131026268</v>
      </c>
      <c r="C8" s="17">
        <f t="shared" si="0"/>
        <v>22.368768414887988</v>
      </c>
      <c r="D8">
        <f t="shared" si="1"/>
        <v>-20.55963738861999</v>
      </c>
      <c r="E8">
        <f t="shared" si="2"/>
        <v>422.69868955154101</v>
      </c>
    </row>
    <row r="9" spans="1:9" x14ac:dyDescent="0.25">
      <c r="A9" s="1">
        <v>36769</v>
      </c>
      <c r="B9" s="17">
        <v>1.8782439231872501</v>
      </c>
      <c r="C9" s="17">
        <f t="shared" si="0"/>
        <v>22.368768414887988</v>
      </c>
      <c r="D9">
        <f t="shared" si="1"/>
        <v>-20.490524491700739</v>
      </c>
      <c r="E9">
        <f t="shared" si="2"/>
        <v>419.86159394498787</v>
      </c>
    </row>
    <row r="10" spans="1:9" x14ac:dyDescent="0.25">
      <c r="A10" s="1">
        <v>36798</v>
      </c>
      <c r="B10" s="17">
        <v>1.7095266580581601</v>
      </c>
      <c r="C10" s="17">
        <f t="shared" si="0"/>
        <v>22.368768414887988</v>
      </c>
      <c r="D10">
        <f t="shared" si="1"/>
        <v>-20.659241756829829</v>
      </c>
      <c r="E10">
        <f t="shared" si="2"/>
        <v>426.80426996714124</v>
      </c>
    </row>
    <row r="11" spans="1:9" x14ac:dyDescent="0.25">
      <c r="A11" s="1">
        <v>36830</v>
      </c>
      <c r="B11" s="17">
        <v>1.7888032197952199</v>
      </c>
      <c r="C11" s="17">
        <f t="shared" si="0"/>
        <v>22.368768414887988</v>
      </c>
      <c r="D11">
        <f t="shared" si="1"/>
        <v>-20.579965195092768</v>
      </c>
      <c r="E11">
        <f t="shared" si="2"/>
        <v>423.53496743122975</v>
      </c>
    </row>
    <row r="12" spans="1:9" x14ac:dyDescent="0.25">
      <c r="A12" s="1">
        <v>36860</v>
      </c>
      <c r="B12" s="17">
        <v>1.5042210817337001</v>
      </c>
      <c r="C12" s="17">
        <f t="shared" si="0"/>
        <v>22.368768414887988</v>
      </c>
      <c r="D12">
        <f t="shared" si="1"/>
        <v>-20.864547333154288</v>
      </c>
      <c r="E12">
        <f t="shared" si="2"/>
        <v>435.32933541743574</v>
      </c>
    </row>
    <row r="13" spans="1:9" x14ac:dyDescent="0.25">
      <c r="A13" s="1">
        <v>36889</v>
      </c>
      <c r="B13" s="17">
        <v>1.8904401063919001</v>
      </c>
      <c r="C13" s="17">
        <f t="shared" si="0"/>
        <v>22.368768414887988</v>
      </c>
      <c r="D13">
        <f t="shared" si="1"/>
        <v>-20.478328308496089</v>
      </c>
      <c r="E13">
        <f t="shared" si="2"/>
        <v>419.36193031055228</v>
      </c>
    </row>
    <row r="14" spans="1:9" x14ac:dyDescent="0.25">
      <c r="A14" s="1">
        <v>36922</v>
      </c>
      <c r="B14" s="17">
        <v>2.0733859539031898</v>
      </c>
      <c r="C14" s="17">
        <f t="shared" si="0"/>
        <v>22.368768414887988</v>
      </c>
      <c r="D14">
        <f t="shared" si="1"/>
        <v>-20.295382460984797</v>
      </c>
      <c r="E14">
        <f t="shared" si="2"/>
        <v>411.90254923764934</v>
      </c>
    </row>
    <row r="15" spans="1:9" x14ac:dyDescent="0.25">
      <c r="A15" s="1">
        <v>36950</v>
      </c>
      <c r="B15" s="17">
        <v>1.99207651615142</v>
      </c>
      <c r="C15" s="17">
        <f t="shared" si="0"/>
        <v>22.368768414887988</v>
      </c>
      <c r="D15">
        <f t="shared" si="1"/>
        <v>-20.376691898736567</v>
      </c>
      <c r="E15">
        <f t="shared" si="2"/>
        <v>415.20957273603642</v>
      </c>
    </row>
    <row r="16" spans="1:9" x14ac:dyDescent="0.25">
      <c r="A16" s="1">
        <v>36980</v>
      </c>
      <c r="B16" s="17">
        <v>2.0124044418334899</v>
      </c>
      <c r="C16" s="17">
        <f t="shared" si="0"/>
        <v>22.368768414887988</v>
      </c>
      <c r="D16">
        <f t="shared" si="1"/>
        <v>-20.356363973054499</v>
      </c>
      <c r="E16">
        <f t="shared" si="2"/>
        <v>414.38155420347118</v>
      </c>
    </row>
    <row r="17" spans="1:5" x14ac:dyDescent="0.25">
      <c r="A17" s="1">
        <v>37011</v>
      </c>
      <c r="B17" s="17">
        <v>1.9717494249343801</v>
      </c>
      <c r="C17" s="17">
        <f t="shared" si="0"/>
        <v>22.368768414887988</v>
      </c>
      <c r="D17">
        <f t="shared" si="1"/>
        <v>-20.397018989953608</v>
      </c>
      <c r="E17">
        <f t="shared" si="2"/>
        <v>416.0383836765281</v>
      </c>
    </row>
    <row r="18" spans="1:5" x14ac:dyDescent="0.25">
      <c r="A18" s="1">
        <v>37042</v>
      </c>
      <c r="B18" s="17">
        <v>2.10387682914733</v>
      </c>
      <c r="C18" s="17">
        <f t="shared" si="0"/>
        <v>22.368768414887988</v>
      </c>
      <c r="D18">
        <f t="shared" si="1"/>
        <v>-20.264891585740656</v>
      </c>
      <c r="E18">
        <f t="shared" si="2"/>
        <v>410.66583098182247</v>
      </c>
    </row>
    <row r="19" spans="1:5" x14ac:dyDescent="0.25">
      <c r="A19" s="1">
        <v>37071</v>
      </c>
      <c r="B19" s="17">
        <v>2.1546947956085201</v>
      </c>
      <c r="C19" s="17">
        <f t="shared" si="0"/>
        <v>22.368768414887988</v>
      </c>
      <c r="D19">
        <f t="shared" si="1"/>
        <v>-20.214073619279468</v>
      </c>
      <c r="E19">
        <f t="shared" si="2"/>
        <v>408.6087722856501</v>
      </c>
    </row>
    <row r="20" spans="1:5" x14ac:dyDescent="0.25">
      <c r="A20" s="1">
        <v>37103</v>
      </c>
      <c r="B20" s="17">
        <v>2.1465644836425701</v>
      </c>
      <c r="C20" s="17">
        <f t="shared" si="0"/>
        <v>22.368768414887988</v>
      </c>
      <c r="D20">
        <f t="shared" si="1"/>
        <v>-20.222203931245417</v>
      </c>
      <c r="E20">
        <f t="shared" si="2"/>
        <v>408.93753183687761</v>
      </c>
    </row>
    <row r="21" spans="1:5" x14ac:dyDescent="0.25">
      <c r="A21" s="1">
        <v>37134</v>
      </c>
      <c r="B21" s="17">
        <v>2.0855824947357098</v>
      </c>
      <c r="C21" s="17">
        <f t="shared" si="0"/>
        <v>22.368768414887988</v>
      </c>
      <c r="D21">
        <f t="shared" si="1"/>
        <v>-20.283185920152278</v>
      </c>
      <c r="E21">
        <f t="shared" si="2"/>
        <v>411.40763107146358</v>
      </c>
    </row>
    <row r="22" spans="1:5" x14ac:dyDescent="0.25">
      <c r="A22" s="1">
        <v>37162</v>
      </c>
      <c r="B22" s="17">
        <v>2.0530583858489901</v>
      </c>
      <c r="C22" s="17">
        <f t="shared" si="0"/>
        <v>22.368768414887988</v>
      </c>
      <c r="D22">
        <f t="shared" si="1"/>
        <v>-20.315710029038996</v>
      </c>
      <c r="E22">
        <f t="shared" si="2"/>
        <v>412.72807398399567</v>
      </c>
    </row>
    <row r="23" spans="1:5" x14ac:dyDescent="0.25">
      <c r="A23" s="1">
        <v>37195</v>
      </c>
      <c r="B23" s="17">
        <v>2.1542885303497301</v>
      </c>
      <c r="C23" s="17">
        <f t="shared" si="0"/>
        <v>22.368768414887988</v>
      </c>
      <c r="D23">
        <f t="shared" si="1"/>
        <v>-20.214479884538257</v>
      </c>
      <c r="E23">
        <f t="shared" si="2"/>
        <v>408.62519700240182</v>
      </c>
    </row>
    <row r="24" spans="1:5" x14ac:dyDescent="0.25">
      <c r="A24" s="1">
        <v>37225</v>
      </c>
      <c r="B24" s="17">
        <v>2.0124044418334899</v>
      </c>
      <c r="C24" s="17">
        <f t="shared" si="0"/>
        <v>22.368768414887988</v>
      </c>
      <c r="D24">
        <f t="shared" si="1"/>
        <v>-20.356363973054499</v>
      </c>
      <c r="E24">
        <f t="shared" si="2"/>
        <v>414.38155420347118</v>
      </c>
    </row>
    <row r="25" spans="1:5" x14ac:dyDescent="0.25">
      <c r="A25" s="1">
        <v>37256</v>
      </c>
      <c r="B25" s="17">
        <v>2.11404061317443</v>
      </c>
      <c r="C25" s="17">
        <f t="shared" si="0"/>
        <v>22.368768414887988</v>
      </c>
      <c r="D25">
        <f t="shared" si="1"/>
        <v>-20.254727801713557</v>
      </c>
      <c r="E25">
        <f t="shared" si="2"/>
        <v>410.25399832150811</v>
      </c>
    </row>
    <row r="26" spans="1:5" x14ac:dyDescent="0.25">
      <c r="A26" s="1">
        <v>37287</v>
      </c>
      <c r="B26" s="17">
        <v>2.0815167427062899</v>
      </c>
      <c r="C26" s="17">
        <f t="shared" si="0"/>
        <v>22.368768414887988</v>
      </c>
      <c r="D26">
        <f t="shared" si="1"/>
        <v>-20.287251672181696</v>
      </c>
      <c r="E26">
        <f t="shared" si="2"/>
        <v>411.57258041043906</v>
      </c>
    </row>
    <row r="27" spans="1:5" x14ac:dyDescent="0.25">
      <c r="A27" s="1">
        <v>37315</v>
      </c>
      <c r="B27" s="17">
        <v>2.50838994979858</v>
      </c>
      <c r="C27" s="17">
        <f t="shared" si="0"/>
        <v>22.368768414887988</v>
      </c>
      <c r="D27">
        <f t="shared" si="1"/>
        <v>-19.860378465089408</v>
      </c>
      <c r="E27">
        <f t="shared" si="2"/>
        <v>394.43463277658708</v>
      </c>
    </row>
    <row r="28" spans="1:5" x14ac:dyDescent="0.25">
      <c r="A28" s="1">
        <v>37344</v>
      </c>
      <c r="B28" s="17">
        <v>2.5815687179565399</v>
      </c>
      <c r="C28" s="17">
        <f t="shared" si="0"/>
        <v>22.368768414887988</v>
      </c>
      <c r="D28">
        <f t="shared" si="1"/>
        <v>-19.787199696931449</v>
      </c>
      <c r="E28">
        <f t="shared" si="2"/>
        <v>391.53327184624402</v>
      </c>
    </row>
    <row r="29" spans="1:5" x14ac:dyDescent="0.25">
      <c r="A29" s="1">
        <v>37376</v>
      </c>
      <c r="B29" s="17">
        <v>2.6181576251983598</v>
      </c>
      <c r="C29" s="17">
        <f t="shared" si="0"/>
        <v>22.368768414887988</v>
      </c>
      <c r="D29">
        <f t="shared" si="1"/>
        <v>-19.750610789689627</v>
      </c>
      <c r="E29">
        <f t="shared" si="2"/>
        <v>390.08662656580435</v>
      </c>
    </row>
    <row r="30" spans="1:5" x14ac:dyDescent="0.25">
      <c r="A30" s="1">
        <v>37407</v>
      </c>
      <c r="B30" s="17">
        <v>3.0893454551696702</v>
      </c>
      <c r="C30" s="17">
        <f t="shared" si="0"/>
        <v>22.368768414887988</v>
      </c>
      <c r="D30">
        <f t="shared" si="1"/>
        <v>-19.279422959718318</v>
      </c>
      <c r="E30">
        <f t="shared" si="2"/>
        <v>371.6961496597138</v>
      </c>
    </row>
    <row r="31" spans="1:5" x14ac:dyDescent="0.25">
      <c r="A31" s="1">
        <v>37435</v>
      </c>
      <c r="B31" s="17">
        <v>3.1588647365570002</v>
      </c>
      <c r="C31" s="17">
        <f t="shared" si="0"/>
        <v>22.368768414887988</v>
      </c>
      <c r="D31">
        <f t="shared" si="1"/>
        <v>-19.209903678330988</v>
      </c>
      <c r="E31">
        <f t="shared" si="2"/>
        <v>369.02039933075446</v>
      </c>
    </row>
    <row r="32" spans="1:5" x14ac:dyDescent="0.25">
      <c r="A32" s="1">
        <v>37468</v>
      </c>
      <c r="B32" s="17">
        <v>3.3743336200714098</v>
      </c>
      <c r="C32" s="17">
        <f t="shared" si="0"/>
        <v>22.368768414887988</v>
      </c>
      <c r="D32">
        <f t="shared" si="1"/>
        <v>-18.994434794816577</v>
      </c>
      <c r="E32">
        <f t="shared" si="2"/>
        <v>360.78855317453866</v>
      </c>
    </row>
    <row r="33" spans="1:5" x14ac:dyDescent="0.25">
      <c r="A33" s="1">
        <v>37498</v>
      </c>
      <c r="B33" s="17">
        <v>3.0490970611572199</v>
      </c>
      <c r="C33" s="17">
        <f t="shared" si="0"/>
        <v>22.368768414887988</v>
      </c>
      <c r="D33">
        <f t="shared" si="1"/>
        <v>-19.319671353730769</v>
      </c>
      <c r="E33">
        <f t="shared" si="2"/>
        <v>373.24970121616525</v>
      </c>
    </row>
    <row r="34" spans="1:5" x14ac:dyDescent="0.25">
      <c r="A34" s="1">
        <v>37529</v>
      </c>
      <c r="B34" s="17">
        <v>3.52069044113159</v>
      </c>
      <c r="C34" s="17">
        <f t="shared" si="0"/>
        <v>22.368768414887988</v>
      </c>
      <c r="D34">
        <f t="shared" si="1"/>
        <v>-18.848077973756396</v>
      </c>
      <c r="E34">
        <f t="shared" si="2"/>
        <v>355.25004330480101</v>
      </c>
    </row>
    <row r="35" spans="1:5" x14ac:dyDescent="0.25">
      <c r="A35" s="1">
        <v>37560</v>
      </c>
      <c r="B35" s="17">
        <v>3.9028449058532702</v>
      </c>
      <c r="C35" s="17">
        <f t="shared" si="0"/>
        <v>22.368768414887988</v>
      </c>
      <c r="D35">
        <f t="shared" si="1"/>
        <v>-18.465923509034717</v>
      </c>
      <c r="E35">
        <f t="shared" si="2"/>
        <v>340.99033104152102</v>
      </c>
    </row>
    <row r="36" spans="1:5" x14ac:dyDescent="0.25">
      <c r="A36" s="1">
        <v>37589</v>
      </c>
      <c r="B36" s="17">
        <v>4.0654625892639098</v>
      </c>
      <c r="C36" s="17">
        <f t="shared" si="0"/>
        <v>22.368768414887988</v>
      </c>
      <c r="D36">
        <f t="shared" si="1"/>
        <v>-18.303305825624079</v>
      </c>
      <c r="E36">
        <f t="shared" si="2"/>
        <v>335.01100414632435</v>
      </c>
    </row>
    <row r="37" spans="1:5" x14ac:dyDescent="0.25">
      <c r="A37" s="1">
        <v>37621</v>
      </c>
      <c r="B37" s="17">
        <v>4.1833615303039497</v>
      </c>
      <c r="C37" s="17">
        <f t="shared" si="0"/>
        <v>22.368768414887988</v>
      </c>
      <c r="D37">
        <f t="shared" si="1"/>
        <v>-18.18540688458404</v>
      </c>
      <c r="E37">
        <f t="shared" si="2"/>
        <v>330.70902355787661</v>
      </c>
    </row>
    <row r="38" spans="1:5" x14ac:dyDescent="0.25">
      <c r="A38" s="1">
        <v>37652</v>
      </c>
      <c r="B38" s="17">
        <v>3.9353673458099299</v>
      </c>
      <c r="C38" s="17">
        <f t="shared" si="0"/>
        <v>22.368768414887988</v>
      </c>
      <c r="D38">
        <f t="shared" si="1"/>
        <v>-18.433401069078059</v>
      </c>
      <c r="E38">
        <f t="shared" si="2"/>
        <v>339.79027497348812</v>
      </c>
    </row>
    <row r="39" spans="1:5" x14ac:dyDescent="0.25">
      <c r="A39" s="1">
        <v>37680</v>
      </c>
      <c r="B39" s="17">
        <v>4.2280812263488698</v>
      </c>
      <c r="C39" s="17">
        <f t="shared" si="0"/>
        <v>22.368768414887988</v>
      </c>
      <c r="D39">
        <f t="shared" si="1"/>
        <v>-18.140687188539118</v>
      </c>
      <c r="E39">
        <f t="shared" si="2"/>
        <v>329.08453167242732</v>
      </c>
    </row>
    <row r="40" spans="1:5" x14ac:dyDescent="0.25">
      <c r="A40" s="1">
        <v>37711</v>
      </c>
      <c r="B40" s="17">
        <v>3.6995711326599099</v>
      </c>
      <c r="C40" s="17">
        <f t="shared" si="0"/>
        <v>22.368768414887988</v>
      </c>
      <c r="D40">
        <f t="shared" si="1"/>
        <v>-18.66919728222808</v>
      </c>
      <c r="E40">
        <f t="shared" si="2"/>
        <v>348.53892716275232</v>
      </c>
    </row>
    <row r="41" spans="1:5" x14ac:dyDescent="0.25">
      <c r="A41" s="1">
        <v>37741</v>
      </c>
      <c r="B41" s="17">
        <v>3.3332736492156898</v>
      </c>
      <c r="C41" s="17">
        <f t="shared" si="0"/>
        <v>22.368768414887988</v>
      </c>
      <c r="D41">
        <f t="shared" si="1"/>
        <v>-19.035494765672297</v>
      </c>
      <c r="E41">
        <f t="shared" si="2"/>
        <v>362.35006097393745</v>
      </c>
    </row>
    <row r="42" spans="1:5" x14ac:dyDescent="0.25">
      <c r="A42" s="1">
        <v>37771</v>
      </c>
      <c r="B42" s="17">
        <v>3.5776066780090301</v>
      </c>
      <c r="C42" s="17">
        <f t="shared" si="0"/>
        <v>22.368768414887988</v>
      </c>
      <c r="D42">
        <f t="shared" si="1"/>
        <v>-18.791161736878959</v>
      </c>
      <c r="E42">
        <f t="shared" si="2"/>
        <v>353.10775942154385</v>
      </c>
    </row>
    <row r="43" spans="1:5" x14ac:dyDescent="0.25">
      <c r="A43" s="1">
        <v>37802</v>
      </c>
      <c r="B43" s="17">
        <v>3.4149892330169598</v>
      </c>
      <c r="C43" s="17">
        <f t="shared" si="0"/>
        <v>22.368768414887988</v>
      </c>
      <c r="D43">
        <f t="shared" si="1"/>
        <v>-18.953779181871028</v>
      </c>
      <c r="E43">
        <f t="shared" si="2"/>
        <v>359.24574527512755</v>
      </c>
    </row>
    <row r="44" spans="1:5" x14ac:dyDescent="0.25">
      <c r="A44" s="1">
        <v>37833</v>
      </c>
      <c r="B44" s="17">
        <v>4.1833615303039497</v>
      </c>
      <c r="C44" s="17">
        <f t="shared" si="0"/>
        <v>22.368768414887988</v>
      </c>
      <c r="D44">
        <f t="shared" si="1"/>
        <v>-18.18540688458404</v>
      </c>
      <c r="E44">
        <f t="shared" si="2"/>
        <v>330.70902355787661</v>
      </c>
    </row>
    <row r="45" spans="1:5" x14ac:dyDescent="0.25">
      <c r="A45" s="1">
        <v>37862</v>
      </c>
      <c r="B45" s="17">
        <v>4.50453329086303</v>
      </c>
      <c r="C45" s="17">
        <f t="shared" si="0"/>
        <v>22.368768414887988</v>
      </c>
      <c r="D45">
        <f t="shared" si="1"/>
        <v>-17.864235124024958</v>
      </c>
      <c r="E45">
        <f t="shared" si="2"/>
        <v>319.13089656644701</v>
      </c>
    </row>
    <row r="46" spans="1:5" x14ac:dyDescent="0.25">
      <c r="A46" s="1">
        <v>37894</v>
      </c>
      <c r="B46" s="17">
        <v>4.7569980621337802</v>
      </c>
      <c r="C46" s="17">
        <f t="shared" si="0"/>
        <v>22.368768414887988</v>
      </c>
      <c r="D46">
        <f t="shared" si="1"/>
        <v>-17.611770352754206</v>
      </c>
      <c r="E46">
        <f t="shared" si="2"/>
        <v>310.17445495815201</v>
      </c>
    </row>
    <row r="47" spans="1:5" x14ac:dyDescent="0.25">
      <c r="A47" s="1">
        <v>37925</v>
      </c>
      <c r="B47" s="17">
        <v>5.2851009368896396</v>
      </c>
      <c r="C47" s="17">
        <f t="shared" si="0"/>
        <v>22.368768414887988</v>
      </c>
      <c r="D47">
        <f t="shared" si="1"/>
        <v>-17.083667477998347</v>
      </c>
      <c r="E47">
        <f t="shared" si="2"/>
        <v>291.8516944988184</v>
      </c>
    </row>
    <row r="48" spans="1:5" x14ac:dyDescent="0.25">
      <c r="A48" s="1">
        <v>37953</v>
      </c>
      <c r="B48" s="17">
        <v>5.2444467544555602</v>
      </c>
      <c r="C48" s="17">
        <f t="shared" si="0"/>
        <v>22.368768414887988</v>
      </c>
      <c r="D48">
        <f t="shared" si="1"/>
        <v>-17.124321660432429</v>
      </c>
      <c r="E48">
        <f t="shared" si="2"/>
        <v>293.24239232995524</v>
      </c>
    </row>
    <row r="49" spans="1:5" x14ac:dyDescent="0.25">
      <c r="A49" s="1">
        <v>37986</v>
      </c>
      <c r="B49" s="17">
        <v>6.8909583091735804</v>
      </c>
      <c r="C49" s="17">
        <f t="shared" si="0"/>
        <v>22.368768414887988</v>
      </c>
      <c r="D49">
        <f t="shared" si="1"/>
        <v>-15.477810105714408</v>
      </c>
      <c r="E49">
        <f t="shared" si="2"/>
        <v>239.56260566855505</v>
      </c>
    </row>
    <row r="50" spans="1:5" x14ac:dyDescent="0.25">
      <c r="A50" s="1">
        <v>38016</v>
      </c>
      <c r="B50" s="17">
        <v>6.3421225547790501</v>
      </c>
      <c r="C50" s="17">
        <f t="shared" si="0"/>
        <v>22.368768414887988</v>
      </c>
      <c r="D50">
        <f t="shared" si="1"/>
        <v>-16.026645860108939</v>
      </c>
      <c r="E50">
        <f t="shared" si="2"/>
        <v>256.85337752534701</v>
      </c>
    </row>
    <row r="51" spans="1:5" x14ac:dyDescent="0.25">
      <c r="A51" s="1">
        <v>38044</v>
      </c>
      <c r="B51" s="17">
        <v>6.8503031730651802</v>
      </c>
      <c r="C51" s="17">
        <f t="shared" si="0"/>
        <v>22.368768414887988</v>
      </c>
      <c r="D51">
        <f t="shared" si="1"/>
        <v>-15.518465241822808</v>
      </c>
      <c r="E51">
        <f t="shared" si="2"/>
        <v>240.82276346166262</v>
      </c>
    </row>
    <row r="52" spans="1:5" x14ac:dyDescent="0.25">
      <c r="A52" s="1">
        <v>38077</v>
      </c>
      <c r="B52" s="17">
        <v>6.48481941223144</v>
      </c>
      <c r="C52" s="17">
        <f t="shared" si="0"/>
        <v>22.368768414887988</v>
      </c>
      <c r="D52">
        <f t="shared" si="1"/>
        <v>-15.883949002656548</v>
      </c>
      <c r="E52">
        <f t="shared" si="2"/>
        <v>252.29983591899395</v>
      </c>
    </row>
    <row r="53" spans="1:5" x14ac:dyDescent="0.25">
      <c r="A53" s="1">
        <v>38107</v>
      </c>
      <c r="B53" s="17">
        <v>5.2977032661437899</v>
      </c>
      <c r="C53" s="17">
        <f t="shared" si="0"/>
        <v>22.368768414887988</v>
      </c>
      <c r="D53">
        <f t="shared" si="1"/>
        <v>-17.071065148744196</v>
      </c>
      <c r="E53">
        <f t="shared" si="2"/>
        <v>291.42126531266871</v>
      </c>
    </row>
    <row r="54" spans="1:5" x14ac:dyDescent="0.25">
      <c r="A54" s="1">
        <v>38138</v>
      </c>
      <c r="B54" s="17">
        <v>6.3872494697570801</v>
      </c>
      <c r="C54" s="17">
        <f t="shared" si="0"/>
        <v>22.368768414887988</v>
      </c>
      <c r="D54">
        <f t="shared" si="1"/>
        <v>-15.981518945130908</v>
      </c>
      <c r="E54">
        <f t="shared" si="2"/>
        <v>255.40894779357814</v>
      </c>
    </row>
    <row r="55" spans="1:5" x14ac:dyDescent="0.25">
      <c r="A55" s="1">
        <v>38168</v>
      </c>
      <c r="B55" s="17">
        <v>5.9152474403381303</v>
      </c>
      <c r="C55" s="17">
        <f t="shared" si="0"/>
        <v>22.368768414887988</v>
      </c>
      <c r="D55">
        <f t="shared" si="1"/>
        <v>-16.453520974549857</v>
      </c>
      <c r="E55">
        <f t="shared" si="2"/>
        <v>270.71835245995209</v>
      </c>
    </row>
    <row r="56" spans="1:5" x14ac:dyDescent="0.25">
      <c r="A56" s="1">
        <v>38198</v>
      </c>
      <c r="B56" s="17">
        <v>6.6632914543151802</v>
      </c>
      <c r="C56" s="17">
        <f t="shared" si="0"/>
        <v>22.368768414887988</v>
      </c>
      <c r="D56">
        <f t="shared" si="1"/>
        <v>-15.705476960572808</v>
      </c>
      <c r="E56">
        <f t="shared" si="2"/>
        <v>246.6620065590833</v>
      </c>
    </row>
    <row r="57" spans="1:5" x14ac:dyDescent="0.25">
      <c r="A57" s="1">
        <v>38230</v>
      </c>
      <c r="B57" s="17">
        <v>6.8299784660339302</v>
      </c>
      <c r="C57" s="17">
        <f t="shared" si="0"/>
        <v>22.368768414887988</v>
      </c>
      <c r="D57">
        <f t="shared" si="1"/>
        <v>-15.538789948854058</v>
      </c>
      <c r="E57">
        <f t="shared" si="2"/>
        <v>241.45399307460789</v>
      </c>
    </row>
    <row r="58" spans="1:5" x14ac:dyDescent="0.25">
      <c r="A58" s="1">
        <v>38260</v>
      </c>
      <c r="B58" s="17">
        <v>7.8300800323486301</v>
      </c>
      <c r="C58" s="17">
        <f t="shared" si="0"/>
        <v>22.368768414887988</v>
      </c>
      <c r="D58">
        <f t="shared" si="1"/>
        <v>-14.538688382539359</v>
      </c>
      <c r="E58">
        <f t="shared" si="2"/>
        <v>211.37345988458492</v>
      </c>
    </row>
    <row r="59" spans="1:5" x14ac:dyDescent="0.25">
      <c r="A59" s="1">
        <v>38289</v>
      </c>
      <c r="B59" s="17">
        <v>7.4397954940795898</v>
      </c>
      <c r="C59" s="17">
        <f t="shared" si="0"/>
        <v>22.368768414887988</v>
      </c>
      <c r="D59">
        <f t="shared" si="1"/>
        <v>-14.928972920808398</v>
      </c>
      <c r="E59">
        <f t="shared" si="2"/>
        <v>222.87423247023045</v>
      </c>
    </row>
    <row r="60" spans="1:5" x14ac:dyDescent="0.25">
      <c r="A60" s="1">
        <v>38321</v>
      </c>
      <c r="B60" s="17">
        <v>8.1227951049804599</v>
      </c>
      <c r="C60" s="17">
        <f t="shared" si="0"/>
        <v>22.368768414887988</v>
      </c>
      <c r="D60">
        <f t="shared" si="1"/>
        <v>-14.245973309907528</v>
      </c>
      <c r="E60">
        <f t="shared" si="2"/>
        <v>202.94775554659765</v>
      </c>
    </row>
    <row r="61" spans="1:5" x14ac:dyDescent="0.25">
      <c r="A61" s="1">
        <v>38352</v>
      </c>
      <c r="B61" s="17">
        <v>9.2082729339599592</v>
      </c>
      <c r="C61" s="17">
        <f t="shared" si="0"/>
        <v>22.368768414887988</v>
      </c>
      <c r="D61">
        <f t="shared" si="1"/>
        <v>-13.160495480928029</v>
      </c>
      <c r="E61">
        <f t="shared" si="2"/>
        <v>173.19864130352707</v>
      </c>
    </row>
    <row r="62" spans="1:5" x14ac:dyDescent="0.25">
      <c r="A62" s="1">
        <v>38383</v>
      </c>
      <c r="B62" s="17">
        <v>9.6595401763915998</v>
      </c>
      <c r="C62" s="17">
        <f t="shared" si="0"/>
        <v>22.368768414887988</v>
      </c>
      <c r="D62">
        <f t="shared" si="1"/>
        <v>-12.709228238496388</v>
      </c>
      <c r="E62">
        <f t="shared" si="2"/>
        <v>161.524482418194</v>
      </c>
    </row>
    <row r="63" spans="1:5" x14ac:dyDescent="0.25">
      <c r="A63" s="1">
        <v>38411</v>
      </c>
      <c r="B63" s="17">
        <v>11.037731170654199</v>
      </c>
      <c r="C63" s="17">
        <f t="shared" si="0"/>
        <v>22.368768414887988</v>
      </c>
      <c r="D63">
        <f t="shared" si="1"/>
        <v>-11.331037244233789</v>
      </c>
      <c r="E63">
        <f t="shared" si="2"/>
        <v>128.39240503021327</v>
      </c>
    </row>
    <row r="64" spans="1:5" x14ac:dyDescent="0.25">
      <c r="A64" s="1">
        <v>38442</v>
      </c>
      <c r="B64" s="17">
        <v>10.366929054260201</v>
      </c>
      <c r="C64" s="17">
        <f t="shared" si="0"/>
        <v>22.368768414887988</v>
      </c>
      <c r="D64">
        <f t="shared" si="1"/>
        <v>-12.001839360627788</v>
      </c>
      <c r="E64">
        <f t="shared" si="2"/>
        <v>144.04414803831443</v>
      </c>
    </row>
    <row r="65" spans="1:5" x14ac:dyDescent="0.25">
      <c r="A65" s="1">
        <v>38471</v>
      </c>
      <c r="B65" s="17">
        <v>8.3545255661010707</v>
      </c>
      <c r="C65" s="17">
        <f t="shared" si="0"/>
        <v>22.368768414887988</v>
      </c>
      <c r="D65">
        <f t="shared" si="1"/>
        <v>-14.014242848786918</v>
      </c>
      <c r="E65">
        <f t="shared" si="2"/>
        <v>196.39900262477525</v>
      </c>
    </row>
    <row r="66" spans="1:5" x14ac:dyDescent="0.25">
      <c r="A66" s="1">
        <v>38503</v>
      </c>
      <c r="B66" s="17">
        <v>8.5313720703125</v>
      </c>
      <c r="C66" s="17">
        <f t="shared" si="0"/>
        <v>22.368768414887988</v>
      </c>
      <c r="D66">
        <f t="shared" si="1"/>
        <v>-13.837396344575488</v>
      </c>
      <c r="E66">
        <f t="shared" si="2"/>
        <v>191.47353759687107</v>
      </c>
    </row>
    <row r="67" spans="1:5" x14ac:dyDescent="0.25">
      <c r="A67" s="1">
        <v>38533</v>
      </c>
      <c r="B67" s="17">
        <v>8.4520969390869105</v>
      </c>
      <c r="C67" s="17">
        <f t="shared" ref="C67:C130" si="3">AVERAGE(B:B)</f>
        <v>22.368768414887988</v>
      </c>
      <c r="D67">
        <f t="shared" ref="D67:D130" si="4">B67-C67</f>
        <v>-13.916671475801078</v>
      </c>
      <c r="E67">
        <f t="shared" ref="E67:E130" si="5">D67*D67</f>
        <v>193.67374496537533</v>
      </c>
    </row>
    <row r="68" spans="1:5" x14ac:dyDescent="0.25">
      <c r="A68" s="1">
        <v>38562</v>
      </c>
      <c r="B68" s="17">
        <v>9.5729436874389595</v>
      </c>
      <c r="C68" s="17">
        <f t="shared" si="3"/>
        <v>22.368768414887988</v>
      </c>
      <c r="D68">
        <f t="shared" si="4"/>
        <v>-12.795824727449029</v>
      </c>
      <c r="E68">
        <f t="shared" si="5"/>
        <v>163.73313045559601</v>
      </c>
    </row>
    <row r="69" spans="1:5" x14ac:dyDescent="0.25">
      <c r="A69" s="1">
        <v>38595</v>
      </c>
      <c r="B69" s="17">
        <v>9.8912706375121999</v>
      </c>
      <c r="C69" s="17">
        <f t="shared" si="3"/>
        <v>22.368768414887988</v>
      </c>
      <c r="D69">
        <f t="shared" si="4"/>
        <v>-12.477497777375788</v>
      </c>
      <c r="E69">
        <f t="shared" si="5"/>
        <v>155.68795078441772</v>
      </c>
    </row>
    <row r="70" spans="1:5" x14ac:dyDescent="0.25">
      <c r="A70" s="1">
        <v>38625</v>
      </c>
      <c r="B70" s="17">
        <v>12.074423789978001</v>
      </c>
      <c r="C70" s="17">
        <f t="shared" si="3"/>
        <v>22.368768414887988</v>
      </c>
      <c r="D70">
        <f t="shared" si="4"/>
        <v>-10.294344624909987</v>
      </c>
      <c r="E70">
        <f t="shared" si="5"/>
        <v>105.97353125641315</v>
      </c>
    </row>
    <row r="71" spans="1:5" x14ac:dyDescent="0.25">
      <c r="A71" s="1">
        <v>38656</v>
      </c>
      <c r="B71" s="17">
        <v>11.363373756408601</v>
      </c>
      <c r="C71" s="17">
        <f t="shared" si="3"/>
        <v>22.368768414887988</v>
      </c>
      <c r="D71">
        <f t="shared" si="4"/>
        <v>-11.005394658479387</v>
      </c>
      <c r="E71">
        <f t="shared" si="5"/>
        <v>121.11871158888663</v>
      </c>
    </row>
    <row r="72" spans="1:5" x14ac:dyDescent="0.25">
      <c r="A72" s="1">
        <v>38686</v>
      </c>
      <c r="B72" s="17">
        <v>11.6719455718994</v>
      </c>
      <c r="C72" s="17">
        <f t="shared" si="3"/>
        <v>22.368768414887988</v>
      </c>
      <c r="D72">
        <f t="shared" si="4"/>
        <v>-10.696822842988588</v>
      </c>
      <c r="E72">
        <f t="shared" si="5"/>
        <v>114.42201893428246</v>
      </c>
    </row>
    <row r="73" spans="1:5" x14ac:dyDescent="0.25">
      <c r="A73" s="1">
        <v>38715</v>
      </c>
      <c r="B73" s="17">
        <v>11.6475486755371</v>
      </c>
      <c r="C73" s="17">
        <f t="shared" si="3"/>
        <v>22.368768414887988</v>
      </c>
      <c r="D73">
        <f t="shared" si="4"/>
        <v>-10.721219739350888</v>
      </c>
      <c r="E73">
        <f t="shared" si="5"/>
        <v>114.94455269944712</v>
      </c>
    </row>
    <row r="74" spans="1:5" x14ac:dyDescent="0.25">
      <c r="A74" s="1">
        <v>38748</v>
      </c>
      <c r="B74" s="17">
        <v>13.805091857910099</v>
      </c>
      <c r="C74" s="17">
        <f t="shared" si="3"/>
        <v>22.368768414887988</v>
      </c>
      <c r="D74">
        <f t="shared" si="4"/>
        <v>-8.5636765569778888</v>
      </c>
      <c r="E74">
        <f t="shared" si="5"/>
        <v>73.336556172532667</v>
      </c>
    </row>
    <row r="75" spans="1:5" x14ac:dyDescent="0.25">
      <c r="A75" s="1">
        <v>38776</v>
      </c>
      <c r="B75" s="17">
        <v>12.6720466613769</v>
      </c>
      <c r="C75" s="17">
        <f t="shared" si="3"/>
        <v>22.368768414887988</v>
      </c>
      <c r="D75">
        <f t="shared" si="4"/>
        <v>-9.6967217535110883</v>
      </c>
      <c r="E75">
        <f t="shared" si="5"/>
        <v>94.026412765015152</v>
      </c>
    </row>
    <row r="76" spans="1:5" x14ac:dyDescent="0.25">
      <c r="A76" s="1">
        <v>38807</v>
      </c>
      <c r="B76" s="17">
        <v>12.8793849945068</v>
      </c>
      <c r="C76" s="17">
        <f t="shared" si="3"/>
        <v>22.368768414887988</v>
      </c>
      <c r="D76">
        <f t="shared" si="4"/>
        <v>-9.4893834203811878</v>
      </c>
      <c r="E76">
        <f t="shared" si="5"/>
        <v>90.048397699005363</v>
      </c>
    </row>
    <row r="77" spans="1:5" x14ac:dyDescent="0.25">
      <c r="A77" s="1">
        <v>38835</v>
      </c>
      <c r="B77" s="17">
        <v>13.0525722503662</v>
      </c>
      <c r="C77" s="17">
        <f t="shared" si="3"/>
        <v>22.368768414887988</v>
      </c>
      <c r="D77">
        <f t="shared" si="4"/>
        <v>-9.3161961645217879</v>
      </c>
      <c r="E77">
        <f t="shared" si="5"/>
        <v>86.791510975850471</v>
      </c>
    </row>
    <row r="78" spans="1:5" x14ac:dyDescent="0.25">
      <c r="A78" s="1">
        <v>38868</v>
      </c>
      <c r="B78" s="17">
        <v>12.854992866516101</v>
      </c>
      <c r="C78" s="17">
        <f t="shared" si="3"/>
        <v>22.368768414887988</v>
      </c>
      <c r="D78">
        <f t="shared" si="4"/>
        <v>-9.5137755483718873</v>
      </c>
      <c r="E78">
        <f t="shared" si="5"/>
        <v>90.511925184798812</v>
      </c>
    </row>
    <row r="79" spans="1:5" x14ac:dyDescent="0.25">
      <c r="A79" s="1">
        <v>38898</v>
      </c>
      <c r="B79" s="17">
        <v>12.752544403076101</v>
      </c>
      <c r="C79" s="17">
        <f t="shared" si="3"/>
        <v>22.368768414887988</v>
      </c>
      <c r="D79">
        <f t="shared" si="4"/>
        <v>-9.6162240118118874</v>
      </c>
      <c r="E79">
        <f t="shared" si="5"/>
        <v>92.471764245347515</v>
      </c>
    </row>
    <row r="80" spans="1:5" x14ac:dyDescent="0.25">
      <c r="A80" s="1">
        <v>38929</v>
      </c>
      <c r="B80" s="17">
        <v>12.330549240112299</v>
      </c>
      <c r="C80" s="17">
        <f t="shared" si="3"/>
        <v>22.368768414887988</v>
      </c>
      <c r="D80">
        <f t="shared" si="4"/>
        <v>-10.038219174775689</v>
      </c>
      <c r="E80">
        <f t="shared" si="5"/>
        <v>100.76584420083431</v>
      </c>
    </row>
    <row r="81" spans="1:5" x14ac:dyDescent="0.25">
      <c r="A81" s="1">
        <v>38960</v>
      </c>
      <c r="B81" s="17">
        <v>11.2206764221191</v>
      </c>
      <c r="C81" s="17">
        <f t="shared" si="3"/>
        <v>22.368768414887988</v>
      </c>
      <c r="D81">
        <f t="shared" si="4"/>
        <v>-11.148091992768888</v>
      </c>
      <c r="E81">
        <f t="shared" si="5"/>
        <v>124.27995507923781</v>
      </c>
    </row>
    <row r="82" spans="1:5" x14ac:dyDescent="0.25">
      <c r="A82" s="1">
        <v>38989</v>
      </c>
      <c r="B82" s="17">
        <v>11.428014755249</v>
      </c>
      <c r="C82" s="17">
        <f t="shared" si="3"/>
        <v>22.368768414887988</v>
      </c>
      <c r="D82">
        <f t="shared" si="4"/>
        <v>-10.940753659638988</v>
      </c>
      <c r="E82">
        <f t="shared" si="5"/>
        <v>119.70009064090391</v>
      </c>
    </row>
    <row r="83" spans="1:5" x14ac:dyDescent="0.25">
      <c r="A83" s="1">
        <v>39021</v>
      </c>
      <c r="B83" s="17">
        <v>13.2086868286132</v>
      </c>
      <c r="C83" s="17">
        <f t="shared" si="3"/>
        <v>22.368768414887988</v>
      </c>
      <c r="D83">
        <f t="shared" si="4"/>
        <v>-9.1600815862747886</v>
      </c>
      <c r="E83">
        <f t="shared" si="5"/>
        <v>83.907094667210444</v>
      </c>
    </row>
    <row r="84" spans="1:5" x14ac:dyDescent="0.25">
      <c r="A84" s="1">
        <v>39051</v>
      </c>
      <c r="B84" s="17">
        <v>14.5673675537109</v>
      </c>
      <c r="C84" s="17">
        <f t="shared" si="3"/>
        <v>22.368768414887988</v>
      </c>
      <c r="D84">
        <f t="shared" si="4"/>
        <v>-7.801400861177088</v>
      </c>
      <c r="E84">
        <f t="shared" si="5"/>
        <v>60.861855396774608</v>
      </c>
    </row>
    <row r="85" spans="1:5" x14ac:dyDescent="0.25">
      <c r="A85" s="1">
        <v>39079</v>
      </c>
      <c r="B85" s="17">
        <v>15.5381965637207</v>
      </c>
      <c r="C85" s="17">
        <f t="shared" si="3"/>
        <v>22.368768414887988</v>
      </c>
      <c r="D85">
        <f t="shared" si="4"/>
        <v>-6.8305718511672886</v>
      </c>
      <c r="E85">
        <f t="shared" si="5"/>
        <v>46.656711813958921</v>
      </c>
    </row>
    <row r="86" spans="1:5" x14ac:dyDescent="0.25">
      <c r="A86" s="1">
        <v>39113</v>
      </c>
      <c r="B86" s="17">
        <v>17.343267440795898</v>
      </c>
      <c r="C86" s="17">
        <f t="shared" si="3"/>
        <v>22.368768414887988</v>
      </c>
      <c r="D86">
        <f t="shared" si="4"/>
        <v>-5.0255009740920897</v>
      </c>
      <c r="E86">
        <f t="shared" si="5"/>
        <v>25.255660040600542</v>
      </c>
    </row>
    <row r="87" spans="1:5" x14ac:dyDescent="0.25">
      <c r="A87" s="1">
        <v>39141</v>
      </c>
      <c r="B87" s="17">
        <v>17.6872024536132</v>
      </c>
      <c r="C87" s="17">
        <f t="shared" si="3"/>
        <v>22.368768414887988</v>
      </c>
      <c r="D87">
        <f t="shared" si="4"/>
        <v>-4.6815659612747886</v>
      </c>
      <c r="E87">
        <f t="shared" si="5"/>
        <v>21.917059849766737</v>
      </c>
    </row>
    <row r="88" spans="1:5" x14ac:dyDescent="0.25">
      <c r="A88" s="1">
        <v>39171</v>
      </c>
      <c r="B88" s="17">
        <v>18.611688613891602</v>
      </c>
      <c r="C88" s="17">
        <f t="shared" si="3"/>
        <v>22.368768414887988</v>
      </c>
      <c r="D88">
        <f t="shared" si="4"/>
        <v>-3.7570798009963866</v>
      </c>
      <c r="E88">
        <f t="shared" si="5"/>
        <v>14.115648631055048</v>
      </c>
    </row>
    <row r="89" spans="1:5" x14ac:dyDescent="0.25">
      <c r="A89" s="1">
        <v>39202</v>
      </c>
      <c r="B89" s="17">
        <v>20.4899368286132</v>
      </c>
      <c r="C89" s="17">
        <f t="shared" si="3"/>
        <v>22.368768414887988</v>
      </c>
      <c r="D89">
        <f t="shared" si="4"/>
        <v>-1.8788315862747886</v>
      </c>
      <c r="E89">
        <f t="shared" si="5"/>
        <v>3.5300081295838384</v>
      </c>
    </row>
    <row r="90" spans="1:5" x14ac:dyDescent="0.25">
      <c r="A90" s="1">
        <v>39233</v>
      </c>
      <c r="B90" s="17">
        <v>21.226594924926701</v>
      </c>
      <c r="C90" s="17">
        <f t="shared" si="3"/>
        <v>22.368768414887988</v>
      </c>
      <c r="D90">
        <f t="shared" si="4"/>
        <v>-1.1421734899612872</v>
      </c>
      <c r="E90">
        <f t="shared" si="5"/>
        <v>1.3045602811703467</v>
      </c>
    </row>
    <row r="91" spans="1:5" x14ac:dyDescent="0.25">
      <c r="A91" s="1">
        <v>39262</v>
      </c>
      <c r="B91" s="17">
        <v>21.0216979980468</v>
      </c>
      <c r="C91" s="17">
        <f t="shared" si="3"/>
        <v>22.368768414887988</v>
      </c>
      <c r="D91">
        <f t="shared" si="4"/>
        <v>-1.3470704168411878</v>
      </c>
      <c r="E91">
        <f t="shared" si="5"/>
        <v>1.8145987079286914</v>
      </c>
    </row>
    <row r="92" spans="1:5" x14ac:dyDescent="0.25">
      <c r="A92" s="1">
        <v>39294</v>
      </c>
      <c r="B92" s="17">
        <v>22.636495590209901</v>
      </c>
      <c r="C92" s="17">
        <f t="shared" si="3"/>
        <v>22.368768414887988</v>
      </c>
      <c r="D92">
        <f t="shared" si="4"/>
        <v>0.26772717532191237</v>
      </c>
      <c r="E92">
        <f t="shared" si="5"/>
        <v>7.1677840405849999E-2</v>
      </c>
    </row>
    <row r="93" spans="1:5" x14ac:dyDescent="0.25">
      <c r="A93" s="1">
        <v>39325</v>
      </c>
      <c r="B93" s="17">
        <v>23.656120300292901</v>
      </c>
      <c r="C93" s="17">
        <f t="shared" si="3"/>
        <v>22.368768414887988</v>
      </c>
      <c r="D93">
        <f t="shared" si="4"/>
        <v>1.2873518854049131</v>
      </c>
      <c r="E93">
        <f t="shared" si="5"/>
        <v>1.6572748768555845</v>
      </c>
    </row>
    <row r="94" spans="1:5" x14ac:dyDescent="0.25">
      <c r="A94" s="1">
        <v>39353</v>
      </c>
      <c r="B94" s="17">
        <v>30.2226448059082</v>
      </c>
      <c r="C94" s="17">
        <f t="shared" si="3"/>
        <v>22.368768414887988</v>
      </c>
      <c r="D94">
        <f t="shared" si="4"/>
        <v>7.8538763910202114</v>
      </c>
      <c r="E94">
        <f t="shared" si="5"/>
        <v>61.683374365424662</v>
      </c>
    </row>
    <row r="95" spans="1:5" x14ac:dyDescent="0.25">
      <c r="A95" s="1">
        <v>39386</v>
      </c>
      <c r="B95" s="17">
        <v>31.710617065429599</v>
      </c>
      <c r="C95" s="17">
        <f t="shared" si="3"/>
        <v>22.368768414887988</v>
      </c>
      <c r="D95">
        <f t="shared" si="4"/>
        <v>9.3418486505416105</v>
      </c>
      <c r="E95">
        <f t="shared" si="5"/>
        <v>87.270136209626116</v>
      </c>
    </row>
    <row r="96" spans="1:5" x14ac:dyDescent="0.25">
      <c r="A96" s="1">
        <v>39416</v>
      </c>
      <c r="B96" s="17">
        <v>30.588537216186499</v>
      </c>
      <c r="C96" s="17">
        <f t="shared" si="3"/>
        <v>22.368768414887988</v>
      </c>
      <c r="D96">
        <f t="shared" si="4"/>
        <v>8.2197688012985104</v>
      </c>
      <c r="E96">
        <f t="shared" si="5"/>
        <v>67.564599146800347</v>
      </c>
    </row>
    <row r="97" spans="1:5" x14ac:dyDescent="0.25">
      <c r="A97" s="1">
        <v>39444</v>
      </c>
      <c r="B97" s="17">
        <v>28.934715270996001</v>
      </c>
      <c r="C97" s="17">
        <f t="shared" si="3"/>
        <v>22.368768414887988</v>
      </c>
      <c r="D97">
        <f t="shared" si="4"/>
        <v>6.5659468561080132</v>
      </c>
      <c r="E97">
        <f t="shared" si="5"/>
        <v>43.111658117234704</v>
      </c>
    </row>
    <row r="98" spans="1:5" x14ac:dyDescent="0.25">
      <c r="A98" s="1">
        <v>39478</v>
      </c>
      <c r="B98" s="17">
        <v>25.285556793212798</v>
      </c>
      <c r="C98" s="17">
        <f t="shared" si="3"/>
        <v>22.368768414887988</v>
      </c>
      <c r="D98">
        <f t="shared" si="4"/>
        <v>2.9167883783248101</v>
      </c>
      <c r="E98">
        <f t="shared" si="5"/>
        <v>8.5076544439306758</v>
      </c>
    </row>
    <row r="99" spans="1:5" x14ac:dyDescent="0.25">
      <c r="A99" s="1">
        <v>39507</v>
      </c>
      <c r="B99" s="17">
        <v>28.617612838745099</v>
      </c>
      <c r="C99" s="17">
        <f t="shared" si="3"/>
        <v>22.368768414887988</v>
      </c>
      <c r="D99">
        <f t="shared" si="4"/>
        <v>6.2488444238571113</v>
      </c>
      <c r="E99">
        <f t="shared" si="5"/>
        <v>39.048056633570113</v>
      </c>
    </row>
    <row r="100" spans="1:5" x14ac:dyDescent="0.25">
      <c r="A100" s="1">
        <v>39538</v>
      </c>
      <c r="B100" s="17">
        <v>29.515264511108398</v>
      </c>
      <c r="C100" s="17">
        <f t="shared" si="3"/>
        <v>22.368768414887988</v>
      </c>
      <c r="D100">
        <f t="shared" si="4"/>
        <v>7.1464960962204103</v>
      </c>
      <c r="E100">
        <f t="shared" si="5"/>
        <v>51.07240645329356</v>
      </c>
    </row>
    <row r="101" spans="1:5" x14ac:dyDescent="0.25">
      <c r="A101" s="1">
        <v>39568</v>
      </c>
      <c r="B101" s="17">
        <v>32.252883911132798</v>
      </c>
      <c r="C101" s="17">
        <f t="shared" si="3"/>
        <v>22.368768414887988</v>
      </c>
      <c r="D101">
        <f t="shared" si="4"/>
        <v>9.8841154962448101</v>
      </c>
      <c r="E101">
        <f t="shared" si="5"/>
        <v>97.695739143106792</v>
      </c>
    </row>
    <row r="102" spans="1:5" x14ac:dyDescent="0.25">
      <c r="A102" s="1">
        <v>39598</v>
      </c>
      <c r="B102" s="17">
        <v>32.189006805419901</v>
      </c>
      <c r="C102" s="17">
        <f t="shared" si="3"/>
        <v>22.368768414887988</v>
      </c>
      <c r="D102">
        <f t="shared" si="4"/>
        <v>9.8202383905319124</v>
      </c>
      <c r="E102">
        <f t="shared" si="5"/>
        <v>96.43708204687681</v>
      </c>
    </row>
    <row r="103" spans="1:5" x14ac:dyDescent="0.25">
      <c r="A103" s="1">
        <v>39629</v>
      </c>
      <c r="B103" s="17">
        <v>28.204078674316399</v>
      </c>
      <c r="C103" s="17">
        <f t="shared" si="3"/>
        <v>22.368768414887988</v>
      </c>
      <c r="D103">
        <f t="shared" si="4"/>
        <v>5.835310259428411</v>
      </c>
      <c r="E103">
        <f t="shared" si="5"/>
        <v>34.050845823790468</v>
      </c>
    </row>
    <row r="104" spans="1:5" x14ac:dyDescent="0.25">
      <c r="A104" s="1">
        <v>39660</v>
      </c>
      <c r="B104" s="17">
        <v>23.260988235473601</v>
      </c>
      <c r="C104" s="17">
        <f t="shared" si="3"/>
        <v>22.368768414887988</v>
      </c>
      <c r="D104">
        <f t="shared" si="4"/>
        <v>0.89221982058561267</v>
      </c>
      <c r="E104">
        <f t="shared" si="5"/>
        <v>0.7960562082458229</v>
      </c>
    </row>
    <row r="105" spans="1:5" x14ac:dyDescent="0.25">
      <c r="A105" s="1">
        <v>39689</v>
      </c>
      <c r="B105" s="17">
        <v>21.359430313110298</v>
      </c>
      <c r="C105" s="17">
        <f t="shared" si="3"/>
        <v>22.368768414887988</v>
      </c>
      <c r="D105">
        <f t="shared" si="4"/>
        <v>-1.0093381017776899</v>
      </c>
      <c r="E105">
        <f t="shared" si="5"/>
        <v>1.0187634037001903</v>
      </c>
    </row>
    <row r="106" spans="1:5" x14ac:dyDescent="0.25">
      <c r="A106" s="1">
        <v>39721</v>
      </c>
      <c r="B106" s="17">
        <v>17.9592170715332</v>
      </c>
      <c r="C106" s="17">
        <f t="shared" si="3"/>
        <v>22.368768414887988</v>
      </c>
      <c r="D106">
        <f t="shared" si="4"/>
        <v>-4.4095513433547886</v>
      </c>
      <c r="E106">
        <f t="shared" si="5"/>
        <v>19.444143049682022</v>
      </c>
    </row>
    <row r="107" spans="1:5" x14ac:dyDescent="0.25">
      <c r="A107" s="1">
        <v>39752</v>
      </c>
      <c r="B107" s="17">
        <v>14.027438163757299</v>
      </c>
      <c r="C107" s="17">
        <f t="shared" si="3"/>
        <v>22.368768414887988</v>
      </c>
      <c r="D107">
        <f t="shared" si="4"/>
        <v>-8.3413302511306888</v>
      </c>
      <c r="E107">
        <f t="shared" si="5"/>
        <v>69.577790358427961</v>
      </c>
    </row>
    <row r="108" spans="1:5" x14ac:dyDescent="0.25">
      <c r="A108" s="1">
        <v>39780</v>
      </c>
      <c r="B108" s="17">
        <v>13.602518081665</v>
      </c>
      <c r="C108" s="17">
        <f t="shared" si="3"/>
        <v>22.368768414887988</v>
      </c>
      <c r="D108">
        <f t="shared" si="4"/>
        <v>-8.7662503332229882</v>
      </c>
      <c r="E108">
        <f t="shared" si="5"/>
        <v>76.847144904732147</v>
      </c>
    </row>
    <row r="109" spans="1:5" x14ac:dyDescent="0.25">
      <c r="A109" s="1">
        <v>39812</v>
      </c>
      <c r="B109" s="17">
        <v>13.681570053100501</v>
      </c>
      <c r="C109" s="17">
        <f t="shared" si="3"/>
        <v>22.368768414887988</v>
      </c>
      <c r="D109">
        <f t="shared" si="4"/>
        <v>-8.6871983617874875</v>
      </c>
      <c r="E109">
        <f t="shared" si="5"/>
        <v>75.46741537704321</v>
      </c>
    </row>
    <row r="110" spans="1:5" x14ac:dyDescent="0.25">
      <c r="A110" s="1">
        <v>39843</v>
      </c>
      <c r="B110" s="17">
        <v>16.058183670043899</v>
      </c>
      <c r="C110" s="17">
        <f t="shared" si="3"/>
        <v>22.368768414887988</v>
      </c>
      <c r="D110">
        <f t="shared" si="4"/>
        <v>-6.310584744844089</v>
      </c>
      <c r="E110">
        <f t="shared" si="5"/>
        <v>39.823479821858939</v>
      </c>
    </row>
    <row r="111" spans="1:5" x14ac:dyDescent="0.25">
      <c r="A111" s="1">
        <v>39871</v>
      </c>
      <c r="B111" s="17">
        <v>15.2528018951416</v>
      </c>
      <c r="C111" s="17">
        <f t="shared" si="3"/>
        <v>22.368768414887988</v>
      </c>
      <c r="D111">
        <f t="shared" si="4"/>
        <v>-7.1159665197463884</v>
      </c>
      <c r="E111">
        <f t="shared" si="5"/>
        <v>50.636979510151527</v>
      </c>
    </row>
    <row r="112" spans="1:5" x14ac:dyDescent="0.25">
      <c r="A112" s="1">
        <v>39903</v>
      </c>
      <c r="B112" s="17">
        <v>15.3170318603515</v>
      </c>
      <c r="C112" s="17">
        <f t="shared" si="3"/>
        <v>22.368768414887988</v>
      </c>
      <c r="D112">
        <f t="shared" si="4"/>
        <v>-7.0517365545364878</v>
      </c>
      <c r="E112">
        <f t="shared" si="5"/>
        <v>49.72698843458614</v>
      </c>
    </row>
    <row r="113" spans="1:5" x14ac:dyDescent="0.25">
      <c r="A113" s="1">
        <v>39933</v>
      </c>
      <c r="B113" s="17">
        <v>18.091485977172798</v>
      </c>
      <c r="C113" s="17">
        <f t="shared" si="3"/>
        <v>22.368768414887988</v>
      </c>
      <c r="D113">
        <f t="shared" si="4"/>
        <v>-4.2772824377151899</v>
      </c>
      <c r="E113">
        <f t="shared" si="5"/>
        <v>18.295145051986797</v>
      </c>
    </row>
    <row r="114" spans="1:5" x14ac:dyDescent="0.25">
      <c r="A114" s="1">
        <v>39962</v>
      </c>
      <c r="B114" s="17">
        <v>19.064250946044901</v>
      </c>
      <c r="C114" s="17">
        <f t="shared" si="3"/>
        <v>22.368768414887988</v>
      </c>
      <c r="D114">
        <f t="shared" si="4"/>
        <v>-3.3045174688430876</v>
      </c>
      <c r="E114">
        <f t="shared" si="5"/>
        <v>10.919835701889127</v>
      </c>
    </row>
    <row r="115" spans="1:5" x14ac:dyDescent="0.25">
      <c r="A115" s="1">
        <v>39994</v>
      </c>
      <c r="B115" s="17">
        <v>17.299230575561499</v>
      </c>
      <c r="C115" s="17">
        <f t="shared" si="3"/>
        <v>22.368768414887988</v>
      </c>
      <c r="D115">
        <f t="shared" si="4"/>
        <v>-5.0695378393264896</v>
      </c>
      <c r="E115">
        <f t="shared" si="5"/>
        <v>25.700213904363093</v>
      </c>
    </row>
    <row r="116" spans="1:5" x14ac:dyDescent="0.25">
      <c r="A116" s="1">
        <v>40025</v>
      </c>
      <c r="B116" s="17">
        <v>18.577873229980401</v>
      </c>
      <c r="C116" s="17">
        <f t="shared" si="3"/>
        <v>22.368768414887988</v>
      </c>
      <c r="D116">
        <f t="shared" si="4"/>
        <v>-3.7908951849075869</v>
      </c>
      <c r="E116">
        <f t="shared" si="5"/>
        <v>14.370886302955528</v>
      </c>
    </row>
    <row r="117" spans="1:5" x14ac:dyDescent="0.25">
      <c r="A117" s="1">
        <v>40056</v>
      </c>
      <c r="B117" s="17">
        <v>18.392345428466701</v>
      </c>
      <c r="C117" s="17">
        <f t="shared" si="3"/>
        <v>22.368768414887988</v>
      </c>
      <c r="D117">
        <f t="shared" si="4"/>
        <v>-3.9764229864212872</v>
      </c>
      <c r="E117">
        <f t="shared" si="5"/>
        <v>15.811939766939588</v>
      </c>
    </row>
    <row r="118" spans="1:5" x14ac:dyDescent="0.25">
      <c r="A118" s="1">
        <v>40086</v>
      </c>
      <c r="B118" s="17">
        <v>20.653779983520501</v>
      </c>
      <c r="C118" s="17">
        <f t="shared" si="3"/>
        <v>22.368768414887988</v>
      </c>
      <c r="D118">
        <f t="shared" si="4"/>
        <v>-1.7149884313674875</v>
      </c>
      <c r="E118">
        <f t="shared" si="5"/>
        <v>2.9411853197243154</v>
      </c>
    </row>
    <row r="119" spans="1:5" x14ac:dyDescent="0.25">
      <c r="A119" s="1">
        <v>40116</v>
      </c>
      <c r="B119" s="17">
        <v>22.707937240600501</v>
      </c>
      <c r="C119" s="17">
        <f t="shared" si="3"/>
        <v>22.368768414887988</v>
      </c>
      <c r="D119">
        <f t="shared" si="4"/>
        <v>0.3391688257125125</v>
      </c>
      <c r="E119">
        <f t="shared" si="5"/>
        <v>0.11503549233520469</v>
      </c>
    </row>
    <row r="120" spans="1:5" x14ac:dyDescent="0.25">
      <c r="A120" s="1">
        <v>40147</v>
      </c>
      <c r="B120" s="17">
        <v>24.846940994262599</v>
      </c>
      <c r="C120" s="17">
        <f t="shared" si="3"/>
        <v>22.368768414887988</v>
      </c>
      <c r="D120">
        <f t="shared" si="4"/>
        <v>2.4781725793746112</v>
      </c>
      <c r="E120">
        <f t="shared" si="5"/>
        <v>6.1413393331642139</v>
      </c>
    </row>
    <row r="121" spans="1:5" x14ac:dyDescent="0.25">
      <c r="A121" s="1">
        <v>40177</v>
      </c>
      <c r="B121" s="17">
        <v>25.171339035034102</v>
      </c>
      <c r="C121" s="17">
        <f t="shared" si="3"/>
        <v>22.368768414887988</v>
      </c>
      <c r="D121">
        <f t="shared" si="4"/>
        <v>2.8025706201461134</v>
      </c>
      <c r="E121">
        <f t="shared" si="5"/>
        <v>7.8544020809061701</v>
      </c>
    </row>
    <row r="122" spans="1:5" x14ac:dyDescent="0.25">
      <c r="A122" s="1">
        <v>40207</v>
      </c>
      <c r="B122" s="17">
        <v>24.7911872863769</v>
      </c>
      <c r="C122" s="17">
        <f t="shared" si="3"/>
        <v>22.368768414887988</v>
      </c>
      <c r="D122">
        <f t="shared" si="4"/>
        <v>2.4224188714889117</v>
      </c>
      <c r="E122">
        <f t="shared" si="5"/>
        <v>5.8681131889456122</v>
      </c>
    </row>
    <row r="123" spans="1:5" x14ac:dyDescent="0.25">
      <c r="A123" s="1">
        <v>40235</v>
      </c>
      <c r="B123" s="17">
        <v>25.571769714355401</v>
      </c>
      <c r="C123" s="17">
        <f t="shared" si="3"/>
        <v>22.368768414887988</v>
      </c>
      <c r="D123">
        <f t="shared" si="4"/>
        <v>3.2030012994674131</v>
      </c>
      <c r="E123">
        <f t="shared" si="5"/>
        <v>10.259217324389937</v>
      </c>
    </row>
    <row r="124" spans="1:5" x14ac:dyDescent="0.25">
      <c r="A124" s="1">
        <v>40268</v>
      </c>
      <c r="B124" s="17">
        <v>28.967826843261701</v>
      </c>
      <c r="C124" s="17">
        <f t="shared" si="3"/>
        <v>22.368768414887988</v>
      </c>
      <c r="D124">
        <f t="shared" si="4"/>
        <v>6.5990584283737128</v>
      </c>
      <c r="E124">
        <f t="shared" si="5"/>
        <v>43.547572141090136</v>
      </c>
    </row>
    <row r="125" spans="1:5" x14ac:dyDescent="0.25">
      <c r="A125" s="1">
        <v>40298</v>
      </c>
      <c r="B125" s="17">
        <v>27.10595703125</v>
      </c>
      <c r="C125" s="17">
        <f t="shared" si="3"/>
        <v>22.368768414887988</v>
      </c>
      <c r="D125">
        <f t="shared" si="4"/>
        <v>4.7371886163620118</v>
      </c>
      <c r="E125">
        <f t="shared" si="5"/>
        <v>22.440955986989831</v>
      </c>
    </row>
    <row r="126" spans="1:5" x14ac:dyDescent="0.25">
      <c r="A126" s="1">
        <v>40329</v>
      </c>
      <c r="B126" s="17">
        <v>25.523494720458899</v>
      </c>
      <c r="C126" s="17">
        <f t="shared" si="3"/>
        <v>22.368768414887988</v>
      </c>
      <c r="D126">
        <f t="shared" si="4"/>
        <v>3.1547263055709109</v>
      </c>
      <c r="E126">
        <f t="shared" si="5"/>
        <v>9.9522980630610878</v>
      </c>
    </row>
    <row r="127" spans="1:5" x14ac:dyDescent="0.25">
      <c r="A127" s="1">
        <v>40359</v>
      </c>
      <c r="B127" s="17">
        <v>22.2820110321044</v>
      </c>
      <c r="C127" s="17">
        <f t="shared" si="3"/>
        <v>22.368768414887988</v>
      </c>
      <c r="D127">
        <f t="shared" si="4"/>
        <v>-8.6757382783588355E-2</v>
      </c>
      <c r="E127">
        <f t="shared" si="5"/>
        <v>7.5268434674580732E-3</v>
      </c>
    </row>
    <row r="128" spans="1:5" x14ac:dyDescent="0.25">
      <c r="A128" s="1">
        <v>40389</v>
      </c>
      <c r="B128" s="17">
        <v>24.7833137512207</v>
      </c>
      <c r="C128" s="17">
        <f t="shared" si="3"/>
        <v>22.368768414887988</v>
      </c>
      <c r="D128">
        <f t="shared" si="4"/>
        <v>2.4145453363327114</v>
      </c>
      <c r="E128">
        <f t="shared" si="5"/>
        <v>5.8300291812060463</v>
      </c>
    </row>
    <row r="129" spans="1:5" x14ac:dyDescent="0.25">
      <c r="A129" s="1">
        <v>40421</v>
      </c>
      <c r="B129" s="17">
        <v>23.930828094482401</v>
      </c>
      <c r="C129" s="17">
        <f t="shared" si="3"/>
        <v>22.368768414887988</v>
      </c>
      <c r="D129">
        <f t="shared" si="4"/>
        <v>1.5620596795944124</v>
      </c>
      <c r="E129">
        <f t="shared" si="5"/>
        <v>2.4400304426145984</v>
      </c>
    </row>
    <row r="130" spans="1:5" x14ac:dyDescent="0.25">
      <c r="A130" s="1">
        <v>40451</v>
      </c>
      <c r="B130" s="17">
        <v>26.697584152221602</v>
      </c>
      <c r="C130" s="17">
        <f t="shared" si="3"/>
        <v>22.368768414887988</v>
      </c>
      <c r="D130">
        <f t="shared" si="4"/>
        <v>4.3288157373336134</v>
      </c>
      <c r="E130">
        <f t="shared" si="5"/>
        <v>18.738645687787155</v>
      </c>
    </row>
    <row r="131" spans="1:5" x14ac:dyDescent="0.25">
      <c r="A131" s="1">
        <v>40480</v>
      </c>
      <c r="B131" s="17">
        <v>27.603528976440401</v>
      </c>
      <c r="C131" s="17">
        <f t="shared" ref="C131:C194" si="6">AVERAGE(B:B)</f>
        <v>22.368768414887988</v>
      </c>
      <c r="D131">
        <f t="shared" ref="D131:D194" si="7">B131-C131</f>
        <v>5.2347605615524131</v>
      </c>
      <c r="E131">
        <f t="shared" ref="E131:E194" si="8">D131*D131</f>
        <v>27.402718136784536</v>
      </c>
    </row>
    <row r="132" spans="1:5" x14ac:dyDescent="0.25">
      <c r="A132" s="1">
        <v>40512</v>
      </c>
      <c r="B132" s="17">
        <v>27.582923889160099</v>
      </c>
      <c r="C132" s="17">
        <f t="shared" si="6"/>
        <v>22.368768414887988</v>
      </c>
      <c r="D132">
        <f t="shared" si="7"/>
        <v>5.2141554742721112</v>
      </c>
      <c r="E132">
        <f t="shared" si="8"/>
        <v>27.187417309881827</v>
      </c>
    </row>
    <row r="133" spans="1:5" x14ac:dyDescent="0.25">
      <c r="A133" s="1">
        <v>40542</v>
      </c>
      <c r="B133" s="17">
        <v>28.494462966918899</v>
      </c>
      <c r="C133" s="17">
        <f t="shared" si="6"/>
        <v>22.368768414887988</v>
      </c>
      <c r="D133">
        <f t="shared" si="7"/>
        <v>6.125694552030911</v>
      </c>
      <c r="E133">
        <f t="shared" si="8"/>
        <v>37.524133744781182</v>
      </c>
    </row>
    <row r="134" spans="1:5" x14ac:dyDescent="0.25">
      <c r="A134" s="1">
        <v>40574</v>
      </c>
      <c r="B134" s="17">
        <v>29.553449630737301</v>
      </c>
      <c r="C134" s="17">
        <f t="shared" si="6"/>
        <v>22.368768414887988</v>
      </c>
      <c r="D134">
        <f t="shared" si="7"/>
        <v>7.184681215849313</v>
      </c>
      <c r="E134">
        <f t="shared" si="8"/>
        <v>51.619644173377964</v>
      </c>
    </row>
    <row r="135" spans="1:5" x14ac:dyDescent="0.25">
      <c r="A135" s="1">
        <v>40602</v>
      </c>
      <c r="B135" s="17">
        <v>29.149593353271399</v>
      </c>
      <c r="C135" s="17">
        <f t="shared" si="6"/>
        <v>22.368768414887988</v>
      </c>
      <c r="D135">
        <f t="shared" si="7"/>
        <v>6.7808249383834109</v>
      </c>
      <c r="E135">
        <f t="shared" si="8"/>
        <v>45.979586845002387</v>
      </c>
    </row>
    <row r="136" spans="1:5" x14ac:dyDescent="0.25">
      <c r="A136" s="1">
        <v>40633</v>
      </c>
      <c r="B136" s="17">
        <v>27.622215270996001</v>
      </c>
      <c r="C136" s="17">
        <f t="shared" si="6"/>
        <v>22.368768414887988</v>
      </c>
      <c r="D136">
        <f t="shared" si="7"/>
        <v>5.2534468561080132</v>
      </c>
      <c r="E136">
        <f t="shared" si="8"/>
        <v>27.598703869951169</v>
      </c>
    </row>
    <row r="137" spans="1:5" x14ac:dyDescent="0.25">
      <c r="A137" s="1">
        <v>40662</v>
      </c>
      <c r="B137" s="17">
        <v>27.136590957641602</v>
      </c>
      <c r="C137" s="17">
        <f t="shared" si="6"/>
        <v>22.368768414887988</v>
      </c>
      <c r="D137">
        <f t="shared" si="7"/>
        <v>4.7678225427536134</v>
      </c>
      <c r="E137">
        <f t="shared" si="8"/>
        <v>22.732131799189531</v>
      </c>
    </row>
    <row r="138" spans="1:5" x14ac:dyDescent="0.25">
      <c r="A138" s="1">
        <v>40694</v>
      </c>
      <c r="B138" s="17">
        <v>26.3296699523925</v>
      </c>
      <c r="C138" s="17">
        <f t="shared" si="6"/>
        <v>22.368768414887988</v>
      </c>
      <c r="D138">
        <f t="shared" si="7"/>
        <v>3.9609015375045118</v>
      </c>
      <c r="E138">
        <f t="shared" si="8"/>
        <v>15.688740989805606</v>
      </c>
    </row>
    <row r="139" spans="1:5" x14ac:dyDescent="0.25">
      <c r="A139" s="1">
        <v>40724</v>
      </c>
      <c r="B139" s="17">
        <v>25.931447982788001</v>
      </c>
      <c r="C139" s="17">
        <f t="shared" si="6"/>
        <v>22.368768414887988</v>
      </c>
      <c r="D139">
        <f t="shared" si="7"/>
        <v>3.5626795679000125</v>
      </c>
      <c r="E139">
        <f t="shared" si="8"/>
        <v>12.69268570353222</v>
      </c>
    </row>
    <row r="140" spans="1:5" x14ac:dyDescent="0.25">
      <c r="A140" s="1">
        <v>40753</v>
      </c>
      <c r="B140" s="17">
        <v>26.2667942047119</v>
      </c>
      <c r="C140" s="17">
        <f t="shared" si="6"/>
        <v>22.368768414887988</v>
      </c>
      <c r="D140">
        <f t="shared" si="7"/>
        <v>3.8980257898239117</v>
      </c>
      <c r="E140">
        <f t="shared" si="8"/>
        <v>15.19460505813233</v>
      </c>
    </row>
    <row r="141" spans="1:5" x14ac:dyDescent="0.25">
      <c r="A141" s="1">
        <v>40786</v>
      </c>
      <c r="B141" s="17">
        <v>23.986343383788999</v>
      </c>
      <c r="C141" s="17">
        <f t="shared" si="6"/>
        <v>22.368768414887988</v>
      </c>
      <c r="D141">
        <f t="shared" si="7"/>
        <v>1.6175749689010104</v>
      </c>
      <c r="E141">
        <f t="shared" si="8"/>
        <v>2.6165487800151048</v>
      </c>
    </row>
    <row r="142" spans="1:5" x14ac:dyDescent="0.25">
      <c r="A142" s="1">
        <v>40816</v>
      </c>
      <c r="B142" s="17">
        <v>22.835218429565401</v>
      </c>
      <c r="C142" s="17">
        <f t="shared" si="6"/>
        <v>22.368768414887988</v>
      </c>
      <c r="D142">
        <f t="shared" si="7"/>
        <v>0.46645001467741309</v>
      </c>
      <c r="E142">
        <f t="shared" si="8"/>
        <v>0.21757561619255888</v>
      </c>
    </row>
    <row r="143" spans="1:5" x14ac:dyDescent="0.25">
      <c r="A143" s="1">
        <v>40847</v>
      </c>
      <c r="B143" s="17">
        <v>23.744909286498999</v>
      </c>
      <c r="C143" s="17">
        <f t="shared" si="6"/>
        <v>22.368768414887988</v>
      </c>
      <c r="D143">
        <f t="shared" si="7"/>
        <v>1.3761408716110104</v>
      </c>
      <c r="E143">
        <f t="shared" si="8"/>
        <v>1.8937636985183115</v>
      </c>
    </row>
    <row r="144" spans="1:5" x14ac:dyDescent="0.25">
      <c r="A144" s="1">
        <v>40877</v>
      </c>
      <c r="B144" s="17">
        <v>22.625848770141602</v>
      </c>
      <c r="C144" s="17">
        <f t="shared" si="6"/>
        <v>22.368768414887988</v>
      </c>
      <c r="D144">
        <f t="shared" si="7"/>
        <v>0.25708035525361339</v>
      </c>
      <c r="E144">
        <f t="shared" si="8"/>
        <v>6.6090309057324062E-2</v>
      </c>
    </row>
    <row r="145" spans="1:5" x14ac:dyDescent="0.25">
      <c r="A145" s="1">
        <v>40906</v>
      </c>
      <c r="B145" s="17">
        <v>21.430717468261701</v>
      </c>
      <c r="C145" s="17">
        <f t="shared" si="6"/>
        <v>22.368768414887988</v>
      </c>
      <c r="D145">
        <f t="shared" si="7"/>
        <v>-0.93805094662628719</v>
      </c>
      <c r="E145">
        <f t="shared" si="8"/>
        <v>0.87993957846647353</v>
      </c>
    </row>
    <row r="146" spans="1:5" x14ac:dyDescent="0.25">
      <c r="A146" s="1">
        <v>40939</v>
      </c>
      <c r="B146" s="17">
        <v>24.282718658447202</v>
      </c>
      <c r="C146" s="17">
        <f t="shared" si="6"/>
        <v>22.368768414887988</v>
      </c>
      <c r="D146">
        <f t="shared" si="7"/>
        <v>1.9139502435592135</v>
      </c>
      <c r="E146">
        <f t="shared" si="8"/>
        <v>3.6632055348203725</v>
      </c>
    </row>
    <row r="147" spans="1:5" x14ac:dyDescent="0.25">
      <c r="A147" s="1">
        <v>40968</v>
      </c>
      <c r="B147" s="17">
        <v>23.657991409301701</v>
      </c>
      <c r="C147" s="17">
        <f t="shared" si="6"/>
        <v>22.368768414887988</v>
      </c>
      <c r="D147">
        <f t="shared" si="7"/>
        <v>1.2892229944137128</v>
      </c>
      <c r="E147">
        <f t="shared" si="8"/>
        <v>1.6620959293250601</v>
      </c>
    </row>
    <row r="148" spans="1:5" x14ac:dyDescent="0.25">
      <c r="A148" s="1">
        <v>40998</v>
      </c>
      <c r="B148" s="17">
        <v>23.304889678955</v>
      </c>
      <c r="C148" s="17">
        <f t="shared" si="6"/>
        <v>22.368768414887988</v>
      </c>
      <c r="D148">
        <f t="shared" si="7"/>
        <v>0.93612126406701179</v>
      </c>
      <c r="E148">
        <f t="shared" si="8"/>
        <v>0.87632302103842008</v>
      </c>
    </row>
    <row r="149" spans="1:5" x14ac:dyDescent="0.25">
      <c r="A149" s="1">
        <v>41029</v>
      </c>
      <c r="B149" s="17">
        <v>23.724346160888601</v>
      </c>
      <c r="C149" s="17">
        <f t="shared" si="6"/>
        <v>22.368768414887988</v>
      </c>
      <c r="D149">
        <f t="shared" si="7"/>
        <v>1.3555777460006126</v>
      </c>
      <c r="E149">
        <f t="shared" si="8"/>
        <v>1.8375910254521015</v>
      </c>
    </row>
    <row r="150" spans="1:5" x14ac:dyDescent="0.25">
      <c r="A150" s="1">
        <v>41060</v>
      </c>
      <c r="B150" s="17">
        <v>20.934230804443299</v>
      </c>
      <c r="C150" s="17">
        <f t="shared" si="6"/>
        <v>22.368768414887988</v>
      </c>
      <c r="D150">
        <f t="shared" si="7"/>
        <v>-1.4345376104446892</v>
      </c>
      <c r="E150">
        <f t="shared" si="8"/>
        <v>2.0578981557803591</v>
      </c>
    </row>
    <row r="151" spans="1:5" x14ac:dyDescent="0.25">
      <c r="A151" s="1">
        <v>41089</v>
      </c>
      <c r="B151" s="17">
        <v>22.348779678344702</v>
      </c>
      <c r="C151" s="17">
        <f t="shared" si="6"/>
        <v>22.368768414887988</v>
      </c>
      <c r="D151">
        <f t="shared" si="7"/>
        <v>-1.9988736543286478E-2</v>
      </c>
      <c r="E151">
        <f t="shared" si="8"/>
        <v>3.9954958859691629E-4</v>
      </c>
    </row>
    <row r="152" spans="1:5" x14ac:dyDescent="0.25">
      <c r="A152" s="1">
        <v>41121</v>
      </c>
      <c r="B152" s="17">
        <v>20.689189910888601</v>
      </c>
      <c r="C152" s="17">
        <f t="shared" si="6"/>
        <v>22.368768414887988</v>
      </c>
      <c r="D152">
        <f t="shared" si="7"/>
        <v>-1.6795785039993874</v>
      </c>
      <c r="E152">
        <f t="shared" si="8"/>
        <v>2.82098395109682</v>
      </c>
    </row>
    <row r="153" spans="1:5" x14ac:dyDescent="0.25">
      <c r="A153" s="1">
        <v>41152</v>
      </c>
      <c r="B153" s="17">
        <v>18.812400817871001</v>
      </c>
      <c r="C153" s="17">
        <f t="shared" si="6"/>
        <v>22.368768414887988</v>
      </c>
      <c r="D153">
        <f t="shared" si="7"/>
        <v>-3.5563675970169868</v>
      </c>
      <c r="E153">
        <f t="shared" si="8"/>
        <v>12.647750485112377</v>
      </c>
    </row>
    <row r="154" spans="1:5" x14ac:dyDescent="0.25">
      <c r="A154" s="1">
        <v>41180</v>
      </c>
      <c r="B154" s="17">
        <v>20.321628570556602</v>
      </c>
      <c r="C154" s="17">
        <f t="shared" si="6"/>
        <v>22.368768414887988</v>
      </c>
      <c r="D154">
        <f t="shared" si="7"/>
        <v>-2.0471398443313866</v>
      </c>
      <c r="E154">
        <f t="shared" si="8"/>
        <v>4.1907815422491339</v>
      </c>
    </row>
    <row r="155" spans="1:5" x14ac:dyDescent="0.25">
      <c r="A155" s="1">
        <v>41213</v>
      </c>
      <c r="B155" s="17">
        <v>21.5264682769775</v>
      </c>
      <c r="C155" s="17">
        <f t="shared" si="6"/>
        <v>22.368768414887988</v>
      </c>
      <c r="D155">
        <f t="shared" si="7"/>
        <v>-0.84230013791048819</v>
      </c>
      <c r="E155">
        <f t="shared" si="8"/>
        <v>0.70946952232402738</v>
      </c>
    </row>
    <row r="156" spans="1:5" x14ac:dyDescent="0.25">
      <c r="A156" s="1">
        <v>41243</v>
      </c>
      <c r="B156" s="17">
        <v>21.612688064575099</v>
      </c>
      <c r="C156" s="17">
        <f t="shared" si="6"/>
        <v>22.368768414887988</v>
      </c>
      <c r="D156">
        <f t="shared" si="7"/>
        <v>-0.75608035031288878</v>
      </c>
      <c r="E156">
        <f t="shared" si="8"/>
        <v>0.57165749612926064</v>
      </c>
    </row>
    <row r="157" spans="1:5" x14ac:dyDescent="0.25">
      <c r="A157" s="1">
        <v>41271</v>
      </c>
      <c r="B157" s="17">
        <v>24.302776336669901</v>
      </c>
      <c r="C157" s="17">
        <f t="shared" si="6"/>
        <v>22.368768414887988</v>
      </c>
      <c r="D157">
        <f t="shared" si="7"/>
        <v>1.9340079217819124</v>
      </c>
      <c r="E157">
        <f t="shared" si="8"/>
        <v>3.7403866415151916</v>
      </c>
    </row>
    <row r="158" spans="1:5" x14ac:dyDescent="0.25">
      <c r="A158" s="1">
        <v>41305</v>
      </c>
      <c r="B158" s="17">
        <v>23.141675949096602</v>
      </c>
      <c r="C158" s="17">
        <f t="shared" si="6"/>
        <v>22.368768414887988</v>
      </c>
      <c r="D158">
        <f t="shared" si="7"/>
        <v>0.77290753420861336</v>
      </c>
      <c r="E158">
        <f t="shared" si="8"/>
        <v>0.59738605643643883</v>
      </c>
    </row>
    <row r="159" spans="1:5" x14ac:dyDescent="0.25">
      <c r="A159" s="1">
        <v>41333</v>
      </c>
      <c r="B159" s="17">
        <v>21.7276496887207</v>
      </c>
      <c r="C159" s="17">
        <f t="shared" si="6"/>
        <v>22.368768414887988</v>
      </c>
      <c r="D159">
        <f t="shared" si="7"/>
        <v>-0.6411187261672886</v>
      </c>
      <c r="E159">
        <f t="shared" si="8"/>
        <v>0.41103322104236678</v>
      </c>
    </row>
    <row r="160" spans="1:5" x14ac:dyDescent="0.25">
      <c r="A160" s="1">
        <v>41361</v>
      </c>
      <c r="B160" s="17">
        <v>20.192918777465799</v>
      </c>
      <c r="C160" s="17">
        <f t="shared" si="6"/>
        <v>22.368768414887988</v>
      </c>
      <c r="D160">
        <f t="shared" si="7"/>
        <v>-2.1758496374221892</v>
      </c>
      <c r="E160">
        <f t="shared" si="8"/>
        <v>4.7343216446702723</v>
      </c>
    </row>
    <row r="161" spans="1:5" x14ac:dyDescent="0.25">
      <c r="A161" s="1">
        <v>41394</v>
      </c>
      <c r="B161" s="17">
        <v>20.236753463745099</v>
      </c>
      <c r="C161" s="17">
        <f t="shared" si="6"/>
        <v>22.368768414887988</v>
      </c>
      <c r="D161">
        <f t="shared" si="7"/>
        <v>-2.1320149511428887</v>
      </c>
      <c r="E161">
        <f t="shared" si="8"/>
        <v>4.5454877518968146</v>
      </c>
    </row>
    <row r="162" spans="1:5" x14ac:dyDescent="0.25">
      <c r="A162" s="1">
        <v>41425</v>
      </c>
      <c r="B162" s="17">
        <v>17.9705200195312</v>
      </c>
      <c r="C162" s="17">
        <f t="shared" si="6"/>
        <v>22.368768414887988</v>
      </c>
      <c r="D162">
        <f t="shared" si="7"/>
        <v>-4.3982483953567879</v>
      </c>
      <c r="E162">
        <f t="shared" si="8"/>
        <v>19.344588947258561</v>
      </c>
    </row>
    <row r="163" spans="1:5" x14ac:dyDescent="0.25">
      <c r="A163" s="1">
        <v>41453</v>
      </c>
      <c r="B163" s="17">
        <v>17.061670303344702</v>
      </c>
      <c r="C163" s="17">
        <f t="shared" si="6"/>
        <v>22.368768414887988</v>
      </c>
      <c r="D163">
        <f t="shared" si="7"/>
        <v>-5.3070981115432865</v>
      </c>
      <c r="E163">
        <f t="shared" si="8"/>
        <v>28.165290365546319</v>
      </c>
    </row>
    <row r="164" spans="1:5" x14ac:dyDescent="0.25">
      <c r="A164" s="1">
        <v>41486</v>
      </c>
      <c r="B164" s="17">
        <v>18.306917190551701</v>
      </c>
      <c r="C164" s="17">
        <f t="shared" si="6"/>
        <v>22.368768414887988</v>
      </c>
      <c r="D164">
        <f t="shared" si="7"/>
        <v>-4.0618512243362872</v>
      </c>
      <c r="E164">
        <f t="shared" si="8"/>
        <v>16.498635368642194</v>
      </c>
    </row>
    <row r="165" spans="1:5" x14ac:dyDescent="0.25">
      <c r="A165" s="1">
        <v>41516</v>
      </c>
      <c r="B165" s="17">
        <v>20.266262054443299</v>
      </c>
      <c r="C165" s="17">
        <f t="shared" si="6"/>
        <v>22.368768414887988</v>
      </c>
      <c r="D165">
        <f t="shared" si="7"/>
        <v>-2.1025063604446892</v>
      </c>
      <c r="E165">
        <f t="shared" si="8"/>
        <v>4.4205329957103734</v>
      </c>
    </row>
    <row r="166" spans="1:5" x14ac:dyDescent="0.25">
      <c r="A166" s="1">
        <v>41547</v>
      </c>
      <c r="B166" s="17">
        <v>20.337083816528299</v>
      </c>
      <c r="C166" s="17">
        <f t="shared" si="6"/>
        <v>22.368768414887988</v>
      </c>
      <c r="D166">
        <f t="shared" si="7"/>
        <v>-2.0316845983596892</v>
      </c>
      <c r="E166">
        <f t="shared" si="8"/>
        <v>4.1277423072119719</v>
      </c>
    </row>
    <row r="167" spans="1:5" x14ac:dyDescent="0.25">
      <c r="A167" s="1">
        <v>41578</v>
      </c>
      <c r="B167" s="17">
        <v>21.168861389160099</v>
      </c>
      <c r="C167" s="17">
        <f t="shared" si="6"/>
        <v>22.368768414887988</v>
      </c>
      <c r="D167">
        <f t="shared" si="7"/>
        <v>-1.1999070257278888</v>
      </c>
      <c r="E167">
        <f t="shared" si="8"/>
        <v>1.4397768703911482</v>
      </c>
    </row>
    <row r="168" spans="1:5" x14ac:dyDescent="0.25">
      <c r="A168" s="1">
        <v>41607</v>
      </c>
      <c r="B168" s="17">
        <v>21.239919662475501</v>
      </c>
      <c r="C168" s="17">
        <f t="shared" si="6"/>
        <v>22.368768414887988</v>
      </c>
      <c r="D168">
        <f t="shared" si="7"/>
        <v>-1.1288487524124875</v>
      </c>
      <c r="E168">
        <f t="shared" si="8"/>
        <v>1.2742995058232296</v>
      </c>
    </row>
    <row r="169" spans="1:5" x14ac:dyDescent="0.25">
      <c r="A169" s="1">
        <v>41638</v>
      </c>
      <c r="B169" s="17">
        <v>21.145174026489201</v>
      </c>
      <c r="C169" s="17">
        <f t="shared" si="6"/>
        <v>22.368768414887988</v>
      </c>
      <c r="D169">
        <f t="shared" si="7"/>
        <v>-1.2235943883987872</v>
      </c>
      <c r="E169">
        <f t="shared" si="8"/>
        <v>1.4971832273210022</v>
      </c>
    </row>
    <row r="170" spans="1:5" x14ac:dyDescent="0.25">
      <c r="A170" s="1">
        <v>41670</v>
      </c>
      <c r="B170" s="17">
        <v>19.570093154907202</v>
      </c>
      <c r="C170" s="17">
        <f t="shared" si="6"/>
        <v>22.368768414887988</v>
      </c>
      <c r="D170">
        <f t="shared" si="7"/>
        <v>-2.7986752599807865</v>
      </c>
      <c r="E170">
        <f t="shared" si="8"/>
        <v>7.8325832108285232</v>
      </c>
    </row>
    <row r="171" spans="1:5" x14ac:dyDescent="0.25">
      <c r="A171" s="1">
        <v>41698</v>
      </c>
      <c r="B171" s="17">
        <v>19.5404872894287</v>
      </c>
      <c r="C171" s="17">
        <f t="shared" si="6"/>
        <v>22.368768414887988</v>
      </c>
      <c r="D171">
        <f t="shared" si="7"/>
        <v>-2.8282811254592879</v>
      </c>
      <c r="E171">
        <f t="shared" si="8"/>
        <v>7.9991741246292563</v>
      </c>
    </row>
    <row r="172" spans="1:5" x14ac:dyDescent="0.25">
      <c r="A172" s="1">
        <v>41729</v>
      </c>
      <c r="B172" s="17">
        <v>18.604911804199201</v>
      </c>
      <c r="C172" s="17">
        <f t="shared" si="6"/>
        <v>22.368768414887988</v>
      </c>
      <c r="D172">
        <f t="shared" si="7"/>
        <v>-3.7638566106887872</v>
      </c>
      <c r="E172">
        <f t="shared" si="8"/>
        <v>14.166616585825684</v>
      </c>
    </row>
    <row r="173" spans="1:5" x14ac:dyDescent="0.25">
      <c r="A173" s="1">
        <v>41759</v>
      </c>
      <c r="B173" s="17">
        <v>17.991283416748001</v>
      </c>
      <c r="C173" s="17">
        <f t="shared" si="6"/>
        <v>22.368768414887988</v>
      </c>
      <c r="D173">
        <f t="shared" si="7"/>
        <v>-4.3774849981399875</v>
      </c>
      <c r="E173">
        <f t="shared" si="8"/>
        <v>19.162374908940645</v>
      </c>
    </row>
    <row r="174" spans="1:5" x14ac:dyDescent="0.25">
      <c r="A174" s="1">
        <v>41789</v>
      </c>
      <c r="B174" s="17">
        <v>17.327644348144499</v>
      </c>
      <c r="C174" s="17">
        <f t="shared" si="6"/>
        <v>22.368768414887988</v>
      </c>
      <c r="D174">
        <f t="shared" si="7"/>
        <v>-5.0411240667434889</v>
      </c>
      <c r="E174">
        <f t="shared" si="8"/>
        <v>25.412931856300411</v>
      </c>
    </row>
    <row r="175" spans="1:5" x14ac:dyDescent="0.25">
      <c r="A175" s="1">
        <v>41820</v>
      </c>
      <c r="B175" s="17">
        <v>17.8025398254394</v>
      </c>
      <c r="C175" s="17">
        <f t="shared" si="6"/>
        <v>22.368768414887988</v>
      </c>
      <c r="D175">
        <f t="shared" si="7"/>
        <v>-4.5662285894485883</v>
      </c>
      <c r="E175">
        <f t="shared" si="8"/>
        <v>20.850443531097646</v>
      </c>
    </row>
    <row r="176" spans="1:5" x14ac:dyDescent="0.25">
      <c r="A176" s="1">
        <v>41851</v>
      </c>
      <c r="B176" s="17">
        <v>19.817808151245099</v>
      </c>
      <c r="C176" s="17">
        <f t="shared" si="6"/>
        <v>22.368768414887988</v>
      </c>
      <c r="D176">
        <f t="shared" si="7"/>
        <v>-2.5509602636428887</v>
      </c>
      <c r="E176">
        <f t="shared" si="8"/>
        <v>6.5073982666849961</v>
      </c>
    </row>
    <row r="177" spans="1:5" x14ac:dyDescent="0.25">
      <c r="A177" s="1">
        <v>41880</v>
      </c>
      <c r="B177" s="17">
        <v>17.7781887054443</v>
      </c>
      <c r="C177" s="17">
        <f t="shared" si="6"/>
        <v>22.368768414887988</v>
      </c>
      <c r="D177">
        <f t="shared" si="7"/>
        <v>-4.5905797094436878</v>
      </c>
      <c r="E177">
        <f t="shared" si="8"/>
        <v>21.073422068756091</v>
      </c>
    </row>
    <row r="178" spans="1:5" x14ac:dyDescent="0.25">
      <c r="A178" s="1">
        <v>41912</v>
      </c>
      <c r="B178" s="17">
        <v>16.3474102020263</v>
      </c>
      <c r="C178" s="17">
        <f t="shared" si="6"/>
        <v>22.368768414887988</v>
      </c>
      <c r="D178">
        <f t="shared" si="7"/>
        <v>-6.0213582128616885</v>
      </c>
      <c r="E178">
        <f t="shared" si="8"/>
        <v>36.256754727596906</v>
      </c>
    </row>
    <row r="179" spans="1:5" x14ac:dyDescent="0.25">
      <c r="A179" s="1">
        <v>41943</v>
      </c>
      <c r="B179" s="17">
        <v>15.792577743530201</v>
      </c>
      <c r="C179" s="17">
        <f t="shared" si="6"/>
        <v>22.368768414887988</v>
      </c>
      <c r="D179">
        <f t="shared" si="7"/>
        <v>-6.5761906713577876</v>
      </c>
      <c r="E179">
        <f t="shared" si="8"/>
        <v>43.246283746053187</v>
      </c>
    </row>
    <row r="180" spans="1:5" x14ac:dyDescent="0.25">
      <c r="A180" s="1">
        <v>41971</v>
      </c>
      <c r="B180" s="17">
        <v>14.712367057800201</v>
      </c>
      <c r="C180" s="17">
        <f t="shared" si="6"/>
        <v>22.368768414887988</v>
      </c>
      <c r="D180">
        <f t="shared" si="7"/>
        <v>-7.6564013570877876</v>
      </c>
      <c r="E180">
        <f t="shared" si="8"/>
        <v>58.620481740815713</v>
      </c>
    </row>
    <row r="181" spans="1:5" x14ac:dyDescent="0.25">
      <c r="A181" s="1">
        <v>42003</v>
      </c>
      <c r="B181" s="17">
        <v>13.8406162261962</v>
      </c>
      <c r="C181" s="17">
        <f t="shared" si="6"/>
        <v>22.368768414887988</v>
      </c>
      <c r="D181">
        <f t="shared" si="7"/>
        <v>-8.5281521886917879</v>
      </c>
      <c r="E181">
        <f t="shared" si="8"/>
        <v>72.72937975348853</v>
      </c>
    </row>
    <row r="182" spans="1:5" x14ac:dyDescent="0.25">
      <c r="A182" s="1">
        <v>42034</v>
      </c>
      <c r="B182" s="17">
        <v>11.755994796752899</v>
      </c>
      <c r="C182" s="17">
        <f t="shared" si="6"/>
        <v>22.368768414887988</v>
      </c>
      <c r="D182">
        <f t="shared" si="7"/>
        <v>-10.612773618135089</v>
      </c>
      <c r="E182">
        <f t="shared" si="8"/>
        <v>112.63096386978414</v>
      </c>
    </row>
    <row r="183" spans="1:5" x14ac:dyDescent="0.25">
      <c r="A183" s="1">
        <v>42062</v>
      </c>
      <c r="B183" s="17">
        <v>13.4236907958984</v>
      </c>
      <c r="C183" s="17">
        <f t="shared" si="6"/>
        <v>22.368768414887988</v>
      </c>
      <c r="D183">
        <f t="shared" si="7"/>
        <v>-8.945077618989588</v>
      </c>
      <c r="E183">
        <f t="shared" si="8"/>
        <v>80.014413609748431</v>
      </c>
    </row>
    <row r="184" spans="1:5" x14ac:dyDescent="0.25">
      <c r="A184" s="1">
        <v>42094</v>
      </c>
      <c r="B184" s="17">
        <v>11.3327522277832</v>
      </c>
      <c r="C184" s="17">
        <f t="shared" si="6"/>
        <v>22.368768414887988</v>
      </c>
      <c r="D184">
        <f t="shared" si="7"/>
        <v>-11.036016187104789</v>
      </c>
      <c r="E184">
        <f t="shared" si="8"/>
        <v>121.79365328203892</v>
      </c>
    </row>
    <row r="185" spans="1:5" x14ac:dyDescent="0.25">
      <c r="A185" s="1">
        <v>42124</v>
      </c>
      <c r="B185" s="17">
        <v>14.7825050354003</v>
      </c>
      <c r="C185" s="17">
        <f t="shared" si="6"/>
        <v>22.368768414887988</v>
      </c>
      <c r="D185">
        <f t="shared" si="7"/>
        <v>-7.5862633794876881</v>
      </c>
      <c r="E185">
        <f t="shared" si="8"/>
        <v>57.551392062955962</v>
      </c>
    </row>
    <row r="186" spans="1:5" x14ac:dyDescent="0.25">
      <c r="A186" s="1">
        <v>42153</v>
      </c>
      <c r="B186" s="17">
        <v>13.0856170654296</v>
      </c>
      <c r="C186" s="17">
        <f t="shared" si="6"/>
        <v>22.368768414887988</v>
      </c>
      <c r="D186">
        <f t="shared" si="7"/>
        <v>-9.2831513494583877</v>
      </c>
      <c r="E186">
        <f t="shared" si="8"/>
        <v>86.17689897695108</v>
      </c>
    </row>
    <row r="187" spans="1:5" x14ac:dyDescent="0.25">
      <c r="A187" s="1">
        <v>42185</v>
      </c>
      <c r="B187" s="17">
        <v>11.936954498291</v>
      </c>
      <c r="C187" s="17">
        <f t="shared" si="6"/>
        <v>22.368768414887988</v>
      </c>
      <c r="D187">
        <f t="shared" si="7"/>
        <v>-10.431813916596989</v>
      </c>
      <c r="E187">
        <f t="shared" si="8"/>
        <v>108.8227415905066</v>
      </c>
    </row>
    <row r="188" spans="1:5" x14ac:dyDescent="0.25">
      <c r="A188" s="1">
        <v>42216</v>
      </c>
      <c r="B188" s="17">
        <v>11.6628408432006</v>
      </c>
      <c r="C188" s="17">
        <f t="shared" si="6"/>
        <v>22.368768414887988</v>
      </c>
      <c r="D188">
        <f t="shared" si="7"/>
        <v>-10.705927571687388</v>
      </c>
      <c r="E188">
        <f t="shared" si="8"/>
        <v>114.61688517021621</v>
      </c>
    </row>
    <row r="189" spans="1:5" x14ac:dyDescent="0.25">
      <c r="A189" s="1">
        <v>42247</v>
      </c>
      <c r="B189" s="17">
        <v>11.6954736709594</v>
      </c>
      <c r="C189" s="17">
        <f t="shared" si="6"/>
        <v>22.368768414887988</v>
      </c>
      <c r="D189">
        <f t="shared" si="7"/>
        <v>-10.673294743928588</v>
      </c>
      <c r="E189">
        <f t="shared" si="8"/>
        <v>113.91922069077363</v>
      </c>
    </row>
    <row r="190" spans="1:5" x14ac:dyDescent="0.25">
      <c r="A190" s="1">
        <v>42277</v>
      </c>
      <c r="B190" s="17">
        <v>10.8209238052368</v>
      </c>
      <c r="C190" s="17">
        <f t="shared" si="6"/>
        <v>22.368768414887988</v>
      </c>
      <c r="D190">
        <f t="shared" si="7"/>
        <v>-11.547844609651188</v>
      </c>
      <c r="E190">
        <f t="shared" si="8"/>
        <v>133.35271512865</v>
      </c>
    </row>
    <row r="191" spans="1:5" x14ac:dyDescent="0.25">
      <c r="A191" s="1">
        <v>42307</v>
      </c>
      <c r="B191" s="17">
        <v>11.357886314391999</v>
      </c>
      <c r="C191" s="17">
        <f t="shared" si="6"/>
        <v>22.368768414887988</v>
      </c>
      <c r="D191">
        <f t="shared" si="7"/>
        <v>-11.010882100495989</v>
      </c>
      <c r="E191">
        <f t="shared" si="8"/>
        <v>121.23952463102296</v>
      </c>
    </row>
    <row r="192" spans="1:5" x14ac:dyDescent="0.25">
      <c r="A192" s="1">
        <v>42338</v>
      </c>
      <c r="B192" s="17">
        <v>8.7680768966674805</v>
      </c>
      <c r="C192" s="17">
        <f t="shared" si="6"/>
        <v>22.368768414887988</v>
      </c>
      <c r="D192">
        <f t="shared" si="7"/>
        <v>-13.600691518220508</v>
      </c>
      <c r="E192">
        <f t="shared" si="8"/>
        <v>184.97880977379526</v>
      </c>
    </row>
    <row r="193" spans="1:5" x14ac:dyDescent="0.25">
      <c r="A193" s="1">
        <v>42368</v>
      </c>
      <c r="B193" s="17">
        <v>8.6748676300048793</v>
      </c>
      <c r="C193" s="17">
        <f t="shared" si="6"/>
        <v>22.368768414887988</v>
      </c>
      <c r="D193">
        <f t="shared" si="7"/>
        <v>-13.693900784883109</v>
      </c>
      <c r="E193">
        <f t="shared" si="8"/>
        <v>187.52291870622221</v>
      </c>
    </row>
    <row r="194" spans="1:5" x14ac:dyDescent="0.25">
      <c r="A194" s="1">
        <v>42398</v>
      </c>
      <c r="B194" s="17">
        <v>6.4711990356445304</v>
      </c>
      <c r="C194" s="17">
        <f t="shared" si="6"/>
        <v>22.368768414887988</v>
      </c>
      <c r="D194">
        <f t="shared" si="7"/>
        <v>-15.897569379243457</v>
      </c>
      <c r="E194">
        <f t="shared" si="8"/>
        <v>252.73271216785921</v>
      </c>
    </row>
    <row r="195" spans="1:5" x14ac:dyDescent="0.25">
      <c r="A195" s="1">
        <v>42429</v>
      </c>
      <c r="B195" s="17">
        <v>7.8626399040222097</v>
      </c>
      <c r="C195" s="17">
        <f t="shared" ref="C195:C258" si="9">AVERAGE(B:B)</f>
        <v>22.368768414887988</v>
      </c>
      <c r="D195">
        <f t="shared" ref="D195:D258" si="10">B195-C195</f>
        <v>-14.506128510865778</v>
      </c>
      <c r="E195">
        <f t="shared" ref="E195:E258" si="11">D195*D195</f>
        <v>210.42776437375301</v>
      </c>
    </row>
    <row r="196" spans="1:5" x14ac:dyDescent="0.25">
      <c r="A196" s="1">
        <v>42460</v>
      </c>
      <c r="B196" s="17">
        <v>10.0862827301025</v>
      </c>
      <c r="C196" s="17">
        <f t="shared" si="9"/>
        <v>22.368768414887988</v>
      </c>
      <c r="D196">
        <f t="shared" si="10"/>
        <v>-12.282485684785488</v>
      </c>
      <c r="E196">
        <f t="shared" si="11"/>
        <v>150.85945459696043</v>
      </c>
    </row>
    <row r="197" spans="1:5" x14ac:dyDescent="0.25">
      <c r="A197" s="1">
        <v>42489</v>
      </c>
      <c r="B197" s="17">
        <v>13.1088399887084</v>
      </c>
      <c r="C197" s="17">
        <f t="shared" si="9"/>
        <v>22.368768414887988</v>
      </c>
      <c r="D197">
        <f t="shared" si="10"/>
        <v>-9.259928426179588</v>
      </c>
      <c r="E197">
        <f t="shared" si="11"/>
        <v>85.746274457968781</v>
      </c>
    </row>
    <row r="198" spans="1:5" x14ac:dyDescent="0.25">
      <c r="A198" s="1">
        <v>42521</v>
      </c>
      <c r="B198" s="17">
        <v>9.4671258926391602</v>
      </c>
      <c r="C198" s="17">
        <f t="shared" si="9"/>
        <v>22.368768414887988</v>
      </c>
      <c r="D198">
        <f t="shared" si="10"/>
        <v>-12.901642522248828</v>
      </c>
      <c r="E198">
        <f t="shared" si="11"/>
        <v>166.4523797718991</v>
      </c>
    </row>
    <row r="199" spans="1:5" x14ac:dyDescent="0.25">
      <c r="A199" s="1">
        <v>42551</v>
      </c>
      <c r="B199" s="17">
        <v>10.831935882568301</v>
      </c>
      <c r="C199" s="17">
        <f t="shared" si="9"/>
        <v>22.368768414887988</v>
      </c>
      <c r="D199">
        <f t="shared" si="10"/>
        <v>-11.536832532319687</v>
      </c>
      <c r="E199">
        <f t="shared" si="11"/>
        <v>133.0985048787899</v>
      </c>
    </row>
    <row r="200" spans="1:5" x14ac:dyDescent="0.25">
      <c r="A200" s="1">
        <v>42580</v>
      </c>
      <c r="B200" s="17">
        <v>12.3165836334228</v>
      </c>
      <c r="C200" s="17">
        <f t="shared" si="9"/>
        <v>22.368768414887988</v>
      </c>
      <c r="D200">
        <f t="shared" si="10"/>
        <v>-10.052184781465188</v>
      </c>
      <c r="E200">
        <f t="shared" si="11"/>
        <v>101.04641888072034</v>
      </c>
    </row>
    <row r="201" spans="1:5" x14ac:dyDescent="0.25">
      <c r="A201" s="1">
        <v>42613</v>
      </c>
      <c r="B201" s="17">
        <v>11.2779951095581</v>
      </c>
      <c r="C201" s="17">
        <f t="shared" si="9"/>
        <v>22.368768414887988</v>
      </c>
      <c r="D201">
        <f t="shared" si="10"/>
        <v>-11.090773305329888</v>
      </c>
      <c r="E201">
        <f t="shared" si="11"/>
        <v>123.00525251021806</v>
      </c>
    </row>
    <row r="202" spans="1:5" x14ac:dyDescent="0.25">
      <c r="A202" s="1">
        <v>42643</v>
      </c>
      <c r="B202" s="17">
        <v>11.857210159301699</v>
      </c>
      <c r="C202" s="17">
        <f t="shared" si="9"/>
        <v>22.368768414887988</v>
      </c>
      <c r="D202">
        <f t="shared" si="10"/>
        <v>-10.511558255586289</v>
      </c>
      <c r="E202">
        <f t="shared" si="11"/>
        <v>110.49285696058426</v>
      </c>
    </row>
    <row r="203" spans="1:5" x14ac:dyDescent="0.25">
      <c r="A203" s="1">
        <v>42674</v>
      </c>
      <c r="B203" s="17">
        <v>14.700009346008301</v>
      </c>
      <c r="C203" s="17">
        <f t="shared" si="9"/>
        <v>22.368768414887988</v>
      </c>
      <c r="D203">
        <f t="shared" si="10"/>
        <v>-7.6687590688796874</v>
      </c>
      <c r="E203">
        <f t="shared" si="11"/>
        <v>58.809865656524451</v>
      </c>
    </row>
    <row r="204" spans="1:5" x14ac:dyDescent="0.25">
      <c r="A204" s="1">
        <v>42704</v>
      </c>
      <c r="B204" s="17">
        <v>18.681261062621999</v>
      </c>
      <c r="C204" s="17">
        <f t="shared" si="9"/>
        <v>22.368768414887988</v>
      </c>
      <c r="D204">
        <f t="shared" si="10"/>
        <v>-3.6875073522659889</v>
      </c>
      <c r="E204">
        <f t="shared" si="11"/>
        <v>13.597710473015724</v>
      </c>
    </row>
    <row r="205" spans="1:5" x14ac:dyDescent="0.25">
      <c r="A205" s="1">
        <v>42733</v>
      </c>
      <c r="B205" s="17">
        <v>17.197198867797798</v>
      </c>
      <c r="C205" s="17">
        <f t="shared" si="9"/>
        <v>22.368768414887988</v>
      </c>
      <c r="D205">
        <f t="shared" si="10"/>
        <v>-5.1715695470901899</v>
      </c>
      <c r="E205">
        <f t="shared" si="11"/>
        <v>26.74513158039063</v>
      </c>
    </row>
    <row r="206" spans="1:5" x14ac:dyDescent="0.25">
      <c r="A206" s="1">
        <v>42766</v>
      </c>
      <c r="B206" s="17">
        <v>21.550073623657202</v>
      </c>
      <c r="C206" s="17">
        <f t="shared" si="9"/>
        <v>22.368768414887988</v>
      </c>
      <c r="D206">
        <f t="shared" si="10"/>
        <v>-0.81869479123078648</v>
      </c>
      <c r="E206">
        <f t="shared" si="11"/>
        <v>0.67026116118842105</v>
      </c>
    </row>
    <row r="207" spans="1:5" x14ac:dyDescent="0.25">
      <c r="A207" s="1">
        <v>42790</v>
      </c>
      <c r="B207" s="17">
        <v>21.911695480346602</v>
      </c>
      <c r="C207" s="17">
        <f t="shared" si="9"/>
        <v>22.368768414887988</v>
      </c>
      <c r="D207">
        <f t="shared" si="10"/>
        <v>-0.45707293454138664</v>
      </c>
      <c r="E207">
        <f t="shared" si="11"/>
        <v>0.20891566749027471</v>
      </c>
    </row>
    <row r="208" spans="1:5" x14ac:dyDescent="0.25">
      <c r="A208" s="1">
        <v>42825</v>
      </c>
      <c r="B208" s="17">
        <v>19.9495525360107</v>
      </c>
      <c r="C208" s="17">
        <f t="shared" si="9"/>
        <v>22.368768414887988</v>
      </c>
      <c r="D208">
        <f t="shared" si="10"/>
        <v>-2.4192158788772886</v>
      </c>
      <c r="E208">
        <f t="shared" si="11"/>
        <v>5.8526054686120119</v>
      </c>
    </row>
    <row r="209" spans="1:5" x14ac:dyDescent="0.25">
      <c r="A209" s="1">
        <v>42853</v>
      </c>
      <c r="B209" s="17">
        <v>19.0096225738525</v>
      </c>
      <c r="C209" s="17">
        <f t="shared" si="9"/>
        <v>22.368768414887988</v>
      </c>
      <c r="D209">
        <f t="shared" si="10"/>
        <v>-3.3591458410354882</v>
      </c>
      <c r="E209">
        <f t="shared" si="11"/>
        <v>11.283860781346018</v>
      </c>
    </row>
    <row r="210" spans="1:5" x14ac:dyDescent="0.25">
      <c r="A210" s="1">
        <v>42886</v>
      </c>
      <c r="B210" s="17">
        <v>18.802017211913999</v>
      </c>
      <c r="C210" s="17">
        <f t="shared" si="9"/>
        <v>22.368768414887988</v>
      </c>
      <c r="D210">
        <f t="shared" si="10"/>
        <v>-3.5667512029739896</v>
      </c>
      <c r="E210">
        <f t="shared" si="11"/>
        <v>12.721714143916403</v>
      </c>
    </row>
    <row r="211" spans="1:5" x14ac:dyDescent="0.25">
      <c r="A211" s="1">
        <v>42916</v>
      </c>
      <c r="B211" s="17">
        <v>20.068403244018501</v>
      </c>
      <c r="C211" s="17">
        <f t="shared" si="9"/>
        <v>22.368768414887988</v>
      </c>
      <c r="D211">
        <f t="shared" si="10"/>
        <v>-2.3003651708694868</v>
      </c>
      <c r="E211">
        <f t="shared" si="11"/>
        <v>5.2916799193494031</v>
      </c>
    </row>
    <row r="212" spans="1:5" x14ac:dyDescent="0.25">
      <c r="A212" s="1">
        <v>42947</v>
      </c>
      <c r="B212" s="17">
        <v>21.660036087036101</v>
      </c>
      <c r="C212" s="17">
        <f t="shared" si="9"/>
        <v>22.368768414887988</v>
      </c>
      <c r="D212">
        <f t="shared" si="10"/>
        <v>-0.70873232785188733</v>
      </c>
      <c r="E212">
        <f t="shared" si="11"/>
        <v>0.50230151254235511</v>
      </c>
    </row>
    <row r="213" spans="1:5" x14ac:dyDescent="0.25">
      <c r="A213" s="1">
        <v>42978</v>
      </c>
      <c r="B213" s="17">
        <v>24.2758483886718</v>
      </c>
      <c r="C213" s="17">
        <f t="shared" si="9"/>
        <v>22.368768414887988</v>
      </c>
      <c r="D213">
        <f t="shared" si="10"/>
        <v>1.9070799737838122</v>
      </c>
      <c r="E213">
        <f t="shared" si="11"/>
        <v>3.6369540264072659</v>
      </c>
    </row>
    <row r="214" spans="1:5" x14ac:dyDescent="0.25">
      <c r="A214" s="1">
        <v>43007</v>
      </c>
      <c r="B214" s="17">
        <v>22.0544834136962</v>
      </c>
      <c r="C214" s="17">
        <f t="shared" si="9"/>
        <v>22.368768414887988</v>
      </c>
      <c r="D214">
        <f t="shared" si="10"/>
        <v>-0.31428500119178793</v>
      </c>
      <c r="E214">
        <f t="shared" si="11"/>
        <v>9.8775061974122141E-2</v>
      </c>
    </row>
    <row r="215" spans="1:5" x14ac:dyDescent="0.25">
      <c r="A215" s="1">
        <v>43039</v>
      </c>
      <c r="B215" s="17">
        <v>22.213644027709901</v>
      </c>
      <c r="C215" s="17">
        <f t="shared" si="9"/>
        <v>22.368768414887988</v>
      </c>
      <c r="D215">
        <f t="shared" si="10"/>
        <v>-0.15512438717808763</v>
      </c>
      <c r="E215">
        <f t="shared" si="11"/>
        <v>2.4063575497377237E-2</v>
      </c>
    </row>
    <row r="216" spans="1:5" x14ac:dyDescent="0.25">
      <c r="A216" s="1">
        <v>43069</v>
      </c>
      <c r="B216" s="17">
        <v>24.317369461059499</v>
      </c>
      <c r="C216" s="17">
        <f t="shared" si="9"/>
        <v>22.368768414887988</v>
      </c>
      <c r="D216">
        <f t="shared" si="10"/>
        <v>1.9486010461715111</v>
      </c>
      <c r="E216">
        <f t="shared" si="11"/>
        <v>3.7970460371407073</v>
      </c>
    </row>
    <row r="217" spans="1:5" x14ac:dyDescent="0.25">
      <c r="A217" s="1">
        <v>43098</v>
      </c>
      <c r="B217" s="17">
        <v>28.158086776733398</v>
      </c>
      <c r="C217" s="17">
        <f t="shared" si="9"/>
        <v>22.368768414887988</v>
      </c>
      <c r="D217">
        <f t="shared" si="10"/>
        <v>5.7893183618454103</v>
      </c>
      <c r="E217">
        <f t="shared" si="11"/>
        <v>33.516207094800421</v>
      </c>
    </row>
    <row r="218" spans="1:5" x14ac:dyDescent="0.25">
      <c r="A218" s="1">
        <v>43131</v>
      </c>
      <c r="B218" s="17">
        <v>28.990379333496001</v>
      </c>
      <c r="C218" s="17">
        <f t="shared" si="9"/>
        <v>22.368768414887988</v>
      </c>
      <c r="D218">
        <f t="shared" si="10"/>
        <v>6.6216109186080132</v>
      </c>
      <c r="E218">
        <f t="shared" si="11"/>
        <v>43.845731157428858</v>
      </c>
    </row>
    <row r="219" spans="1:5" x14ac:dyDescent="0.25">
      <c r="A219" s="1">
        <v>43159</v>
      </c>
      <c r="B219" s="17">
        <v>31.508241653442301</v>
      </c>
      <c r="C219" s="17">
        <f t="shared" si="9"/>
        <v>22.368768414887988</v>
      </c>
      <c r="D219">
        <f t="shared" si="10"/>
        <v>9.1394732385543129</v>
      </c>
      <c r="E219">
        <f t="shared" si="11"/>
        <v>83.529971078250455</v>
      </c>
    </row>
    <row r="220" spans="1:5" x14ac:dyDescent="0.25">
      <c r="A220" s="1">
        <v>43188</v>
      </c>
      <c r="B220" s="17">
        <v>29.857307434081999</v>
      </c>
      <c r="C220" s="17">
        <f t="shared" si="9"/>
        <v>22.368768414887988</v>
      </c>
      <c r="D220">
        <f t="shared" si="10"/>
        <v>7.4885390191940111</v>
      </c>
      <c r="E220">
        <f t="shared" si="11"/>
        <v>56.078216641991204</v>
      </c>
    </row>
    <row r="221" spans="1:5" x14ac:dyDescent="0.25">
      <c r="A221" s="1">
        <v>43220</v>
      </c>
      <c r="B221" s="17">
        <v>34.426799774169901</v>
      </c>
      <c r="C221" s="17">
        <f t="shared" si="9"/>
        <v>22.368768414887988</v>
      </c>
      <c r="D221">
        <f t="shared" si="10"/>
        <v>12.058031359281912</v>
      </c>
      <c r="E221">
        <f t="shared" si="11"/>
        <v>145.39612026142601</v>
      </c>
    </row>
    <row r="222" spans="1:5" x14ac:dyDescent="0.25">
      <c r="A222" s="1">
        <v>43250</v>
      </c>
      <c r="B222" s="17">
        <v>35.813209533691399</v>
      </c>
      <c r="C222" s="17">
        <f t="shared" si="9"/>
        <v>22.368768414887988</v>
      </c>
      <c r="D222">
        <f t="shared" si="10"/>
        <v>13.444441118803411</v>
      </c>
      <c r="E222">
        <f t="shared" si="11"/>
        <v>180.75299699697192</v>
      </c>
    </row>
    <row r="223" spans="1:5" x14ac:dyDescent="0.25">
      <c r="A223" s="1">
        <v>43280</v>
      </c>
      <c r="B223" s="17">
        <v>35.077564239501903</v>
      </c>
      <c r="C223" s="17">
        <f t="shared" si="9"/>
        <v>22.368768414887988</v>
      </c>
      <c r="D223">
        <f t="shared" si="10"/>
        <v>12.708795824613915</v>
      </c>
      <c r="E223">
        <f t="shared" si="11"/>
        <v>161.5134913117241</v>
      </c>
    </row>
    <row r="224" spans="1:5" x14ac:dyDescent="0.25">
      <c r="A224" s="1">
        <v>43312</v>
      </c>
      <c r="B224" s="17">
        <v>38.791160583496001</v>
      </c>
      <c r="C224" s="17">
        <f t="shared" si="9"/>
        <v>22.368768414887988</v>
      </c>
      <c r="D224">
        <f t="shared" si="10"/>
        <v>16.422392168608013</v>
      </c>
      <c r="E224">
        <f t="shared" si="11"/>
        <v>269.69496453955782</v>
      </c>
    </row>
    <row r="225" spans="1:5" x14ac:dyDescent="0.25">
      <c r="A225" s="1">
        <v>43343</v>
      </c>
      <c r="B225" s="17">
        <v>39.021411895751903</v>
      </c>
      <c r="C225" s="17">
        <f t="shared" si="9"/>
        <v>22.368768414887988</v>
      </c>
      <c r="D225">
        <f t="shared" si="10"/>
        <v>16.652643480863915</v>
      </c>
      <c r="E225">
        <f t="shared" si="11"/>
        <v>277.31053490075948</v>
      </c>
    </row>
    <row r="226" spans="1:5" x14ac:dyDescent="0.25">
      <c r="A226" s="1">
        <v>43371</v>
      </c>
      <c r="B226" s="17">
        <v>43.533397674560497</v>
      </c>
      <c r="C226" s="17">
        <f t="shared" si="9"/>
        <v>22.368768414887988</v>
      </c>
      <c r="D226">
        <f t="shared" si="10"/>
        <v>21.164629259672509</v>
      </c>
      <c r="E226">
        <f t="shared" si="11"/>
        <v>447.94153169938568</v>
      </c>
    </row>
    <row r="227" spans="1:5" x14ac:dyDescent="0.25">
      <c r="A227" s="1">
        <v>43404</v>
      </c>
      <c r="B227" s="17">
        <v>41.270122528076101</v>
      </c>
      <c r="C227" s="17">
        <f t="shared" si="9"/>
        <v>22.368768414887988</v>
      </c>
      <c r="D227">
        <f t="shared" si="10"/>
        <v>18.901354113188113</v>
      </c>
      <c r="E227">
        <f t="shared" si="11"/>
        <v>357.26118731213319</v>
      </c>
    </row>
    <row r="228" spans="1:5" x14ac:dyDescent="0.25">
      <c r="A228" s="1">
        <v>43434</v>
      </c>
      <c r="B228" s="17">
        <v>38.424667358398402</v>
      </c>
      <c r="C228" s="17">
        <f t="shared" si="9"/>
        <v>22.368768414887988</v>
      </c>
      <c r="D228">
        <f t="shared" si="10"/>
        <v>16.055898943510414</v>
      </c>
      <c r="E228">
        <f t="shared" si="11"/>
        <v>257.79189088421884</v>
      </c>
    </row>
    <row r="229" spans="1:5" x14ac:dyDescent="0.25">
      <c r="A229" s="1">
        <v>43462</v>
      </c>
      <c r="B229" s="17">
        <v>37.114730834960902</v>
      </c>
      <c r="C229" s="17">
        <f t="shared" si="9"/>
        <v>22.368768414887988</v>
      </c>
      <c r="D229">
        <f t="shared" si="10"/>
        <v>14.745962420072914</v>
      </c>
      <c r="E229">
        <f t="shared" si="11"/>
        <v>217.44340769420262</v>
      </c>
    </row>
    <row r="230" spans="1:5" x14ac:dyDescent="0.25">
      <c r="A230" s="1">
        <v>43496</v>
      </c>
      <c r="B230" s="17">
        <v>33.112159729003899</v>
      </c>
      <c r="C230" s="17">
        <f t="shared" si="9"/>
        <v>22.368768414887988</v>
      </c>
      <c r="D230">
        <f t="shared" si="10"/>
        <v>10.743391314115911</v>
      </c>
      <c r="E230">
        <f t="shared" si="11"/>
        <v>115.4204569282212</v>
      </c>
    </row>
    <row r="231" spans="1:5" x14ac:dyDescent="0.25">
      <c r="A231" s="1">
        <v>43524</v>
      </c>
      <c r="B231" s="17">
        <v>34.276542663574197</v>
      </c>
      <c r="C231" s="17">
        <f t="shared" si="9"/>
        <v>22.368768414887988</v>
      </c>
      <c r="D231">
        <f t="shared" si="10"/>
        <v>11.907774248686209</v>
      </c>
      <c r="E231">
        <f t="shared" si="11"/>
        <v>141.79508755767441</v>
      </c>
    </row>
    <row r="232" spans="1:5" x14ac:dyDescent="0.25">
      <c r="A232" s="1">
        <v>43553</v>
      </c>
      <c r="B232" s="17">
        <v>37.063793182372997</v>
      </c>
      <c r="C232" s="17">
        <f t="shared" si="9"/>
        <v>22.368768414887988</v>
      </c>
      <c r="D232">
        <f t="shared" si="10"/>
        <v>14.695024767485009</v>
      </c>
      <c r="E232">
        <f t="shared" si="11"/>
        <v>215.94375291699785</v>
      </c>
    </row>
    <row r="233" spans="1:5" x14ac:dyDescent="0.25">
      <c r="A233" s="1">
        <v>43585</v>
      </c>
      <c r="B233" s="17">
        <v>36.459770202636697</v>
      </c>
      <c r="C233" s="17">
        <f t="shared" si="9"/>
        <v>22.368768414887988</v>
      </c>
      <c r="D233">
        <f t="shared" si="10"/>
        <v>14.091001787748709</v>
      </c>
      <c r="E233">
        <f t="shared" si="11"/>
        <v>198.55633138233733</v>
      </c>
    </row>
    <row r="234" spans="1:5" x14ac:dyDescent="0.25">
      <c r="A234" s="1">
        <v>43616</v>
      </c>
      <c r="B234" s="17">
        <v>35.659252166747997</v>
      </c>
      <c r="C234" s="17">
        <f t="shared" si="9"/>
        <v>22.368768414887988</v>
      </c>
      <c r="D234">
        <f t="shared" si="10"/>
        <v>13.290483751860009</v>
      </c>
      <c r="E234">
        <f t="shared" si="11"/>
        <v>176.6369583584549</v>
      </c>
    </row>
    <row r="235" spans="1:5" x14ac:dyDescent="0.25">
      <c r="A235" s="1">
        <v>43644</v>
      </c>
      <c r="B235" s="17">
        <v>37.711479187011697</v>
      </c>
      <c r="C235" s="17">
        <f t="shared" si="9"/>
        <v>22.368768414887988</v>
      </c>
      <c r="D235">
        <f t="shared" si="10"/>
        <v>15.342710772123709</v>
      </c>
      <c r="E235">
        <f t="shared" si="11"/>
        <v>235.39877383704092</v>
      </c>
    </row>
    <row r="236" spans="1:5" x14ac:dyDescent="0.25">
      <c r="A236" s="1">
        <v>43677</v>
      </c>
      <c r="B236" s="17">
        <v>36.248725891113203</v>
      </c>
      <c r="C236" s="17">
        <f t="shared" si="9"/>
        <v>22.368768414887988</v>
      </c>
      <c r="D236">
        <f t="shared" si="10"/>
        <v>13.879957476225215</v>
      </c>
      <c r="E236">
        <f t="shared" si="11"/>
        <v>192.65321954182025</v>
      </c>
    </row>
    <row r="237" spans="1:5" x14ac:dyDescent="0.25">
      <c r="A237" s="1">
        <v>43707</v>
      </c>
      <c r="B237" s="17">
        <v>33.163108825683501</v>
      </c>
      <c r="C237" s="17">
        <f t="shared" si="9"/>
        <v>22.368768414887988</v>
      </c>
      <c r="D237">
        <f t="shared" si="10"/>
        <v>10.794340410795513</v>
      </c>
      <c r="E237">
        <f t="shared" si="11"/>
        <v>116.51778490413305</v>
      </c>
    </row>
    <row r="238" spans="1:5" x14ac:dyDescent="0.25">
      <c r="A238" s="1">
        <v>43738</v>
      </c>
      <c r="B238" s="17">
        <v>34.749576568603501</v>
      </c>
      <c r="C238" s="17">
        <f t="shared" si="9"/>
        <v>22.368768414887988</v>
      </c>
      <c r="D238">
        <f t="shared" si="10"/>
        <v>12.380808153715513</v>
      </c>
      <c r="E238">
        <f t="shared" si="11"/>
        <v>153.28441053910853</v>
      </c>
    </row>
    <row r="239" spans="1:5" x14ac:dyDescent="0.25">
      <c r="A239" s="1">
        <v>43769</v>
      </c>
      <c r="B239" s="17">
        <v>34.349323272705</v>
      </c>
      <c r="C239" s="17">
        <f t="shared" si="9"/>
        <v>22.368768414887988</v>
      </c>
      <c r="D239">
        <f t="shared" si="10"/>
        <v>11.980554857817012</v>
      </c>
      <c r="E239">
        <f t="shared" si="11"/>
        <v>143.5336947011628</v>
      </c>
    </row>
    <row r="240" spans="1:5" x14ac:dyDescent="0.25">
      <c r="A240" s="1">
        <v>43798</v>
      </c>
      <c r="B240" s="17">
        <v>36.3724365234375</v>
      </c>
      <c r="C240" s="17">
        <f t="shared" si="9"/>
        <v>22.368768414887988</v>
      </c>
      <c r="D240">
        <f t="shared" si="10"/>
        <v>14.003668108549512</v>
      </c>
      <c r="E240">
        <f t="shared" si="11"/>
        <v>196.10272049440667</v>
      </c>
    </row>
    <row r="241" spans="1:5" x14ac:dyDescent="0.25">
      <c r="A241" s="1">
        <v>43829</v>
      </c>
      <c r="B241" s="17">
        <v>39.81636428833</v>
      </c>
      <c r="C241" s="17">
        <f t="shared" si="9"/>
        <v>22.368768414887988</v>
      </c>
      <c r="D241">
        <f t="shared" si="10"/>
        <v>17.447595873442012</v>
      </c>
      <c r="E241">
        <f t="shared" si="11"/>
        <v>304.41860176295074</v>
      </c>
    </row>
    <row r="242" spans="1:5" x14ac:dyDescent="0.25">
      <c r="A242" s="1">
        <v>43861</v>
      </c>
      <c r="B242" s="17">
        <v>37.552879333496001</v>
      </c>
      <c r="C242" s="17">
        <f t="shared" si="9"/>
        <v>22.368768414887988</v>
      </c>
      <c r="D242">
        <f t="shared" si="10"/>
        <v>15.184110918608013</v>
      </c>
      <c r="E242">
        <f t="shared" si="11"/>
        <v>230.5572243885911</v>
      </c>
    </row>
    <row r="243" spans="1:5" x14ac:dyDescent="0.25">
      <c r="A243" s="1">
        <v>43889</v>
      </c>
      <c r="B243" s="17">
        <v>33.100624084472599</v>
      </c>
      <c r="C243" s="17">
        <f t="shared" si="9"/>
        <v>22.368768414887988</v>
      </c>
      <c r="D243">
        <f t="shared" si="10"/>
        <v>10.731855669584611</v>
      </c>
      <c r="E243">
        <f t="shared" si="11"/>
        <v>115.17272611279536</v>
      </c>
    </row>
    <row r="244" spans="1:5" x14ac:dyDescent="0.25">
      <c r="A244" s="1">
        <v>43921</v>
      </c>
      <c r="B244" s="17">
        <v>32.286365509033203</v>
      </c>
      <c r="C244" s="17">
        <f t="shared" si="9"/>
        <v>22.368768414887988</v>
      </c>
      <c r="D244">
        <f t="shared" si="10"/>
        <v>9.917597094145215</v>
      </c>
      <c r="E244">
        <f t="shared" si="11"/>
        <v>98.358732121797615</v>
      </c>
    </row>
    <row r="245" spans="1:5" x14ac:dyDescent="0.25">
      <c r="A245" s="1">
        <v>43951</v>
      </c>
      <c r="B245" s="17">
        <v>33.511482238769503</v>
      </c>
      <c r="C245" s="17">
        <f t="shared" si="9"/>
        <v>22.368768414887988</v>
      </c>
      <c r="D245">
        <f t="shared" si="10"/>
        <v>11.142713823881515</v>
      </c>
      <c r="E245">
        <f t="shared" si="11"/>
        <v>124.16007136092021</v>
      </c>
    </row>
    <row r="246" spans="1:5" x14ac:dyDescent="0.25">
      <c r="A246" s="1">
        <v>43980</v>
      </c>
      <c r="B246" s="17">
        <v>39.592258453369098</v>
      </c>
      <c r="C246" s="17">
        <f t="shared" si="9"/>
        <v>22.368768414887988</v>
      </c>
      <c r="D246">
        <f t="shared" si="10"/>
        <v>17.22349003848111</v>
      </c>
      <c r="E246">
        <f t="shared" si="11"/>
        <v>296.64860910565801</v>
      </c>
    </row>
    <row r="247" spans="1:5" x14ac:dyDescent="0.25">
      <c r="A247" s="1">
        <v>44012</v>
      </c>
      <c r="B247" s="17">
        <v>41.773567199707003</v>
      </c>
      <c r="C247" s="17">
        <f t="shared" si="9"/>
        <v>22.368768414887988</v>
      </c>
      <c r="D247">
        <f t="shared" si="10"/>
        <v>19.404798784819015</v>
      </c>
      <c r="E247">
        <f t="shared" si="11"/>
        <v>376.54621587931354</v>
      </c>
    </row>
    <row r="248" spans="1:5" x14ac:dyDescent="0.25">
      <c r="A248" s="1">
        <v>44043</v>
      </c>
      <c r="B248" s="17">
        <v>45.351810455322202</v>
      </c>
      <c r="C248" s="17">
        <f t="shared" si="9"/>
        <v>22.368768414887988</v>
      </c>
      <c r="D248">
        <f t="shared" si="10"/>
        <v>22.983042040434214</v>
      </c>
      <c r="E248">
        <f t="shared" si="11"/>
        <v>528.22022143236643</v>
      </c>
    </row>
    <row r="249" spans="1:5" x14ac:dyDescent="0.25">
      <c r="A249" s="1">
        <v>44074</v>
      </c>
      <c r="B249" s="17">
        <v>44.582374572753899</v>
      </c>
      <c r="C249" s="17">
        <f t="shared" si="9"/>
        <v>22.368768414887988</v>
      </c>
      <c r="D249">
        <f t="shared" si="10"/>
        <v>22.213606157865911</v>
      </c>
      <c r="E249">
        <f t="shared" si="11"/>
        <v>493.44429853677832</v>
      </c>
    </row>
    <row r="250" spans="1:5" x14ac:dyDescent="0.25">
      <c r="A250" s="1">
        <v>44104</v>
      </c>
      <c r="B250" s="17">
        <v>46.002429962158203</v>
      </c>
      <c r="C250" s="17">
        <f t="shared" si="9"/>
        <v>22.368768414887988</v>
      </c>
      <c r="D250">
        <f t="shared" si="10"/>
        <v>23.633661547270215</v>
      </c>
      <c r="E250">
        <f t="shared" si="11"/>
        <v>558.54995813091875</v>
      </c>
    </row>
    <row r="251" spans="1:5" x14ac:dyDescent="0.25">
      <c r="A251" s="1">
        <v>44134</v>
      </c>
      <c r="B251" s="17">
        <v>47.1231079101562</v>
      </c>
      <c r="C251" s="17">
        <f t="shared" si="9"/>
        <v>22.368768414887988</v>
      </c>
      <c r="D251">
        <f t="shared" si="10"/>
        <v>24.754339495268212</v>
      </c>
      <c r="E251">
        <f t="shared" si="11"/>
        <v>612.77732384699573</v>
      </c>
    </row>
    <row r="252" spans="1:5" x14ac:dyDescent="0.25">
      <c r="A252" s="1">
        <v>44165</v>
      </c>
      <c r="B252" s="17">
        <v>60.703598022460902</v>
      </c>
      <c r="C252" s="17">
        <f t="shared" si="9"/>
        <v>22.368768414887988</v>
      </c>
      <c r="D252">
        <f t="shared" si="10"/>
        <v>38.334829607572914</v>
      </c>
      <c r="E252">
        <f t="shared" si="11"/>
        <v>1469.5591610416488</v>
      </c>
    </row>
    <row r="253" spans="1:5" x14ac:dyDescent="0.25">
      <c r="A253" s="1">
        <v>44195</v>
      </c>
      <c r="B253" s="17">
        <v>68.058067321777301</v>
      </c>
      <c r="C253" s="17">
        <f t="shared" si="9"/>
        <v>22.368768414887988</v>
      </c>
      <c r="D253">
        <f t="shared" si="10"/>
        <v>45.689298906889313</v>
      </c>
      <c r="E253">
        <f t="shared" si="11"/>
        <v>2087.5120346030772</v>
      </c>
    </row>
    <row r="254" spans="1:5" x14ac:dyDescent="0.25">
      <c r="A254" s="1">
        <v>44225</v>
      </c>
      <c r="B254" s="17">
        <v>68.447189331054602</v>
      </c>
      <c r="C254" s="17">
        <f t="shared" si="9"/>
        <v>22.368768414887988</v>
      </c>
      <c r="D254">
        <f t="shared" si="10"/>
        <v>46.078420916166614</v>
      </c>
      <c r="E254">
        <f t="shared" si="11"/>
        <v>2123.2208741274208</v>
      </c>
    </row>
    <row r="255" spans="1:5" x14ac:dyDescent="0.25">
      <c r="A255" s="1">
        <v>44253</v>
      </c>
      <c r="B255" s="17">
        <v>73.560302734375</v>
      </c>
      <c r="C255" s="17">
        <f t="shared" si="9"/>
        <v>22.368768414887988</v>
      </c>
      <c r="D255">
        <f t="shared" si="10"/>
        <v>51.191534319487012</v>
      </c>
      <c r="E255">
        <f t="shared" si="11"/>
        <v>2620.5731859832167</v>
      </c>
    </row>
    <row r="256" spans="1:5" x14ac:dyDescent="0.25">
      <c r="A256" s="1">
        <v>44286</v>
      </c>
      <c r="B256" s="17">
        <v>79.680107116699205</v>
      </c>
      <c r="C256" s="17">
        <f t="shared" si="9"/>
        <v>22.368768414887988</v>
      </c>
      <c r="D256">
        <f t="shared" si="10"/>
        <v>57.311338701811216</v>
      </c>
      <c r="E256">
        <f t="shared" si="11"/>
        <v>3284.5895437937243</v>
      </c>
    </row>
    <row r="257" spans="1:5" x14ac:dyDescent="0.25">
      <c r="A257" s="1">
        <v>44316</v>
      </c>
      <c r="B257" s="17">
        <v>88.667198181152301</v>
      </c>
      <c r="C257" s="17">
        <f t="shared" si="9"/>
        <v>22.368768414887988</v>
      </c>
      <c r="D257">
        <f t="shared" si="10"/>
        <v>66.29842976626432</v>
      </c>
      <c r="E257">
        <f t="shared" si="11"/>
        <v>4395.4817894722828</v>
      </c>
    </row>
    <row r="258" spans="1:5" x14ac:dyDescent="0.25">
      <c r="A258" s="1">
        <v>44347</v>
      </c>
      <c r="B258" s="17">
        <v>93.351875305175696</v>
      </c>
      <c r="C258" s="17">
        <f t="shared" si="9"/>
        <v>22.368768414887988</v>
      </c>
      <c r="D258">
        <f t="shared" si="10"/>
        <v>70.983106890287701</v>
      </c>
      <c r="E258">
        <f t="shared" si="11"/>
        <v>5038.6014637980088</v>
      </c>
    </row>
    <row r="259" spans="1:5" x14ac:dyDescent="0.25">
      <c r="A259" s="1">
        <v>44377</v>
      </c>
      <c r="B259" s="17">
        <v>93.926452636718693</v>
      </c>
      <c r="C259" s="17">
        <f t="shared" ref="C259:C272" si="12">AVERAGE(B:B)</f>
        <v>22.368768414887988</v>
      </c>
      <c r="D259">
        <f t="shared" ref="D259:D272" si="13">B259-C259</f>
        <v>71.557684221830698</v>
      </c>
      <c r="E259">
        <f t="shared" ref="E259:E272" si="14">D259*D259</f>
        <v>5120.5021711912377</v>
      </c>
    </row>
    <row r="260" spans="1:5" x14ac:dyDescent="0.25">
      <c r="A260" s="1">
        <v>44407</v>
      </c>
      <c r="B260" s="17">
        <v>90.202575683593693</v>
      </c>
      <c r="C260" s="17">
        <f t="shared" si="12"/>
        <v>22.368768414887988</v>
      </c>
      <c r="D260">
        <f t="shared" si="13"/>
        <v>67.833807268705698</v>
      </c>
      <c r="E260">
        <f t="shared" si="14"/>
        <v>4601.4254085679104</v>
      </c>
    </row>
    <row r="261" spans="1:5" x14ac:dyDescent="0.25">
      <c r="A261" s="1">
        <v>44439</v>
      </c>
      <c r="B261" s="17">
        <v>81.842491149902301</v>
      </c>
      <c r="C261" s="17">
        <f t="shared" si="12"/>
        <v>22.368768414887988</v>
      </c>
      <c r="D261">
        <f t="shared" si="13"/>
        <v>59.473722735014313</v>
      </c>
      <c r="E261">
        <f t="shared" si="14"/>
        <v>3537.1236959613584</v>
      </c>
    </row>
    <row r="262" spans="1:5" x14ac:dyDescent="0.25">
      <c r="A262" s="1">
        <v>44469</v>
      </c>
      <c r="B262" s="17">
        <v>69.799667358398395</v>
      </c>
      <c r="C262" s="17">
        <f t="shared" si="12"/>
        <v>22.368768414887988</v>
      </c>
      <c r="D262">
        <f t="shared" si="13"/>
        <v>47.430898943510407</v>
      </c>
      <c r="E262">
        <f t="shared" si="14"/>
        <v>2249.6901745894966</v>
      </c>
    </row>
    <row r="263" spans="1:5" x14ac:dyDescent="0.25">
      <c r="A263" s="1">
        <v>44498</v>
      </c>
      <c r="B263" s="17">
        <v>65.560783386230398</v>
      </c>
      <c r="C263" s="17">
        <f t="shared" si="12"/>
        <v>22.368768414887988</v>
      </c>
      <c r="D263">
        <f t="shared" si="13"/>
        <v>43.19201497134241</v>
      </c>
      <c r="E263">
        <f t="shared" si="14"/>
        <v>1865.5501572846667</v>
      </c>
    </row>
    <row r="264" spans="1:5" x14ac:dyDescent="0.25">
      <c r="A264" s="1">
        <v>44530</v>
      </c>
      <c r="B264" s="17">
        <v>64.041007995605398</v>
      </c>
      <c r="C264" s="17">
        <f t="shared" si="12"/>
        <v>22.368768414887988</v>
      </c>
      <c r="D264">
        <f t="shared" si="13"/>
        <v>41.67223958071741</v>
      </c>
      <c r="E264">
        <f t="shared" si="14"/>
        <v>1736.5755516727106</v>
      </c>
    </row>
    <row r="265" spans="1:5" x14ac:dyDescent="0.25">
      <c r="A265" s="1">
        <v>44560</v>
      </c>
      <c r="B265" s="17">
        <v>71.374374389648395</v>
      </c>
      <c r="C265" s="17">
        <f t="shared" si="12"/>
        <v>22.368768414887988</v>
      </c>
      <c r="D265">
        <f t="shared" si="13"/>
        <v>49.005605974760407</v>
      </c>
      <c r="E265">
        <f t="shared" si="14"/>
        <v>2401.5494169534727</v>
      </c>
    </row>
    <row r="266" spans="1:5" x14ac:dyDescent="0.25">
      <c r="A266" s="1">
        <v>44592</v>
      </c>
      <c r="B266" s="17">
        <v>74.038551330566406</v>
      </c>
      <c r="C266" s="17">
        <f t="shared" si="12"/>
        <v>22.368768414887988</v>
      </c>
      <c r="D266">
        <f t="shared" si="13"/>
        <v>51.669782915678418</v>
      </c>
      <c r="E266">
        <f t="shared" si="14"/>
        <v>2669.7664665533334</v>
      </c>
    </row>
    <row r="267" spans="1:5" x14ac:dyDescent="0.25">
      <c r="A267" s="1">
        <v>44617</v>
      </c>
      <c r="B267" s="17">
        <v>84.484695434570298</v>
      </c>
      <c r="C267" s="17">
        <f t="shared" si="12"/>
        <v>22.368768414887988</v>
      </c>
      <c r="D267">
        <f t="shared" si="13"/>
        <v>62.11592701968231</v>
      </c>
      <c r="E267">
        <f t="shared" si="14"/>
        <v>3858.3883895144991</v>
      </c>
    </row>
    <row r="268" spans="1:5" x14ac:dyDescent="0.25">
      <c r="A268" s="1">
        <v>44651</v>
      </c>
      <c r="B268" s="17">
        <v>90.88916015625</v>
      </c>
      <c r="C268" s="17">
        <f t="shared" si="12"/>
        <v>22.368768414887988</v>
      </c>
      <c r="D268">
        <f t="shared" si="13"/>
        <v>68.520391741362005</v>
      </c>
      <c r="E268">
        <f t="shared" si="14"/>
        <v>4695.0440843897104</v>
      </c>
    </row>
    <row r="269" spans="1:5" x14ac:dyDescent="0.25">
      <c r="A269" s="1">
        <v>44680</v>
      </c>
      <c r="B269" s="17">
        <v>79.185760498046804</v>
      </c>
      <c r="C269" s="17">
        <f t="shared" si="12"/>
        <v>22.368768414887988</v>
      </c>
      <c r="D269">
        <f t="shared" si="13"/>
        <v>56.816992083158816</v>
      </c>
      <c r="E269">
        <f t="shared" si="14"/>
        <v>3228.1705893777316</v>
      </c>
    </row>
    <row r="270" spans="1:5" x14ac:dyDescent="0.25">
      <c r="A270" s="1">
        <v>44712</v>
      </c>
      <c r="B270" s="17">
        <v>81.961868286132798</v>
      </c>
      <c r="C270" s="17">
        <f t="shared" si="12"/>
        <v>22.368768414887988</v>
      </c>
      <c r="D270">
        <f t="shared" si="13"/>
        <v>59.59309987124481</v>
      </c>
      <c r="E270">
        <f t="shared" si="14"/>
        <v>3551.3375522641581</v>
      </c>
    </row>
    <row r="271" spans="1:5" x14ac:dyDescent="0.25">
      <c r="A271" s="1">
        <v>44742</v>
      </c>
      <c r="B271" s="17">
        <v>72.787384033203097</v>
      </c>
      <c r="C271" s="17">
        <f t="shared" si="12"/>
        <v>22.368768414887988</v>
      </c>
      <c r="D271">
        <f t="shared" si="13"/>
        <v>50.418615618315108</v>
      </c>
      <c r="E271">
        <f t="shared" si="14"/>
        <v>2542.0368008674081</v>
      </c>
    </row>
    <row r="272" spans="1:5" x14ac:dyDescent="0.25">
      <c r="A272" s="1">
        <v>44771</v>
      </c>
      <c r="B272" s="17">
        <v>66.312965393066406</v>
      </c>
      <c r="C272" s="17">
        <f t="shared" si="12"/>
        <v>22.368768414887988</v>
      </c>
      <c r="D272">
        <f t="shared" si="13"/>
        <v>43.944196978178418</v>
      </c>
      <c r="E272">
        <f t="shared" si="14"/>
        <v>1931.0924480569452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Acões Vale 2000 ~ 2022</vt:lpstr>
      <vt:lpstr>Medidas de Disperção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2022-10-28T05:55:59Z</dcterms:created>
  <dcterms:modified xsi:type="dcterms:W3CDTF">2022-10-29T08:37:23Z</dcterms:modified>
</cp:coreProperties>
</file>