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Expense Tracker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<sst xmlns="http://schemas.openxmlformats.org/spreadsheetml/2006/main" count="52" uniqueCount="41">
  <si>
    <t>Personal Income Expense Tracker</t>
  </si>
  <si>
    <t xml:space="preserve">Monthly Saving Target </t>
  </si>
  <si>
    <t>Income</t>
  </si>
  <si>
    <t xml:space="preserve">item 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</si>
  <si>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</si>
  <si>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</si>
  <si>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</si>
  <si>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</si>
  <si>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</si>
  <si>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</si>
  <si>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</si>
  <si>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</si>
  <si>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</si>
  <si>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</si>
  <si>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</si>
  <si>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</si>
  <si>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 To Date </t>
  </si>
  <si>
    <t xml:space="preserve">Salary </t>
  </si>
  <si>
    <t xml:space="preserve">Rental Income </t>
  </si>
  <si>
    <t xml:space="preserve">Divident , Stock  Gair </t>
  </si>
  <si>
    <t xml:space="preserve">Freelancing </t>
  </si>
  <si>
    <t>Total Income</t>
  </si>
  <si>
    <t xml:space="preserve">Expenses </t>
  </si>
  <si>
    <t xml:space="preserve">Item </t>
  </si>
  <si>
    <t>Jan</t>
  </si>
  <si>
    <t>Year To Date</t>
  </si>
  <si>
    <t xml:space="preserve">Housing </t>
  </si>
  <si>
    <t xml:space="preserve">Mortage or Rent </t>
  </si>
  <si>
    <t xml:space="preserve">Phone </t>
  </si>
  <si>
    <t>Electricity</t>
  </si>
  <si>
    <t>Gas</t>
  </si>
  <si>
    <t>Other Maintenance</t>
  </si>
  <si>
    <t xml:space="preserve">Food </t>
  </si>
  <si>
    <t>Groceries</t>
  </si>
  <si>
    <t xml:space="preserve">Dining out </t>
  </si>
  <si>
    <t xml:space="preserve">Transportation </t>
  </si>
  <si>
    <t>Fuel Expenses</t>
  </si>
  <si>
    <t>Bus/Train/Tax/Flight</t>
  </si>
  <si>
    <t>Vehicle Maintenance</t>
  </si>
  <si>
    <t>Total Expenses</t>
  </si>
  <si>
    <t>Savings/Default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</si>
</sst>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&quot;₹&quot;\ * #,##0_ ;_ &quot;₹&quot;\ * \-#,##0_ ;_ &quot;₹&quot;\ * &quot;-&quot;??_ ;_ @_ "/>
  </numFmts>
  <fonts count="25">
    <font>
      <sz val="11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  <xf numFmtId="180" fontId="0" fillId="3" borderId="0" xfId="0" applyNumberFormat="1" applyFill="1"/>
    <xf numFmtId="0" fontId="3" fillId="4" borderId="0" xfId="0" applyFont="1" applyFill="1" applyAlignment="1">
      <alignment horizontal="center"/>
    </xf>
    <xf numFmtId="0" fontId="4" fillId="0" borderId="0" xfId="0" applyFont="1"/>
    <xf numFmtId="180" fontId="0" fillId="0" borderId="0" xfId="2" applyNumberFormat="1" applyFont="1"/>
    <xf numFmtId="0" fontId="5" fillId="4" borderId="0" xfId="0" applyFont="1" applyFill="1" applyAlignment="1">
      <alignment horizontal="center"/>
    </xf>
    <xf numFmtId="0" fontId="4" fillId="4" borderId="0" xfId="0" applyFont="1" applyFill="1"/>
    <xf numFmtId="180" fontId="0" fillId="4" borderId="0" xfId="2" applyNumberFormat="1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180" formatCode="_ &quot;₹&quot;\ * #,##0_ ;_ &quot;₹&quot;\ * \-#,##0_ ;_ &quot;₹&quot;\ * &quot;-&quot;??_ ;_ @_ "/>
    </dxf>
    <dxf>
      <numFmt numFmtId="0" formatCode="General"/>
    </dxf>
  </dxfs>
  <tableStyles count="1" defaultTableStyle="TableStyleMedium2" defaultPivotStyle="PivotStyleLight16">
    <tableStyle name="Invisible" pivot="0" table="0" count="0" xr9:uid="{81A02A07-29BD-4AAC-A119-C81CBF84FCED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Income" displayName="Income" ref="A7:N12" totalsRowCount="1">
  <autoFilter xmlns:etc="http://www.wps.cn/officeDocument/2017/etCustomData" ref="A7:N11" etc:filterBottomFollowUsedRange="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item " totalsRowLabel="Total Income"/>
    <tableColumn id="2" name="Jan " dataDxfId="0" totalsRowFunction="sum"/>
    <tableColumn id="3" name="Feb" dataDxfId="1" totalsRowFunction="sum"/>
    <tableColumn id="4" name="Mar" dataDxfId="2" totalsRowFunction="sum"/>
    <tableColumn id="5" name="Apr" dataDxfId="3" totalsRowFunction="sum"/>
    <tableColumn id="6" name="May" dataDxfId="4"/>
    <tableColumn id="7" name="Jun" dataDxfId="5"/>
    <tableColumn id="8" name="Jul" dataDxfId="6"/>
    <tableColumn id="9" name="Aug" dataDxfId="7"/>
    <tableColumn id="10" name="Sep" dataDxfId="8"/>
    <tableColumn id="11" name="Oct" dataDxfId="9"/>
    <tableColumn id="12" name="Nov" dataDxfId="10"/>
    <tableColumn id="13" name="Dec" dataDxfId="11"/>
    <tableColumn id="14" name="Year To Date " dataDxfId="12" totalsRowFunction="custom">
      <calculatedColumnFormula>SUM(Income[[#This Row],[Jan ]:[Dec]])</calculatedColumnFormula>
      <totalsRowFormula>SUM(Income[Year To Date ])</totalsRowFormula>
    </tableColumn>
  </tableColumns>
  <tableStyleInfo name="TableStyleMedium3" showFirstColumn="0" showLastColumn="1" showRowStripes="1" showColumnStripes="0"/>
</table>
</file>

<file path=xl/tables/table2.xml><?xml version="1.0" encoding="utf-8"?>
<table xmlns="http://schemas.openxmlformats.org/spreadsheetml/2006/main" id="5" name="Expenses" displayName="Expenses" ref="A15:N29" totalsRowCount="1">
  <autoFilter xmlns:etc="http://www.wps.cn/officeDocument/2017/etCustomData" ref="A15:N28" etc:filterBottomFollowUsedRange="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Item " totalsRowLabel="Total Expenses"/>
    <tableColumn id="2" name="Jan" totalsRowFunction="sum"/>
    <tableColumn id="3" name="Feb" totalsRowFunction="sum"/>
    <tableColumn id="4" name="Mar" totalsRowFunction="sum"/>
    <tableColumn id="5" name="Apr" totalsRowFunction="sum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 To Date" dataDxfId="13" totalsRowFunction="sum">
      <calculatedColumnFormula>SUM(Expenses[[#This Row],[Jan]:[Dec]])</calculatedColumnFormula>
    </tableColumn>
  </tableColumns>
  <tableStyleInfo name="TableStyleMedium3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showGridLines="0" tabSelected="1" workbookViewId="0">
      <selection activeCell="E12" sqref="E12"/>
    </sheetView>
  </sheetViews>
  <sheetFormatPr defaultColWidth="9" defaultRowHeight="14.5"/>
  <cols>
    <col min="1" max="1" width="21.4545454545455" customWidth="1"/>
    <col min="2" max="5" width="11.2727272727273" customWidth="1"/>
    <col min="6" max="6" width="8.72727272727273" customWidth="1"/>
    <col min="14" max="14" width="13.4545454545455" customWidth="1"/>
  </cols>
  <sheetData>
    <row r="1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Height="1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ht="15.5" spans="1:4">
      <c r="A4" s="2" t="s">
        <v>1</v>
      </c>
      <c r="B4" s="3"/>
      <c r="C4" s="3"/>
      <c r="D4" s="4">
        <v>40000</v>
      </c>
    </row>
    <row r="6" ht="15.5" spans="1:14">
      <c r="A6" s="5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</row>
    <row r="8" spans="1:14">
      <c r="A8" t="s">
        <v>17</v>
      </c>
      <c r="B8" s="7">
        <v>60000</v>
      </c>
      <c r="C8" s="7">
        <v>60000</v>
      </c>
      <c r="D8" s="7">
        <v>60000</v>
      </c>
      <c r="E8" s="7">
        <v>60000</v>
      </c>
      <c r="F8" s="7"/>
      <c r="G8" s="7"/>
      <c r="H8" s="7"/>
      <c r="I8" s="7"/>
      <c r="J8" s="7"/>
      <c r="K8" s="7"/>
      <c r="L8" s="7"/>
      <c r="M8" s="7"/>
      <c r="N8" s="7">
        <f>SUM(Income[[#This Row],[Jan ]:[Dec]])</f>
        <v>240000</v>
      </c>
    </row>
    <row r="9" spans="1:14">
      <c r="A9" t="s">
        <v>18</v>
      </c>
      <c r="B9" s="7">
        <v>14000</v>
      </c>
      <c r="C9" s="7">
        <v>14000</v>
      </c>
      <c r="D9" s="7">
        <v>1400</v>
      </c>
      <c r="E9" s="7">
        <v>15000</v>
      </c>
      <c r="F9" s="7"/>
      <c r="G9" s="7"/>
      <c r="H9" s="7"/>
      <c r="I9" s="7"/>
      <c r="J9" s="7"/>
      <c r="K9" s="7"/>
      <c r="L9" s="7"/>
      <c r="M9" s="7"/>
      <c r="N9" s="7">
        <f>SUM(Income[[#This Row],[Jan ]:[Dec]])</f>
        <v>44400</v>
      </c>
    </row>
    <row r="10" spans="1:14">
      <c r="A10" t="s">
        <v>19</v>
      </c>
      <c r="B10" s="7">
        <v>2000</v>
      </c>
      <c r="C10" s="7">
        <v>600</v>
      </c>
      <c r="D10" s="7">
        <v>1400</v>
      </c>
      <c r="E10" s="7">
        <v>673</v>
      </c>
      <c r="F10" s="7"/>
      <c r="G10" s="7"/>
      <c r="H10" s="7"/>
      <c r="I10" s="7"/>
      <c r="J10" s="7"/>
      <c r="K10" s="7"/>
      <c r="L10" s="7"/>
      <c r="M10" s="7"/>
      <c r="N10" s="7">
        <f>SUM(Income[[#This Row],[Jan ]:[Dec]])</f>
        <v>4673</v>
      </c>
    </row>
    <row r="11" spans="1:14">
      <c r="A11" t="s">
        <v>20</v>
      </c>
      <c r="B11" s="7">
        <v>456</v>
      </c>
      <c r="C11" s="7">
        <v>347</v>
      </c>
      <c r="D11" s="7">
        <v>5698</v>
      </c>
      <c r="E11" s="7">
        <v>657</v>
      </c>
      <c r="F11" s="7"/>
      <c r="G11" s="7"/>
      <c r="H11" s="7"/>
      <c r="I11" s="7"/>
      <c r="J11" s="7"/>
      <c r="K11" s="7"/>
      <c r="L11" s="7"/>
      <c r="M11" s="7"/>
      <c r="N11" s="7">
        <f>SUM(Income[[#This Row],[Jan ]:[Dec]])</f>
        <v>7158</v>
      </c>
    </row>
    <row r="12" spans="1:14">
      <c r="A12" t="s">
        <v>21</v>
      </c>
      <c r="B12" s="7">
        <f>SUBTOTAL(109,Income[Jan ])</f>
        <v>76456</v>
      </c>
      <c r="C12" s="7">
        <f>SUBTOTAL(109,Income[Feb])</f>
        <v>74947</v>
      </c>
      <c r="D12" s="7">
        <f>SUBTOTAL(109,Income[Mar])</f>
        <v>68498</v>
      </c>
      <c r="E12" s="7">
        <f>SUBTOTAL(109,Income[Apr])</f>
        <v>76330</v>
      </c>
      <c r="F12" s="7"/>
      <c r="G12" s="7"/>
      <c r="H12" s="7"/>
      <c r="I12" s="7"/>
      <c r="J12" s="7"/>
      <c r="K12" s="7"/>
      <c r="L12" s="7"/>
      <c r="M12" s="7"/>
      <c r="N12" s="7">
        <f>SUM(Income[Year To Date ])</f>
        <v>296231</v>
      </c>
    </row>
    <row r="14" spans="1:14">
      <c r="A14" s="8" t="s">
        <v>22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t="s">
        <v>23</v>
      </c>
      <c r="B15" t="s">
        <v>24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 t="s">
        <v>14</v>
      </c>
      <c r="M15" t="s">
        <v>15</v>
      </c>
      <c r="N15" t="s">
        <v>25</v>
      </c>
    </row>
    <row r="16" spans="1:1">
      <c r="A16" s="6" t="s">
        <v>26</v>
      </c>
    </row>
    <row r="17" spans="1:14">
      <c r="A17" t="s">
        <v>27</v>
      </c>
      <c r="B17" s="7">
        <v>23000</v>
      </c>
      <c r="C17" s="7">
        <v>23000</v>
      </c>
      <c r="D17" s="7">
        <v>23000</v>
      </c>
      <c r="E17" s="7">
        <v>22500</v>
      </c>
      <c r="F17" s="7"/>
      <c r="G17" s="7"/>
      <c r="H17" s="7"/>
      <c r="I17" s="7"/>
      <c r="J17" s="7"/>
      <c r="K17" s="7"/>
      <c r="L17" s="7"/>
      <c r="M17" s="7"/>
      <c r="N17" s="7">
        <f>SUM(Expenses[[#This Row],[Jan]:[Dec]])</f>
        <v>91500</v>
      </c>
    </row>
    <row r="18" spans="1:14">
      <c r="A18" t="s">
        <v>28</v>
      </c>
      <c r="B18" s="7">
        <v>400</v>
      </c>
      <c r="C18" s="7">
        <v>400</v>
      </c>
      <c r="D18" s="7">
        <v>400</v>
      </c>
      <c r="E18" s="7">
        <v>400</v>
      </c>
      <c r="F18" s="7"/>
      <c r="G18" s="7"/>
      <c r="H18" s="7"/>
      <c r="I18" s="7"/>
      <c r="J18" s="7"/>
      <c r="K18" s="7"/>
      <c r="L18" s="7"/>
      <c r="M18" s="7"/>
      <c r="N18" s="7">
        <f>SUM(Expenses[[#This Row],[Jan]:[Dec]])</f>
        <v>1600</v>
      </c>
    </row>
    <row r="19" spans="1:14">
      <c r="A19" t="s">
        <v>29</v>
      </c>
      <c r="B19" s="7">
        <v>1700</v>
      </c>
      <c r="C19" s="7">
        <v>1600</v>
      </c>
      <c r="D19" s="7">
        <v>2300</v>
      </c>
      <c r="E19" s="7">
        <v>2800</v>
      </c>
      <c r="F19" s="7"/>
      <c r="G19" s="7"/>
      <c r="H19" s="7"/>
      <c r="I19" s="7"/>
      <c r="J19" s="7"/>
      <c r="K19" s="7"/>
      <c r="L19" s="7"/>
      <c r="M19" s="7"/>
      <c r="N19" s="7">
        <f>SUM(Expenses[[#This Row],[Jan]:[Dec]])</f>
        <v>8400</v>
      </c>
    </row>
    <row r="20" spans="1:14">
      <c r="A20" t="s">
        <v>30</v>
      </c>
      <c r="B20" s="7">
        <v>800</v>
      </c>
      <c r="C20" s="7">
        <v>950</v>
      </c>
      <c r="D20" s="7">
        <v>940</v>
      </c>
      <c r="E20" s="7">
        <v>1020</v>
      </c>
      <c r="F20" s="7"/>
      <c r="G20" s="7"/>
      <c r="H20" s="7"/>
      <c r="I20" s="7"/>
      <c r="J20" s="7"/>
      <c r="K20" s="7"/>
      <c r="L20" s="7"/>
      <c r="M20" s="7"/>
      <c r="N20" s="7">
        <f>SUM(Expenses[[#This Row],[Jan]:[Dec]])</f>
        <v>3710</v>
      </c>
    </row>
    <row r="21" spans="1:14">
      <c r="A21" t="s">
        <v>31</v>
      </c>
      <c r="B21" s="7">
        <v>600</v>
      </c>
      <c r="C21" s="7">
        <v>230</v>
      </c>
      <c r="D21" s="7">
        <v>2350</v>
      </c>
      <c r="E21" s="7">
        <v>1540</v>
      </c>
      <c r="F21" s="7"/>
      <c r="G21" s="7"/>
      <c r="H21" s="7"/>
      <c r="I21" s="7"/>
      <c r="J21" s="7"/>
      <c r="K21" s="7"/>
      <c r="L21" s="7"/>
      <c r="M21" s="7"/>
      <c r="N21" s="7">
        <f>SUM(Expenses[[#This Row],[Jan]:[Dec]])</f>
        <v>4720</v>
      </c>
    </row>
    <row r="22" spans="1:14">
      <c r="A22" s="6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>
      <c r="A23" t="s">
        <v>33</v>
      </c>
      <c r="B23" s="7">
        <v>200</v>
      </c>
      <c r="C23" s="7">
        <v>180</v>
      </c>
      <c r="D23" s="7">
        <v>160</v>
      </c>
      <c r="E23" s="7">
        <v>210</v>
      </c>
      <c r="F23" s="7"/>
      <c r="G23" s="7"/>
      <c r="H23" s="7"/>
      <c r="I23" s="7"/>
      <c r="J23" s="7"/>
      <c r="K23" s="7"/>
      <c r="L23" s="7"/>
      <c r="M23" s="7"/>
      <c r="N23" s="7">
        <f>SUM(Expenses[[#This Row],[Jan]:[Dec]])</f>
        <v>750</v>
      </c>
    </row>
    <row r="24" spans="1:14">
      <c r="A24" t="s">
        <v>34</v>
      </c>
      <c r="B24" s="7">
        <v>50</v>
      </c>
      <c r="C24" s="7">
        <v>45</v>
      </c>
      <c r="D24" s="7">
        <v>37</v>
      </c>
      <c r="E24" s="7"/>
      <c r="F24" s="7"/>
      <c r="G24" s="7"/>
      <c r="H24" s="7"/>
      <c r="I24" s="7"/>
      <c r="J24" s="7"/>
      <c r="K24" s="7"/>
      <c r="L24" s="7"/>
      <c r="M24" s="7"/>
      <c r="N24" s="7">
        <f>SUM(Expenses[[#This Row],[Jan]:[Dec]])</f>
        <v>132</v>
      </c>
    </row>
    <row r="25" spans="1:14">
      <c r="A25" s="6" t="s">
        <v>35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>
      <c r="A26" t="s">
        <v>36</v>
      </c>
      <c r="B26" s="7">
        <v>125</v>
      </c>
      <c r="C26" s="7">
        <v>100</v>
      </c>
      <c r="D26" s="7">
        <v>67</v>
      </c>
      <c r="E26" s="7">
        <v>140</v>
      </c>
      <c r="F26" s="7"/>
      <c r="G26" s="7"/>
      <c r="H26" s="7"/>
      <c r="I26" s="7"/>
      <c r="J26" s="7"/>
      <c r="K26" s="7"/>
      <c r="L26" s="7"/>
      <c r="M26" s="7"/>
      <c r="N26" s="7">
        <f>SUM(Expenses[[#This Row],[Jan]:[Dec]])</f>
        <v>432</v>
      </c>
    </row>
    <row r="27" spans="1:14">
      <c r="A27" t="s">
        <v>37</v>
      </c>
      <c r="B27" s="7">
        <v>10</v>
      </c>
      <c r="C27" s="7">
        <v>5</v>
      </c>
      <c r="D27" s="7">
        <v>9</v>
      </c>
      <c r="E27" s="7"/>
      <c r="F27" s="7"/>
      <c r="G27" s="7"/>
      <c r="H27" s="7"/>
      <c r="I27" s="7"/>
      <c r="J27" s="7"/>
      <c r="K27" s="7"/>
      <c r="L27" s="7"/>
      <c r="M27" s="7"/>
      <c r="N27" s="7">
        <f>SUM(Expenses[[#This Row],[Jan]:[Dec]])</f>
        <v>24</v>
      </c>
    </row>
    <row r="28" spans="1:14">
      <c r="A28" t="s">
        <v>38</v>
      </c>
      <c r="B28" s="7">
        <v>20</v>
      </c>
      <c r="C28" s="7">
        <v>45</v>
      </c>
      <c r="D28" s="7">
        <v>67</v>
      </c>
      <c r="E28" s="7">
        <v>120</v>
      </c>
      <c r="F28" s="7"/>
      <c r="G28" s="7"/>
      <c r="H28" s="7"/>
      <c r="I28" s="7"/>
      <c r="J28" s="7"/>
      <c r="K28" s="7"/>
      <c r="L28" s="7"/>
      <c r="M28" s="7"/>
      <c r="N28" s="7">
        <f>SUM(Expenses[[#This Row],[Jan]:[Dec]])</f>
        <v>252</v>
      </c>
    </row>
    <row r="29" spans="1:14">
      <c r="A29" t="s">
        <v>39</v>
      </c>
      <c r="B29" s="7">
        <f>SUBTOTAL(109,Expenses[Jan])</f>
        <v>26905</v>
      </c>
      <c r="C29" s="7">
        <f>SUBTOTAL(109,Expenses[Feb])</f>
        <v>26555</v>
      </c>
      <c r="D29" s="7">
        <f>SUBTOTAL(109,Expenses[Mar])</f>
        <v>29330</v>
      </c>
      <c r="E29" s="7">
        <f>SUBTOTAL(109,Expenses[Apr])</f>
        <v>28730</v>
      </c>
      <c r="F29" s="7"/>
      <c r="G29" s="7"/>
      <c r="H29" s="7"/>
      <c r="I29" s="7"/>
      <c r="J29" s="7"/>
      <c r="K29" s="7"/>
      <c r="L29" s="7"/>
      <c r="M29" s="7"/>
      <c r="N29" s="7">
        <f>SUBTOTAL(109,Expenses[Year To Date])</f>
        <v>111520</v>
      </c>
    </row>
    <row r="31" spans="1:14">
      <c r="A31" s="9" t="s">
        <v>40</v>
      </c>
      <c r="B31" s="10">
        <f>Income[[#Totals],[Jan ]]-Expenses[[#Totals],[Jan]]</f>
        <v>49551</v>
      </c>
      <c r="C31" s="10">
        <f>Income[[#Totals],[Feb]]-Expenses[[#Totals],[Feb]]</f>
        <v>48392</v>
      </c>
      <c r="D31" s="10">
        <f>Income[[#Totals],[Mar]]-Expenses[[#Totals],[Mar]]</f>
        <v>39168</v>
      </c>
      <c r="E31" s="10">
        <f>Income[[#Totals],[Apr]]-Expenses[[#Totals],[Apr]]</f>
        <v>47600</v>
      </c>
      <c r="F31" s="10"/>
      <c r="G31" s="10"/>
      <c r="H31" s="10"/>
      <c r="I31" s="10"/>
      <c r="J31" s="10"/>
      <c r="K31" s="10"/>
      <c r="L31" s="10"/>
      <c r="M31" s="10"/>
      <c r="N31" s="10">
        <f>Income[[#Totals],[Year To Date ]]-Expenses[[#Totals],[Year To Date]]</f>
        <v>184711</v>
      </c>
    </row>
  </sheetData>
  <mergeCells count="3">
    <mergeCell ref="A6:N6"/>
    <mergeCell ref="A14:N14"/>
    <mergeCell ref="A1:N2"/>
  </mergeCells>
  <pageMargins left="0.7" right="0.7" top="0.75" bottom="0.75" header="0.3" footer="0.3"/>
  <pageSetup paperSize="9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Expense Tracker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gaur</dc:creator>
  <cp:lastModifiedBy>kaush</cp:lastModifiedBy>
  <dcterms:created xsi:type="dcterms:W3CDTF">2025-06-09T15:39:00Z</dcterms:created>
  <dcterms:modified xsi:type="dcterms:W3CDTF">2025-07-25T15:43:23Z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07ED1C8130084E9DA50529B3D4F238AC_12</vt:lpwstr>
  </property>
  <property fmtid="{D5CDD505-2E9C-101B-9397-08002B2CF9AE}" pid="3" name="KSOProductBuildVer">
    <vt:lpwstr>1033-12.2.0.21931</vt:lpwstr>
  </property>
</Properties>
</file>