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ducation\Github\rPPG\Results\"/>
    </mc:Choice>
  </mc:AlternateContent>
  <xr:revisionPtr revIDLastSave="0" documentId="13_ncr:1_{EFF9AD2E-925D-4750-8E12-611C4400D1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G7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5" i="1"/>
  <c r="I4" i="1"/>
  <c r="G5" i="1"/>
  <c r="G4" i="1"/>
  <c r="I3" i="1"/>
  <c r="G3" i="1"/>
</calcChain>
</file>

<file path=xl/sharedStrings.xml><?xml version="1.0" encoding="utf-8"?>
<sst xmlns="http://schemas.openxmlformats.org/spreadsheetml/2006/main" count="57" uniqueCount="23">
  <si>
    <t>Subject</t>
  </si>
  <si>
    <t>ROI</t>
  </si>
  <si>
    <t>Cheeks</t>
  </si>
  <si>
    <t>Forehead</t>
  </si>
  <si>
    <t>Forehead + Cheeks</t>
  </si>
  <si>
    <t>Accuracy</t>
  </si>
  <si>
    <t>Heartrate</t>
  </si>
  <si>
    <t>Original</t>
  </si>
  <si>
    <t>Detected</t>
  </si>
  <si>
    <t>Metrics</t>
  </si>
  <si>
    <t>Precision</t>
  </si>
  <si>
    <t>f1_score</t>
  </si>
  <si>
    <t>Number of peaks</t>
  </si>
  <si>
    <t>Recall</t>
  </si>
  <si>
    <t>FW</t>
  </si>
  <si>
    <t>KG</t>
  </si>
  <si>
    <t>Time shift (sec)</t>
  </si>
  <si>
    <t>Breathing Rate (bpm)</t>
  </si>
  <si>
    <t>IBI (ms)</t>
  </si>
  <si>
    <t>Error (%)</t>
  </si>
  <si>
    <t>HeartPy (bpm)</t>
  </si>
  <si>
    <t>Welch Plot (bpm)</t>
  </si>
  <si>
    <t>Original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</si>
</sst>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NumberFormat="1" applyFont="1" applyAlignment="1">
      <alignment horizontal="center"/>
    </xf>
    <xf numFmtId="0" fontId="0" fillId="0" borderId="0" xfId="0" applyFill="1" applyAlignment="1"/>
    <xf numFmtId="0" fontId="0" fillId="3" borderId="0" xfId="0" applyNumberFormat="1" applyFill="1"/>
    <xf numFmtId="0" fontId="0" fillId="4" borderId="0" xfId="0" applyNumberFormat="1" applyFill="1"/>
    <xf numFmtId="0" fontId="0" fillId="2" borderId="0" xfId="0" applyNumberFormat="1" applyFill="1"/>
    <xf numFmtId="0" fontId="0" fillId="5" borderId="0" xfId="0" applyNumberFormat="1" applyFill="1"/>
    <xf numFmtId="0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5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44"/>
  <sheetViews>
    <sheetView tabSelected="1" zoomScale="96" workbookViewId="0">
      <selection activeCell="C18" sqref="C18:C20"/>
    </sheetView>
  </sheetViews>
  <sheetFormatPr defaultRowHeight="14.4" x14ac:dyDescent="0.3"/>
  <cols>
    <col min="1" max="1" width="11.109375" customWidth="1"/>
    <col min="2" max="2" width="16.6640625" customWidth="1"/>
    <col min="3" max="4" width="11.109375" customWidth="1"/>
    <col min="5" max="5" width="17.21875" style="2" bestFit="1" customWidth="1"/>
    <col min="6" max="6" width="20.6640625" style="2" bestFit="1" customWidth="1"/>
    <col min="7" max="7" width="12.77734375" style="2" bestFit="1" customWidth="1"/>
    <col min="8" max="8" width="17.44140625" style="2" bestFit="1" customWidth="1"/>
    <col min="9" max="9" width="12.77734375" style="2" bestFit="1" customWidth="1"/>
    <col min="10" max="10" width="10.109375" style="2" bestFit="1" customWidth="1"/>
    <col min="11" max="11" width="25.109375" style="2" bestFit="1" customWidth="1"/>
    <col min="12" max="15" width="11.109375" customWidth="1"/>
    <col min="16" max="16" width="18.33203125" bestFit="1" customWidth="1"/>
  </cols>
  <sheetData>
    <row r="1" spans="1:16" s="1" customFormat="1" ht="18" x14ac:dyDescent="0.35">
      <c r="C1" s="20" t="s">
        <v>12</v>
      </c>
      <c r="D1" s="20"/>
      <c r="E1" s="19" t="s">
        <v>6</v>
      </c>
      <c r="F1" s="19"/>
      <c r="G1" s="19"/>
      <c r="H1" s="19"/>
      <c r="I1" s="19"/>
      <c r="J1" s="14"/>
      <c r="K1" s="14"/>
      <c r="L1" s="20" t="s">
        <v>9</v>
      </c>
      <c r="M1" s="20"/>
      <c r="N1" s="20"/>
      <c r="O1" s="20"/>
    </row>
    <row r="2" spans="1:16" s="3" customFormat="1" ht="18" x14ac:dyDescent="0.35">
      <c r="A2" s="3" t="s">
        <v>0</v>
      </c>
      <c r="B2" s="3" t="s">
        <v>1</v>
      </c>
      <c r="C2" s="3" t="s">
        <v>7</v>
      </c>
      <c r="D2" s="3" t="s">
        <v>8</v>
      </c>
      <c r="E2" s="8" t="s">
        <v>22</v>
      </c>
      <c r="F2" s="8" t="s">
        <v>21</v>
      </c>
      <c r="G2" s="14" t="s">
        <v>19</v>
      </c>
      <c r="H2" s="14" t="s">
        <v>20</v>
      </c>
      <c r="I2" s="14" t="s">
        <v>19</v>
      </c>
      <c r="J2" s="14" t="s">
        <v>18</v>
      </c>
      <c r="K2" s="14" t="s">
        <v>17</v>
      </c>
      <c r="L2" s="3" t="s">
        <v>5</v>
      </c>
      <c r="M2" s="3" t="s">
        <v>10</v>
      </c>
      <c r="N2" s="3" t="s">
        <v>13</v>
      </c>
      <c r="O2" s="3" t="s">
        <v>11</v>
      </c>
      <c r="P2" s="3" t="s">
        <v>16</v>
      </c>
    </row>
    <row r="3" spans="1:16" s="5" customFormat="1" x14ac:dyDescent="0.3">
      <c r="A3" s="15">
        <v>1</v>
      </c>
      <c r="B3" s="5" t="s">
        <v>3</v>
      </c>
      <c r="C3" s="15">
        <v>478</v>
      </c>
      <c r="D3" s="5">
        <v>380</v>
      </c>
      <c r="E3" s="16">
        <v>87.967920000000007</v>
      </c>
      <c r="F3" s="10">
        <v>87.890630000000002</v>
      </c>
      <c r="G3" s="10">
        <f>(E3-F3)*100/E3</f>
        <v>8.7861574992343761E-2</v>
      </c>
      <c r="H3" s="10">
        <v>86.584289999999996</v>
      </c>
      <c r="I3" s="10">
        <f>(E3-H3)*100/E3</f>
        <v>1.5728802045109294</v>
      </c>
      <c r="J3" s="10">
        <v>692.96636000000001</v>
      </c>
      <c r="K3" s="10">
        <v>16</v>
      </c>
      <c r="L3" s="5">
        <v>0.95943999999999996</v>
      </c>
      <c r="M3" s="5">
        <v>9.2109999999999997E-2</v>
      </c>
      <c r="N3" s="5">
        <v>7.3219999999999993E-2</v>
      </c>
      <c r="O3" s="5">
        <v>8.1589999999999996E-2</v>
      </c>
      <c r="P3" s="5">
        <v>-1.383</v>
      </c>
    </row>
    <row r="4" spans="1:16" s="6" customFormat="1" x14ac:dyDescent="0.3">
      <c r="A4" s="15"/>
      <c r="B4" s="6" t="s">
        <v>2</v>
      </c>
      <c r="C4" s="15"/>
      <c r="D4" s="6">
        <v>410</v>
      </c>
      <c r="E4" s="16"/>
      <c r="F4" s="11">
        <v>87.890630000000002</v>
      </c>
      <c r="G4" s="11">
        <f>(E3-F4)*100/E3</f>
        <v>8.7861574992343761E-2</v>
      </c>
      <c r="H4" s="11">
        <v>87.649299999999997</v>
      </c>
      <c r="I4" s="11">
        <f>(E3-H4)*100/E3</f>
        <v>0.36220022026212495</v>
      </c>
      <c r="J4" s="11">
        <v>684.54627000000005</v>
      </c>
      <c r="K4" s="11">
        <v>14</v>
      </c>
      <c r="L4" s="6">
        <v>0.95645000000000002</v>
      </c>
      <c r="M4" s="6">
        <v>5.1220000000000002E-2</v>
      </c>
      <c r="N4" s="6">
        <v>4.3929999999999997E-2</v>
      </c>
      <c r="O4" s="6">
        <v>4.7300000000000002E-2</v>
      </c>
      <c r="P4" s="6">
        <v>-0.61699999999999999</v>
      </c>
    </row>
    <row r="5" spans="1:16" s="4" customFormat="1" x14ac:dyDescent="0.3">
      <c r="A5" s="15"/>
      <c r="B5" s="4" t="s">
        <v>4</v>
      </c>
      <c r="C5" s="15"/>
      <c r="D5" s="4">
        <v>403</v>
      </c>
      <c r="E5" s="16"/>
      <c r="F5" s="12">
        <v>87.890630000000002</v>
      </c>
      <c r="G5" s="12">
        <f>(E3-F5)*100/E3</f>
        <v>8.7861574992343761E-2</v>
      </c>
      <c r="H5" s="12">
        <v>86.957700000000003</v>
      </c>
      <c r="I5" s="12">
        <f>(E3-H5)*100/E3</f>
        <v>1.1483959152381957</v>
      </c>
      <c r="J5" s="12">
        <v>689.99081999999999</v>
      </c>
      <c r="K5" s="12">
        <v>16</v>
      </c>
      <c r="L5" s="4">
        <v>0.95804999999999996</v>
      </c>
      <c r="M5" s="4">
        <v>8.1890000000000004E-2</v>
      </c>
      <c r="N5" s="4">
        <v>6.9040000000000004E-2</v>
      </c>
      <c r="O5" s="4">
        <v>7.4910000000000004E-2</v>
      </c>
      <c r="P5" s="4">
        <v>3.3000000000000002E-2</v>
      </c>
    </row>
    <row r="6" spans="1:16" s="5" customFormat="1" x14ac:dyDescent="0.3">
      <c r="A6" s="17">
        <v>2</v>
      </c>
      <c r="B6" s="5" t="s">
        <v>3</v>
      </c>
      <c r="C6" s="17">
        <v>365</v>
      </c>
      <c r="D6" s="5">
        <v>364</v>
      </c>
      <c r="E6" s="18">
        <v>66.871179999999995</v>
      </c>
      <c r="F6" s="10">
        <v>66.796880000000002</v>
      </c>
      <c r="G6" s="10">
        <f t="shared" ref="G6" si="0">(E6-F6)*100/E6</f>
        <v>0.11110915045912727</v>
      </c>
      <c r="H6" s="10">
        <v>68.366690000000006</v>
      </c>
      <c r="I6" s="10">
        <f t="shared" ref="I6" si="1">(E6-H6)*100/E6</f>
        <v>-2.2364043822765058</v>
      </c>
      <c r="J6" s="10">
        <v>877.62040000000002</v>
      </c>
      <c r="K6" s="10">
        <v>15.499370000000001</v>
      </c>
      <c r="L6" s="5">
        <v>0.96375</v>
      </c>
      <c r="M6" s="5">
        <v>3.022E-2</v>
      </c>
      <c r="N6" s="5">
        <v>3.014E-2</v>
      </c>
      <c r="O6" s="5">
        <v>3.0179999999999998E-2</v>
      </c>
      <c r="P6" s="5">
        <v>-6.7830000000000004</v>
      </c>
    </row>
    <row r="7" spans="1:16" s="7" customFormat="1" x14ac:dyDescent="0.3">
      <c r="A7" s="17"/>
      <c r="B7" s="7" t="s">
        <v>2</v>
      </c>
      <c r="C7" s="17"/>
      <c r="D7" s="7">
        <v>362</v>
      </c>
      <c r="E7" s="18"/>
      <c r="F7" s="13">
        <v>66.796880000000002</v>
      </c>
      <c r="G7" s="13">
        <f>(E6-F7)*100/E6</f>
        <v>0.11110915045912727</v>
      </c>
      <c r="H7" s="13">
        <v>68.435900000000004</v>
      </c>
      <c r="I7" s="13">
        <f t="shared" ref="I7" si="2">(E6-H7)*100/E6</f>
        <v>-2.3399018829935532</v>
      </c>
      <c r="J7" s="13">
        <v>876.73314000000005</v>
      </c>
      <c r="K7" s="13">
        <v>15.603669999999999</v>
      </c>
      <c r="L7" s="7">
        <v>0.96404999999999996</v>
      </c>
      <c r="M7" s="7">
        <v>3.5909999999999997E-2</v>
      </c>
      <c r="N7" s="7">
        <v>3.5619999999999999E-2</v>
      </c>
      <c r="O7" s="7">
        <v>3.576E-2</v>
      </c>
      <c r="P7" s="7">
        <v>0.8</v>
      </c>
    </row>
    <row r="8" spans="1:16" s="4" customFormat="1" x14ac:dyDescent="0.3">
      <c r="A8" s="17"/>
      <c r="B8" s="4" t="s">
        <v>4</v>
      </c>
      <c r="C8" s="17"/>
      <c r="D8" s="4">
        <v>360</v>
      </c>
      <c r="E8" s="18"/>
      <c r="F8" s="13">
        <v>66.796880000000002</v>
      </c>
      <c r="G8" s="12">
        <f t="shared" ref="G8" si="3">(E6-F8)*100/E6</f>
        <v>0.11110915045912727</v>
      </c>
      <c r="H8" s="12">
        <v>67.811530000000005</v>
      </c>
      <c r="I8" s="12">
        <f t="shared" ref="I8" si="4">(E6-H8)*100/E6</f>
        <v>-1.4062111660060572</v>
      </c>
      <c r="J8" s="12">
        <v>884.80532000000005</v>
      </c>
      <c r="K8" s="12">
        <v>17.394670000000001</v>
      </c>
      <c r="L8" s="4">
        <v>0.96426000000000001</v>
      </c>
      <c r="M8" s="4">
        <v>3.8890000000000001E-2</v>
      </c>
      <c r="N8" s="4">
        <v>3.8359999999999998E-2</v>
      </c>
      <c r="O8" s="4">
        <v>3.8620000000000002E-2</v>
      </c>
      <c r="P8" s="4">
        <v>6.7000000000000004E-2</v>
      </c>
    </row>
    <row r="9" spans="1:16" s="5" customFormat="1" x14ac:dyDescent="0.3">
      <c r="A9" s="15">
        <v>3</v>
      </c>
      <c r="B9" s="5" t="s">
        <v>3</v>
      </c>
      <c r="C9" s="15">
        <v>438</v>
      </c>
      <c r="D9" s="5">
        <v>439</v>
      </c>
      <c r="E9" s="16">
        <v>78.845100000000002</v>
      </c>
      <c r="F9" s="10">
        <v>77.34375</v>
      </c>
      <c r="G9" s="10">
        <f t="shared" ref="G9" si="5">(E9-F9)*100/E9</f>
        <v>1.9041766704589151</v>
      </c>
      <c r="H9" s="10">
        <v>79.837969999999999</v>
      </c>
      <c r="I9" s="10">
        <f t="shared" ref="I9" si="6">(E9-H9)*100/E9</f>
        <v>-1.2592665872704789</v>
      </c>
      <c r="J9" s="10">
        <v>751.52206999999999</v>
      </c>
      <c r="K9" s="10">
        <v>20.058959999999999</v>
      </c>
      <c r="L9" s="5">
        <v>0.95648</v>
      </c>
      <c r="M9" s="5">
        <v>1.5949999999999999E-2</v>
      </c>
      <c r="N9" s="5">
        <v>1.5980000000000001E-2</v>
      </c>
      <c r="O9" s="5">
        <v>1.5959999999999998E-2</v>
      </c>
      <c r="P9" s="5">
        <v>-3.9329999999999998</v>
      </c>
    </row>
    <row r="10" spans="1:16" s="6" customFormat="1" x14ac:dyDescent="0.3">
      <c r="A10" s="15"/>
      <c r="B10" s="6" t="s">
        <v>2</v>
      </c>
      <c r="C10" s="15"/>
      <c r="D10" s="6">
        <v>436</v>
      </c>
      <c r="E10" s="16"/>
      <c r="F10" s="11">
        <v>80.859380000000002</v>
      </c>
      <c r="G10" s="11">
        <f t="shared" ref="G10" si="7">(E9-F10)*100/E9</f>
        <v>-2.5547307315229473</v>
      </c>
      <c r="H10" s="11">
        <v>79.791629999999998</v>
      </c>
      <c r="I10" s="11">
        <f t="shared" ref="I10" si="8">(E9-H10)*100/E9</f>
        <v>-1.2004931187860699</v>
      </c>
      <c r="J10" s="11">
        <v>751.95853</v>
      </c>
      <c r="K10" s="11">
        <v>16.554259999999999</v>
      </c>
      <c r="L10" s="6">
        <v>0.95672999999999997</v>
      </c>
      <c r="M10" s="6">
        <v>1.8350000000000002E-2</v>
      </c>
      <c r="N10" s="6">
        <v>1.8259999999999998E-2</v>
      </c>
      <c r="O10" s="6">
        <v>1.831E-2</v>
      </c>
      <c r="P10" s="6">
        <v>-60.65</v>
      </c>
    </row>
    <row r="11" spans="1:16" s="4" customFormat="1" x14ac:dyDescent="0.3">
      <c r="A11" s="15"/>
      <c r="B11" s="4" t="s">
        <v>4</v>
      </c>
      <c r="C11" s="15"/>
      <c r="D11" s="4">
        <v>439</v>
      </c>
      <c r="E11" s="16"/>
      <c r="F11" s="12">
        <v>80.859380000000002</v>
      </c>
      <c r="G11" s="12">
        <f t="shared" ref="G11" si="9">(E9-F11)*100/E9</f>
        <v>-2.5547307315229473</v>
      </c>
      <c r="H11" s="12">
        <v>79.837969999999999</v>
      </c>
      <c r="I11" s="12">
        <f t="shared" ref="I11" si="10">(E9-H11)*100/E9</f>
        <v>-1.2592665872704789</v>
      </c>
      <c r="J11" s="12">
        <v>751.52206999999999</v>
      </c>
      <c r="K11" s="12">
        <v>20.059570000000001</v>
      </c>
      <c r="L11" s="4">
        <v>0.95658299999999996</v>
      </c>
      <c r="M11" s="4">
        <v>1.822E-2</v>
      </c>
      <c r="N11" s="4">
        <v>1.8259999999999998E-2</v>
      </c>
      <c r="O11" s="4">
        <v>1.8239999999999999E-2</v>
      </c>
      <c r="P11" s="4">
        <v>-64.367000000000004</v>
      </c>
    </row>
    <row r="12" spans="1:16" s="5" customFormat="1" x14ac:dyDescent="0.3">
      <c r="A12" s="17">
        <v>4</v>
      </c>
      <c r="B12" s="5" t="s">
        <v>3</v>
      </c>
      <c r="C12" s="17">
        <v>352</v>
      </c>
      <c r="D12" s="5">
        <v>341</v>
      </c>
      <c r="E12" s="22">
        <v>62.479199999999999</v>
      </c>
      <c r="F12" s="10">
        <v>63.28125</v>
      </c>
      <c r="G12" s="10">
        <f t="shared" ref="G12" si="11">(E12-F12)*100/E12</f>
        <v>-1.2837072177620732</v>
      </c>
      <c r="H12" s="10">
        <v>65.238879999999995</v>
      </c>
      <c r="I12" s="10">
        <f t="shared" ref="I12" si="12">(E12-H12)*100/E12</f>
        <v>-4.4169579636102831</v>
      </c>
      <c r="J12" s="10">
        <v>919.69696999999996</v>
      </c>
      <c r="K12" s="10">
        <v>20</v>
      </c>
      <c r="L12" s="5">
        <v>0.96614</v>
      </c>
      <c r="M12" s="5">
        <v>2.3460000000000002E-2</v>
      </c>
      <c r="N12" s="5">
        <v>2.273E-2</v>
      </c>
      <c r="O12" s="5">
        <v>2.3089999999999999E-2</v>
      </c>
      <c r="P12" s="5">
        <v>12.2</v>
      </c>
    </row>
    <row r="13" spans="1:16" s="7" customFormat="1" x14ac:dyDescent="0.3">
      <c r="A13" s="17"/>
      <c r="B13" s="7" t="s">
        <v>2</v>
      </c>
      <c r="C13" s="17"/>
      <c r="D13" s="7">
        <v>347</v>
      </c>
      <c r="E13" s="22"/>
      <c r="F13" s="10">
        <v>63.28125</v>
      </c>
      <c r="G13" s="13">
        <f t="shared" ref="G13" si="13">(E12-F13)*100/E12</f>
        <v>-1.2837072177620732</v>
      </c>
      <c r="H13" s="13">
        <v>68.988699999999994</v>
      </c>
      <c r="I13" s="13">
        <f t="shared" ref="I13" si="14">(E12-H13)*100/E12</f>
        <v>-10.418667332488246</v>
      </c>
      <c r="J13" s="13">
        <v>869.70759999999996</v>
      </c>
      <c r="K13" s="13">
        <v>8</v>
      </c>
      <c r="L13" s="7">
        <v>0.96584000000000003</v>
      </c>
      <c r="M13" s="7">
        <v>2.3050000000000001E-2</v>
      </c>
      <c r="N13" s="7">
        <v>2.273E-2</v>
      </c>
      <c r="O13" s="7">
        <v>2.2890000000000001E-2</v>
      </c>
      <c r="P13" s="7">
        <v>-7.4</v>
      </c>
    </row>
    <row r="14" spans="1:16" s="4" customFormat="1" x14ac:dyDescent="0.3">
      <c r="A14" s="17"/>
      <c r="B14" s="4" t="s">
        <v>4</v>
      </c>
      <c r="C14" s="17"/>
      <c r="D14" s="4">
        <v>348</v>
      </c>
      <c r="E14" s="22"/>
      <c r="F14" s="10">
        <v>63.28125</v>
      </c>
      <c r="G14" s="12">
        <f t="shared" ref="G14" si="15">(E12-F14)*100/E12</f>
        <v>-1.2837072177620732</v>
      </c>
      <c r="H14" s="12">
        <v>65.488349999999997</v>
      </c>
      <c r="I14" s="12">
        <f t="shared" ref="I14" si="16">(E12-H14)*100/E12</f>
        <v>-4.8162428456190201</v>
      </c>
      <c r="J14" s="12">
        <v>916.19348000000002</v>
      </c>
      <c r="K14" s="12">
        <v>12</v>
      </c>
      <c r="L14" s="4">
        <v>0.96599000000000002</v>
      </c>
      <c r="M14" s="4">
        <v>2.8740000000000002E-2</v>
      </c>
      <c r="N14" s="4">
        <v>2.8410000000000001E-2</v>
      </c>
      <c r="O14" s="4">
        <v>2.8570000000000002E-2</v>
      </c>
      <c r="P14" s="4">
        <v>-8.35</v>
      </c>
    </row>
    <row r="15" spans="1:16" s="5" customFormat="1" x14ac:dyDescent="0.3">
      <c r="A15" s="15">
        <v>5</v>
      </c>
      <c r="B15" s="5" t="s">
        <v>3</v>
      </c>
      <c r="C15" s="15">
        <v>333</v>
      </c>
      <c r="D15" s="5">
        <v>303</v>
      </c>
      <c r="E15" s="16">
        <v>60.636029999999998</v>
      </c>
      <c r="F15" s="10">
        <v>56.25</v>
      </c>
      <c r="G15" s="10">
        <f t="shared" ref="G15" si="17">(E15-F15)*100/E15</f>
        <v>7.2333726333996449</v>
      </c>
      <c r="H15" s="10">
        <v>70.129869999999997</v>
      </c>
      <c r="I15" s="10">
        <f t="shared" ref="I15" si="18">(E15-H15)*100/E15</f>
        <v>-15.657093645477778</v>
      </c>
      <c r="J15" s="10">
        <v>855.55556000000001</v>
      </c>
      <c r="K15" s="10">
        <v>8</v>
      </c>
      <c r="L15" s="5">
        <v>0.96835000000000004</v>
      </c>
      <c r="M15" s="5">
        <v>2.64E-2</v>
      </c>
      <c r="N15" s="5">
        <v>2.402E-2</v>
      </c>
      <c r="O15" s="5">
        <v>2.5159999999999998E-2</v>
      </c>
      <c r="P15" s="5">
        <v>-102.2</v>
      </c>
    </row>
    <row r="16" spans="1:16" s="6" customFormat="1" x14ac:dyDescent="0.3">
      <c r="A16" s="15"/>
      <c r="B16" s="6" t="s">
        <v>2</v>
      </c>
      <c r="C16" s="15"/>
      <c r="D16" s="6">
        <v>320</v>
      </c>
      <c r="E16" s="16"/>
      <c r="F16" s="10">
        <v>56.25</v>
      </c>
      <c r="G16" s="11">
        <f t="shared" ref="G16" si="19">(E15-F16)*100/E15</f>
        <v>7.2333726333996449</v>
      </c>
      <c r="H16" s="11">
        <v>71.035529999999994</v>
      </c>
      <c r="I16" s="11">
        <f t="shared" ref="I16:I17" si="20">(E15-H16)*100/E15</f>
        <v>-17.150694067537067</v>
      </c>
      <c r="J16" s="11">
        <v>844.64769999999999</v>
      </c>
      <c r="K16" s="11">
        <v>12</v>
      </c>
      <c r="L16" s="6">
        <v>0.96748999999999996</v>
      </c>
      <c r="M16" s="6">
        <v>2.5000000000000001E-2</v>
      </c>
      <c r="N16" s="6">
        <v>2.402E-2</v>
      </c>
      <c r="O16" s="6">
        <v>2.4500000000000001E-2</v>
      </c>
      <c r="P16" s="6">
        <v>39.35</v>
      </c>
    </row>
    <row r="17" spans="1:16" s="4" customFormat="1" x14ac:dyDescent="0.3">
      <c r="A17" s="15"/>
      <c r="B17" s="4" t="s">
        <v>4</v>
      </c>
      <c r="C17" s="15"/>
      <c r="D17" s="4">
        <v>303</v>
      </c>
      <c r="E17" s="16"/>
      <c r="F17" s="12">
        <v>56.25</v>
      </c>
      <c r="G17" s="12">
        <f t="shared" ref="G17" si="21">(E15-F17)*100/E15</f>
        <v>7.2333726333996449</v>
      </c>
      <c r="H17" s="12">
        <v>66.299340000000001</v>
      </c>
      <c r="I17" s="11">
        <f>(E15-H17)*100/E15</f>
        <v>-9.3398429943385182</v>
      </c>
      <c r="J17" s="12">
        <v>904.98634000000004</v>
      </c>
      <c r="K17" s="12">
        <v>10</v>
      </c>
      <c r="L17" s="4">
        <v>0.96835000000000004</v>
      </c>
      <c r="M17" s="4">
        <v>2.64E-2</v>
      </c>
      <c r="N17" s="4">
        <v>2.402E-2</v>
      </c>
      <c r="O17" s="4">
        <v>2.5159999999999998E-2</v>
      </c>
      <c r="P17" s="4">
        <v>-67.066999999999993</v>
      </c>
    </row>
    <row r="18" spans="1:16" s="5" customFormat="1" x14ac:dyDescent="0.3">
      <c r="A18" s="17">
        <v>6</v>
      </c>
      <c r="B18" s="5" t="s">
        <v>3</v>
      </c>
      <c r="C18" s="17"/>
      <c r="E18" s="18"/>
      <c r="F18" s="10"/>
      <c r="G18" s="10" t="e">
        <f t="shared" ref="G18" si="22">(E18-F18)*100/E18</f>
        <v>#DIV/0!</v>
      </c>
      <c r="H18" s="10"/>
      <c r="I18" s="10" t="e">
        <f t="shared" ref="I18" si="23">(E18-H18)*100/E18</f>
        <v>#DIV/0!</v>
      </c>
      <c r="J18" s="10"/>
      <c r="K18" s="10"/>
    </row>
    <row r="19" spans="1:16" s="7" customFormat="1" x14ac:dyDescent="0.3">
      <c r="A19" s="17"/>
      <c r="B19" s="7" t="s">
        <v>2</v>
      </c>
      <c r="C19" s="17"/>
      <c r="E19" s="18"/>
      <c r="F19" s="13"/>
      <c r="G19" s="13" t="e">
        <f t="shared" ref="G19" si="24">(E18-F19)*100/E18</f>
        <v>#DIV/0!</v>
      </c>
      <c r="H19" s="13"/>
      <c r="I19" s="13" t="e">
        <f t="shared" ref="I19" si="25">(E18-H19)*100/E18</f>
        <v>#DIV/0!</v>
      </c>
      <c r="J19" s="13"/>
      <c r="K19" s="13"/>
    </row>
    <row r="20" spans="1:16" s="4" customFormat="1" x14ac:dyDescent="0.3">
      <c r="A20" s="17"/>
      <c r="B20" s="4" t="s">
        <v>4</v>
      </c>
      <c r="C20" s="17"/>
      <c r="E20" s="18"/>
      <c r="F20" s="12"/>
      <c r="G20" s="12" t="e">
        <f t="shared" ref="G20" si="26">(E18-F20)*100/E18</f>
        <v>#DIV/0!</v>
      </c>
      <c r="H20" s="12"/>
      <c r="I20" s="12" t="e">
        <f t="shared" ref="I20" si="27">(E18-H20)*100/E18</f>
        <v>#DIV/0!</v>
      </c>
      <c r="J20" s="12"/>
      <c r="K20" s="12"/>
    </row>
    <row r="21" spans="1:16" s="5" customFormat="1" x14ac:dyDescent="0.3">
      <c r="A21" s="15">
        <v>7</v>
      </c>
      <c r="B21" s="5" t="s">
        <v>3</v>
      </c>
      <c r="C21" s="15"/>
      <c r="E21" s="16"/>
      <c r="F21" s="10"/>
      <c r="G21" s="10" t="e">
        <f t="shared" ref="G21" si="28">(E21-F21)*100/E21</f>
        <v>#DIV/0!</v>
      </c>
      <c r="H21" s="10"/>
      <c r="I21" s="10" t="e">
        <f t="shared" ref="I21" si="29">(E21-H21)*100/E21</f>
        <v>#DIV/0!</v>
      </c>
      <c r="J21" s="10"/>
      <c r="K21" s="10"/>
    </row>
    <row r="22" spans="1:16" s="6" customFormat="1" x14ac:dyDescent="0.3">
      <c r="A22" s="15"/>
      <c r="B22" s="6" t="s">
        <v>2</v>
      </c>
      <c r="C22" s="15"/>
      <c r="E22" s="16"/>
      <c r="F22" s="11"/>
      <c r="G22" s="11" t="e">
        <f t="shared" ref="G22" si="30">(E21-F22)*100/E21</f>
        <v>#DIV/0!</v>
      </c>
      <c r="H22" s="11"/>
      <c r="I22" s="11" t="e">
        <f t="shared" ref="I22" si="31">(E21-H22)*100/E21</f>
        <v>#DIV/0!</v>
      </c>
      <c r="J22" s="11"/>
      <c r="K22" s="11"/>
    </row>
    <row r="23" spans="1:16" s="4" customFormat="1" x14ac:dyDescent="0.3">
      <c r="A23" s="15"/>
      <c r="B23" s="4" t="s">
        <v>4</v>
      </c>
      <c r="C23" s="15"/>
      <c r="E23" s="16"/>
      <c r="F23" s="12"/>
      <c r="G23" s="12" t="e">
        <f t="shared" ref="G23" si="32">(E21-F23)*100/E21</f>
        <v>#DIV/0!</v>
      </c>
      <c r="H23" s="12"/>
      <c r="I23" s="12" t="e">
        <f t="shared" ref="I23" si="33">(E21-H23)*100/E21</f>
        <v>#DIV/0!</v>
      </c>
      <c r="J23" s="12"/>
      <c r="K23" s="12"/>
    </row>
    <row r="24" spans="1:16" s="5" customFormat="1" x14ac:dyDescent="0.3">
      <c r="A24" s="17">
        <v>8</v>
      </c>
      <c r="B24" s="5" t="s">
        <v>3</v>
      </c>
      <c r="C24" s="17"/>
      <c r="E24" s="18"/>
      <c r="F24" s="10"/>
      <c r="G24" s="10" t="e">
        <f t="shared" ref="G24" si="34">(E24-F24)*100/E24</f>
        <v>#DIV/0!</v>
      </c>
      <c r="H24" s="10"/>
      <c r="I24" s="10" t="e">
        <f t="shared" ref="I24" si="35">(E24-H24)*100/E24</f>
        <v>#DIV/0!</v>
      </c>
      <c r="J24" s="10"/>
      <c r="K24" s="10"/>
    </row>
    <row r="25" spans="1:16" s="7" customFormat="1" x14ac:dyDescent="0.3">
      <c r="A25" s="17"/>
      <c r="B25" s="7" t="s">
        <v>2</v>
      </c>
      <c r="C25" s="17"/>
      <c r="E25" s="18"/>
      <c r="F25" s="13"/>
      <c r="G25" s="13" t="e">
        <f t="shared" ref="G25" si="36">(E24-F25)*100/E24</f>
        <v>#DIV/0!</v>
      </c>
      <c r="H25" s="13"/>
      <c r="I25" s="13" t="e">
        <f t="shared" ref="I25" si="37">(E24-H25)*100/E24</f>
        <v>#DIV/0!</v>
      </c>
      <c r="J25" s="13"/>
      <c r="K25" s="13"/>
    </row>
    <row r="26" spans="1:16" s="4" customFormat="1" x14ac:dyDescent="0.3">
      <c r="A26" s="17"/>
      <c r="B26" s="4" t="s">
        <v>4</v>
      </c>
      <c r="C26" s="17"/>
      <c r="E26" s="18"/>
      <c r="F26" s="12"/>
      <c r="G26" s="12" t="e">
        <f t="shared" ref="G26" si="38">(E24-F26)*100/E24</f>
        <v>#DIV/0!</v>
      </c>
      <c r="H26" s="12"/>
      <c r="I26" s="12" t="e">
        <f t="shared" ref="I26" si="39">(E24-H26)*100/E24</f>
        <v>#DIV/0!</v>
      </c>
      <c r="J26" s="12"/>
      <c r="K26" s="12"/>
    </row>
    <row r="27" spans="1:16" s="5" customFormat="1" x14ac:dyDescent="0.3">
      <c r="A27" s="15">
        <v>9</v>
      </c>
      <c r="B27" s="5" t="s">
        <v>3</v>
      </c>
      <c r="C27" s="15"/>
      <c r="E27" s="16"/>
      <c r="F27" s="10"/>
      <c r="G27" s="10" t="e">
        <f t="shared" ref="G27" si="40">(E27-F27)*100/E27</f>
        <v>#DIV/0!</v>
      </c>
      <c r="H27" s="10"/>
      <c r="I27" s="10" t="e">
        <f t="shared" ref="I27" si="41">(E27-H27)*100/E27</f>
        <v>#DIV/0!</v>
      </c>
      <c r="J27" s="10"/>
      <c r="K27" s="10"/>
    </row>
    <row r="28" spans="1:16" s="6" customFormat="1" x14ac:dyDescent="0.3">
      <c r="A28" s="15"/>
      <c r="B28" s="6" t="s">
        <v>2</v>
      </c>
      <c r="C28" s="15"/>
      <c r="E28" s="16"/>
      <c r="F28" s="11"/>
      <c r="G28" s="11" t="e">
        <f t="shared" ref="G28" si="42">(E27-F28)*100/E27</f>
        <v>#DIV/0!</v>
      </c>
      <c r="H28" s="11"/>
      <c r="I28" s="11" t="e">
        <f t="shared" ref="I28" si="43">(E27-H28)*100/E27</f>
        <v>#DIV/0!</v>
      </c>
      <c r="J28" s="11"/>
      <c r="K28" s="11"/>
    </row>
    <row r="29" spans="1:16" s="4" customFormat="1" x14ac:dyDescent="0.3">
      <c r="A29" s="15"/>
      <c r="B29" s="4" t="s">
        <v>4</v>
      </c>
      <c r="C29" s="15"/>
      <c r="E29" s="16"/>
      <c r="F29" s="12"/>
      <c r="G29" s="12" t="e">
        <f t="shared" ref="G29" si="44">(E27-F29)*100/E27</f>
        <v>#DIV/0!</v>
      </c>
      <c r="H29" s="12"/>
      <c r="I29" s="12" t="e">
        <f t="shared" ref="I29" si="45">(E27-H29)*100/E27</f>
        <v>#DIV/0!</v>
      </c>
      <c r="J29" s="12"/>
      <c r="K29" s="12"/>
    </row>
    <row r="30" spans="1:16" s="5" customFormat="1" x14ac:dyDescent="0.3">
      <c r="A30" s="17">
        <v>10</v>
      </c>
      <c r="B30" s="5" t="s">
        <v>3</v>
      </c>
      <c r="C30" s="17"/>
      <c r="E30" s="18"/>
      <c r="F30" s="10"/>
      <c r="G30" s="10" t="e">
        <f t="shared" ref="G30" si="46">(E30-F30)*100/E30</f>
        <v>#DIV/0!</v>
      </c>
      <c r="H30" s="10"/>
      <c r="I30" s="10" t="e">
        <f t="shared" ref="I30" si="47">(E30-H30)*100/E30</f>
        <v>#DIV/0!</v>
      </c>
      <c r="J30" s="10"/>
      <c r="K30" s="10"/>
    </row>
    <row r="31" spans="1:16" s="7" customFormat="1" x14ac:dyDescent="0.3">
      <c r="A31" s="17"/>
      <c r="B31" s="7" t="s">
        <v>2</v>
      </c>
      <c r="C31" s="17"/>
      <c r="E31" s="18"/>
      <c r="F31" s="13"/>
      <c r="G31" s="13" t="e">
        <f t="shared" ref="G31" si="48">(E30-F31)*100/E30</f>
        <v>#DIV/0!</v>
      </c>
      <c r="H31" s="13"/>
      <c r="I31" s="13" t="e">
        <f t="shared" ref="I31" si="49">(E30-H31)*100/E30</f>
        <v>#DIV/0!</v>
      </c>
      <c r="J31" s="13"/>
      <c r="K31" s="13"/>
    </row>
    <row r="32" spans="1:16" s="4" customFormat="1" x14ac:dyDescent="0.3">
      <c r="A32" s="17"/>
      <c r="B32" s="4" t="s">
        <v>4</v>
      </c>
      <c r="C32" s="17"/>
      <c r="E32" s="18"/>
      <c r="F32" s="12"/>
      <c r="G32" s="12" t="e">
        <f t="shared" ref="G32" si="50">(E30-F32)*100/E30</f>
        <v>#DIV/0!</v>
      </c>
      <c r="H32" s="12"/>
      <c r="I32" s="12" t="e">
        <f t="shared" ref="I32" si="51">(E30-H32)*100/E30</f>
        <v>#DIV/0!</v>
      </c>
      <c r="J32" s="12"/>
      <c r="K32" s="12"/>
    </row>
    <row r="33" spans="1:213" s="5" customFormat="1" x14ac:dyDescent="0.3">
      <c r="A33" s="15" t="s">
        <v>14</v>
      </c>
      <c r="B33" s="5" t="s">
        <v>3</v>
      </c>
      <c r="C33" s="15"/>
      <c r="D33" s="5">
        <v>84</v>
      </c>
      <c r="E33" s="16"/>
      <c r="F33" s="10">
        <v>71.411500000000004</v>
      </c>
      <c r="G33" s="10" t="e">
        <f t="shared" ref="G33" si="52">(E33-F33)*100/E33</f>
        <v>#DIV/0!</v>
      </c>
      <c r="H33" s="10">
        <v>77.469300000000004</v>
      </c>
      <c r="I33" s="10" t="e">
        <f t="shared" ref="I33" si="53">(E33-H33)*100/E33</f>
        <v>#DIV/0!</v>
      </c>
      <c r="J33" s="10"/>
      <c r="K33" s="10"/>
    </row>
    <row r="34" spans="1:213" s="7" customFormat="1" x14ac:dyDescent="0.3">
      <c r="A34" s="15"/>
      <c r="B34" s="6" t="s">
        <v>2</v>
      </c>
      <c r="C34" s="15"/>
      <c r="D34" s="6">
        <v>72</v>
      </c>
      <c r="E34" s="16"/>
      <c r="F34" s="11">
        <v>60.4251</v>
      </c>
      <c r="G34" s="11" t="e">
        <f t="shared" ref="G34" si="54">(E33-F34)*100/E33</f>
        <v>#DIV/0!</v>
      </c>
      <c r="H34" s="11">
        <v>78.545299999999997</v>
      </c>
      <c r="I34" s="11" t="e">
        <f t="shared" ref="I34" si="55">(E33-H34)*100/E33</f>
        <v>#DIV/0!</v>
      </c>
      <c r="J34" s="11"/>
      <c r="K34" s="1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</row>
    <row r="35" spans="1:213" s="4" customFormat="1" x14ac:dyDescent="0.3">
      <c r="A35" s="15"/>
      <c r="B35" s="4" t="s">
        <v>4</v>
      </c>
      <c r="C35" s="15"/>
      <c r="D35" s="4">
        <v>79</v>
      </c>
      <c r="E35" s="16"/>
      <c r="F35" s="12">
        <v>71.411500000000004</v>
      </c>
      <c r="G35" s="12" t="e">
        <f t="shared" ref="G35" si="56">(E33-F35)*100/E33</f>
        <v>#DIV/0!</v>
      </c>
      <c r="H35" s="12">
        <v>74.819500000000005</v>
      </c>
      <c r="I35" s="12" t="e">
        <f t="shared" ref="I35" si="57">(E33-H35)*100/E33</f>
        <v>#DIV/0!</v>
      </c>
      <c r="J35" s="12"/>
      <c r="K35" s="12"/>
    </row>
    <row r="36" spans="1:213" s="5" customFormat="1" x14ac:dyDescent="0.3">
      <c r="A36" s="17" t="s">
        <v>15</v>
      </c>
      <c r="B36" s="5" t="s">
        <v>3</v>
      </c>
      <c r="C36" s="17"/>
      <c r="E36" s="18"/>
      <c r="F36" s="10"/>
      <c r="G36" s="10" t="e">
        <f t="shared" ref="G36" si="58">(E36-F36)*100/E36</f>
        <v>#DIV/0!</v>
      </c>
      <c r="H36" s="10"/>
      <c r="I36" s="10" t="e">
        <f t="shared" ref="I36" si="59">(E36-H36)*100/E36</f>
        <v>#DIV/0!</v>
      </c>
      <c r="J36" s="10"/>
      <c r="K36" s="10"/>
    </row>
    <row r="37" spans="1:213" s="7" customFormat="1" x14ac:dyDescent="0.3">
      <c r="A37" s="17"/>
      <c r="B37" s="7" t="s">
        <v>2</v>
      </c>
      <c r="C37" s="17"/>
      <c r="E37" s="18"/>
      <c r="F37" s="13"/>
      <c r="G37" s="13" t="e">
        <f t="shared" ref="G37" si="60">(E36-F37)*100/E36</f>
        <v>#DIV/0!</v>
      </c>
      <c r="H37" s="13"/>
      <c r="I37" s="13" t="e">
        <f t="shared" ref="I37" si="61">(E36-H37)*100/E36</f>
        <v>#DIV/0!</v>
      </c>
      <c r="J37" s="13"/>
      <c r="K37" s="13"/>
    </row>
    <row r="38" spans="1:213" s="4" customFormat="1" x14ac:dyDescent="0.3">
      <c r="A38" s="17"/>
      <c r="B38" s="4" t="s">
        <v>4</v>
      </c>
      <c r="C38" s="17"/>
      <c r="E38" s="18"/>
      <c r="F38" s="12"/>
      <c r="G38" s="12" t="e">
        <f t="shared" ref="G38" si="62">(E36-F38)*100/E36</f>
        <v>#DIV/0!</v>
      </c>
      <c r="H38" s="12"/>
      <c r="I38" s="12" t="e">
        <f t="shared" ref="I38" si="63">(E36-H38)*100/E36</f>
        <v>#DIV/0!</v>
      </c>
      <c r="J38" s="12"/>
      <c r="K38" s="12"/>
    </row>
    <row r="39" spans="1:213" x14ac:dyDescent="0.3">
      <c r="C39" s="21"/>
    </row>
    <row r="40" spans="1:213" x14ac:dyDescent="0.3">
      <c r="C40" s="21"/>
    </row>
    <row r="41" spans="1:213" x14ac:dyDescent="0.3">
      <c r="C41" s="9"/>
    </row>
    <row r="42" spans="1:213" x14ac:dyDescent="0.3">
      <c r="C42" s="9"/>
    </row>
    <row r="43" spans="1:213" x14ac:dyDescent="0.3">
      <c r="C43" s="9"/>
    </row>
    <row r="44" spans="1:213" x14ac:dyDescent="0.3">
      <c r="C44" s="9"/>
    </row>
  </sheetData>
  <mergeCells count="39">
    <mergeCell ref="A33:A35"/>
    <mergeCell ref="C33:C35"/>
    <mergeCell ref="E33:E35"/>
    <mergeCell ref="A36:A38"/>
    <mergeCell ref="C36:C38"/>
    <mergeCell ref="E36:E38"/>
    <mergeCell ref="E15:E17"/>
    <mergeCell ref="A3:A5"/>
    <mergeCell ref="E3:E5"/>
    <mergeCell ref="C1:D1"/>
    <mergeCell ref="L1:O1"/>
    <mergeCell ref="A6:A8"/>
    <mergeCell ref="E6:E8"/>
    <mergeCell ref="C3:C5"/>
    <mergeCell ref="C6:C8"/>
    <mergeCell ref="C9:C11"/>
    <mergeCell ref="C12:C14"/>
    <mergeCell ref="C15:C17"/>
    <mergeCell ref="E1:I1"/>
    <mergeCell ref="A27:A29"/>
    <mergeCell ref="E27:E29"/>
    <mergeCell ref="A30:A32"/>
    <mergeCell ref="E30:E32"/>
    <mergeCell ref="A18:A20"/>
    <mergeCell ref="E18:E20"/>
    <mergeCell ref="A21:A23"/>
    <mergeCell ref="E21:E23"/>
    <mergeCell ref="A24:A26"/>
    <mergeCell ref="E24:E26"/>
    <mergeCell ref="A9:A11"/>
    <mergeCell ref="E9:E11"/>
    <mergeCell ref="A12:A14"/>
    <mergeCell ref="E12:E14"/>
    <mergeCell ref="A15:A17"/>
    <mergeCell ref="C18:C20"/>
    <mergeCell ref="C21:C23"/>
    <mergeCell ref="C24:C26"/>
    <mergeCell ref="C27:C29"/>
    <mergeCell ref="C30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GOUD CHANDAPET</dc:creator>
  <cp:lastModifiedBy>KAUSHIK GOUD CHANDAPET</cp:lastModifiedBy>
  <dcterms:created xsi:type="dcterms:W3CDTF">2015-06-05T18:19:34Z</dcterms:created>
  <dcterms:modified xsi:type="dcterms:W3CDTF">2021-10-26T00:43:15Z</dcterms:modified>
</cp:coreProperties>
</file>