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13_ncr:1_{DE13A457-99EE-4AC3-96F8-935AED8C3E91}" xr6:coauthVersionLast="47" xr6:coauthVersionMax="47" xr10:uidLastSave="{00000000-0000-0000-0000-000000000000}"/>
  <bookViews>
    <workbookView xWindow="-108" yWindow="-108" windowWidth="23256" windowHeight="12456" activeTab="4" xr2:uid="{6767B01A-FB21-4346-B279-3519C0CD875F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_xlnm._FilterDatabase" localSheetId="0" hidden="1">Sheet1!$A$1:$O$22</definedName>
    <definedName name="_xlnm.Extract" localSheetId="2">Sheet3!$A$1:$L$1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6" l="1" a="1"/>
  <c r="N12" i="6" s="1"/>
  <c r="N6" i="6" a="1"/>
  <c r="N6" i="6" s="1"/>
  <c r="N2" i="6" a="1"/>
  <c r="N2" i="6" s="1"/>
  <c r="B28" i="4" a="1"/>
  <c r="B28" i="4" s="1"/>
  <c r="N4" i="4" a="1"/>
  <c r="N4" i="4" s="1"/>
  <c r="N12" i="4" a="1"/>
  <c r="N1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<sst xmlns="http://schemas.openxmlformats.org/spreadsheetml/2006/main" count="908" uniqueCount="106">
  <si>
    <t>Row ID</t>
  </si>
  <si>
    <t>Order ID</t>
  </si>
  <si>
    <t>Order Date</t>
  </si>
  <si>
    <t>Ship Mode</t>
  </si>
  <si>
    <t>Customer ID</t>
  </si>
  <si>
    <t>Customer Name</t>
  </si>
  <si>
    <t>Segment</t>
  </si>
  <si>
    <t>City</t>
  </si>
  <si>
    <t>State</t>
  </si>
  <si>
    <t>Postal Code</t>
  </si>
  <si>
    <t>Region</t>
  </si>
  <si>
    <t>Product ID</t>
  </si>
  <si>
    <t>Category</t>
  </si>
  <si>
    <t>Sub-Category</t>
  </si>
  <si>
    <t>Sales</t>
  </si>
  <si>
    <t>CA-2014-115812</t>
  </si>
  <si>
    <t>Standard Class</t>
  </si>
  <si>
    <t>BH-11710</t>
  </si>
  <si>
    <t>Brosina Hoffman</t>
  </si>
  <si>
    <t>Consumer</t>
  </si>
  <si>
    <t>Los Angeles</t>
  </si>
  <si>
    <t>California</t>
  </si>
  <si>
    <t>West</t>
  </si>
  <si>
    <t>FUR-TA-10001539</t>
  </si>
  <si>
    <t>Furniture</t>
  </si>
  <si>
    <t>Tables</t>
  </si>
  <si>
    <t>US-2015-108966</t>
  </si>
  <si>
    <t>SO-20335</t>
  </si>
  <si>
    <t>Sean O'Donnell</t>
  </si>
  <si>
    <t>Fort Lauderdale</t>
  </si>
  <si>
    <t>Florida</t>
  </si>
  <si>
    <t>South</t>
  </si>
  <si>
    <t>FUR-TA-10000577</t>
  </si>
  <si>
    <t>TEC-PH-10002033</t>
  </si>
  <si>
    <t>Technology</t>
  </si>
  <si>
    <t>Phones</t>
  </si>
  <si>
    <t>TEC-PH-10002275</t>
  </si>
  <si>
    <t>CA-2016-152156</t>
  </si>
  <si>
    <t>Second Class</t>
  </si>
  <si>
    <t>CG-12520</t>
  </si>
  <si>
    <t>Claire Gute</t>
  </si>
  <si>
    <t>Henderson</t>
  </si>
  <si>
    <t>Kentucky</t>
  </si>
  <si>
    <t>FUR-CH-10000454</t>
  </si>
  <si>
    <t>Chairs</t>
  </si>
  <si>
    <t>CA-2014-105893</t>
  </si>
  <si>
    <t>PK-19075</t>
  </si>
  <si>
    <t>Pete Kriz</t>
  </si>
  <si>
    <t>Madison</t>
  </si>
  <si>
    <t>Wisconsin</t>
  </si>
  <si>
    <t>Central</t>
  </si>
  <si>
    <t>OFF-ST-10004186</t>
  </si>
  <si>
    <t>Office Supplies</t>
  </si>
  <si>
    <t>Storage</t>
  </si>
  <si>
    <t>CA-2016-161389</t>
  </si>
  <si>
    <t>IM-15070</t>
  </si>
  <si>
    <t>Irene Maddox</t>
  </si>
  <si>
    <t>Seattle</t>
  </si>
  <si>
    <t>Washington</t>
  </si>
  <si>
    <t>OFF-BI-10003656</t>
  </si>
  <si>
    <t>Binders</t>
  </si>
  <si>
    <t>FUR-BO-10001798</t>
  </si>
  <si>
    <t>Bookcases</t>
  </si>
  <si>
    <t>CA-2014-143336</t>
  </si>
  <si>
    <t>ZD-21925</t>
  </si>
  <si>
    <t>Zuschuss Donatelli</t>
  </si>
  <si>
    <t>San Francisco</t>
  </si>
  <si>
    <t>TEC-PH-10001949</t>
  </si>
  <si>
    <t>OFF-AP-10002892</t>
  </si>
  <si>
    <t>Appliances</t>
  </si>
  <si>
    <t>US-2015-118983</t>
  </si>
  <si>
    <t>HP-14815</t>
  </si>
  <si>
    <t>Harold Pawlan</t>
  </si>
  <si>
    <t>Home Office</t>
  </si>
  <si>
    <t>Fort Worth</t>
  </si>
  <si>
    <t>Texas</t>
  </si>
  <si>
    <t>OFF-AP-10002311</t>
  </si>
  <si>
    <t>CA-2014-167164</t>
  </si>
  <si>
    <t>AG-10270</t>
  </si>
  <si>
    <t>Alejandro Grove</t>
  </si>
  <si>
    <t>West Jordan</t>
  </si>
  <si>
    <t>Utah</t>
  </si>
  <si>
    <t>OFF-ST-10000107</t>
  </si>
  <si>
    <t>FUR-FU-10001487</t>
  </si>
  <si>
    <t>Furnishings</t>
  </si>
  <si>
    <t>OFF-BI-10002215</t>
  </si>
  <si>
    <t>OFF-ST-10000760</t>
  </si>
  <si>
    <t>North-west</t>
  </si>
  <si>
    <t>OFF-BI-10003910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</si>
  <si>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</si>
  <si>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</si>
  <si>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</si>
  <si>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</si>
  <si>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</si>
  <si>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</si>
  <si>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</si>
  <si>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CA-2016-138688</t>
  </si>
  <si>
    <t>DV-13045</t>
  </si>
  <si>
    <t>Darrin Van Huff</t>
  </si>
  <si>
    <t>Corporate</t>
  </si>
  <si>
    <t>OFF-LA-10000240</t>
  </si>
  <si>
    <t>Labels</t>
  </si>
  <si>
    <t>OFF-AR-10003056</t>
  </si>
  <si>
    <t>Art</t>
  </si>
  <si>
    <t>OFF-AR-10002833</t>
  </si>
  <si>
    <t>OFF-BI-10000756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</si>
</sst>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  <xf numFmtId="15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  <wetp:taskpane dockstate="right" visibility="0" width="438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07030CE-80B7-4B69-B77C-E781F1CDBFE4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1440848-0944-4213-926A-D933A7B5D8C8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3545-04DF-4241-8A97-008BC5D79718}">
  <dimension ref="A1:O22"/>
  <sheetViews>
    <sheetView workbookViewId="0">
      <selection sqref="A1:O22"/>
    </sheetView>
  </sheetViews>
  <sheetFormatPr defaultRowHeight="15.6" x14ac:dyDescent="0.3"/>
  <cols>
    <col min="1" max="1" width="6.5" bestFit="1" customWidth="1"/>
    <col min="2" max="2" width="14.59765625" bestFit="1" customWidth="1"/>
    <col min="3" max="3" width="12" style="6" bestFit="1" customWidth="1"/>
    <col min="4" max="4" width="14.296875" customWidth="1"/>
    <col min="5" max="5" width="11.09765625" bestFit="1" customWidth="1"/>
    <col min="6" max="6" width="16.296875" bestFit="1" customWidth="1"/>
    <col min="7" max="7" width="11.09765625" bestFit="1" customWidth="1"/>
    <col min="8" max="8" width="13.59765625" bestFit="1" customWidth="1"/>
    <col min="9" max="9" width="11" customWidth="1"/>
    <col min="10" max="10" width="10.09765625" customWidth="1"/>
    <col min="11" max="11" width="9.796875" bestFit="1" customWidth="1"/>
    <col min="12" max="12" width="16.09765625" bestFit="1" customWidth="1"/>
    <col min="13" max="13" width="13.09765625" bestFit="1" customWidth="1"/>
    <col min="14" max="14" width="11.69921875" bestFit="1" customWidth="1"/>
    <col min="15" max="15" width="8.8984375" bestFit="1" customWidth="1"/>
  </cols>
  <sheetData>
    <row r="1" spans="1:15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18</v>
      </c>
      <c r="B2" t="s">
        <v>77</v>
      </c>
      <c r="C2" s="6">
        <v>45425</v>
      </c>
      <c r="D2" t="s">
        <v>38</v>
      </c>
      <c r="E2" t="s">
        <v>78</v>
      </c>
      <c r="F2" t="s">
        <v>79</v>
      </c>
      <c r="G2" t="s">
        <v>19</v>
      </c>
      <c r="H2" t="s">
        <v>80</v>
      </c>
      <c r="I2" t="s">
        <v>81</v>
      </c>
      <c r="J2">
        <v>84084</v>
      </c>
      <c r="K2" t="s">
        <v>22</v>
      </c>
      <c r="L2" t="s">
        <v>82</v>
      </c>
      <c r="M2" t="s">
        <v>52</v>
      </c>
      <c r="N2" t="s">
        <v>53</v>
      </c>
      <c r="O2" s="4">
        <v>55.5</v>
      </c>
    </row>
    <row r="3" spans="1:15" x14ac:dyDescent="0.3">
      <c r="A3" s="2">
        <v>6</v>
      </c>
      <c r="B3" t="s">
        <v>15</v>
      </c>
      <c r="C3" s="6">
        <v>45086</v>
      </c>
      <c r="D3" s="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90032</v>
      </c>
      <c r="K3" t="s">
        <v>22</v>
      </c>
      <c r="L3" t="s">
        <v>83</v>
      </c>
      <c r="M3" t="s">
        <v>24</v>
      </c>
      <c r="N3" t="s">
        <v>84</v>
      </c>
      <c r="O3" s="4">
        <v>48.86</v>
      </c>
    </row>
    <row r="4" spans="1:15" x14ac:dyDescent="0.3">
      <c r="A4">
        <v>7</v>
      </c>
      <c r="B4" t="s">
        <v>15</v>
      </c>
      <c r="C4" s="6">
        <v>41799</v>
      </c>
      <c r="D4" s="3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90032</v>
      </c>
      <c r="K4" t="s">
        <v>22</v>
      </c>
      <c r="L4" t="s">
        <v>104</v>
      </c>
      <c r="M4" t="s">
        <v>52</v>
      </c>
      <c r="N4" t="s">
        <v>103</v>
      </c>
      <c r="O4" s="4">
        <v>7.28</v>
      </c>
    </row>
    <row r="5" spans="1:15" x14ac:dyDescent="0.3">
      <c r="A5" s="3">
        <v>8</v>
      </c>
      <c r="B5" t="s">
        <v>15</v>
      </c>
      <c r="C5" s="6">
        <v>41799</v>
      </c>
      <c r="D5" s="3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90032</v>
      </c>
      <c r="K5" t="s">
        <v>22</v>
      </c>
      <c r="L5" t="s">
        <v>36</v>
      </c>
      <c r="M5" t="s">
        <v>34</v>
      </c>
      <c r="N5" t="s">
        <v>35</v>
      </c>
      <c r="O5" s="4">
        <v>907.15200000000004</v>
      </c>
    </row>
    <row r="6" spans="1:15" x14ac:dyDescent="0.3">
      <c r="A6">
        <v>9</v>
      </c>
      <c r="B6" t="s">
        <v>15</v>
      </c>
      <c r="C6" s="6">
        <v>41799</v>
      </c>
      <c r="D6" s="3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>
        <v>90032</v>
      </c>
      <c r="K6" t="s">
        <v>87</v>
      </c>
      <c r="L6" t="s">
        <v>88</v>
      </c>
      <c r="M6" t="s">
        <v>52</v>
      </c>
      <c r="N6" t="s">
        <v>60</v>
      </c>
      <c r="O6" s="4">
        <v>18.504000000000001</v>
      </c>
    </row>
    <row r="7" spans="1:15" x14ac:dyDescent="0.3">
      <c r="A7">
        <v>10</v>
      </c>
      <c r="B7" t="s">
        <v>15</v>
      </c>
      <c r="C7" s="6">
        <v>41799</v>
      </c>
      <c r="D7" s="3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>
        <v>90032</v>
      </c>
      <c r="K7" t="s">
        <v>22</v>
      </c>
      <c r="L7" t="s">
        <v>68</v>
      </c>
      <c r="M7" t="s">
        <v>52</v>
      </c>
      <c r="N7" t="s">
        <v>69</v>
      </c>
      <c r="O7" s="4">
        <v>114.9</v>
      </c>
    </row>
    <row r="8" spans="1:15" x14ac:dyDescent="0.3">
      <c r="A8" s="2">
        <v>11</v>
      </c>
      <c r="B8" t="s">
        <v>15</v>
      </c>
      <c r="C8" s="6">
        <v>41799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90032</v>
      </c>
      <c r="K8" t="s">
        <v>22</v>
      </c>
      <c r="L8" t="s">
        <v>23</v>
      </c>
      <c r="M8" t="s">
        <v>24</v>
      </c>
      <c r="N8" t="s">
        <v>25</v>
      </c>
      <c r="O8" s="4">
        <v>1706.1840000000002</v>
      </c>
    </row>
    <row r="9" spans="1:15" x14ac:dyDescent="0.3">
      <c r="A9">
        <v>12</v>
      </c>
      <c r="B9" t="s">
        <v>15</v>
      </c>
      <c r="C9" s="6">
        <v>41799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>
        <v>90032</v>
      </c>
      <c r="K9" t="s">
        <v>22</v>
      </c>
      <c r="L9" t="s">
        <v>33</v>
      </c>
      <c r="M9" t="s">
        <v>34</v>
      </c>
      <c r="N9" t="s">
        <v>35</v>
      </c>
      <c r="O9" s="4">
        <v>911.42399999999998</v>
      </c>
    </row>
    <row r="10" spans="1:15" x14ac:dyDescent="0.3">
      <c r="A10">
        <v>19</v>
      </c>
      <c r="B10" t="s">
        <v>63</v>
      </c>
      <c r="C10" s="6">
        <v>41878</v>
      </c>
      <c r="D10" t="s">
        <v>38</v>
      </c>
      <c r="E10" t="s">
        <v>64</v>
      </c>
      <c r="F10" t="s">
        <v>65</v>
      </c>
      <c r="G10" t="s">
        <v>19</v>
      </c>
      <c r="H10" t="s">
        <v>66</v>
      </c>
      <c r="I10" t="s">
        <v>21</v>
      </c>
      <c r="J10">
        <v>94109</v>
      </c>
      <c r="K10" t="s">
        <v>22</v>
      </c>
      <c r="L10" t="s">
        <v>102</v>
      </c>
      <c r="M10" t="s">
        <v>52</v>
      </c>
      <c r="N10" t="s">
        <v>103</v>
      </c>
      <c r="O10" s="4">
        <v>8.56</v>
      </c>
    </row>
    <row r="11" spans="1:15" x14ac:dyDescent="0.3">
      <c r="A11">
        <v>20</v>
      </c>
      <c r="B11" t="s">
        <v>63</v>
      </c>
      <c r="C11" s="6">
        <v>41878</v>
      </c>
      <c r="D11" t="s">
        <v>38</v>
      </c>
      <c r="E11" t="s">
        <v>64</v>
      </c>
      <c r="F11" t="s">
        <v>65</v>
      </c>
      <c r="G11" t="s">
        <v>19</v>
      </c>
      <c r="H11" t="s">
        <v>66</v>
      </c>
      <c r="I11" t="s">
        <v>21</v>
      </c>
      <c r="J11">
        <v>94109</v>
      </c>
      <c r="K11" t="s">
        <v>22</v>
      </c>
      <c r="L11" t="s">
        <v>67</v>
      </c>
      <c r="M11" t="s">
        <v>34</v>
      </c>
      <c r="N11" t="s">
        <v>35</v>
      </c>
      <c r="O11" s="4">
        <v>213.48000000000002</v>
      </c>
    </row>
    <row r="12" spans="1:15" x14ac:dyDescent="0.3">
      <c r="A12">
        <v>21</v>
      </c>
      <c r="B12" t="s">
        <v>63</v>
      </c>
      <c r="C12" s="6">
        <v>41878</v>
      </c>
      <c r="D12" t="s">
        <v>38</v>
      </c>
      <c r="E12" t="s">
        <v>64</v>
      </c>
      <c r="F12" t="s">
        <v>65</v>
      </c>
      <c r="G12" t="s">
        <v>19</v>
      </c>
      <c r="H12" t="s">
        <v>66</v>
      </c>
      <c r="I12" t="s">
        <v>21</v>
      </c>
      <c r="J12">
        <v>94109</v>
      </c>
      <c r="K12" t="s">
        <v>22</v>
      </c>
      <c r="L12" t="s">
        <v>85</v>
      </c>
      <c r="M12" t="s">
        <v>52</v>
      </c>
      <c r="N12" t="s">
        <v>60</v>
      </c>
      <c r="O12" s="4">
        <v>22.72</v>
      </c>
    </row>
    <row r="13" spans="1:15" x14ac:dyDescent="0.3">
      <c r="A13" s="2">
        <v>17</v>
      </c>
      <c r="B13" t="s">
        <v>45</v>
      </c>
      <c r="C13" s="6">
        <v>41954</v>
      </c>
      <c r="D13" t="s">
        <v>16</v>
      </c>
      <c r="E13" t="s">
        <v>46</v>
      </c>
      <c r="F13" t="s">
        <v>47</v>
      </c>
      <c r="G13" t="s">
        <v>19</v>
      </c>
      <c r="H13" t="s">
        <v>48</v>
      </c>
      <c r="I13" t="s">
        <v>49</v>
      </c>
      <c r="J13">
        <v>53711</v>
      </c>
      <c r="K13" t="s">
        <v>50</v>
      </c>
      <c r="L13" t="s">
        <v>51</v>
      </c>
      <c r="M13" t="s">
        <v>52</v>
      </c>
      <c r="N13" t="s">
        <v>53</v>
      </c>
      <c r="O13" s="4">
        <v>665.88</v>
      </c>
    </row>
    <row r="14" spans="1:15" x14ac:dyDescent="0.3">
      <c r="A14" s="3">
        <v>4</v>
      </c>
      <c r="B14" t="s">
        <v>26</v>
      </c>
      <c r="C14" s="6">
        <v>42288</v>
      </c>
      <c r="D14" t="s">
        <v>16</v>
      </c>
      <c r="E14" t="s">
        <v>27</v>
      </c>
      <c r="F14" t="s">
        <v>28</v>
      </c>
      <c r="G14" t="s">
        <v>19</v>
      </c>
      <c r="H14" t="s">
        <v>29</v>
      </c>
      <c r="I14" t="s">
        <v>30</v>
      </c>
      <c r="J14">
        <v>33311</v>
      </c>
      <c r="K14" t="s">
        <v>31</v>
      </c>
      <c r="L14" t="s">
        <v>32</v>
      </c>
      <c r="M14" t="s">
        <v>24</v>
      </c>
      <c r="N14" t="s">
        <v>25</v>
      </c>
      <c r="O14" s="4">
        <v>100</v>
      </c>
    </row>
    <row r="15" spans="1:15" x14ac:dyDescent="0.3">
      <c r="A15">
        <v>5</v>
      </c>
      <c r="B15" t="s">
        <v>26</v>
      </c>
      <c r="C15" s="6">
        <v>42288</v>
      </c>
      <c r="D15" s="3" t="s">
        <v>16</v>
      </c>
      <c r="E15" t="s">
        <v>27</v>
      </c>
      <c r="F15" t="s">
        <v>28</v>
      </c>
      <c r="G15" t="s">
        <v>19</v>
      </c>
      <c r="H15" t="s">
        <v>29</v>
      </c>
      <c r="I15" t="s">
        <v>30</v>
      </c>
      <c r="J15">
        <v>33311</v>
      </c>
      <c r="K15" t="s">
        <v>31</v>
      </c>
      <c r="L15" t="s">
        <v>86</v>
      </c>
      <c r="M15" t="s">
        <v>52</v>
      </c>
      <c r="N15" t="s">
        <v>53</v>
      </c>
      <c r="O15" s="4">
        <v>22.368000000000002</v>
      </c>
    </row>
    <row r="16" spans="1:15" x14ac:dyDescent="0.3">
      <c r="A16" s="3">
        <v>15</v>
      </c>
      <c r="B16" t="s">
        <v>70</v>
      </c>
      <c r="C16" s="6">
        <v>42330</v>
      </c>
      <c r="D16" t="s">
        <v>16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>
        <v>76106</v>
      </c>
      <c r="K16" t="s">
        <v>50</v>
      </c>
      <c r="L16" t="s">
        <v>76</v>
      </c>
      <c r="M16" t="s">
        <v>52</v>
      </c>
      <c r="N16" t="s">
        <v>69</v>
      </c>
      <c r="O16" s="4">
        <v>68.809999999999988</v>
      </c>
    </row>
    <row r="17" spans="1:15" x14ac:dyDescent="0.3">
      <c r="A17">
        <v>16</v>
      </c>
      <c r="B17" t="s">
        <v>70</v>
      </c>
      <c r="C17" s="6">
        <v>42330</v>
      </c>
      <c r="D17" t="s">
        <v>16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>
        <v>76106</v>
      </c>
      <c r="K17" t="s">
        <v>50</v>
      </c>
      <c r="L17" t="s">
        <v>105</v>
      </c>
      <c r="M17" t="s">
        <v>52</v>
      </c>
      <c r="N17" t="s">
        <v>60</v>
      </c>
      <c r="O17" s="4">
        <v>50</v>
      </c>
    </row>
    <row r="18" spans="1:15" x14ac:dyDescent="0.3">
      <c r="A18" s="2">
        <v>3</v>
      </c>
      <c r="B18" t="s">
        <v>96</v>
      </c>
      <c r="C18" s="6">
        <v>42533</v>
      </c>
      <c r="D18" t="s">
        <v>38</v>
      </c>
      <c r="E18" t="s">
        <v>97</v>
      </c>
      <c r="F18" t="s">
        <v>98</v>
      </c>
      <c r="G18" t="s">
        <v>99</v>
      </c>
      <c r="H18" t="s">
        <v>20</v>
      </c>
      <c r="I18" t="s">
        <v>21</v>
      </c>
      <c r="J18">
        <v>90036</v>
      </c>
      <c r="K18" t="s">
        <v>22</v>
      </c>
      <c r="L18" t="s">
        <v>100</v>
      </c>
      <c r="M18" t="s">
        <v>52</v>
      </c>
      <c r="N18" t="s">
        <v>101</v>
      </c>
      <c r="O18" s="4">
        <v>14.62</v>
      </c>
    </row>
    <row r="19" spans="1:15" x14ac:dyDescent="0.3">
      <c r="A19">
        <v>1</v>
      </c>
      <c r="B19" t="s">
        <v>37</v>
      </c>
      <c r="C19" s="6">
        <v>42682</v>
      </c>
      <c r="D19" t="s">
        <v>38</v>
      </c>
      <c r="E19" t="s">
        <v>39</v>
      </c>
      <c r="F19" t="s">
        <v>40</v>
      </c>
      <c r="G19" t="s">
        <v>19</v>
      </c>
      <c r="H19" t="s">
        <v>41</v>
      </c>
      <c r="I19" t="s">
        <v>42</v>
      </c>
      <c r="J19">
        <v>42420</v>
      </c>
      <c r="K19" t="s">
        <v>31</v>
      </c>
      <c r="L19" t="s">
        <v>61</v>
      </c>
      <c r="M19" t="s">
        <v>24</v>
      </c>
      <c r="N19" t="s">
        <v>62</v>
      </c>
      <c r="O19" s="4">
        <v>261.95999999999998</v>
      </c>
    </row>
    <row r="20" spans="1:15" x14ac:dyDescent="0.3">
      <c r="A20">
        <v>2</v>
      </c>
      <c r="B20" t="s">
        <v>37</v>
      </c>
      <c r="C20" s="6">
        <v>42682</v>
      </c>
      <c r="D20" t="s">
        <v>38</v>
      </c>
      <c r="E20" t="s">
        <v>39</v>
      </c>
      <c r="F20" t="s">
        <v>40</v>
      </c>
      <c r="G20" t="s">
        <v>19</v>
      </c>
      <c r="H20" t="s">
        <v>41</v>
      </c>
      <c r="I20" t="s">
        <v>42</v>
      </c>
      <c r="J20">
        <v>42420</v>
      </c>
      <c r="K20" t="s">
        <v>31</v>
      </c>
      <c r="L20" t="s">
        <v>43</v>
      </c>
      <c r="M20" t="s">
        <v>24</v>
      </c>
      <c r="N20" t="s">
        <v>44</v>
      </c>
      <c r="O20" s="4">
        <v>731.93999999999994</v>
      </c>
    </row>
    <row r="21" spans="1:15" x14ac:dyDescent="0.3">
      <c r="A21">
        <v>14</v>
      </c>
      <c r="B21" t="s">
        <v>54</v>
      </c>
      <c r="C21" s="6">
        <v>42709</v>
      </c>
      <c r="D21" t="s">
        <v>16</v>
      </c>
      <c r="E21" t="s">
        <v>55</v>
      </c>
      <c r="F21" t="s">
        <v>56</v>
      </c>
      <c r="G21" t="s">
        <v>19</v>
      </c>
      <c r="H21" t="s">
        <v>57</v>
      </c>
      <c r="I21" t="s">
        <v>58</v>
      </c>
      <c r="J21">
        <v>98103</v>
      </c>
      <c r="K21" t="s">
        <v>22</v>
      </c>
      <c r="L21" t="s">
        <v>59</v>
      </c>
      <c r="M21" t="s">
        <v>52</v>
      </c>
      <c r="N21" t="s">
        <v>60</v>
      </c>
      <c r="O21" s="4">
        <v>407.97600000000006</v>
      </c>
    </row>
    <row r="22" spans="1:15" x14ac:dyDescent="0.3">
      <c r="A22" s="3">
        <v>13</v>
      </c>
      <c r="B22" t="s">
        <v>89</v>
      </c>
      <c r="C22" s="6">
        <v>42840</v>
      </c>
      <c r="D22" t="s">
        <v>16</v>
      </c>
      <c r="E22" t="s">
        <v>90</v>
      </c>
      <c r="F22" t="s">
        <v>91</v>
      </c>
      <c r="G22" t="s">
        <v>19</v>
      </c>
      <c r="H22" t="s">
        <v>92</v>
      </c>
      <c r="I22" t="s">
        <v>93</v>
      </c>
      <c r="J22">
        <v>28027</v>
      </c>
      <c r="K22" t="s">
        <v>31</v>
      </c>
      <c r="L22" t="s">
        <v>94</v>
      </c>
      <c r="M22" t="s">
        <v>52</v>
      </c>
      <c r="N22" t="s">
        <v>95</v>
      </c>
      <c r="O22" s="4">
        <v>15.552000000000003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1E51-1AB8-41FE-AD26-4767F1A709A4}">
  <dimension ref="A1:L31"/>
  <sheetViews>
    <sheetView topLeftCell="A13" workbookViewId="0">
      <selection sqref="A1:L22"/>
    </sheetView>
  </sheetViews>
  <sheetFormatPr defaultRowHeight="15.6" x14ac:dyDescent="0.3"/>
  <cols>
    <col min="1" max="1" width="6.59765625" bestFit="1" customWidth="1"/>
    <col min="2" max="2" width="10" style="6" bestFit="1" customWidth="1"/>
    <col min="3" max="3" width="13.19921875" bestFit="1" customWidth="1"/>
    <col min="4" max="4" width="11.296875" bestFit="1" customWidth="1"/>
    <col min="5" max="5" width="11.09765625" bestFit="1" customWidth="1"/>
    <col min="6" max="6" width="13.59765625" bestFit="1" customWidth="1"/>
    <col min="7" max="7" width="12.59765625" bestFit="1" customWidth="1"/>
    <col min="8" max="8" width="9.796875" bestFit="1" customWidth="1"/>
    <col min="9" max="9" width="16.09765625" bestFit="1" customWidth="1"/>
    <col min="10" max="10" width="13.09765625" bestFit="1" customWidth="1"/>
    <col min="11" max="11" width="12.19921875" bestFit="1" customWidth="1"/>
    <col min="12" max="12" width="8.8984375" bestFit="1" customWidth="1"/>
  </cols>
  <sheetData>
    <row r="1" spans="1:12" s="1" customFormat="1" x14ac:dyDescent="0.3">
      <c r="A1" s="1" t="s">
        <v>0</v>
      </c>
      <c r="B1" s="5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">
      <c r="A2">
        <v>18</v>
      </c>
      <c r="B2" s="6">
        <v>45425</v>
      </c>
      <c r="C2" t="s">
        <v>38</v>
      </c>
      <c r="D2" t="s">
        <v>78</v>
      </c>
      <c r="E2" t="s">
        <v>19</v>
      </c>
      <c r="F2" t="s">
        <v>80</v>
      </c>
      <c r="G2" t="s">
        <v>81</v>
      </c>
      <c r="H2" t="s">
        <v>22</v>
      </c>
      <c r="I2" t="s">
        <v>82</v>
      </c>
      <c r="J2" t="s">
        <v>52</v>
      </c>
      <c r="K2" t="s">
        <v>53</v>
      </c>
      <c r="L2">
        <v>55.5</v>
      </c>
    </row>
    <row r="3" spans="1:12" x14ac:dyDescent="0.3">
      <c r="A3">
        <v>6</v>
      </c>
      <c r="B3" s="6">
        <v>45086</v>
      </c>
      <c r="C3" t="s">
        <v>16</v>
      </c>
      <c r="D3" t="s">
        <v>17</v>
      </c>
      <c r="E3" t="s">
        <v>19</v>
      </c>
      <c r="F3" t="s">
        <v>20</v>
      </c>
      <c r="G3" t="s">
        <v>21</v>
      </c>
      <c r="H3" t="s">
        <v>22</v>
      </c>
      <c r="I3" t="s">
        <v>83</v>
      </c>
      <c r="J3" t="s">
        <v>24</v>
      </c>
      <c r="K3" t="s">
        <v>84</v>
      </c>
      <c r="L3">
        <v>48.86</v>
      </c>
    </row>
    <row r="4" spans="1:12" x14ac:dyDescent="0.3">
      <c r="A4">
        <v>7</v>
      </c>
      <c r="B4" s="6">
        <v>41799</v>
      </c>
      <c r="C4" t="s">
        <v>16</v>
      </c>
      <c r="D4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104</v>
      </c>
      <c r="J4" t="s">
        <v>52</v>
      </c>
      <c r="K4" t="s">
        <v>103</v>
      </c>
      <c r="L4">
        <v>7.28</v>
      </c>
    </row>
    <row r="5" spans="1:12" x14ac:dyDescent="0.3">
      <c r="A5">
        <v>8</v>
      </c>
      <c r="B5" s="6">
        <v>41799</v>
      </c>
      <c r="C5" t="s">
        <v>16</v>
      </c>
      <c r="D5" t="s">
        <v>17</v>
      </c>
      <c r="E5" t="s">
        <v>19</v>
      </c>
      <c r="F5" t="s">
        <v>20</v>
      </c>
      <c r="G5" t="s">
        <v>21</v>
      </c>
      <c r="H5" t="s">
        <v>22</v>
      </c>
      <c r="I5" t="s">
        <v>36</v>
      </c>
      <c r="J5" t="s">
        <v>34</v>
      </c>
      <c r="K5" t="s">
        <v>35</v>
      </c>
      <c r="L5">
        <v>907.15200000000004</v>
      </c>
    </row>
    <row r="6" spans="1:12" x14ac:dyDescent="0.3">
      <c r="A6">
        <v>9</v>
      </c>
      <c r="B6" s="6">
        <v>41799</v>
      </c>
      <c r="C6" t="s">
        <v>16</v>
      </c>
      <c r="D6" t="s">
        <v>17</v>
      </c>
      <c r="E6" t="s">
        <v>19</v>
      </c>
      <c r="F6" t="s">
        <v>20</v>
      </c>
      <c r="G6" t="s">
        <v>21</v>
      </c>
      <c r="H6" t="s">
        <v>87</v>
      </c>
      <c r="I6" t="s">
        <v>88</v>
      </c>
      <c r="J6" t="s">
        <v>52</v>
      </c>
      <c r="K6" t="s">
        <v>60</v>
      </c>
      <c r="L6">
        <v>18.504000000000001</v>
      </c>
    </row>
    <row r="7" spans="1:12" x14ac:dyDescent="0.3">
      <c r="A7">
        <v>10</v>
      </c>
      <c r="B7" s="6">
        <v>41799</v>
      </c>
      <c r="C7" t="s">
        <v>16</v>
      </c>
      <c r="D7" t="s">
        <v>17</v>
      </c>
      <c r="E7" t="s">
        <v>19</v>
      </c>
      <c r="F7" t="s">
        <v>20</v>
      </c>
      <c r="G7" t="s">
        <v>21</v>
      </c>
      <c r="H7" t="s">
        <v>22</v>
      </c>
      <c r="I7" t="s">
        <v>68</v>
      </c>
      <c r="J7" t="s">
        <v>52</v>
      </c>
      <c r="K7" t="s">
        <v>69</v>
      </c>
      <c r="L7">
        <v>114.9</v>
      </c>
    </row>
    <row r="8" spans="1:12" x14ac:dyDescent="0.3">
      <c r="A8">
        <v>11</v>
      </c>
      <c r="B8" s="6">
        <v>41799</v>
      </c>
      <c r="C8" t="s">
        <v>16</v>
      </c>
      <c r="D8" t="s">
        <v>17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1706.1840000000002</v>
      </c>
    </row>
    <row r="9" spans="1:12" x14ac:dyDescent="0.3">
      <c r="A9">
        <v>12</v>
      </c>
      <c r="B9" s="6">
        <v>41799</v>
      </c>
      <c r="C9" t="s">
        <v>16</v>
      </c>
      <c r="D9" t="s">
        <v>17</v>
      </c>
      <c r="E9" t="s">
        <v>19</v>
      </c>
      <c r="F9" t="s">
        <v>20</v>
      </c>
      <c r="G9" t="s">
        <v>21</v>
      </c>
      <c r="H9" t="s">
        <v>22</v>
      </c>
      <c r="I9" t="s">
        <v>33</v>
      </c>
      <c r="J9" t="s">
        <v>34</v>
      </c>
      <c r="K9" t="s">
        <v>35</v>
      </c>
      <c r="L9">
        <v>911.42399999999998</v>
      </c>
    </row>
    <row r="10" spans="1:12" x14ac:dyDescent="0.3">
      <c r="A10">
        <v>19</v>
      </c>
      <c r="B10" s="6">
        <v>41878</v>
      </c>
      <c r="C10" t="s">
        <v>38</v>
      </c>
      <c r="D10" t="s">
        <v>64</v>
      </c>
      <c r="E10" t="s">
        <v>19</v>
      </c>
      <c r="F10" t="s">
        <v>66</v>
      </c>
      <c r="G10" t="s">
        <v>21</v>
      </c>
      <c r="H10" t="s">
        <v>22</v>
      </c>
      <c r="I10" t="s">
        <v>102</v>
      </c>
      <c r="J10" t="s">
        <v>52</v>
      </c>
      <c r="K10" t="s">
        <v>103</v>
      </c>
      <c r="L10">
        <v>8.56</v>
      </c>
    </row>
    <row r="11" spans="1:12" x14ac:dyDescent="0.3">
      <c r="A11">
        <v>20</v>
      </c>
      <c r="B11" s="6">
        <v>41878</v>
      </c>
      <c r="C11" t="s">
        <v>38</v>
      </c>
      <c r="D11" t="s">
        <v>64</v>
      </c>
      <c r="E11" t="s">
        <v>19</v>
      </c>
      <c r="F11" t="s">
        <v>66</v>
      </c>
      <c r="G11" t="s">
        <v>21</v>
      </c>
      <c r="H11" t="s">
        <v>22</v>
      </c>
      <c r="I11" t="s">
        <v>67</v>
      </c>
      <c r="J11" t="s">
        <v>34</v>
      </c>
      <c r="K11" t="s">
        <v>35</v>
      </c>
      <c r="L11">
        <v>213.48000000000002</v>
      </c>
    </row>
    <row r="12" spans="1:12" x14ac:dyDescent="0.3">
      <c r="A12">
        <v>21</v>
      </c>
      <c r="B12" s="6">
        <v>41878</v>
      </c>
      <c r="C12" t="s">
        <v>38</v>
      </c>
      <c r="D12" t="s">
        <v>64</v>
      </c>
      <c r="E12" t="s">
        <v>19</v>
      </c>
      <c r="F12" t="s">
        <v>66</v>
      </c>
      <c r="G12" t="s">
        <v>21</v>
      </c>
      <c r="H12" t="s">
        <v>22</v>
      </c>
      <c r="I12" t="s">
        <v>85</v>
      </c>
      <c r="J12" t="s">
        <v>52</v>
      </c>
      <c r="K12" t="s">
        <v>60</v>
      </c>
      <c r="L12">
        <v>22.72</v>
      </c>
    </row>
    <row r="13" spans="1:12" x14ac:dyDescent="0.3">
      <c r="A13">
        <v>17</v>
      </c>
      <c r="B13" s="6">
        <v>41954</v>
      </c>
      <c r="C13" t="s">
        <v>16</v>
      </c>
      <c r="D13" t="s">
        <v>46</v>
      </c>
      <c r="E13" t="s">
        <v>19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>
        <v>665.88</v>
      </c>
    </row>
    <row r="14" spans="1:12" x14ac:dyDescent="0.3">
      <c r="A14">
        <v>4</v>
      </c>
      <c r="B14" s="6">
        <v>42288</v>
      </c>
      <c r="C14" t="s">
        <v>16</v>
      </c>
      <c r="D14" t="s">
        <v>27</v>
      </c>
      <c r="E14" t="s">
        <v>19</v>
      </c>
      <c r="F14" t="s">
        <v>29</v>
      </c>
      <c r="G14" t="s">
        <v>30</v>
      </c>
      <c r="H14" t="s">
        <v>31</v>
      </c>
      <c r="I14" t="s">
        <v>32</v>
      </c>
      <c r="J14" t="s">
        <v>24</v>
      </c>
      <c r="K14" t="s">
        <v>25</v>
      </c>
      <c r="L14">
        <v>100</v>
      </c>
    </row>
    <row r="15" spans="1:12" x14ac:dyDescent="0.3">
      <c r="A15">
        <v>5</v>
      </c>
      <c r="B15" s="6">
        <v>42288</v>
      </c>
      <c r="C15" t="s">
        <v>16</v>
      </c>
      <c r="D15" t="s">
        <v>27</v>
      </c>
      <c r="E15" t="s">
        <v>19</v>
      </c>
      <c r="F15" t="s">
        <v>29</v>
      </c>
      <c r="G15" t="s">
        <v>30</v>
      </c>
      <c r="H15" t="s">
        <v>31</v>
      </c>
      <c r="I15" t="s">
        <v>86</v>
      </c>
      <c r="J15" t="s">
        <v>52</v>
      </c>
      <c r="K15" t="s">
        <v>53</v>
      </c>
      <c r="L15">
        <v>22.368000000000002</v>
      </c>
    </row>
    <row r="16" spans="1:12" x14ac:dyDescent="0.3">
      <c r="A16">
        <v>15</v>
      </c>
      <c r="B16" s="6">
        <v>42330</v>
      </c>
      <c r="C16" t="s">
        <v>16</v>
      </c>
      <c r="D16" t="s">
        <v>71</v>
      </c>
      <c r="E16" t="s">
        <v>73</v>
      </c>
      <c r="F16" t="s">
        <v>74</v>
      </c>
      <c r="G16" t="s">
        <v>75</v>
      </c>
      <c r="H16" t="s">
        <v>50</v>
      </c>
      <c r="I16" t="s">
        <v>76</v>
      </c>
      <c r="J16" t="s">
        <v>52</v>
      </c>
      <c r="K16" t="s">
        <v>69</v>
      </c>
      <c r="L16">
        <v>68.809999999999988</v>
      </c>
    </row>
    <row r="17" spans="1:12" x14ac:dyDescent="0.3">
      <c r="A17">
        <v>16</v>
      </c>
      <c r="B17" s="6">
        <v>42330</v>
      </c>
      <c r="C17" t="s">
        <v>16</v>
      </c>
      <c r="D17" t="s">
        <v>71</v>
      </c>
      <c r="E17" t="s">
        <v>73</v>
      </c>
      <c r="F17" t="s">
        <v>74</v>
      </c>
      <c r="G17" t="s">
        <v>75</v>
      </c>
      <c r="H17" t="s">
        <v>50</v>
      </c>
      <c r="I17" t="s">
        <v>105</v>
      </c>
      <c r="J17" t="s">
        <v>52</v>
      </c>
      <c r="K17" t="s">
        <v>60</v>
      </c>
      <c r="L17">
        <v>50</v>
      </c>
    </row>
    <row r="18" spans="1:12" x14ac:dyDescent="0.3">
      <c r="A18">
        <v>3</v>
      </c>
      <c r="B18" s="6">
        <v>42533</v>
      </c>
      <c r="C18" t="s">
        <v>38</v>
      </c>
      <c r="D18" t="s">
        <v>97</v>
      </c>
      <c r="E18" t="s">
        <v>99</v>
      </c>
      <c r="F18" t="s">
        <v>20</v>
      </c>
      <c r="G18" t="s">
        <v>21</v>
      </c>
      <c r="H18" t="s">
        <v>22</v>
      </c>
      <c r="I18" t="s">
        <v>100</v>
      </c>
      <c r="J18" t="s">
        <v>52</v>
      </c>
      <c r="K18" t="s">
        <v>101</v>
      </c>
      <c r="L18">
        <v>14.62</v>
      </c>
    </row>
    <row r="19" spans="1:12" x14ac:dyDescent="0.3">
      <c r="A19">
        <v>1</v>
      </c>
      <c r="B19" s="6">
        <v>42682</v>
      </c>
      <c r="C19" t="s">
        <v>38</v>
      </c>
      <c r="D19" t="s">
        <v>39</v>
      </c>
      <c r="E19" t="s">
        <v>19</v>
      </c>
      <c r="F19" t="s">
        <v>41</v>
      </c>
      <c r="G19" t="s">
        <v>42</v>
      </c>
      <c r="H19" t="s">
        <v>31</v>
      </c>
      <c r="I19" t="s">
        <v>61</v>
      </c>
      <c r="J19" t="s">
        <v>24</v>
      </c>
      <c r="K19" t="s">
        <v>62</v>
      </c>
      <c r="L19">
        <v>261.95999999999998</v>
      </c>
    </row>
    <row r="20" spans="1:12" x14ac:dyDescent="0.3">
      <c r="A20">
        <v>2</v>
      </c>
      <c r="B20" s="6">
        <v>42682</v>
      </c>
      <c r="C20" t="s">
        <v>38</v>
      </c>
      <c r="D20" t="s">
        <v>39</v>
      </c>
      <c r="E20" t="s">
        <v>19</v>
      </c>
      <c r="F20" t="s">
        <v>41</v>
      </c>
      <c r="G20" t="s">
        <v>42</v>
      </c>
      <c r="H20" t="s">
        <v>31</v>
      </c>
      <c r="I20" t="s">
        <v>43</v>
      </c>
      <c r="J20" t="s">
        <v>24</v>
      </c>
      <c r="K20" t="s">
        <v>44</v>
      </c>
      <c r="L20">
        <v>731.93999999999994</v>
      </c>
    </row>
    <row r="21" spans="1:12" x14ac:dyDescent="0.3">
      <c r="A21">
        <v>14</v>
      </c>
      <c r="B21" s="6">
        <v>42709</v>
      </c>
      <c r="C21" t="s">
        <v>16</v>
      </c>
      <c r="D21" t="s">
        <v>55</v>
      </c>
      <c r="E21" t="s">
        <v>19</v>
      </c>
      <c r="F21" t="s">
        <v>57</v>
      </c>
      <c r="G21" t="s">
        <v>58</v>
      </c>
      <c r="H21" t="s">
        <v>22</v>
      </c>
      <c r="I21" t="s">
        <v>59</v>
      </c>
      <c r="J21" t="s">
        <v>52</v>
      </c>
      <c r="K21" t="s">
        <v>60</v>
      </c>
      <c r="L21">
        <v>407.97600000000006</v>
      </c>
    </row>
    <row r="22" spans="1:12" x14ac:dyDescent="0.3">
      <c r="A22">
        <v>13</v>
      </c>
      <c r="B22" s="6">
        <v>42840</v>
      </c>
      <c r="C22" t="s">
        <v>16</v>
      </c>
      <c r="D22" t="s">
        <v>90</v>
      </c>
      <c r="E22" t="s">
        <v>19</v>
      </c>
      <c r="F22" t="s">
        <v>92</v>
      </c>
      <c r="G22" t="s">
        <v>93</v>
      </c>
      <c r="H22" t="s">
        <v>31</v>
      </c>
      <c r="I22" t="s">
        <v>94</v>
      </c>
      <c r="J22" t="s">
        <v>52</v>
      </c>
      <c r="K22" t="s">
        <v>95</v>
      </c>
      <c r="L22">
        <v>15.552000000000003</v>
      </c>
    </row>
    <row r="26" spans="1:12" x14ac:dyDescent="0.3">
      <c r="B26" s="1" t="s">
        <v>4</v>
      </c>
      <c r="C26" s="1" t="s">
        <v>13</v>
      </c>
    </row>
    <row r="27" spans="1:12" x14ac:dyDescent="0.3">
      <c r="B27" t="s">
        <v>17</v>
      </c>
      <c r="C27" t="s">
        <v>53</v>
      </c>
    </row>
    <row r="28" spans="1:12" x14ac:dyDescent="0.3">
      <c r="B28" t="s">
        <v>27</v>
      </c>
      <c r="C28" t="s">
        <v>84</v>
      </c>
    </row>
    <row r="29" spans="1:12" x14ac:dyDescent="0.3">
      <c r="B29" t="s">
        <v>64</v>
      </c>
      <c r="C29" t="s">
        <v>53</v>
      </c>
    </row>
    <row r="30" spans="1:12" x14ac:dyDescent="0.3">
      <c r="C30" t="s">
        <v>60</v>
      </c>
    </row>
    <row r="31" spans="1:12" x14ac:dyDescent="0.3">
      <c r="C3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8105-312D-42F9-976F-AC14B63D402D}">
  <dimension ref="A1:L10"/>
  <sheetViews>
    <sheetView workbookViewId="0"/>
  </sheetViews>
  <sheetFormatPr defaultRowHeight="15.6" x14ac:dyDescent="0.3"/>
  <cols>
    <col min="2" max="2" width="10" bestFit="1" customWidth="1"/>
    <col min="9" max="9" width="16.09765625" bestFit="1" customWidth="1"/>
    <col min="10" max="10" width="13.09765625" bestFit="1" customWidth="1"/>
    <col min="11" max="11" width="12.19921875" bestFit="1" customWidth="1"/>
  </cols>
  <sheetData>
    <row r="1" spans="1:12" x14ac:dyDescent="0.3">
      <c r="A1" s="1" t="s">
        <v>0</v>
      </c>
      <c r="B1" s="5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">
      <c r="A2">
        <v>18</v>
      </c>
      <c r="B2" s="6">
        <v>45425</v>
      </c>
      <c r="C2" t="s">
        <v>38</v>
      </c>
      <c r="D2" t="s">
        <v>78</v>
      </c>
      <c r="E2" t="s">
        <v>19</v>
      </c>
      <c r="F2" t="s">
        <v>80</v>
      </c>
      <c r="G2" t="s">
        <v>81</v>
      </c>
      <c r="H2" t="s">
        <v>22</v>
      </c>
      <c r="I2" t="s">
        <v>82</v>
      </c>
      <c r="J2" t="s">
        <v>52</v>
      </c>
      <c r="K2" t="s">
        <v>53</v>
      </c>
      <c r="L2">
        <v>55.5</v>
      </c>
    </row>
    <row r="3" spans="1:12" x14ac:dyDescent="0.3">
      <c r="A3">
        <v>6</v>
      </c>
      <c r="B3" s="6">
        <v>45086</v>
      </c>
      <c r="C3" t="s">
        <v>16</v>
      </c>
      <c r="D3" t="s">
        <v>17</v>
      </c>
      <c r="E3" t="s">
        <v>19</v>
      </c>
      <c r="F3" t="s">
        <v>20</v>
      </c>
      <c r="G3" t="s">
        <v>21</v>
      </c>
      <c r="H3" t="s">
        <v>22</v>
      </c>
      <c r="I3" t="s">
        <v>83</v>
      </c>
      <c r="J3" t="s">
        <v>24</v>
      </c>
      <c r="K3" t="s">
        <v>84</v>
      </c>
      <c r="L3">
        <v>48.86</v>
      </c>
    </row>
    <row r="4" spans="1:12" x14ac:dyDescent="0.3">
      <c r="A4">
        <v>9</v>
      </c>
      <c r="B4" s="6">
        <v>41799</v>
      </c>
      <c r="C4" t="s">
        <v>16</v>
      </c>
      <c r="D4" t="s">
        <v>17</v>
      </c>
      <c r="E4" t="s">
        <v>19</v>
      </c>
      <c r="F4" t="s">
        <v>20</v>
      </c>
      <c r="G4" t="s">
        <v>21</v>
      </c>
      <c r="H4" t="s">
        <v>87</v>
      </c>
      <c r="I4" t="s">
        <v>88</v>
      </c>
      <c r="J4" t="s">
        <v>52</v>
      </c>
      <c r="K4" t="s">
        <v>60</v>
      </c>
      <c r="L4">
        <v>18.504000000000001</v>
      </c>
    </row>
    <row r="5" spans="1:12" x14ac:dyDescent="0.3">
      <c r="A5">
        <v>21</v>
      </c>
      <c r="B5" s="6">
        <v>41878</v>
      </c>
      <c r="C5" t="s">
        <v>38</v>
      </c>
      <c r="D5" t="s">
        <v>64</v>
      </c>
      <c r="E5" t="s">
        <v>19</v>
      </c>
      <c r="F5" t="s">
        <v>66</v>
      </c>
      <c r="G5" t="s">
        <v>21</v>
      </c>
      <c r="H5" t="s">
        <v>22</v>
      </c>
      <c r="I5" t="s">
        <v>85</v>
      </c>
      <c r="J5" t="s">
        <v>52</v>
      </c>
      <c r="K5" t="s">
        <v>60</v>
      </c>
      <c r="L5">
        <v>22.72</v>
      </c>
    </row>
    <row r="6" spans="1:12" x14ac:dyDescent="0.3">
      <c r="A6">
        <v>17</v>
      </c>
      <c r="B6" s="6">
        <v>41954</v>
      </c>
      <c r="C6" t="s">
        <v>16</v>
      </c>
      <c r="D6" t="s">
        <v>46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>
        <v>665.88</v>
      </c>
    </row>
    <row r="7" spans="1:12" x14ac:dyDescent="0.3">
      <c r="A7">
        <v>5</v>
      </c>
      <c r="B7" s="6">
        <v>42288</v>
      </c>
      <c r="C7" t="s">
        <v>16</v>
      </c>
      <c r="D7" t="s">
        <v>27</v>
      </c>
      <c r="E7" t="s">
        <v>19</v>
      </c>
      <c r="F7" t="s">
        <v>29</v>
      </c>
      <c r="G7" t="s">
        <v>30</v>
      </c>
      <c r="H7" t="s">
        <v>31</v>
      </c>
      <c r="I7" t="s">
        <v>86</v>
      </c>
      <c r="J7" t="s">
        <v>52</v>
      </c>
      <c r="K7" t="s">
        <v>53</v>
      </c>
      <c r="L7">
        <v>22.368000000000002</v>
      </c>
    </row>
    <row r="8" spans="1:12" x14ac:dyDescent="0.3">
      <c r="A8">
        <v>16</v>
      </c>
      <c r="B8" s="6">
        <v>42330</v>
      </c>
      <c r="C8" t="s">
        <v>16</v>
      </c>
      <c r="D8" t="s">
        <v>71</v>
      </c>
      <c r="E8" t="s">
        <v>73</v>
      </c>
      <c r="F8" t="s">
        <v>74</v>
      </c>
      <c r="G8" t="s">
        <v>75</v>
      </c>
      <c r="H8" t="s">
        <v>50</v>
      </c>
      <c r="I8" t="s">
        <v>105</v>
      </c>
      <c r="J8" t="s">
        <v>52</v>
      </c>
      <c r="K8" t="s">
        <v>60</v>
      </c>
      <c r="L8">
        <v>50</v>
      </c>
    </row>
    <row r="9" spans="1:12" x14ac:dyDescent="0.3">
      <c r="A9">
        <v>2</v>
      </c>
      <c r="B9" s="6">
        <v>42682</v>
      </c>
      <c r="C9" t="s">
        <v>38</v>
      </c>
      <c r="D9" t="s">
        <v>39</v>
      </c>
      <c r="E9" t="s">
        <v>19</v>
      </c>
      <c r="F9" t="s">
        <v>41</v>
      </c>
      <c r="G9" t="s">
        <v>42</v>
      </c>
      <c r="H9" t="s">
        <v>31</v>
      </c>
      <c r="I9" t="s">
        <v>43</v>
      </c>
      <c r="J9" t="s">
        <v>24</v>
      </c>
      <c r="K9" t="s">
        <v>44</v>
      </c>
      <c r="L9">
        <v>731.93999999999994</v>
      </c>
    </row>
    <row r="10" spans="1:12" x14ac:dyDescent="0.3">
      <c r="A10">
        <v>14</v>
      </c>
      <c r="B10" s="6">
        <v>42709</v>
      </c>
      <c r="C10" t="s">
        <v>16</v>
      </c>
      <c r="D10" t="s">
        <v>55</v>
      </c>
      <c r="E10" t="s">
        <v>19</v>
      </c>
      <c r="F10" t="s">
        <v>57</v>
      </c>
      <c r="G10" t="s">
        <v>58</v>
      </c>
      <c r="H10" t="s">
        <v>22</v>
      </c>
      <c r="I10" t="s">
        <v>59</v>
      </c>
      <c r="J10" t="s">
        <v>52</v>
      </c>
      <c r="K10" t="s">
        <v>60</v>
      </c>
      <c r="L10">
        <v>407.97600000000006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11FC-92BA-4F8D-8248-FDC938704B12}">
  <dimension ref="A1:Y28"/>
  <sheetViews>
    <sheetView workbookViewId="0">
      <selection sqref="A1:L22"/>
    </sheetView>
  </sheetViews>
  <sheetFormatPr defaultRowHeight="15.6" x14ac:dyDescent="0.3"/>
  <cols>
    <col min="2" max="2" width="10" bestFit="1" customWidth="1"/>
    <col min="3" max="3" width="13.19921875" bestFit="1" customWidth="1"/>
    <col min="16" max="16" width="11.8984375" bestFit="1" customWidth="1"/>
  </cols>
  <sheetData>
    <row r="1" spans="1:25" x14ac:dyDescent="0.3">
      <c r="A1" s="1" t="s">
        <v>0</v>
      </c>
      <c r="B1" s="5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25" x14ac:dyDescent="0.3">
      <c r="A2">
        <v>18</v>
      </c>
      <c r="B2" s="6">
        <v>45425</v>
      </c>
      <c r="C2" t="s">
        <v>38</v>
      </c>
      <c r="D2" t="s">
        <v>78</v>
      </c>
      <c r="E2" t="s">
        <v>19</v>
      </c>
      <c r="F2" t="s">
        <v>80</v>
      </c>
      <c r="G2" t="s">
        <v>81</v>
      </c>
      <c r="H2" t="s">
        <v>22</v>
      </c>
      <c r="I2" t="s">
        <v>82</v>
      </c>
      <c r="J2" t="s">
        <v>52</v>
      </c>
      <c r="K2" t="s">
        <v>53</v>
      </c>
      <c r="L2">
        <v>55.5</v>
      </c>
    </row>
    <row r="3" spans="1:25" x14ac:dyDescent="0.3">
      <c r="A3">
        <v>6</v>
      </c>
      <c r="B3" s="6">
        <v>45086</v>
      </c>
      <c r="C3" t="s">
        <v>16</v>
      </c>
      <c r="D3" t="s">
        <v>17</v>
      </c>
      <c r="E3" t="s">
        <v>19</v>
      </c>
      <c r="F3" t="s">
        <v>20</v>
      </c>
      <c r="G3" t="s">
        <v>21</v>
      </c>
      <c r="H3" t="s">
        <v>22</v>
      </c>
      <c r="I3" t="s">
        <v>83</v>
      </c>
      <c r="J3" t="s">
        <v>24</v>
      </c>
      <c r="K3" t="s">
        <v>84</v>
      </c>
      <c r="L3">
        <v>48.86</v>
      </c>
    </row>
    <row r="4" spans="1:25" x14ac:dyDescent="0.3">
      <c r="A4">
        <v>7</v>
      </c>
      <c r="B4" s="6">
        <v>41799</v>
      </c>
      <c r="C4" t="s">
        <v>16</v>
      </c>
      <c r="D4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104</v>
      </c>
      <c r="J4" t="s">
        <v>52</v>
      </c>
      <c r="K4" t="s">
        <v>103</v>
      </c>
      <c r="L4">
        <v>7.28</v>
      </c>
      <c r="N4" cm="1">
        <f t="array" ref="N4:Y8">_xlfn._xlws.FILTER(A2:L22,H2:H22="South","not data")</f>
        <v>4</v>
      </c>
      <c r="O4">
        <v>42288</v>
      </c>
      <c r="P4" t="str">
        <v>Standard Class</v>
      </c>
      <c r="Q4" t="str">
        <v>SO-20335</v>
      </c>
      <c r="R4" t="str">
        <v>Consumer</v>
      </c>
      <c r="S4" t="str">
        <v>Fort Lauderdale</v>
      </c>
      <c r="T4" t="str">
        <v>Florida</v>
      </c>
      <c r="U4" t="str">
        <v>South</v>
      </c>
      <c r="V4" t="str">
        <v>FUR-TA-10000577</v>
      </c>
      <c r="W4" t="str">
        <v>Furniture</v>
      </c>
      <c r="X4" t="str">
        <v>Tables</v>
      </c>
      <c r="Y4">
        <v>100</v>
      </c>
    </row>
    <row r="5" spans="1:25" x14ac:dyDescent="0.3">
      <c r="A5">
        <v>8</v>
      </c>
      <c r="B5" s="6">
        <v>41799</v>
      </c>
      <c r="C5" t="s">
        <v>16</v>
      </c>
      <c r="D5" t="s">
        <v>17</v>
      </c>
      <c r="E5" t="s">
        <v>19</v>
      </c>
      <c r="F5" t="s">
        <v>20</v>
      </c>
      <c r="G5" t="s">
        <v>21</v>
      </c>
      <c r="H5" t="s">
        <v>22</v>
      </c>
      <c r="I5" t="s">
        <v>36</v>
      </c>
      <c r="J5" t="s">
        <v>34</v>
      </c>
      <c r="K5" t="s">
        <v>35</v>
      </c>
      <c r="L5">
        <v>907.15200000000004</v>
      </c>
      <c r="N5">
        <v>5</v>
      </c>
      <c r="O5">
        <v>42288</v>
      </c>
      <c r="P5" t="str">
        <v>Standard Class</v>
      </c>
      <c r="Q5" t="str">
        <v>SO-20335</v>
      </c>
      <c r="R5" t="str">
        <v>Consumer</v>
      </c>
      <c r="S5" t="str">
        <v>Fort Lauderdale</v>
      </c>
      <c r="T5" t="str">
        <v>Florida</v>
      </c>
      <c r="U5" t="str">
        <v>South</v>
      </c>
      <c r="V5" t="str">
        <v>OFF-ST-10000760</v>
      </c>
      <c r="W5" t="str">
        <v>Office Supplies</v>
      </c>
      <c r="X5" t="str">
        <v>Storage</v>
      </c>
      <c r="Y5">
        <v>22.368000000000002</v>
      </c>
    </row>
    <row r="6" spans="1:25" x14ac:dyDescent="0.3">
      <c r="A6">
        <v>9</v>
      </c>
      <c r="B6" s="6">
        <v>41799</v>
      </c>
      <c r="C6" t="s">
        <v>16</v>
      </c>
      <c r="D6" t="s">
        <v>17</v>
      </c>
      <c r="E6" t="s">
        <v>19</v>
      </c>
      <c r="F6" t="s">
        <v>20</v>
      </c>
      <c r="G6" t="s">
        <v>21</v>
      </c>
      <c r="H6" t="s">
        <v>87</v>
      </c>
      <c r="I6" t="s">
        <v>88</v>
      </c>
      <c r="J6" t="s">
        <v>52</v>
      </c>
      <c r="K6" t="s">
        <v>60</v>
      </c>
      <c r="L6">
        <v>18.504000000000001</v>
      </c>
      <c r="N6">
        <v>1</v>
      </c>
      <c r="O6">
        <v>42682</v>
      </c>
      <c r="P6" t="str">
        <v>Second Class</v>
      </c>
      <c r="Q6" t="str">
        <v>CG-12520</v>
      </c>
      <c r="R6" t="str">
        <v>Consumer</v>
      </c>
      <c r="S6" t="str">
        <v>Henderson</v>
      </c>
      <c r="T6" t="str">
        <v>Kentucky</v>
      </c>
      <c r="U6" t="str">
        <v>South</v>
      </c>
      <c r="V6" t="str">
        <v>FUR-BO-10001798</v>
      </c>
      <c r="W6" t="str">
        <v>Furniture</v>
      </c>
      <c r="X6" t="str">
        <v>Bookcases</v>
      </c>
      <c r="Y6">
        <v>261.95999999999998</v>
      </c>
    </row>
    <row r="7" spans="1:25" x14ac:dyDescent="0.3">
      <c r="A7">
        <v>10</v>
      </c>
      <c r="B7" s="6">
        <v>41799</v>
      </c>
      <c r="C7" t="s">
        <v>16</v>
      </c>
      <c r="D7" t="s">
        <v>17</v>
      </c>
      <c r="E7" t="s">
        <v>19</v>
      </c>
      <c r="F7" t="s">
        <v>20</v>
      </c>
      <c r="G7" t="s">
        <v>21</v>
      </c>
      <c r="H7" t="s">
        <v>22</v>
      </c>
      <c r="I7" t="s">
        <v>68</v>
      </c>
      <c r="J7" t="s">
        <v>52</v>
      </c>
      <c r="K7" t="s">
        <v>69</v>
      </c>
      <c r="L7">
        <v>114.9</v>
      </c>
      <c r="N7">
        <v>2</v>
      </c>
      <c r="O7">
        <v>42682</v>
      </c>
      <c r="P7" t="str">
        <v>Second Class</v>
      </c>
      <c r="Q7" t="str">
        <v>CG-12520</v>
      </c>
      <c r="R7" t="str">
        <v>Consumer</v>
      </c>
      <c r="S7" t="str">
        <v>Henderson</v>
      </c>
      <c r="T7" t="str">
        <v>Kentucky</v>
      </c>
      <c r="U7" t="str">
        <v>South</v>
      </c>
      <c r="V7" t="str">
        <v>FUR-CH-10000454</v>
      </c>
      <c r="W7" t="str">
        <v>Furniture</v>
      </c>
      <c r="X7" t="str">
        <v>Chairs</v>
      </c>
      <c r="Y7">
        <v>731.93999999999994</v>
      </c>
    </row>
    <row r="8" spans="1:25" x14ac:dyDescent="0.3">
      <c r="A8">
        <v>11</v>
      </c>
      <c r="B8" s="6">
        <v>41799</v>
      </c>
      <c r="C8" t="s">
        <v>16</v>
      </c>
      <c r="D8" t="s">
        <v>17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1706.1840000000002</v>
      </c>
      <c r="N8">
        <v>13</v>
      </c>
      <c r="O8">
        <v>42840</v>
      </c>
      <c r="P8" t="str">
        <v>Standard Class</v>
      </c>
      <c r="Q8" t="str">
        <v>AA-10480</v>
      </c>
      <c r="R8" t="str">
        <v>Consumer</v>
      </c>
      <c r="S8" t="str">
        <v>Concord</v>
      </c>
      <c r="T8" t="str">
        <v>North Carolina</v>
      </c>
      <c r="U8" t="str">
        <v>South</v>
      </c>
      <c r="V8" t="str">
        <v>OFF-PA-10002365</v>
      </c>
      <c r="W8" t="str">
        <v>Office Supplies</v>
      </c>
      <c r="X8" t="str">
        <v>Paper</v>
      </c>
      <c r="Y8">
        <v>15.552000000000003</v>
      </c>
    </row>
    <row r="9" spans="1:25" x14ac:dyDescent="0.3">
      <c r="A9">
        <v>12</v>
      </c>
      <c r="B9" s="6">
        <v>41799</v>
      </c>
      <c r="C9" t="s">
        <v>16</v>
      </c>
      <c r="D9" t="s">
        <v>17</v>
      </c>
      <c r="E9" t="s">
        <v>19</v>
      </c>
      <c r="F9" t="s">
        <v>20</v>
      </c>
      <c r="G9" t="s">
        <v>21</v>
      </c>
      <c r="H9" t="s">
        <v>22</v>
      </c>
      <c r="I9" t="s">
        <v>33</v>
      </c>
      <c r="J9" t="s">
        <v>34</v>
      </c>
      <c r="K9" t="s">
        <v>35</v>
      </c>
      <c r="L9">
        <v>911.42399999999998</v>
      </c>
    </row>
    <row r="10" spans="1:25" x14ac:dyDescent="0.3">
      <c r="A10">
        <v>19</v>
      </c>
      <c r="B10" s="6">
        <v>41878</v>
      </c>
      <c r="C10" t="s">
        <v>38</v>
      </c>
      <c r="D10" t="s">
        <v>64</v>
      </c>
      <c r="E10" t="s">
        <v>19</v>
      </c>
      <c r="F10" t="s">
        <v>66</v>
      </c>
      <c r="G10" t="s">
        <v>21</v>
      </c>
      <c r="H10" t="s">
        <v>22</v>
      </c>
      <c r="I10" t="s">
        <v>102</v>
      </c>
      <c r="J10" t="s">
        <v>52</v>
      </c>
      <c r="K10" t="s">
        <v>103</v>
      </c>
      <c r="L10">
        <v>8.56</v>
      </c>
    </row>
    <row r="11" spans="1:25" x14ac:dyDescent="0.3">
      <c r="A11">
        <v>20</v>
      </c>
      <c r="B11" s="6">
        <v>41878</v>
      </c>
      <c r="C11" t="s">
        <v>38</v>
      </c>
      <c r="D11" t="s">
        <v>64</v>
      </c>
      <c r="E11" t="s">
        <v>19</v>
      </c>
      <c r="F11" t="s">
        <v>66</v>
      </c>
      <c r="G11" t="s">
        <v>21</v>
      </c>
      <c r="H11" t="s">
        <v>22</v>
      </c>
      <c r="I11" t="s">
        <v>67</v>
      </c>
      <c r="J11" t="s">
        <v>34</v>
      </c>
      <c r="K11" t="s">
        <v>35</v>
      </c>
      <c r="L11">
        <v>213.48000000000002</v>
      </c>
    </row>
    <row r="12" spans="1:25" x14ac:dyDescent="0.3">
      <c r="A12">
        <v>21</v>
      </c>
      <c r="B12" s="6">
        <v>41878</v>
      </c>
      <c r="C12" t="s">
        <v>38</v>
      </c>
      <c r="D12" t="s">
        <v>64</v>
      </c>
      <c r="E12" t="s">
        <v>19</v>
      </c>
      <c r="F12" t="s">
        <v>66</v>
      </c>
      <c r="G12" t="s">
        <v>21</v>
      </c>
      <c r="H12" t="s">
        <v>22</v>
      </c>
      <c r="I12" t="s">
        <v>85</v>
      </c>
      <c r="J12" t="s">
        <v>52</v>
      </c>
      <c r="K12" t="s">
        <v>60</v>
      </c>
      <c r="L12">
        <v>22.72</v>
      </c>
      <c r="N12" cm="1">
        <f t="array" ref="N12:Y18">_xlfn._xlws.FILTER(A1:L22,C1:C22="second class","no data")</f>
        <v>18</v>
      </c>
      <c r="O12">
        <v>45425</v>
      </c>
      <c r="P12" t="str">
        <v>Second Class</v>
      </c>
      <c r="Q12" t="str">
        <v>AG-10270</v>
      </c>
      <c r="R12" t="str">
        <v>Consumer</v>
      </c>
      <c r="S12" t="str">
        <v>West Jordan</v>
      </c>
      <c r="T12" t="str">
        <v>Utah</v>
      </c>
      <c r="U12" t="str">
        <v>West</v>
      </c>
      <c r="V12" t="str">
        <v>OFF-ST-10000107</v>
      </c>
      <c r="W12" t="str">
        <v>Office Supplies</v>
      </c>
      <c r="X12" t="str">
        <v>Storage</v>
      </c>
      <c r="Y12">
        <v>55.5</v>
      </c>
    </row>
    <row r="13" spans="1:25" x14ac:dyDescent="0.3">
      <c r="A13">
        <v>17</v>
      </c>
      <c r="B13" s="6">
        <v>41954</v>
      </c>
      <c r="C13" t="s">
        <v>16</v>
      </c>
      <c r="D13" t="s">
        <v>46</v>
      </c>
      <c r="E13" t="s">
        <v>19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>
        <v>665.88</v>
      </c>
      <c r="N13">
        <v>19</v>
      </c>
      <c r="O13">
        <v>41878</v>
      </c>
      <c r="P13" t="str">
        <v>Second Class</v>
      </c>
      <c r="Q13" t="str">
        <v>ZD-21925</v>
      </c>
      <c r="R13" t="str">
        <v>Consumer</v>
      </c>
      <c r="S13" t="str">
        <v>San Francisco</v>
      </c>
      <c r="T13" t="str">
        <v>California</v>
      </c>
      <c r="U13" t="str">
        <v>West</v>
      </c>
      <c r="V13" t="str">
        <v>OFF-AR-10003056</v>
      </c>
      <c r="W13" t="str">
        <v>Office Supplies</v>
      </c>
      <c r="X13" t="str">
        <v>Art</v>
      </c>
      <c r="Y13">
        <v>8.56</v>
      </c>
    </row>
    <row r="14" spans="1:25" x14ac:dyDescent="0.3">
      <c r="A14">
        <v>4</v>
      </c>
      <c r="B14" s="6">
        <v>42288</v>
      </c>
      <c r="C14" t="s">
        <v>16</v>
      </c>
      <c r="D14" t="s">
        <v>27</v>
      </c>
      <c r="E14" t="s">
        <v>19</v>
      </c>
      <c r="F14" t="s">
        <v>29</v>
      </c>
      <c r="G14" t="s">
        <v>30</v>
      </c>
      <c r="H14" t="s">
        <v>31</v>
      </c>
      <c r="I14" t="s">
        <v>32</v>
      </c>
      <c r="J14" t="s">
        <v>24</v>
      </c>
      <c r="K14" t="s">
        <v>25</v>
      </c>
      <c r="L14">
        <v>100</v>
      </c>
      <c r="N14">
        <v>20</v>
      </c>
      <c r="O14">
        <v>41878</v>
      </c>
      <c r="P14" t="str">
        <v>Second Class</v>
      </c>
      <c r="Q14" t="str">
        <v>ZD-21925</v>
      </c>
      <c r="R14" t="str">
        <v>Consumer</v>
      </c>
      <c r="S14" t="str">
        <v>San Francisco</v>
      </c>
      <c r="T14" t="str">
        <v>California</v>
      </c>
      <c r="U14" t="str">
        <v>West</v>
      </c>
      <c r="V14" t="str">
        <v>TEC-PH-10001949</v>
      </c>
      <c r="W14" t="str">
        <v>Technology</v>
      </c>
      <c r="X14" t="str">
        <v>Phones</v>
      </c>
      <c r="Y14">
        <v>213.48000000000002</v>
      </c>
    </row>
    <row r="15" spans="1:25" x14ac:dyDescent="0.3">
      <c r="A15">
        <v>5</v>
      </c>
      <c r="B15" s="6">
        <v>42288</v>
      </c>
      <c r="C15" t="s">
        <v>16</v>
      </c>
      <c r="D15" t="s">
        <v>27</v>
      </c>
      <c r="E15" t="s">
        <v>19</v>
      </c>
      <c r="F15" t="s">
        <v>29</v>
      </c>
      <c r="G15" t="s">
        <v>30</v>
      </c>
      <c r="H15" t="s">
        <v>31</v>
      </c>
      <c r="I15" t="s">
        <v>86</v>
      </c>
      <c r="J15" t="s">
        <v>52</v>
      </c>
      <c r="K15" t="s">
        <v>53</v>
      </c>
      <c r="L15">
        <v>22.368000000000002</v>
      </c>
      <c r="N15">
        <v>21</v>
      </c>
      <c r="O15">
        <v>41878</v>
      </c>
      <c r="P15" t="str">
        <v>Second Class</v>
      </c>
      <c r="Q15" t="str">
        <v>ZD-21925</v>
      </c>
      <c r="R15" t="str">
        <v>Consumer</v>
      </c>
      <c r="S15" t="str">
        <v>San Francisco</v>
      </c>
      <c r="T15" t="str">
        <v>California</v>
      </c>
      <c r="U15" t="str">
        <v>West</v>
      </c>
      <c r="V15" t="str">
        <v>OFF-BI-10002215</v>
      </c>
      <c r="W15" t="str">
        <v>Office Supplies</v>
      </c>
      <c r="X15" t="str">
        <v>Binders</v>
      </c>
      <c r="Y15">
        <v>22.72</v>
      </c>
    </row>
    <row r="16" spans="1:25" x14ac:dyDescent="0.3">
      <c r="A16">
        <v>15</v>
      </c>
      <c r="B16" s="6">
        <v>42330</v>
      </c>
      <c r="C16" t="s">
        <v>16</v>
      </c>
      <c r="D16" t="s">
        <v>71</v>
      </c>
      <c r="E16" t="s">
        <v>73</v>
      </c>
      <c r="F16" t="s">
        <v>74</v>
      </c>
      <c r="G16" t="s">
        <v>75</v>
      </c>
      <c r="H16" t="s">
        <v>50</v>
      </c>
      <c r="I16" t="s">
        <v>76</v>
      </c>
      <c r="J16" t="s">
        <v>52</v>
      </c>
      <c r="K16" t="s">
        <v>69</v>
      </c>
      <c r="L16">
        <v>68.809999999999988</v>
      </c>
      <c r="N16">
        <v>3</v>
      </c>
      <c r="O16">
        <v>42533</v>
      </c>
      <c r="P16" t="str">
        <v>Second Class</v>
      </c>
      <c r="Q16" t="str">
        <v>DV-13045</v>
      </c>
      <c r="R16" t="str">
        <v>Corporate</v>
      </c>
      <c r="S16" t="str">
        <v>Los Angeles</v>
      </c>
      <c r="T16" t="str">
        <v>California</v>
      </c>
      <c r="U16" t="str">
        <v>West</v>
      </c>
      <c r="V16" t="str">
        <v>OFF-LA-10000240</v>
      </c>
      <c r="W16" t="str">
        <v>Office Supplies</v>
      </c>
      <c r="X16" t="str">
        <v>Labels</v>
      </c>
      <c r="Y16">
        <v>14.62</v>
      </c>
    </row>
    <row r="17" spans="1:25" x14ac:dyDescent="0.3">
      <c r="A17">
        <v>16</v>
      </c>
      <c r="B17" s="6">
        <v>42330</v>
      </c>
      <c r="C17" t="s">
        <v>16</v>
      </c>
      <c r="D17" t="s">
        <v>71</v>
      </c>
      <c r="E17" t="s">
        <v>73</v>
      </c>
      <c r="F17" t="s">
        <v>74</v>
      </c>
      <c r="G17" t="s">
        <v>75</v>
      </c>
      <c r="H17" t="s">
        <v>50</v>
      </c>
      <c r="I17" t="s">
        <v>105</v>
      </c>
      <c r="J17" t="s">
        <v>52</v>
      </c>
      <c r="K17" t="s">
        <v>60</v>
      </c>
      <c r="L17">
        <v>50</v>
      </c>
      <c r="N17">
        <v>1</v>
      </c>
      <c r="O17">
        <v>42682</v>
      </c>
      <c r="P17" t="str">
        <v>Second Class</v>
      </c>
      <c r="Q17" t="str">
        <v>CG-12520</v>
      </c>
      <c r="R17" t="str">
        <v>Consumer</v>
      </c>
      <c r="S17" t="str">
        <v>Henderson</v>
      </c>
      <c r="T17" t="str">
        <v>Kentucky</v>
      </c>
      <c r="U17" t="str">
        <v>South</v>
      </c>
      <c r="V17" t="str">
        <v>FUR-BO-10001798</v>
      </c>
      <c r="W17" t="str">
        <v>Furniture</v>
      </c>
      <c r="X17" t="str">
        <v>Bookcases</v>
      </c>
      <c r="Y17">
        <v>261.95999999999998</v>
      </c>
    </row>
    <row r="18" spans="1:25" x14ac:dyDescent="0.3">
      <c r="A18">
        <v>3</v>
      </c>
      <c r="B18" s="6">
        <v>42533</v>
      </c>
      <c r="C18" t="s">
        <v>38</v>
      </c>
      <c r="D18" t="s">
        <v>97</v>
      </c>
      <c r="E18" t="s">
        <v>99</v>
      </c>
      <c r="F18" t="s">
        <v>20</v>
      </c>
      <c r="G18" t="s">
        <v>21</v>
      </c>
      <c r="H18" t="s">
        <v>22</v>
      </c>
      <c r="I18" t="s">
        <v>100</v>
      </c>
      <c r="J18" t="s">
        <v>52</v>
      </c>
      <c r="K18" t="s">
        <v>101</v>
      </c>
      <c r="L18">
        <v>14.62</v>
      </c>
      <c r="N18">
        <v>2</v>
      </c>
      <c r="O18">
        <v>42682</v>
      </c>
      <c r="P18" t="str">
        <v>Second Class</v>
      </c>
      <c r="Q18" t="str">
        <v>CG-12520</v>
      </c>
      <c r="R18" t="str">
        <v>Consumer</v>
      </c>
      <c r="S18" t="str">
        <v>Henderson</v>
      </c>
      <c r="T18" t="str">
        <v>Kentucky</v>
      </c>
      <c r="U18" t="str">
        <v>South</v>
      </c>
      <c r="V18" t="str">
        <v>FUR-CH-10000454</v>
      </c>
      <c r="W18" t="str">
        <v>Furniture</v>
      </c>
      <c r="X18" t="str">
        <v>Chairs</v>
      </c>
      <c r="Y18">
        <v>731.93999999999994</v>
      </c>
    </row>
    <row r="19" spans="1:25" x14ac:dyDescent="0.3">
      <c r="A19">
        <v>1</v>
      </c>
      <c r="B19" s="6">
        <v>42682</v>
      </c>
      <c r="C19" t="s">
        <v>38</v>
      </c>
      <c r="D19" t="s">
        <v>39</v>
      </c>
      <c r="E19" t="s">
        <v>19</v>
      </c>
      <c r="F19" t="s">
        <v>41</v>
      </c>
      <c r="G19" t="s">
        <v>42</v>
      </c>
      <c r="H19" t="s">
        <v>31</v>
      </c>
      <c r="I19" t="s">
        <v>61</v>
      </c>
      <c r="J19" t="s">
        <v>24</v>
      </c>
      <c r="K19" t="s">
        <v>62</v>
      </c>
      <c r="L19">
        <v>261.95999999999998</v>
      </c>
    </row>
    <row r="20" spans="1:25" x14ac:dyDescent="0.3">
      <c r="A20">
        <v>2</v>
      </c>
      <c r="B20" s="6">
        <v>42682</v>
      </c>
      <c r="C20" t="s">
        <v>38</v>
      </c>
      <c r="D20" t="s">
        <v>39</v>
      </c>
      <c r="E20" t="s">
        <v>19</v>
      </c>
      <c r="F20" t="s">
        <v>41</v>
      </c>
      <c r="G20" t="s">
        <v>42</v>
      </c>
      <c r="H20" t="s">
        <v>31</v>
      </c>
      <c r="I20" t="s">
        <v>43</v>
      </c>
      <c r="J20" t="s">
        <v>24</v>
      </c>
      <c r="K20" t="s">
        <v>44</v>
      </c>
      <c r="L20">
        <v>731.93999999999994</v>
      </c>
    </row>
    <row r="21" spans="1:25" x14ac:dyDescent="0.3">
      <c r="A21">
        <v>14</v>
      </c>
      <c r="B21" s="6">
        <v>42709</v>
      </c>
      <c r="C21" t="s">
        <v>16</v>
      </c>
      <c r="D21" t="s">
        <v>55</v>
      </c>
      <c r="E21" t="s">
        <v>19</v>
      </c>
      <c r="F21" t="s">
        <v>57</v>
      </c>
      <c r="G21" t="s">
        <v>58</v>
      </c>
      <c r="H21" t="s">
        <v>22</v>
      </c>
      <c r="I21" t="s">
        <v>59</v>
      </c>
      <c r="J21" t="s">
        <v>52</v>
      </c>
      <c r="K21" t="s">
        <v>60</v>
      </c>
      <c r="L21">
        <v>407.97600000000006</v>
      </c>
    </row>
    <row r="22" spans="1:25" x14ac:dyDescent="0.3">
      <c r="A22">
        <v>13</v>
      </c>
      <c r="B22" s="6">
        <v>42840</v>
      </c>
      <c r="C22" t="s">
        <v>16</v>
      </c>
      <c r="D22" t="s">
        <v>90</v>
      </c>
      <c r="E22" t="s">
        <v>19</v>
      </c>
      <c r="F22" t="s">
        <v>92</v>
      </c>
      <c r="G22" t="s">
        <v>93</v>
      </c>
      <c r="H22" t="s">
        <v>31</v>
      </c>
      <c r="I22" t="s">
        <v>94</v>
      </c>
      <c r="J22" t="s">
        <v>52</v>
      </c>
      <c r="K22" t="s">
        <v>95</v>
      </c>
      <c r="L22">
        <v>15.552000000000003</v>
      </c>
    </row>
    <row r="28" spans="1:25" x14ac:dyDescent="0.3">
      <c r="B28" t="e" cm="1">
        <f t="array" ref="B28">N25=_xlfn._xlws.FILTER(A1:E22, (D2:D22="BH-11710") + (D2:D22="ZD-21925"))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6AEF-74FA-4C7E-9E8E-28CCCE69D6CF}">
  <dimension ref="A1:W22"/>
  <sheetViews>
    <sheetView tabSelected="1" workbookViewId="0">
      <selection activeCell="N12" sqref="N12"/>
    </sheetView>
  </sheetViews>
  <sheetFormatPr defaultRowHeight="15.6" x14ac:dyDescent="0.3"/>
  <cols>
    <col min="2" max="2" width="10" bestFit="1" customWidth="1"/>
    <col min="8" max="8" width="13.09765625" bestFit="1" customWidth="1"/>
    <col min="9" max="9" width="12.19921875" bestFit="1" customWidth="1"/>
  </cols>
  <sheetData>
    <row r="1" spans="1:23" x14ac:dyDescent="0.3">
      <c r="A1" s="1" t="s">
        <v>0</v>
      </c>
      <c r="B1" s="5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</row>
    <row r="2" spans="1:23" x14ac:dyDescent="0.3">
      <c r="A2">
        <v>18</v>
      </c>
      <c r="B2" s="6">
        <v>45425</v>
      </c>
      <c r="C2" t="s">
        <v>78</v>
      </c>
      <c r="D2" t="s">
        <v>19</v>
      </c>
      <c r="E2" t="s">
        <v>80</v>
      </c>
      <c r="F2" t="s">
        <v>81</v>
      </c>
      <c r="G2" t="s">
        <v>22</v>
      </c>
      <c r="H2" t="s">
        <v>52</v>
      </c>
      <c r="I2" t="s">
        <v>53</v>
      </c>
      <c r="J2">
        <v>55.5</v>
      </c>
      <c r="N2" cm="1">
        <f t="array" ref="N2:W3">_xlfn._xlws.FILTER(A2:J22,(A2:A22=18) + (A2:A22=16), "NA")</f>
        <v>18</v>
      </c>
      <c r="O2">
        <v>45425</v>
      </c>
      <c r="P2" t="str">
        <v>AG-10270</v>
      </c>
      <c r="Q2" t="str">
        <v>Consumer</v>
      </c>
      <c r="R2" t="str">
        <v>West Jordan</v>
      </c>
      <c r="S2" t="str">
        <v>Utah</v>
      </c>
      <c r="T2" t="str">
        <v>West</v>
      </c>
      <c r="U2" t="str">
        <v>Office Supplies</v>
      </c>
      <c r="V2" t="str">
        <v>Storage</v>
      </c>
      <c r="W2">
        <v>55.5</v>
      </c>
    </row>
    <row r="3" spans="1:23" x14ac:dyDescent="0.3">
      <c r="A3">
        <v>6</v>
      </c>
      <c r="B3" s="6">
        <v>45086</v>
      </c>
      <c r="C3" t="s">
        <v>17</v>
      </c>
      <c r="D3" t="s">
        <v>19</v>
      </c>
      <c r="E3" t="s">
        <v>20</v>
      </c>
      <c r="F3" t="s">
        <v>21</v>
      </c>
      <c r="G3" t="s">
        <v>22</v>
      </c>
      <c r="H3" t="s">
        <v>24</v>
      </c>
      <c r="I3" t="s">
        <v>84</v>
      </c>
      <c r="J3">
        <v>48.86</v>
      </c>
      <c r="N3">
        <v>16</v>
      </c>
      <c r="O3">
        <v>42330</v>
      </c>
      <c r="P3" t="str">
        <v>HP-14815</v>
      </c>
      <c r="Q3" t="str">
        <v>Home Office</v>
      </c>
      <c r="R3" t="str">
        <v>Fort Worth</v>
      </c>
      <c r="S3" t="str">
        <v>Texas</v>
      </c>
      <c r="T3" t="str">
        <v>Central</v>
      </c>
      <c r="U3" t="str">
        <v>Office Supplies</v>
      </c>
      <c r="V3" t="str">
        <v>Binders</v>
      </c>
      <c r="W3">
        <v>50</v>
      </c>
    </row>
    <row r="4" spans="1:23" x14ac:dyDescent="0.3">
      <c r="A4">
        <v>7</v>
      </c>
      <c r="B4" s="6">
        <v>41799</v>
      </c>
      <c r="C4" t="s">
        <v>17</v>
      </c>
      <c r="D4" t="s">
        <v>19</v>
      </c>
      <c r="E4" t="s">
        <v>20</v>
      </c>
      <c r="F4" t="s">
        <v>21</v>
      </c>
      <c r="G4" t="s">
        <v>22</v>
      </c>
      <c r="H4" t="s">
        <v>52</v>
      </c>
      <c r="I4" t="s">
        <v>103</v>
      </c>
      <c r="J4">
        <v>7.28</v>
      </c>
    </row>
    <row r="5" spans="1:23" x14ac:dyDescent="0.3">
      <c r="A5">
        <v>8</v>
      </c>
      <c r="B5" s="6">
        <v>41799</v>
      </c>
      <c r="C5" t="s">
        <v>17</v>
      </c>
      <c r="D5" t="s">
        <v>19</v>
      </c>
      <c r="E5" t="s">
        <v>20</v>
      </c>
      <c r="F5" t="s">
        <v>21</v>
      </c>
      <c r="G5" t="s">
        <v>22</v>
      </c>
      <c r="H5" t="s">
        <v>34</v>
      </c>
      <c r="I5" t="s">
        <v>35</v>
      </c>
      <c r="J5">
        <v>907.15200000000004</v>
      </c>
    </row>
    <row r="6" spans="1:23" x14ac:dyDescent="0.3">
      <c r="A6">
        <v>9</v>
      </c>
      <c r="B6" s="6">
        <v>41799</v>
      </c>
      <c r="C6" t="s">
        <v>17</v>
      </c>
      <c r="D6" t="s">
        <v>19</v>
      </c>
      <c r="E6" t="s">
        <v>20</v>
      </c>
      <c r="F6" t="s">
        <v>21</v>
      </c>
      <c r="G6" t="s">
        <v>87</v>
      </c>
      <c r="H6" t="s">
        <v>52</v>
      </c>
      <c r="I6" t="s">
        <v>60</v>
      </c>
      <c r="J6">
        <v>18.504000000000001</v>
      </c>
      <c r="N6" cm="1">
        <f t="array" ref="N6:W8">_xlfn._xlws.FILTER(A2:J22, (A2:A22=15) + (G2:G22="Central"), "Na")</f>
        <v>17</v>
      </c>
      <c r="O6">
        <v>41954</v>
      </c>
      <c r="P6" t="str">
        <v>PK-19075</v>
      </c>
      <c r="Q6" t="str">
        <v>Consumer</v>
      </c>
      <c r="R6" t="str">
        <v>Madison</v>
      </c>
      <c r="S6" t="str">
        <v>Wisconsin</v>
      </c>
      <c r="T6" t="str">
        <v>Central</v>
      </c>
      <c r="U6" t="str">
        <v>Office Supplies</v>
      </c>
      <c r="V6" t="str">
        <v>Storage</v>
      </c>
      <c r="W6">
        <v>665.88</v>
      </c>
    </row>
    <row r="7" spans="1:23" x14ac:dyDescent="0.3">
      <c r="A7">
        <v>10</v>
      </c>
      <c r="B7" s="6">
        <v>41799</v>
      </c>
      <c r="C7" t="s">
        <v>17</v>
      </c>
      <c r="D7" t="s">
        <v>19</v>
      </c>
      <c r="E7" t="s">
        <v>20</v>
      </c>
      <c r="F7" t="s">
        <v>21</v>
      </c>
      <c r="G7" t="s">
        <v>22</v>
      </c>
      <c r="H7" t="s">
        <v>52</v>
      </c>
      <c r="I7" t="s">
        <v>69</v>
      </c>
      <c r="J7">
        <v>114.9</v>
      </c>
      <c r="N7">
        <v>15</v>
      </c>
      <c r="O7">
        <v>42330</v>
      </c>
      <c r="P7" t="str">
        <v>HP-14815</v>
      </c>
      <c r="Q7" t="str">
        <v>Home Office</v>
      </c>
      <c r="R7" t="str">
        <v>Fort Worth</v>
      </c>
      <c r="S7" t="str">
        <v>Texas</v>
      </c>
      <c r="T7" t="str">
        <v>Central</v>
      </c>
      <c r="U7" t="str">
        <v>Office Supplies</v>
      </c>
      <c r="V7" t="str">
        <v>Appliances</v>
      </c>
      <c r="W7">
        <v>68.809999999999988</v>
      </c>
    </row>
    <row r="8" spans="1:23" x14ac:dyDescent="0.3">
      <c r="A8">
        <v>11</v>
      </c>
      <c r="B8" s="6">
        <v>41799</v>
      </c>
      <c r="C8" t="s">
        <v>17</v>
      </c>
      <c r="D8" t="s">
        <v>19</v>
      </c>
      <c r="E8" t="s">
        <v>20</v>
      </c>
      <c r="F8" t="s">
        <v>21</v>
      </c>
      <c r="G8" t="s">
        <v>22</v>
      </c>
      <c r="H8" t="s">
        <v>24</v>
      </c>
      <c r="I8" t="s">
        <v>25</v>
      </c>
      <c r="J8">
        <v>1706.1840000000002</v>
      </c>
      <c r="N8">
        <v>16</v>
      </c>
      <c r="O8">
        <v>42330</v>
      </c>
      <c r="P8" t="str">
        <v>HP-14815</v>
      </c>
      <c r="Q8" t="str">
        <v>Home Office</v>
      </c>
      <c r="R8" t="str">
        <v>Fort Worth</v>
      </c>
      <c r="S8" t="str">
        <v>Texas</v>
      </c>
      <c r="T8" t="str">
        <v>Central</v>
      </c>
      <c r="U8" t="str">
        <v>Office Supplies</v>
      </c>
      <c r="V8" t="str">
        <v>Binders</v>
      </c>
      <c r="W8">
        <v>50</v>
      </c>
    </row>
    <row r="9" spans="1:23" x14ac:dyDescent="0.3">
      <c r="A9">
        <v>12</v>
      </c>
      <c r="B9" s="6">
        <v>41799</v>
      </c>
      <c r="C9" t="s">
        <v>17</v>
      </c>
      <c r="D9" t="s">
        <v>19</v>
      </c>
      <c r="E9" t="s">
        <v>20</v>
      </c>
      <c r="F9" t="s">
        <v>21</v>
      </c>
      <c r="G9" t="s">
        <v>22</v>
      </c>
      <c r="H9" t="s">
        <v>34</v>
      </c>
      <c r="I9" t="s">
        <v>35</v>
      </c>
      <c r="J9">
        <v>911.42399999999998</v>
      </c>
    </row>
    <row r="10" spans="1:23" x14ac:dyDescent="0.3">
      <c r="A10">
        <v>19</v>
      </c>
      <c r="B10" s="6">
        <v>41878</v>
      </c>
      <c r="C10" t="s">
        <v>64</v>
      </c>
      <c r="D10" t="s">
        <v>19</v>
      </c>
      <c r="E10" t="s">
        <v>66</v>
      </c>
      <c r="F10" t="s">
        <v>21</v>
      </c>
      <c r="G10" t="s">
        <v>22</v>
      </c>
      <c r="H10" t="s">
        <v>52</v>
      </c>
      <c r="I10" t="s">
        <v>103</v>
      </c>
      <c r="J10">
        <v>8.56</v>
      </c>
    </row>
    <row r="11" spans="1:23" x14ac:dyDescent="0.3">
      <c r="A11">
        <v>20</v>
      </c>
      <c r="B11" s="6">
        <v>41878</v>
      </c>
      <c r="C11" t="s">
        <v>64</v>
      </c>
      <c r="D11" t="s">
        <v>19</v>
      </c>
      <c r="E11" t="s">
        <v>66</v>
      </c>
      <c r="F11" t="s">
        <v>21</v>
      </c>
      <c r="G11" t="s">
        <v>22</v>
      </c>
      <c r="H11" t="s">
        <v>34</v>
      </c>
      <c r="I11" t="s">
        <v>35</v>
      </c>
      <c r="J11">
        <v>213.48000000000002</v>
      </c>
    </row>
    <row r="12" spans="1:23" x14ac:dyDescent="0.3">
      <c r="A12">
        <v>21</v>
      </c>
      <c r="B12" s="6">
        <v>41878</v>
      </c>
      <c r="C12" t="s">
        <v>64</v>
      </c>
      <c r="D12" t="s">
        <v>19</v>
      </c>
      <c r="E12" t="s">
        <v>66</v>
      </c>
      <c r="F12" t="s">
        <v>21</v>
      </c>
      <c r="G12" t="s">
        <v>22</v>
      </c>
      <c r="H12" t="s">
        <v>52</v>
      </c>
      <c r="I12" t="s">
        <v>60</v>
      </c>
      <c r="J12">
        <v>22.72</v>
      </c>
      <c r="N12" cm="1">
        <f t="array" ref="N12:W12">_xlfn._xlws.FILTER(A2:J22, (A2:A22=15)  * (G2:G22="Central"), "Na")</f>
        <v>15</v>
      </c>
      <c r="O12">
        <v>42330</v>
      </c>
      <c r="P12" t="str">
        <v>HP-14815</v>
      </c>
      <c r="Q12" t="str">
        <v>Home Office</v>
      </c>
      <c r="R12" t="str">
        <v>Fort Worth</v>
      </c>
      <c r="S12" t="str">
        <v>Texas</v>
      </c>
      <c r="T12" t="str">
        <v>Central</v>
      </c>
      <c r="U12" t="str">
        <v>Office Supplies</v>
      </c>
      <c r="V12" t="str">
        <v>Appliances</v>
      </c>
      <c r="W12">
        <v>68.809999999999988</v>
      </c>
    </row>
    <row r="13" spans="1:23" x14ac:dyDescent="0.3">
      <c r="A13">
        <v>17</v>
      </c>
      <c r="B13" s="6">
        <v>41954</v>
      </c>
      <c r="C13" t="s">
        <v>46</v>
      </c>
      <c r="D13" t="s">
        <v>19</v>
      </c>
      <c r="E13" t="s">
        <v>48</v>
      </c>
      <c r="F13" t="s">
        <v>49</v>
      </c>
      <c r="G13" t="s">
        <v>50</v>
      </c>
      <c r="H13" t="s">
        <v>52</v>
      </c>
      <c r="I13" t="s">
        <v>53</v>
      </c>
      <c r="J13">
        <v>665.88</v>
      </c>
    </row>
    <row r="14" spans="1:23" x14ac:dyDescent="0.3">
      <c r="A14">
        <v>4</v>
      </c>
      <c r="B14" s="6">
        <v>42288</v>
      </c>
      <c r="C14" t="s">
        <v>27</v>
      </c>
      <c r="D14" t="s">
        <v>19</v>
      </c>
      <c r="E14" t="s">
        <v>29</v>
      </c>
      <c r="F14" t="s">
        <v>30</v>
      </c>
      <c r="G14" t="s">
        <v>31</v>
      </c>
      <c r="H14" t="s">
        <v>24</v>
      </c>
      <c r="I14" t="s">
        <v>25</v>
      </c>
      <c r="J14">
        <v>100</v>
      </c>
    </row>
    <row r="15" spans="1:23" x14ac:dyDescent="0.3">
      <c r="A15">
        <v>5</v>
      </c>
      <c r="B15" s="6">
        <v>42288</v>
      </c>
      <c r="C15" t="s">
        <v>27</v>
      </c>
      <c r="D15" t="s">
        <v>19</v>
      </c>
      <c r="E15" t="s">
        <v>29</v>
      </c>
      <c r="F15" t="s">
        <v>30</v>
      </c>
      <c r="G15" t="s">
        <v>31</v>
      </c>
      <c r="H15" t="s">
        <v>52</v>
      </c>
      <c r="I15" t="s">
        <v>53</v>
      </c>
      <c r="J15">
        <v>22.368000000000002</v>
      </c>
    </row>
    <row r="16" spans="1:23" x14ac:dyDescent="0.3">
      <c r="A16">
        <v>15</v>
      </c>
      <c r="B16" s="6">
        <v>42330</v>
      </c>
      <c r="C16" t="s">
        <v>71</v>
      </c>
      <c r="D16" t="s">
        <v>73</v>
      </c>
      <c r="E16" t="s">
        <v>74</v>
      </c>
      <c r="F16" t="s">
        <v>75</v>
      </c>
      <c r="G16" t="s">
        <v>50</v>
      </c>
      <c r="H16" t="s">
        <v>52</v>
      </c>
      <c r="I16" t="s">
        <v>69</v>
      </c>
      <c r="J16">
        <v>68.809999999999988</v>
      </c>
    </row>
    <row r="17" spans="1:10" x14ac:dyDescent="0.3">
      <c r="A17">
        <v>16</v>
      </c>
      <c r="B17" s="6">
        <v>42330</v>
      </c>
      <c r="C17" t="s">
        <v>71</v>
      </c>
      <c r="D17" t="s">
        <v>73</v>
      </c>
      <c r="E17" t="s">
        <v>74</v>
      </c>
      <c r="F17" t="s">
        <v>75</v>
      </c>
      <c r="G17" t="s">
        <v>50</v>
      </c>
      <c r="H17" t="s">
        <v>52</v>
      </c>
      <c r="I17" t="s">
        <v>60</v>
      </c>
      <c r="J17">
        <v>50</v>
      </c>
    </row>
    <row r="18" spans="1:10" x14ac:dyDescent="0.3">
      <c r="A18">
        <v>3</v>
      </c>
      <c r="B18" s="6">
        <v>42533</v>
      </c>
      <c r="C18" t="s">
        <v>97</v>
      </c>
      <c r="D18" t="s">
        <v>99</v>
      </c>
      <c r="E18" t="s">
        <v>20</v>
      </c>
      <c r="F18" t="s">
        <v>21</v>
      </c>
      <c r="G18" t="s">
        <v>22</v>
      </c>
      <c r="H18" t="s">
        <v>52</v>
      </c>
      <c r="I18" t="s">
        <v>101</v>
      </c>
      <c r="J18">
        <v>14.62</v>
      </c>
    </row>
    <row r="19" spans="1:10" x14ac:dyDescent="0.3">
      <c r="A19">
        <v>1</v>
      </c>
      <c r="B19" s="6">
        <v>42682</v>
      </c>
      <c r="C19" t="s">
        <v>39</v>
      </c>
      <c r="D19" t="s">
        <v>19</v>
      </c>
      <c r="E19" t="s">
        <v>41</v>
      </c>
      <c r="F19" t="s">
        <v>42</v>
      </c>
      <c r="G19" t="s">
        <v>31</v>
      </c>
      <c r="H19" t="s">
        <v>24</v>
      </c>
      <c r="I19" t="s">
        <v>62</v>
      </c>
      <c r="J19">
        <v>261.95999999999998</v>
      </c>
    </row>
    <row r="20" spans="1:10" x14ac:dyDescent="0.3">
      <c r="A20">
        <v>2</v>
      </c>
      <c r="B20" s="6">
        <v>42682</v>
      </c>
      <c r="C20" t="s">
        <v>39</v>
      </c>
      <c r="D20" t="s">
        <v>19</v>
      </c>
      <c r="E20" t="s">
        <v>41</v>
      </c>
      <c r="F20" t="s">
        <v>42</v>
      </c>
      <c r="G20" t="s">
        <v>31</v>
      </c>
      <c r="H20" t="s">
        <v>24</v>
      </c>
      <c r="I20" t="s">
        <v>44</v>
      </c>
      <c r="J20">
        <v>731.93999999999994</v>
      </c>
    </row>
    <row r="21" spans="1:10" x14ac:dyDescent="0.3">
      <c r="A21">
        <v>14</v>
      </c>
      <c r="B21" s="6">
        <v>42709</v>
      </c>
      <c r="C21" t="s">
        <v>55</v>
      </c>
      <c r="D21" t="s">
        <v>19</v>
      </c>
      <c r="E21" t="s">
        <v>57</v>
      </c>
      <c r="F21" t="s">
        <v>58</v>
      </c>
      <c r="G21" t="s">
        <v>22</v>
      </c>
      <c r="H21" t="s">
        <v>52</v>
      </c>
      <c r="I21" t="s">
        <v>60</v>
      </c>
      <c r="J21">
        <v>407.97600000000006</v>
      </c>
    </row>
    <row r="22" spans="1:10" x14ac:dyDescent="0.3">
      <c r="A22">
        <v>13</v>
      </c>
      <c r="B22" s="6">
        <v>42840</v>
      </c>
      <c r="C22" t="s">
        <v>90</v>
      </c>
      <c r="D22" t="s">
        <v>19</v>
      </c>
      <c r="E22" t="s">
        <v>92</v>
      </c>
      <c r="F22" t="s">
        <v>93</v>
      </c>
      <c r="G22" t="s">
        <v>31</v>
      </c>
      <c r="H22" t="s">
        <v>52</v>
      </c>
      <c r="I22" t="s">
        <v>95</v>
      </c>
      <c r="J22">
        <v>15.552000000000003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Sheet3!Extract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2024-10-21T13:15:41Z</dcterms:created>
  <dcterms:modified xsi:type="dcterms:W3CDTF">2024-10-21T14:07:44Z</dcterms:modified>
</cp:coreProperties>
</file>