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t\Desktop\MS Thesis\Thesis\logs\gpu_readings\logs\"/>
    </mc:Choice>
  </mc:AlternateContent>
  <xr:revisionPtr revIDLastSave="0" documentId="13_ncr:1_{5F026526-EC1E-4422-A946-DDC20CC0D131}" xr6:coauthVersionLast="47" xr6:coauthVersionMax="47" xr10:uidLastSave="{00000000-0000-0000-0000-000000000000}"/>
  <bookViews>
    <workbookView xWindow="-108" yWindow="-108" windowWidth="23256" windowHeight="12576" xr2:uid="{50131507-56F3-431B-92F5-0564908E1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3" i="1"/>
  <c r="D4" i="1"/>
  <c r="D21" i="1"/>
  <c r="D22" i="1"/>
  <c r="D23" i="1"/>
  <c r="D2" i="1"/>
  <c r="B2" i="1"/>
  <c r="B3" i="1"/>
  <c r="B4" i="1"/>
  <c r="C23" i="1"/>
  <c r="B23" i="1"/>
  <c r="C22" i="1"/>
  <c r="B22" i="1"/>
  <c r="C21" i="1"/>
  <c r="B21" i="1"/>
  <c r="C4" i="1"/>
  <c r="C3" i="1"/>
  <c r="C2" i="1"/>
</calcChain>
</file>

<file path=xl/sharedStrings.xml><?xml version="1.0" encoding="utf-8"?>
<sst xmlns="http://schemas.openxmlformats.org/spreadsheetml/2006/main" count="78" uniqueCount="24">
  <si>
    <t>JN-CPU</t>
  </si>
  <si>
    <t>RPI-CPU</t>
  </si>
  <si>
    <t>JN-GPU</t>
  </si>
  <si>
    <t>Infer time</t>
  </si>
  <si>
    <t>Load time</t>
  </si>
  <si>
    <t>Squeezenet Batch</t>
  </si>
  <si>
    <t>Alexnet Batch</t>
  </si>
  <si>
    <t>Throughput</t>
  </si>
  <si>
    <t>Alexnet</t>
  </si>
  <si>
    <t>Device</t>
  </si>
  <si>
    <t>Infer times</t>
  </si>
  <si>
    <t>Load Times</t>
  </si>
  <si>
    <t>runs</t>
  </si>
  <si>
    <t>Squeezenet CPU Rpi</t>
  </si>
  <si>
    <t>Squeezenet CPU Jnano</t>
  </si>
  <si>
    <t>Squeezenet GPU Jnano</t>
  </si>
  <si>
    <t>Alexnet CPU Rpi</t>
  </si>
  <si>
    <t>Alexnet CPU Jnano</t>
  </si>
  <si>
    <t>Alexnet GPU Jnano</t>
  </si>
  <si>
    <t>CPU AND MEMORY USAGE</t>
  </si>
  <si>
    <t xml:space="preserve">CPU </t>
  </si>
  <si>
    <t>Mem</t>
  </si>
  <si>
    <t>Applications</t>
  </si>
  <si>
    <t>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</si>
</sst>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2" borderId="0" xfId="0" applyFont="1" applyFill="1" applyAlignment="1"/>
    <xf numFmtId="0" fontId="0" fillId="3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Squeezenet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0.18956042925516706</c:v>
                </c:pt>
                <c:pt idx="1">
                  <c:v>0.18284295399983688</c:v>
                </c:pt>
                <c:pt idx="2">
                  <c:v>13.437822055816605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9-4914-AAEA-148C1C735BB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65.265920861562037</c:v>
                </c:pt>
                <c:pt idx="1">
                  <c:v>135.46527649561509</c:v>
                </c:pt>
                <c:pt idx="2">
                  <c:v>7.2328059196472081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9-4914-AAEA-148C1C73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057103"/>
        <c:axId val="1022062511"/>
      </c:barChart>
      <c:catAx>
        <c:axId val="10220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62511"/>
        <c:crosses val="autoZero"/>
        <c:auto val="1"/>
        <c:lblAlgn val="ctr"/>
        <c:lblOffset val="100"/>
        <c:noMultiLvlLbl val="0"/>
      </c:catAx>
      <c:valAx>
        <c:axId val="1022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Squeezenet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0.18956042925516706</c:v>
                </c:pt>
                <c:pt idx="1">
                  <c:v>0.18284295399983688</c:v>
                </c:pt>
                <c:pt idx="2">
                  <c:v>13.437822055816605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4-483E-89FB-3F8774CAD132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65.265920861562037</c:v>
                </c:pt>
                <c:pt idx="1">
                  <c:v>135.46527649561509</c:v>
                </c:pt>
                <c:pt idx="2">
                  <c:v>7.2328059196472081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4-483E-89FB-3F8774CA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057103"/>
        <c:axId val="1022062511"/>
      </c:barChart>
      <c:catAx>
        <c:axId val="10220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62511"/>
        <c:crosses val="autoZero"/>
        <c:auto val="1"/>
        <c:lblAlgn val="ctr"/>
        <c:lblOffset val="100"/>
        <c:noMultiLvlLbl val="0"/>
      </c:catAx>
      <c:valAx>
        <c:axId val="10220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5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Alexnet Batch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Load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5.1161525408426769</c:v>
                </c:pt>
                <c:pt idx="1">
                  <c:v>4.0145318984985314</c:v>
                </c:pt>
                <c:pt idx="2">
                  <c:v>21.875543165206871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227-85AF-E868ED676615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Infer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Sheet1!$A$28:$A$30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Sheet1!$C$28:$C$30</c:f>
              <c:numCache>
                <c:formatCode>General</c:formatCode>
                <c:ptCount val="3"/>
                <c:pt idx="0">
                  <c:v>72.123578802744504</c:v>
                </c:pt>
                <c:pt idx="1">
                  <c:v>227.61224481264713</c:v>
                </c:pt>
                <c:pt idx="2">
                  <c:v>22.71484646797175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2-4227-85AF-E868ED676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469407"/>
        <c:axId val="903479807"/>
      </c:barChart>
      <c:catAx>
        <c:axId val="9034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9807"/>
        <c:crosses val="autoZero"/>
        <c:auto val="1"/>
        <c:lblAlgn val="ctr"/>
        <c:lblOffset val="100"/>
        <c:noMultiLvlLbl val="0"/>
      </c:catAx>
      <c:valAx>
        <c:axId val="9034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Alexnet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Sheet1!$A$50:$A$52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Sheet1!$B$50:$B$52</c:f>
              <c:numCache>
                <c:formatCode>General</c:formatCode>
                <c:ptCount val="3"/>
                <c:pt idx="0">
                  <c:v>2.7730182461826125</c:v>
                </c:pt>
                <c:pt idx="1">
                  <c:v>0.87868734902476175</c:v>
                </c:pt>
                <c:pt idx="2">
                  <c:v>8.8048140797254693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E-47E6-9958-CB9AE8C766EA}"/>
            </c:ext>
          </c:extLst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Sheet1!$A$50:$A$52</c:f>
              <c:strCache>
                <c:ptCount val="3"/>
                <c:pt idx="0">
                  <c:v>JN-CPU</c:v>
                </c:pt>
                <c:pt idx="1">
                  <c:v>RPI-CPU</c:v>
                </c:pt>
                <c:pt idx="2">
                  <c:v>JN-GPU</c:v>
                </c:pt>
              </c:strCache>
            </c:strRef>
          </c:cat>
          <c:val>
            <c:numRef>
              <c:f>Sheet1!$C$50:$C$52</c:f>
              <c:numCache>
                <c:formatCode>General</c:formatCode>
                <c:ptCount val="3"/>
                <c:pt idx="0">
                  <c:v>3.0643863958378432</c:v>
                </c:pt>
                <c:pt idx="1">
                  <c:v>1.4763931036340066</c:v>
                </c:pt>
                <c:pt idx="2">
                  <c:v>27.651785796812216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E-47E6-9958-CB9AE8C7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998880"/>
        <c:axId val="757019264"/>
      </c:barChart>
      <c:catAx>
        <c:axId val="756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19264"/>
        <c:crosses val="autoZero"/>
        <c:auto val="1"/>
        <c:lblAlgn val="ctr"/>
        <c:lblOffset val="100"/>
        <c:noMultiLvlLbl val="0"/>
      </c:catAx>
      <c:valAx>
        <c:axId val="757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9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Sheet1!$K$47</c:f>
              <c:strCache>
                <c:ptCount val="1"/>
                <c:pt idx="0">
                  <c:v>CPU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Sheet1!$H$48:$H$53</c:f>
              <c:strCache>
                <c:ptCount val="6"/>
                <c:pt idx="0">
                  <c:v>Squeezenet CPU Rpi</c:v>
                </c:pt>
                <c:pt idx="1">
                  <c:v>Squeezenet CPU Jnano</c:v>
                </c:pt>
                <c:pt idx="2">
                  <c:v>Squeezenet GPU Jnano</c:v>
                </c:pt>
                <c:pt idx="3">
                  <c:v>Alexnet CPU Rpi</c:v>
                </c:pt>
                <c:pt idx="4">
                  <c:v>Alexnet CPU Jnano</c:v>
                </c:pt>
                <c:pt idx="5">
                  <c:v>Alexnet GPU Jnano</c:v>
                </c:pt>
              </c:strCache>
            </c:strRef>
          </c:cat>
          <c:val>
            <c:numRef>
              <c:f>Sheet1!$K$48:$K$53</c:f>
              <c:numCache>
                <c:formatCode>General</c:formatCode>
                <c:ptCount val="6"/>
                <c:pt idx="0">
                  <c:v>125.75600000000001</c:v>
                </c:pt>
                <c:pt idx="1">
                  <c:v>356.77000000000004</c:v>
                </c:pt>
                <c:pt idx="2">
                  <c:v>99.286666666666648</c:v>
                </c:pt>
                <c:pt idx="3">
                  <c:v>104.81533333333336</c:v>
                </c:pt>
                <c:pt idx="4">
                  <c:v>343.60133330000002</c:v>
                </c:pt>
                <c:pt idx="5">
                  <c:v>60.015333333333345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8-4DC4-BCCF-DEA231C3A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854752"/>
        <c:axId val="1941874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Sheet1!$H$48:$H$53</c15:sqref>
                        </c15:formulaRef>
                      </c:ext>
                    </c:extLst>
                    <c:strCache>
                      <c:ptCount val="6"/>
                      <c:pt idx="0">
                        <c:v>Squeezenet CPU Rpi</c:v>
                      </c:pt>
                      <c:pt idx="1">
                        <c:v>Squeezenet CPU Jnano</c:v>
                      </c:pt>
                      <c:pt idx="2">
                        <c:v>Squeezenet GPU Jnano</c:v>
                      </c:pt>
                      <c:pt idx="3">
                        <c:v>Alexnet CPU Rpi</c:v>
                      </c:pt>
                      <c:pt idx="4">
                        <c:v>Alexnet CPU Jnano</c:v>
                      </c:pt>
                      <c:pt idx="5">
                        <c:v>Alexnet GPU Jnano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Sheet1!$I$48:$I$53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A8-4DC4-BCCF-DEA231C3A1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Sheet1!$H$48:$H$53</c15:sqref>
                        </c15:formulaRef>
                      </c:ext>
                    </c:extLst>
                    <c:strCache>
                      <c:ptCount val="6"/>
                      <c:pt idx="0">
                        <c:v>Squeezenet CPU Rpi</c:v>
                      </c:pt>
                      <c:pt idx="1">
                        <c:v>Squeezenet CPU Jnano</c:v>
                      </c:pt>
                      <c:pt idx="2">
                        <c:v>Squeezenet GPU Jnano</c:v>
                      </c:pt>
                      <c:pt idx="3">
                        <c:v>Alexnet CPU Rpi</c:v>
                      </c:pt>
                      <c:pt idx="4">
                        <c:v>Alexnet CPU Jnano</c:v>
                      </c:pt>
                      <c:pt idx="5">
                        <c:v>Alexnet GPU Jnano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Sheet1!$J$48:$J$53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5A8-4DC4-BCCF-DEA231C3A18D}"/>
                  </c:ext>
                </c:extLst>
              </c15:ser>
            </c15:filteredBarSeries>
          </c:ext>
        </c:extLst>
      </c:barChart>
      <c:catAx>
        <c:axId val="19418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74304"/>
        <c:crosses val="autoZero"/>
        <c:auto val="1"/>
        <c:lblAlgn val="ctr"/>
        <c:lblOffset val="100"/>
        <c:noMultiLvlLbl val="0"/>
      </c:catAx>
      <c:valAx>
        <c:axId val="19418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Sheet1!$Q$47</c:f>
              <c:strCache>
                <c:ptCount val="1"/>
                <c:pt idx="0">
                  <c:v>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Sheet1!$N$48:$N$53</c:f>
              <c:strCache>
                <c:ptCount val="6"/>
                <c:pt idx="0">
                  <c:v>Squeezenet CPU Rpi</c:v>
                </c:pt>
                <c:pt idx="1">
                  <c:v>Squeezenet CPU Jnano</c:v>
                </c:pt>
                <c:pt idx="2">
                  <c:v>Squeezenet GPU Jnano</c:v>
                </c:pt>
                <c:pt idx="3">
                  <c:v>Alexnet CPU Rpi</c:v>
                </c:pt>
                <c:pt idx="4">
                  <c:v>Alexnet CPU Jnano</c:v>
                </c:pt>
                <c:pt idx="5">
                  <c:v>Alexnet GPU Jnano</c:v>
                </c:pt>
              </c:strCache>
            </c:strRef>
          </c:cat>
          <c:val>
            <c:numRef>
              <c:f>Sheet1!$Q$48:$Q$53</c:f>
              <c:numCache>
                <c:formatCode>General</c:formatCode>
                <c:ptCount val="6"/>
                <c:pt idx="0">
                  <c:v>163.89733333333336</c:v>
                </c:pt>
                <c:pt idx="1">
                  <c:v>199.0233333333334</c:v>
                </c:pt>
                <c:pt idx="2">
                  <c:v>1346.9393333333333</c:v>
                </c:pt>
                <c:pt idx="3">
                  <c:v>589.73333333333335</c:v>
                </c:pt>
                <c:pt idx="4">
                  <c:v>638.15133330000003</c:v>
                </c:pt>
                <c:pt idx="5">
                  <c:v>1314.1986666666667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93-4980-A195-460145DF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1872640"/>
        <c:axId val="1941871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Sheet1!$N$48:$N$53</c15:sqref>
                        </c15:formulaRef>
                      </c:ext>
                    </c:extLst>
                    <c:strCache>
                      <c:ptCount val="6"/>
                      <c:pt idx="0">
                        <c:v>Squeezenet CPU Rpi</c:v>
                      </c:pt>
                      <c:pt idx="1">
                        <c:v>Squeezenet CPU Jnano</c:v>
                      </c:pt>
                      <c:pt idx="2">
                        <c:v>Squeezenet GPU Jnano</c:v>
                      </c:pt>
                      <c:pt idx="3">
                        <c:v>Alexnet CPU Rpi</c:v>
                      </c:pt>
                      <c:pt idx="4">
                        <c:v>Alexnet CPU Jnano</c:v>
                      </c:pt>
                      <c:pt idx="5">
                        <c:v>Alexnet GPU Jnano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Sheet1!$O$48:$O$53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93-4980-A195-460145DFBAF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Sheet1!$N$48:$N$53</c15:sqref>
                        </c15:formulaRef>
                      </c:ext>
                    </c:extLst>
                    <c:strCache>
                      <c:ptCount val="6"/>
                      <c:pt idx="0">
                        <c:v>Squeezenet CPU Rpi</c:v>
                      </c:pt>
                      <c:pt idx="1">
                        <c:v>Squeezenet CPU Jnano</c:v>
                      </c:pt>
                      <c:pt idx="2">
                        <c:v>Squeezenet GPU Jnano</c:v>
                      </c:pt>
                      <c:pt idx="3">
                        <c:v>Alexnet CPU Rpi</c:v>
                      </c:pt>
                      <c:pt idx="4">
                        <c:v>Alexnet CPU Jnano</c:v>
                      </c:pt>
                      <c:pt idx="5">
                        <c:v>Alexnet GPU Jnano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Sheet1!$P$48:$P$53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93-4980-A195-460145DFBAF9}"/>
                  </c:ext>
                </c:extLst>
              </c15:ser>
            </c15:filteredBarSeries>
          </c:ext>
        </c:extLst>
      </c:barChart>
      <c:catAx>
        <c:axId val="19418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71808"/>
        <c:crosses val="autoZero"/>
        <c:auto val="1"/>
        <c:lblAlgn val="ctr"/>
        <c:lblOffset val="100"/>
        <c:noMultiLvlLbl val="0"/>
      </c:catAx>
      <c:valAx>
        <c:axId val="19418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87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3810</xdr:rowOff>
    </xdr:from>
    <xdr:to>
      <xdr:col>2</xdr:col>
      <xdr:colOff>205740</xdr:colOff>
      <xdr:row>19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B09D1-ECA5-4E89-9E1C-C686E5CA2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9767</xdr:rowOff>
    </xdr:from>
    <xdr:to>
      <xdr:col>1</xdr:col>
      <xdr:colOff>523631</xdr:colOff>
      <xdr:row>40</xdr:row>
      <xdr:rowOff>13578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980BF-2D9F-4F3F-BF94-D65F159FA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541020</xdr:colOff>
      <xdr:row>36</xdr:row>
      <xdr:rowOff>9768</xdr:rowOff>
    </xdr:from>
    <xdr:to>
      <xdr:col>6</xdr:col>
      <xdr:colOff>348761</xdr:colOff>
      <xdr:row>46</xdr:row>
      <xdr:rowOff>3223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571554-5532-48CC-8DDF-E0C9418D8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58615</xdr:colOff>
      <xdr:row>52</xdr:row>
      <xdr:rowOff>68385</xdr:rowOff>
    </xdr:from>
    <xdr:to>
      <xdr:col>3</xdr:col>
      <xdr:colOff>60569</xdr:colOff>
      <xdr:row>67</xdr:row>
      <xdr:rowOff>68385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E6B326-3CB5-498A-8A8F-74A4248BD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361463</xdr:colOff>
      <xdr:row>53</xdr:row>
      <xdr:rowOff>113323</xdr:rowOff>
    </xdr:from>
    <xdr:to>
      <xdr:col>14</xdr:col>
      <xdr:colOff>87924</xdr:colOff>
      <xdr:row>68</xdr:row>
      <xdr:rowOff>72292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3EE83-18FB-42FE-AA50-B2D6FD5C8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361462</xdr:colOff>
      <xdr:row>53</xdr:row>
      <xdr:rowOff>25401</xdr:rowOff>
    </xdr:from>
    <xdr:to>
      <xdr:col>22</xdr:col>
      <xdr:colOff>87924</xdr:colOff>
      <xdr:row>67</xdr:row>
      <xdr:rowOff>169985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2E382-BEC2-43C6-B0C2-4B14214C3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2975-ED3B-4AF8-B150-8AB913E095F3}">
  <dimension ref="A1:AJ57"/>
  <sheetViews>
    <sheetView tabSelected="1" topLeftCell="A30" zoomScale="78" workbookViewId="0">
      <selection activeCell="H52" sqref="H52:J52"/>
    </sheetView>
  </sheetViews>
  <sheetFormatPr defaultRowHeight="14.4" x14ac:dyDescent="0.3"/>
  <cols>
    <col min="1" max="1" width="37.5546875" customWidth="1"/>
    <col min="2" max="2" width="12.5546875" bestFit="1" customWidth="1"/>
    <col min="3" max="3" width="16.109375" bestFit="1" customWidth="1"/>
  </cols>
  <sheetData>
    <row r="1" spans="1:36" x14ac:dyDescent="0.3">
      <c r="A1" s="1" t="s">
        <v>5</v>
      </c>
      <c r="B1" s="1" t="s">
        <v>3</v>
      </c>
      <c r="C1" s="1" t="s">
        <v>4</v>
      </c>
      <c r="D1" s="1" t="s">
        <v>7</v>
      </c>
      <c r="F1" s="4" t="s">
        <v>13</v>
      </c>
      <c r="G1" s="4"/>
      <c r="H1" s="4"/>
      <c r="I1" s="1"/>
      <c r="J1" s="4" t="s">
        <v>14</v>
      </c>
      <c r="K1" s="4"/>
      <c r="L1" s="4"/>
      <c r="M1" s="1"/>
      <c r="N1" s="4" t="s">
        <v>15</v>
      </c>
      <c r="O1" s="4"/>
      <c r="P1" s="4"/>
      <c r="AH1" s="3"/>
      <c r="AI1" s="3"/>
      <c r="AJ1" s="3"/>
    </row>
    <row r="2" spans="1:36" x14ac:dyDescent="0.3">
      <c r="A2" t="s">
        <v>0</v>
      </c>
      <c r="B2">
        <f>AVERAGE(K3:K17)</f>
        <v>65.265920861562037</v>
      </c>
      <c r="C2">
        <f>AVERAGE(L3:L17)</f>
        <v>0.18956042925516706</v>
      </c>
      <c r="D2">
        <f>200/B2</f>
        <v>3.0643863958378432</v>
      </c>
      <c r="F2" s="1" t="s">
        <v>12</v>
      </c>
      <c r="G2" s="1" t="s">
        <v>10</v>
      </c>
      <c r="H2" s="1" t="s">
        <v>11</v>
      </c>
      <c r="I2" s="1"/>
      <c r="J2" s="1" t="s">
        <v>12</v>
      </c>
      <c r="K2" s="1" t="s">
        <v>10</v>
      </c>
      <c r="L2" s="1" t="s">
        <v>11</v>
      </c>
      <c r="M2" s="1"/>
      <c r="N2" s="1" t="s">
        <v>12</v>
      </c>
      <c r="O2" s="1" t="s">
        <v>10</v>
      </c>
      <c r="P2" s="1" t="s">
        <v>11</v>
      </c>
      <c r="AH2" s="1"/>
      <c r="AI2" s="1"/>
      <c r="AJ2" s="1"/>
    </row>
    <row r="3" spans="1:36" x14ac:dyDescent="0.3">
      <c r="A3" t="s">
        <v>1</v>
      </c>
      <c r="B3">
        <f>AVERAGE(G3:G17)</f>
        <v>135.46527649561509</v>
      </c>
      <c r="C3">
        <f>AVERAGE(H3:H17)</f>
        <v>0.18284295399983688</v>
      </c>
      <c r="D3">
        <f t="shared" ref="D3:D23" si="0">200/B3</f>
        <v>1.4763931036340066</v>
      </c>
      <c r="F3" s="2">
        <v>1</v>
      </c>
      <c r="G3">
        <v>195.886288881301</v>
      </c>
      <c r="H3">
        <v>0.19902968406677199</v>
      </c>
      <c r="I3">
        <f>G3+H3</f>
        <v>196.08531856536777</v>
      </c>
      <c r="J3" s="2">
        <v>1</v>
      </c>
      <c r="K3">
        <v>68.641962528228703</v>
      </c>
      <c r="L3">
        <v>0.2463960647583</v>
      </c>
      <c r="M3">
        <f>K3+L3</f>
        <v>68.888358592987004</v>
      </c>
      <c r="N3" s="2">
        <v>1</v>
      </c>
      <c r="O3">
        <v>16.909843206405601</v>
      </c>
      <c r="P3">
        <v>12.361778020858701</v>
      </c>
      <c r="Q3">
        <f>O3+P3</f>
        <v>29.271621227264301</v>
      </c>
      <c r="AH3" s="2"/>
      <c r="AJ3" s="2"/>
    </row>
    <row r="4" spans="1:36" x14ac:dyDescent="0.3">
      <c r="A4" t="s">
        <v>2</v>
      </c>
      <c r="B4">
        <f>AVERAGE(P3:P17)</f>
        <v>7.2328059196472081</v>
      </c>
      <c r="C4">
        <f>AVERAGE(O3:O17)</f>
        <v>13.437822055816605</v>
      </c>
      <c r="D4">
        <f t="shared" si="0"/>
        <v>27.651785796812216</v>
      </c>
      <c r="F4">
        <v>2</v>
      </c>
      <c r="G4">
        <v>131.39559149742101</v>
      </c>
      <c r="H4">
        <v>0.210178613662719</v>
      </c>
      <c r="I4">
        <f t="shared" ref="I4:I17" si="1">G4+H4</f>
        <v>131.60577011108373</v>
      </c>
      <c r="J4">
        <v>2</v>
      </c>
      <c r="K4">
        <v>65.405899286270099</v>
      </c>
      <c r="L4">
        <v>0.18025398254394501</v>
      </c>
      <c r="M4">
        <f t="shared" ref="M4:M17" si="2">K4+L4</f>
        <v>65.586153268814044</v>
      </c>
      <c r="N4">
        <v>2</v>
      </c>
      <c r="O4">
        <v>15.0061404705047</v>
      </c>
      <c r="P4">
        <v>7.2903308868408203</v>
      </c>
      <c r="Q4">
        <f t="shared" ref="Q4:Q36" si="3">O4+P4</f>
        <v>22.296471357345521</v>
      </c>
    </row>
    <row r="5" spans="1:36" x14ac:dyDescent="0.3">
      <c r="F5">
        <v>3</v>
      </c>
      <c r="G5">
        <v>131.33536601066501</v>
      </c>
      <c r="H5">
        <v>0.180949926376342</v>
      </c>
      <c r="I5">
        <f t="shared" si="1"/>
        <v>131.51631593704136</v>
      </c>
      <c r="J5">
        <v>3</v>
      </c>
      <c r="K5">
        <v>68.723199605941701</v>
      </c>
      <c r="L5">
        <v>0.18197679519653301</v>
      </c>
      <c r="M5">
        <f t="shared" si="2"/>
        <v>68.905176401138235</v>
      </c>
      <c r="N5">
        <v>3</v>
      </c>
      <c r="O5">
        <v>13.244458198547299</v>
      </c>
      <c r="P5">
        <v>8.5351808071136404</v>
      </c>
      <c r="Q5">
        <f t="shared" si="3"/>
        <v>21.77963900566094</v>
      </c>
    </row>
    <row r="6" spans="1:36" x14ac:dyDescent="0.3">
      <c r="A6" s="1" t="s">
        <v>5</v>
      </c>
      <c r="B6" s="1" t="s">
        <v>4</v>
      </c>
      <c r="C6" s="1" t="s">
        <v>3</v>
      </c>
      <c r="D6" s="1" t="s">
        <v>7</v>
      </c>
      <c r="F6">
        <v>4</v>
      </c>
      <c r="G6">
        <v>131.17336225509601</v>
      </c>
      <c r="H6">
        <v>0.172464609146118</v>
      </c>
      <c r="I6">
        <f t="shared" si="1"/>
        <v>131.34582686424213</v>
      </c>
      <c r="J6">
        <v>4</v>
      </c>
      <c r="K6">
        <v>66.871943712234497</v>
      </c>
      <c r="L6">
        <v>0.17985987663269001</v>
      </c>
      <c r="M6">
        <f t="shared" si="2"/>
        <v>67.051803588867188</v>
      </c>
      <c r="N6">
        <v>4</v>
      </c>
      <c r="O6">
        <v>13.1886324882507</v>
      </c>
      <c r="P6">
        <v>6.6662538051605198</v>
      </c>
      <c r="Q6">
        <f t="shared" si="3"/>
        <v>19.854886293411219</v>
      </c>
    </row>
    <row r="7" spans="1:36" x14ac:dyDescent="0.3">
      <c r="A7" t="s">
        <v>0</v>
      </c>
      <c r="B7">
        <v>0.18956042925516706</v>
      </c>
      <c r="C7">
        <v>65.265920861562037</v>
      </c>
      <c r="D7">
        <v>3.0643863958378432</v>
      </c>
      <c r="F7">
        <v>5</v>
      </c>
      <c r="G7">
        <v>131.270209312438</v>
      </c>
      <c r="H7">
        <v>0.17284297943115201</v>
      </c>
      <c r="I7">
        <f t="shared" si="1"/>
        <v>131.44305229186915</v>
      </c>
      <c r="J7">
        <v>5</v>
      </c>
      <c r="K7">
        <v>66.143055438995304</v>
      </c>
      <c r="L7">
        <v>0.18939876556396401</v>
      </c>
      <c r="M7">
        <f t="shared" si="2"/>
        <v>66.332454204559269</v>
      </c>
      <c r="N7">
        <v>5</v>
      </c>
      <c r="O7">
        <v>14.3355309963226</v>
      </c>
      <c r="P7">
        <v>6.7704429626464799</v>
      </c>
      <c r="Q7">
        <f t="shared" si="3"/>
        <v>21.105973958969081</v>
      </c>
    </row>
    <row r="8" spans="1:36" x14ac:dyDescent="0.3">
      <c r="A8" t="s">
        <v>1</v>
      </c>
      <c r="B8">
        <v>0.18284295399983688</v>
      </c>
      <c r="C8">
        <v>135.46527649561509</v>
      </c>
      <c r="D8">
        <v>1.4763931036340066</v>
      </c>
      <c r="F8">
        <v>6</v>
      </c>
      <c r="G8">
        <v>129.54789352416901</v>
      </c>
      <c r="H8">
        <v>0.17616391181945801</v>
      </c>
      <c r="I8">
        <f t="shared" si="1"/>
        <v>129.72405743598847</v>
      </c>
      <c r="J8">
        <v>6</v>
      </c>
      <c r="K8">
        <v>71.656543970108004</v>
      </c>
      <c r="L8">
        <v>0.20380306243896401</v>
      </c>
      <c r="M8">
        <f t="shared" si="2"/>
        <v>71.860347032546969</v>
      </c>
      <c r="N8">
        <v>6</v>
      </c>
      <c r="O8">
        <v>12.749610900878899</v>
      </c>
      <c r="P8">
        <v>6.8416767120361301</v>
      </c>
      <c r="Q8">
        <f t="shared" si="3"/>
        <v>19.591287612915028</v>
      </c>
    </row>
    <row r="9" spans="1:36" x14ac:dyDescent="0.3">
      <c r="A9" t="s">
        <v>2</v>
      </c>
      <c r="B9">
        <v>13.437822055816605</v>
      </c>
      <c r="C9">
        <v>7.2328059196472081</v>
      </c>
      <c r="D9">
        <v>27.651785796812216</v>
      </c>
      <c r="F9">
        <v>7</v>
      </c>
      <c r="G9">
        <v>131.384519577026</v>
      </c>
      <c r="H9">
        <v>0.17731738090515101</v>
      </c>
      <c r="I9">
        <f t="shared" si="1"/>
        <v>131.56183695793115</v>
      </c>
      <c r="J9">
        <v>7</v>
      </c>
      <c r="K9">
        <v>61.158601999282801</v>
      </c>
      <c r="L9">
        <v>0.17760276794433499</v>
      </c>
      <c r="M9">
        <f t="shared" si="2"/>
        <v>61.336204767227137</v>
      </c>
      <c r="N9">
        <v>7</v>
      </c>
      <c r="O9">
        <v>13.133707523345899</v>
      </c>
      <c r="P9">
        <v>6.6269490718841499</v>
      </c>
      <c r="Q9">
        <f t="shared" si="3"/>
        <v>19.760656595230049</v>
      </c>
    </row>
    <row r="10" spans="1:36" x14ac:dyDescent="0.3">
      <c r="F10">
        <v>8</v>
      </c>
      <c r="G10">
        <v>130.802326917648</v>
      </c>
      <c r="H10">
        <v>0.18099403381347601</v>
      </c>
      <c r="I10">
        <f t="shared" si="1"/>
        <v>130.98332095146148</v>
      </c>
      <c r="J10">
        <v>8</v>
      </c>
      <c r="K10">
        <v>61.044223070144596</v>
      </c>
      <c r="L10">
        <v>0.20390892028808499</v>
      </c>
      <c r="M10">
        <f t="shared" si="2"/>
        <v>61.248131990432682</v>
      </c>
      <c r="N10">
        <v>8</v>
      </c>
      <c r="O10">
        <v>13.350829601287799</v>
      </c>
      <c r="P10">
        <v>6.7289798259735099</v>
      </c>
      <c r="Q10">
        <f t="shared" si="3"/>
        <v>20.07980942726131</v>
      </c>
    </row>
    <row r="11" spans="1:36" x14ac:dyDescent="0.3">
      <c r="F11">
        <v>9</v>
      </c>
      <c r="G11">
        <v>131.458561658859</v>
      </c>
      <c r="H11">
        <v>0.17089676856994601</v>
      </c>
      <c r="I11">
        <f t="shared" si="1"/>
        <v>131.62945842742894</v>
      </c>
      <c r="J11">
        <v>9</v>
      </c>
      <c r="K11">
        <v>65.552485942840505</v>
      </c>
      <c r="L11">
        <v>0.18099784851074199</v>
      </c>
      <c r="M11">
        <f t="shared" si="2"/>
        <v>65.733483791351247</v>
      </c>
      <c r="N11">
        <v>9</v>
      </c>
      <c r="O11">
        <v>12.6922709941864</v>
      </c>
      <c r="P11">
        <v>6.6578562259674001</v>
      </c>
      <c r="Q11">
        <f t="shared" si="3"/>
        <v>19.350127220153801</v>
      </c>
    </row>
    <row r="12" spans="1:36" x14ac:dyDescent="0.3">
      <c r="F12">
        <v>10</v>
      </c>
      <c r="G12">
        <v>129.91217207908599</v>
      </c>
      <c r="H12">
        <v>0.173192739486694</v>
      </c>
      <c r="I12">
        <f t="shared" si="1"/>
        <v>130.08536481857269</v>
      </c>
      <c r="J12">
        <v>10</v>
      </c>
      <c r="K12">
        <v>64.388115644454899</v>
      </c>
      <c r="L12">
        <v>0.18486762046813901</v>
      </c>
      <c r="M12">
        <f t="shared" si="2"/>
        <v>64.572983264923039</v>
      </c>
      <c r="N12">
        <v>10</v>
      </c>
      <c r="O12">
        <v>12.575041770935</v>
      </c>
      <c r="P12">
        <v>6.6820764541625897</v>
      </c>
      <c r="Q12">
        <f t="shared" si="3"/>
        <v>19.257118225097589</v>
      </c>
    </row>
    <row r="13" spans="1:36" x14ac:dyDescent="0.3">
      <c r="F13">
        <v>11</v>
      </c>
      <c r="G13">
        <v>131.47741842269801</v>
      </c>
      <c r="H13">
        <v>0.172796726226806</v>
      </c>
      <c r="I13">
        <f t="shared" si="1"/>
        <v>131.65021514892481</v>
      </c>
      <c r="J13">
        <v>11</v>
      </c>
      <c r="K13">
        <v>63.452001333236602</v>
      </c>
      <c r="L13">
        <v>0.18086481094360299</v>
      </c>
      <c r="M13">
        <f t="shared" si="2"/>
        <v>63.632866144180205</v>
      </c>
      <c r="N13">
        <v>11</v>
      </c>
      <c r="O13">
        <v>12.953853845596299</v>
      </c>
      <c r="P13">
        <v>6.5945467948913503</v>
      </c>
      <c r="Q13">
        <f t="shared" si="3"/>
        <v>19.54840064048765</v>
      </c>
    </row>
    <row r="14" spans="1:36" x14ac:dyDescent="0.3">
      <c r="F14">
        <v>12</v>
      </c>
      <c r="G14">
        <v>131.579625368118</v>
      </c>
      <c r="H14">
        <v>0.17439150810241699</v>
      </c>
      <c r="I14">
        <f t="shared" si="1"/>
        <v>131.75401687622042</v>
      </c>
      <c r="J14">
        <v>12</v>
      </c>
      <c r="K14">
        <v>62.638370037078801</v>
      </c>
      <c r="L14">
        <v>0.19448876380920399</v>
      </c>
      <c r="M14">
        <f t="shared" si="2"/>
        <v>62.832858800888005</v>
      </c>
      <c r="N14">
        <v>12</v>
      </c>
      <c r="O14">
        <v>12.994968891143699</v>
      </c>
      <c r="P14">
        <v>6.6704564094543404</v>
      </c>
      <c r="Q14">
        <f t="shared" si="3"/>
        <v>19.665425300598038</v>
      </c>
    </row>
    <row r="15" spans="1:36" x14ac:dyDescent="0.3">
      <c r="F15">
        <v>13</v>
      </c>
      <c r="G15">
        <v>131.17690300941399</v>
      </c>
      <c r="H15">
        <v>0.21585798263549799</v>
      </c>
      <c r="I15">
        <f t="shared" si="1"/>
        <v>131.39276099204949</v>
      </c>
      <c r="J15">
        <v>13</v>
      </c>
      <c r="K15">
        <v>63.732667207717803</v>
      </c>
      <c r="L15">
        <v>0.17883944511413499</v>
      </c>
      <c r="M15">
        <f t="shared" si="2"/>
        <v>63.911506652831939</v>
      </c>
      <c r="N15">
        <v>13</v>
      </c>
      <c r="O15">
        <v>12.842185020446699</v>
      </c>
      <c r="P15">
        <v>6.6003022193908603</v>
      </c>
      <c r="Q15">
        <f t="shared" si="3"/>
        <v>19.442487239837561</v>
      </c>
    </row>
    <row r="16" spans="1:36" x14ac:dyDescent="0.3">
      <c r="F16">
        <v>14</v>
      </c>
      <c r="G16">
        <v>132.28551506996101</v>
      </c>
      <c r="H16">
        <v>0.182267665863037</v>
      </c>
      <c r="I16">
        <f t="shared" si="1"/>
        <v>132.46778273582404</v>
      </c>
      <c r="J16">
        <v>14</v>
      </c>
      <c r="K16">
        <v>66.198825597763005</v>
      </c>
      <c r="L16">
        <v>0.177717685699462</v>
      </c>
      <c r="M16">
        <f t="shared" si="2"/>
        <v>66.376543283462468</v>
      </c>
      <c r="N16">
        <v>14</v>
      </c>
      <c r="O16">
        <v>12.6834998130798</v>
      </c>
      <c r="P16">
        <v>6.7491333484649596</v>
      </c>
      <c r="Q16">
        <f t="shared" si="3"/>
        <v>19.432633161544761</v>
      </c>
    </row>
    <row r="17" spans="1:20" x14ac:dyDescent="0.3">
      <c r="F17">
        <v>15</v>
      </c>
      <c r="G17">
        <v>131.293393850326</v>
      </c>
      <c r="H17">
        <v>0.183299779891967</v>
      </c>
      <c r="I17">
        <f t="shared" si="1"/>
        <v>131.47669363021797</v>
      </c>
      <c r="J17">
        <v>15</v>
      </c>
      <c r="K17">
        <v>63.380917549133301</v>
      </c>
      <c r="L17">
        <v>0.182430028915405</v>
      </c>
      <c r="M17">
        <f t="shared" si="2"/>
        <v>63.563347578048706</v>
      </c>
      <c r="N17">
        <v>15</v>
      </c>
      <c r="O17">
        <v>12.906757116317699</v>
      </c>
      <c r="P17">
        <v>6.71612524986267</v>
      </c>
      <c r="Q17">
        <f t="shared" si="3"/>
        <v>19.62288236618037</v>
      </c>
    </row>
    <row r="18" spans="1:20" x14ac:dyDescent="0.3">
      <c r="I18">
        <v>135.64811940000001</v>
      </c>
      <c r="M18">
        <v>65.455481289999994</v>
      </c>
      <c r="Q18">
        <v>20.670627979999999</v>
      </c>
    </row>
    <row r="20" spans="1:20" x14ac:dyDescent="0.3">
      <c r="A20" s="1" t="s">
        <v>6</v>
      </c>
      <c r="B20" s="1" t="s">
        <v>3</v>
      </c>
      <c r="C20" s="1" t="s">
        <v>4</v>
      </c>
      <c r="D20" s="1" t="s">
        <v>7</v>
      </c>
      <c r="F20" s="4" t="s">
        <v>16</v>
      </c>
      <c r="G20" s="4"/>
      <c r="H20" s="4"/>
      <c r="I20" s="1"/>
      <c r="J20" s="4" t="s">
        <v>17</v>
      </c>
      <c r="K20" s="4"/>
      <c r="L20" s="4"/>
      <c r="M20" s="1"/>
      <c r="N20" s="4" t="s">
        <v>18</v>
      </c>
      <c r="O20" s="4"/>
      <c r="P20" s="4"/>
      <c r="R20" s="3"/>
      <c r="S20" s="3"/>
      <c r="T20" s="3"/>
    </row>
    <row r="21" spans="1:20" x14ac:dyDescent="0.3">
      <c r="A21" t="s">
        <v>0</v>
      </c>
      <c r="B21">
        <f>AVERAGE(K22:K36)</f>
        <v>72.123578802744504</v>
      </c>
      <c r="C21">
        <f>AVERAGE(L22:L36)</f>
        <v>5.1161525408426769</v>
      </c>
      <c r="D21">
        <f t="shared" si="0"/>
        <v>2.7730182461826125</v>
      </c>
      <c r="F21" s="1" t="s">
        <v>12</v>
      </c>
      <c r="G21" s="1" t="s">
        <v>10</v>
      </c>
      <c r="H21" s="1" t="s">
        <v>11</v>
      </c>
      <c r="J21" s="1" t="s">
        <v>12</v>
      </c>
      <c r="K21" s="1" t="s">
        <v>10</v>
      </c>
      <c r="L21" s="1" t="s">
        <v>11</v>
      </c>
      <c r="N21" s="1" t="s">
        <v>12</v>
      </c>
      <c r="O21" s="1" t="s">
        <v>10</v>
      </c>
      <c r="P21" s="1" t="s">
        <v>11</v>
      </c>
      <c r="R21" s="1"/>
      <c r="S21" s="1"/>
      <c r="T21" s="1"/>
    </row>
    <row r="22" spans="1:20" x14ac:dyDescent="0.3">
      <c r="A22" t="s">
        <v>1</v>
      </c>
      <c r="B22">
        <f>AVERAGE(G22:G36)</f>
        <v>227.61224481264713</v>
      </c>
      <c r="C22">
        <f>AVERAGE(H22:H36)</f>
        <v>4.0145318984985314</v>
      </c>
      <c r="D22">
        <f t="shared" si="0"/>
        <v>0.87868734902476175</v>
      </c>
      <c r="F22" s="2">
        <v>1</v>
      </c>
      <c r="G22">
        <v>227.685187339782</v>
      </c>
      <c r="H22">
        <v>5.0200958251953098</v>
      </c>
      <c r="I22">
        <v>232.7052832</v>
      </c>
      <c r="J22" s="2">
        <v>1</v>
      </c>
      <c r="K22">
        <v>69.879709005355807</v>
      </c>
      <c r="L22">
        <v>2.7664148807525599</v>
      </c>
      <c r="M22">
        <v>72.646123889999998</v>
      </c>
      <c r="N22" s="2">
        <v>1</v>
      </c>
      <c r="O22">
        <v>25.662982225417998</v>
      </c>
      <c r="P22">
        <v>27.719865560531598</v>
      </c>
      <c r="Q22">
        <f t="shared" si="3"/>
        <v>53.382847785949593</v>
      </c>
      <c r="R22" s="2"/>
      <c r="T22" s="2"/>
    </row>
    <row r="23" spans="1:20" x14ac:dyDescent="0.3">
      <c r="A23" t="s">
        <v>2</v>
      </c>
      <c r="B23">
        <f>AVERAGE(O22:O36)</f>
        <v>22.71484646797175</v>
      </c>
      <c r="C23">
        <f>AVERAGE(P22:P36)</f>
        <v>21.875543165206871</v>
      </c>
      <c r="D23">
        <f t="shared" si="0"/>
        <v>8.8048140797254693</v>
      </c>
      <c r="F23">
        <v>2</v>
      </c>
      <c r="G23">
        <v>228.46095252037</v>
      </c>
      <c r="H23">
        <v>3.8287217617034899</v>
      </c>
      <c r="I23">
        <v>232.2896743</v>
      </c>
      <c r="J23">
        <v>2</v>
      </c>
      <c r="K23">
        <v>68.821826696395803</v>
      </c>
      <c r="L23">
        <v>2.74415683746337</v>
      </c>
      <c r="M23">
        <v>71.565983529999997</v>
      </c>
      <c r="N23">
        <v>2</v>
      </c>
      <c r="O23">
        <v>23.7591104507446</v>
      </c>
      <c r="P23">
        <v>20.054756879806501</v>
      </c>
      <c r="Q23">
        <f t="shared" si="3"/>
        <v>43.813867330551105</v>
      </c>
    </row>
    <row r="24" spans="1:20" x14ac:dyDescent="0.3">
      <c r="F24">
        <v>3</v>
      </c>
      <c r="G24">
        <v>226.96201300620999</v>
      </c>
      <c r="H24">
        <v>3.4146633148193302</v>
      </c>
      <c r="I24">
        <v>230.37667630000001</v>
      </c>
      <c r="J24">
        <v>3</v>
      </c>
      <c r="K24">
        <v>69.303680658340397</v>
      </c>
      <c r="L24">
        <v>2.75649642944335</v>
      </c>
      <c r="M24">
        <v>72.060177089999996</v>
      </c>
      <c r="N24">
        <v>3</v>
      </c>
      <c r="O24">
        <v>22.3470118045806</v>
      </c>
      <c r="P24">
        <v>20.589440107345499</v>
      </c>
      <c r="Q24">
        <f t="shared" si="3"/>
        <v>42.936451911926099</v>
      </c>
    </row>
    <row r="25" spans="1:20" x14ac:dyDescent="0.3">
      <c r="F25">
        <v>4</v>
      </c>
      <c r="G25">
        <v>228.152000904083</v>
      </c>
      <c r="H25">
        <v>3.4522640705108598</v>
      </c>
      <c r="I25">
        <v>230.53784010000001</v>
      </c>
      <c r="J25">
        <v>4</v>
      </c>
      <c r="K25">
        <v>70.6584632396698</v>
      </c>
      <c r="L25">
        <v>2.7324352264404199</v>
      </c>
      <c r="M25">
        <v>73.390898469999996</v>
      </c>
      <c r="N25">
        <v>4</v>
      </c>
      <c r="O25">
        <v>22.350003480911202</v>
      </c>
      <c r="P25">
        <v>17.682423591613698</v>
      </c>
      <c r="Q25">
        <f t="shared" si="3"/>
        <v>40.032427072524897</v>
      </c>
    </row>
    <row r="26" spans="1:20" x14ac:dyDescent="0.3">
      <c r="F26">
        <v>5</v>
      </c>
      <c r="G26">
        <v>227.69137978553701</v>
      </c>
      <c r="H26">
        <v>3.4202237129211399</v>
      </c>
      <c r="I26">
        <v>231.604265</v>
      </c>
      <c r="J26">
        <v>5</v>
      </c>
      <c r="K26">
        <v>71.693996906280503</v>
      </c>
      <c r="L26">
        <v>2.7531569004058798</v>
      </c>
      <c r="M26">
        <v>74.447153810000003</v>
      </c>
      <c r="N26">
        <v>5</v>
      </c>
      <c r="O26">
        <v>22.510540485381998</v>
      </c>
      <c r="P26">
        <v>17.831222295761101</v>
      </c>
      <c r="Q26">
        <f t="shared" si="3"/>
        <v>40.341762781143103</v>
      </c>
    </row>
    <row r="27" spans="1:20" x14ac:dyDescent="0.3">
      <c r="A27" s="1" t="s">
        <v>6</v>
      </c>
      <c r="B27" s="1" t="s">
        <v>4</v>
      </c>
      <c r="C27" s="1" t="s">
        <v>3</v>
      </c>
      <c r="D27" s="1" t="s">
        <v>7</v>
      </c>
      <c r="F27">
        <v>6</v>
      </c>
      <c r="G27">
        <v>227.54859328269899</v>
      </c>
      <c r="H27">
        <v>3.4304933547973602</v>
      </c>
      <c r="I27">
        <v>231.1116035</v>
      </c>
      <c r="J27">
        <v>6</v>
      </c>
      <c r="K27">
        <v>71.634461641311603</v>
      </c>
      <c r="L27">
        <v>12.4040365219116</v>
      </c>
      <c r="M27">
        <v>84.038498160000003</v>
      </c>
      <c r="N27">
        <v>6</v>
      </c>
      <c r="O27">
        <v>22.1424238681793</v>
      </c>
      <c r="P27">
        <v>18.2372674942016</v>
      </c>
      <c r="Q27">
        <f t="shared" si="3"/>
        <v>40.379691362380896</v>
      </c>
    </row>
    <row r="28" spans="1:20" x14ac:dyDescent="0.3">
      <c r="A28" t="s">
        <v>0</v>
      </c>
      <c r="B28">
        <v>5.1161525408426769</v>
      </c>
      <c r="C28">
        <v>72.123578802744504</v>
      </c>
      <c r="D28">
        <v>2.7730182461826125</v>
      </c>
      <c r="F28">
        <v>7</v>
      </c>
      <c r="G28">
        <v>227.098899126052</v>
      </c>
      <c r="H28">
        <v>3.43675565719604</v>
      </c>
      <c r="I28">
        <v>230.98140309999999</v>
      </c>
      <c r="J28">
        <v>7</v>
      </c>
      <c r="K28">
        <v>72.8841681480407</v>
      </c>
      <c r="L28">
        <v>12.958817243576</v>
      </c>
      <c r="M28">
        <v>85.842985389999996</v>
      </c>
      <c r="N28">
        <v>7</v>
      </c>
      <c r="O28">
        <v>23.061967849731399</v>
      </c>
      <c r="P28">
        <v>27.078283548355099</v>
      </c>
      <c r="Q28">
        <f t="shared" si="3"/>
        <v>50.140251398086498</v>
      </c>
    </row>
    <row r="29" spans="1:20" x14ac:dyDescent="0.3">
      <c r="A29" t="s">
        <v>1</v>
      </c>
      <c r="B29">
        <v>4.0145318984985314</v>
      </c>
      <c r="C29">
        <v>227.61224481264713</v>
      </c>
      <c r="D29">
        <v>0.87868734902476175</v>
      </c>
      <c r="F29">
        <v>8</v>
      </c>
      <c r="G29">
        <v>227.246589899063</v>
      </c>
      <c r="H29">
        <v>3.4726688861846902</v>
      </c>
      <c r="I29">
        <v>230.71925880000001</v>
      </c>
      <c r="J29">
        <v>8</v>
      </c>
      <c r="K29">
        <v>73.440590143203707</v>
      </c>
      <c r="L29">
        <v>3.5119047164916899</v>
      </c>
      <c r="M29">
        <v>76.952494860000002</v>
      </c>
      <c r="N29">
        <v>8</v>
      </c>
      <c r="O29">
        <v>22.5006005764007</v>
      </c>
      <c r="P29">
        <v>17.860332012176499</v>
      </c>
      <c r="Q29">
        <f t="shared" si="3"/>
        <v>40.360932588577199</v>
      </c>
    </row>
    <row r="30" spans="1:20" x14ac:dyDescent="0.3">
      <c r="A30" t="s">
        <v>2</v>
      </c>
      <c r="B30">
        <v>21.875543165206871</v>
      </c>
      <c r="C30">
        <v>22.71484646797175</v>
      </c>
      <c r="D30">
        <v>8.8048140797254693</v>
      </c>
      <c r="F30">
        <v>9</v>
      </c>
      <c r="G30">
        <v>225.59329557418801</v>
      </c>
      <c r="H30">
        <v>3.5232052803039502</v>
      </c>
      <c r="I30">
        <v>229.11650090000001</v>
      </c>
      <c r="J30">
        <v>9</v>
      </c>
      <c r="K30">
        <v>73.000550508499103</v>
      </c>
      <c r="L30">
        <v>3.6607129573821999</v>
      </c>
      <c r="M30">
        <v>76.661263469999994</v>
      </c>
      <c r="N30">
        <v>9</v>
      </c>
      <c r="O30">
        <v>22.2426242828369</v>
      </c>
      <c r="P30">
        <v>20.9884674549102</v>
      </c>
      <c r="Q30">
        <f t="shared" si="3"/>
        <v>43.2310917377471</v>
      </c>
    </row>
    <row r="31" spans="1:20" x14ac:dyDescent="0.3">
      <c r="F31">
        <v>10</v>
      </c>
      <c r="G31">
        <v>225.07965612411499</v>
      </c>
      <c r="H31">
        <v>3.43956303596496</v>
      </c>
      <c r="I31">
        <v>228.51921920000001</v>
      </c>
      <c r="J31">
        <v>10</v>
      </c>
      <c r="K31">
        <v>74.527877092361393</v>
      </c>
      <c r="L31">
        <v>2.69939732551574</v>
      </c>
      <c r="M31">
        <v>77.227274420000001</v>
      </c>
      <c r="N31">
        <v>10</v>
      </c>
      <c r="O31">
        <v>22.6944532394409</v>
      </c>
      <c r="P31">
        <v>26.423881292343101</v>
      </c>
      <c r="Q31">
        <f t="shared" si="3"/>
        <v>49.118334531784001</v>
      </c>
    </row>
    <row r="32" spans="1:20" x14ac:dyDescent="0.3">
      <c r="F32">
        <v>11</v>
      </c>
      <c r="G32">
        <v>226.746709823608</v>
      </c>
      <c r="H32">
        <v>3.46917653083801</v>
      </c>
      <c r="I32">
        <v>230.21588639999999</v>
      </c>
      <c r="J32">
        <v>11</v>
      </c>
      <c r="K32">
        <v>73.989968776702796</v>
      </c>
      <c r="L32">
        <v>3.6226184368133501</v>
      </c>
      <c r="M32">
        <v>77.612587210000001</v>
      </c>
      <c r="N32">
        <v>11</v>
      </c>
      <c r="O32">
        <v>23.0046496391296</v>
      </c>
      <c r="P32">
        <v>27.534747838973999</v>
      </c>
      <c r="Q32">
        <f t="shared" si="3"/>
        <v>50.539397478103595</v>
      </c>
    </row>
    <row r="33" spans="1:30" x14ac:dyDescent="0.3">
      <c r="F33">
        <v>12</v>
      </c>
      <c r="G33">
        <v>228.79727602004999</v>
      </c>
      <c r="H33">
        <v>3.4490771293640101</v>
      </c>
      <c r="I33">
        <v>232.24858860000001</v>
      </c>
      <c r="J33">
        <v>12</v>
      </c>
      <c r="K33">
        <v>70.108760595321598</v>
      </c>
      <c r="L33">
        <v>3.7616498470306299</v>
      </c>
      <c r="M33">
        <v>73.870410440000001</v>
      </c>
      <c r="N33">
        <v>12</v>
      </c>
      <c r="O33">
        <v>23.166429042816102</v>
      </c>
      <c r="P33">
        <v>21.623393297195399</v>
      </c>
      <c r="Q33">
        <f t="shared" si="3"/>
        <v>44.789822340011497</v>
      </c>
    </row>
    <row r="34" spans="1:30" x14ac:dyDescent="0.3">
      <c r="F34">
        <v>13</v>
      </c>
      <c r="G34">
        <v>228.077089786529</v>
      </c>
      <c r="H34">
        <v>3.4419572353363002</v>
      </c>
      <c r="I34">
        <v>231.519047</v>
      </c>
      <c r="J34">
        <v>13</v>
      </c>
      <c r="K34">
        <v>72.348044872283893</v>
      </c>
      <c r="L34">
        <v>3.4163217544555602</v>
      </c>
      <c r="M34">
        <v>75.764366629999998</v>
      </c>
      <c r="N34">
        <v>13</v>
      </c>
      <c r="O34">
        <v>21.908835411071699</v>
      </c>
      <c r="P34">
        <v>17.817752838134702</v>
      </c>
      <c r="Q34">
        <f t="shared" si="3"/>
        <v>39.726588249206401</v>
      </c>
    </row>
    <row r="35" spans="1:30" x14ac:dyDescent="0.3">
      <c r="F35">
        <v>14</v>
      </c>
      <c r="G35">
        <v>230.05280399322501</v>
      </c>
      <c r="H35">
        <v>5.6233530044555602</v>
      </c>
      <c r="I35">
        <v>235.67615699999999</v>
      </c>
      <c r="J35">
        <v>14</v>
      </c>
      <c r="K35">
        <v>74.641497611999498</v>
      </c>
      <c r="L35">
        <v>12.6724078655242</v>
      </c>
      <c r="M35">
        <v>87.313905480000003</v>
      </c>
      <c r="N35">
        <v>14</v>
      </c>
      <c r="O35">
        <v>21.4374501705169</v>
      </c>
      <c r="P35">
        <v>18.0988450050354</v>
      </c>
      <c r="Q35">
        <f t="shared" si="3"/>
        <v>39.536295175552297</v>
      </c>
    </row>
    <row r="36" spans="1:30" x14ac:dyDescent="0.3">
      <c r="F36">
        <v>15</v>
      </c>
      <c r="G36">
        <v>228.991225004196</v>
      </c>
      <c r="H36">
        <v>7.7957596778869602</v>
      </c>
      <c r="I36">
        <v>236.78952219999999</v>
      </c>
      <c r="J36">
        <v>15</v>
      </c>
      <c r="K36">
        <v>74.920086145401001</v>
      </c>
      <c r="L36">
        <v>4.2817611694335902</v>
      </c>
      <c r="M36">
        <v>79.201847310000005</v>
      </c>
      <c r="N36">
        <v>15</v>
      </c>
      <c r="O36">
        <v>21.9336144924163</v>
      </c>
      <c r="P36">
        <v>28.5924682617187</v>
      </c>
      <c r="Q36">
        <f t="shared" si="3"/>
        <v>50.526082754135004</v>
      </c>
    </row>
    <row r="37" spans="1:30" x14ac:dyDescent="0.3">
      <c r="I37">
        <v>231.62739500000001</v>
      </c>
      <c r="M37">
        <v>77.239731340000006</v>
      </c>
      <c r="Q37">
        <v>44.590389629999997</v>
      </c>
    </row>
    <row r="41" spans="1:30" x14ac:dyDescent="0.3">
      <c r="A41" s="1"/>
      <c r="B41" s="1"/>
      <c r="C41" s="1"/>
      <c r="D41" s="1"/>
      <c r="F41" s="1"/>
      <c r="G41" s="1"/>
      <c r="H41" s="1"/>
      <c r="I41" s="1"/>
    </row>
    <row r="46" spans="1:30" x14ac:dyDescent="0.3">
      <c r="I46" s="1" t="s">
        <v>19</v>
      </c>
    </row>
    <row r="47" spans="1:30" x14ac:dyDescent="0.3">
      <c r="H47" s="6" t="s">
        <v>22</v>
      </c>
      <c r="I47" s="6"/>
      <c r="J47" s="6"/>
      <c r="K47" s="1" t="s">
        <v>20</v>
      </c>
      <c r="L47" s="1" t="s">
        <v>21</v>
      </c>
      <c r="M47" s="1" t="s">
        <v>23</v>
      </c>
      <c r="N47" s="6" t="s">
        <v>22</v>
      </c>
      <c r="O47" s="6"/>
      <c r="P47" s="6"/>
      <c r="Q47" s="1" t="s">
        <v>21</v>
      </c>
    </row>
    <row r="48" spans="1:30" x14ac:dyDescent="0.3">
      <c r="A48" s="1"/>
      <c r="B48" s="1"/>
      <c r="C48" s="1"/>
      <c r="D48" s="1"/>
      <c r="H48" s="5" t="s">
        <v>13</v>
      </c>
      <c r="I48" s="5"/>
      <c r="J48" s="5"/>
      <c r="K48" s="2">
        <v>125.75600000000001</v>
      </c>
      <c r="L48">
        <v>163.89733333333336</v>
      </c>
      <c r="M48">
        <v>135.64811940000001</v>
      </c>
      <c r="N48" s="5" t="s">
        <v>13</v>
      </c>
      <c r="O48" s="5"/>
      <c r="P48" s="5"/>
      <c r="Q48">
        <v>163.89733333333336</v>
      </c>
      <c r="W48" s="1"/>
      <c r="AA48" s="1"/>
      <c r="AB48" s="4" t="s">
        <v>18</v>
      </c>
      <c r="AC48" s="4"/>
      <c r="AD48" s="4"/>
    </row>
    <row r="49" spans="1:17" x14ac:dyDescent="0.3">
      <c r="A49" s="1" t="s">
        <v>9</v>
      </c>
      <c r="B49" s="1" t="s">
        <v>8</v>
      </c>
      <c r="C49" s="1" t="s">
        <v>7</v>
      </c>
      <c r="H49" s="5" t="s">
        <v>14</v>
      </c>
      <c r="I49" s="5"/>
      <c r="J49" s="5"/>
      <c r="K49">
        <v>356.77000000000004</v>
      </c>
      <c r="L49">
        <v>199.0233333333334</v>
      </c>
      <c r="M49">
        <v>65.455481289999994</v>
      </c>
      <c r="N49" s="5" t="s">
        <v>14</v>
      </c>
      <c r="O49" s="5"/>
      <c r="P49" s="5"/>
      <c r="Q49">
        <v>199.0233333333334</v>
      </c>
    </row>
    <row r="50" spans="1:17" x14ac:dyDescent="0.3">
      <c r="A50" t="s">
        <v>0</v>
      </c>
      <c r="B50">
        <v>2.7730182461826125</v>
      </c>
      <c r="C50">
        <v>3.0643863958378432</v>
      </c>
      <c r="H50" s="5" t="s">
        <v>15</v>
      </c>
      <c r="I50" s="5"/>
      <c r="J50" s="5"/>
      <c r="K50">
        <v>99.286666666666648</v>
      </c>
      <c r="L50">
        <v>1346.9393333333333</v>
      </c>
      <c r="M50">
        <v>20.670627979999999</v>
      </c>
      <c r="N50" s="5" t="s">
        <v>15</v>
      </c>
      <c r="O50" s="5"/>
      <c r="P50" s="5"/>
      <c r="Q50">
        <v>1346.9393333333333</v>
      </c>
    </row>
    <row r="51" spans="1:17" x14ac:dyDescent="0.3">
      <c r="A51" t="s">
        <v>1</v>
      </c>
      <c r="B51">
        <v>0.87868734902476175</v>
      </c>
      <c r="C51">
        <v>1.4763931036340066</v>
      </c>
      <c r="H51" s="5" t="s">
        <v>16</v>
      </c>
      <c r="I51" s="5"/>
      <c r="J51" s="5"/>
      <c r="K51">
        <v>104.81533333333336</v>
      </c>
      <c r="L51">
        <v>589.73333333333335</v>
      </c>
      <c r="M51">
        <v>231.62739500000001</v>
      </c>
      <c r="N51" s="5" t="s">
        <v>16</v>
      </c>
      <c r="O51" s="5"/>
      <c r="P51" s="5"/>
      <c r="Q51">
        <v>589.73333333333335</v>
      </c>
    </row>
    <row r="52" spans="1:17" x14ac:dyDescent="0.3">
      <c r="A52" t="s">
        <v>2</v>
      </c>
      <c r="B52">
        <v>8.8048140797254693</v>
      </c>
      <c r="C52">
        <v>27.651785796812216</v>
      </c>
      <c r="H52" s="5" t="s">
        <v>17</v>
      </c>
      <c r="I52" s="5"/>
      <c r="J52" s="5"/>
      <c r="K52">
        <v>343.60133330000002</v>
      </c>
      <c r="L52">
        <v>638.15133330000003</v>
      </c>
      <c r="M52">
        <v>77.239731340000006</v>
      </c>
      <c r="N52" s="5" t="s">
        <v>17</v>
      </c>
      <c r="O52" s="5"/>
      <c r="P52" s="5"/>
      <c r="Q52">
        <v>638.15133330000003</v>
      </c>
    </row>
    <row r="53" spans="1:17" x14ac:dyDescent="0.3">
      <c r="H53" s="5" t="s">
        <v>18</v>
      </c>
      <c r="I53" s="5"/>
      <c r="J53" s="5"/>
      <c r="K53">
        <v>60.015333333333345</v>
      </c>
      <c r="L53">
        <v>1314.1986666666667</v>
      </c>
      <c r="M53">
        <v>44.590389629999997</v>
      </c>
      <c r="N53" s="5" t="s">
        <v>18</v>
      </c>
      <c r="O53" s="5"/>
      <c r="P53" s="5"/>
      <c r="Q53">
        <v>1314.1986666666667</v>
      </c>
    </row>
    <row r="57" spans="1:17" x14ac:dyDescent="0.3">
      <c r="A57" s="1"/>
      <c r="B57" s="1"/>
      <c r="C57" s="1"/>
      <c r="F57" s="1"/>
      <c r="G57" s="1"/>
    </row>
  </sheetData>
  <mergeCells count="23">
    <mergeCell ref="H52:J52"/>
    <mergeCell ref="AB48:AD48"/>
    <mergeCell ref="H53:J53"/>
    <mergeCell ref="H47:J47"/>
    <mergeCell ref="N47:P47"/>
    <mergeCell ref="N48:P48"/>
    <mergeCell ref="N49:P49"/>
    <mergeCell ref="N50:P50"/>
    <mergeCell ref="N51:P51"/>
    <mergeCell ref="N52:P52"/>
    <mergeCell ref="N53:P53"/>
    <mergeCell ref="H48:J48"/>
    <mergeCell ref="H49:J49"/>
    <mergeCell ref="H50:J50"/>
    <mergeCell ref="H51:J51"/>
    <mergeCell ref="R20:T20"/>
    <mergeCell ref="AH1:AJ1"/>
    <mergeCell ref="F1:H1"/>
    <mergeCell ref="J1:L1"/>
    <mergeCell ref="N1:P1"/>
    <mergeCell ref="F20:H20"/>
    <mergeCell ref="J20:L20"/>
    <mergeCell ref="N20:P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Rajput</dc:creator>
  <cp:lastModifiedBy>kaustubh Rajput</cp:lastModifiedBy>
  <dcterms:created xsi:type="dcterms:W3CDTF">2021-07-18T22:39:39Z</dcterms:created>
  <dcterms:modified xsi:type="dcterms:W3CDTF">2021-10-05T20:35:51Z</dcterms:modified>
</cp:coreProperties>
</file>