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code\HH_selkobot\prompt_development\"/>
    </mc:Choice>
  </mc:AlternateContent>
  <xr:revisionPtr revIDLastSave="0" documentId="13_ncr:1_{5D906454-6EB4-4250-AD38-97B3EFC51D2D}" xr6:coauthVersionLast="47" xr6:coauthVersionMax="47" xr10:uidLastSave="{00000000-0000-0000-0000-000000000000}"/>
  <bookViews>
    <workbookView xWindow="14640" yWindow="2115" windowWidth="29220" windowHeight="17925" xr2:uid="{00000000-000D-0000-FFFF-FFFF00000000}"/>
  </bookViews>
  <sheets>
    <sheet name="Selkokielen mittari 2.0" sheetId="2" r:id="rId1"/>
  </sheets>
  <definedNames>
    <definedName name="_Hlk522521208" localSheetId="0">'Selkokielen mittari 2.0'!$A$5</definedName>
    <definedName name="_Hlk524258685" localSheetId="0">'Selkokielen mittari 2.0'!$A$86</definedName>
    <definedName name="_Hlk524259171" localSheetId="0">'Selkokielen mittari 2.0'!$A$45</definedName>
    <definedName name="_Hlk524259259" localSheetId="0">'Selkokielen mittari 2.0'!$A$41</definedName>
    <definedName name="_Hlk524263368" localSheetId="0">'Selkokielen mittari 2.0'!$A$6</definedName>
    <definedName name="_Hlk524263508" localSheetId="0">'Selkokielen mittari 2.0'!$A$11</definedName>
    <definedName name="_Hlk524265418" localSheetId="0">'Selkokielen mittari 2.0'!$A$54</definedName>
    <definedName name="_Hlk524265549" localSheetId="0">'Selkokielen mittari 2.0'!$A$48</definedName>
    <definedName name="_Hlk524265700" localSheetId="0">'Selkokielen mittari 2.0'!$A$55</definedName>
    <definedName name="_Hlk524265726" localSheetId="0">'Selkokielen mittari 2.0'!$A$56</definedName>
    <definedName name="_Hlk526337535" localSheetId="0">'Selkokielen mittari 2.0'!$A$44</definedName>
    <definedName name="_Hlk526339262" localSheetId="0">'Selkokielen mittari 2.0'!$A$69</definedName>
    <definedName name="_Hlk526339482" localSheetId="0">'Selkokielen mittari 2.0'!$A$67</definedName>
    <definedName name="_Hlk526339510" localSheetId="0">'Selkokielen mittari 2.0'!$A$79</definedName>
    <definedName name="_Hlk526339550" localSheetId="0">'Selkokielen mittari 2.0'!$A$80</definedName>
    <definedName name="_Hlk526339577" localSheetId="0">'Selkokielen mittari 2.0'!$A$83</definedName>
    <definedName name="_Hlk526339872" localSheetId="0">'Selkokielen mittari 2.0'!$A$89</definedName>
    <definedName name="_xlnm.Print_Area" localSheetId="0">'Selkokielen mittari 2.0'!$A$1:$B$133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2" l="1"/>
  <c r="E130" i="2" s="1"/>
  <c r="E129" i="2"/>
  <c r="D129" i="2"/>
  <c r="D128" i="2"/>
  <c r="E128" i="2" s="1"/>
  <c r="D127" i="2"/>
  <c r="E127" i="2" s="1"/>
  <c r="D126" i="2"/>
  <c r="E126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3" i="2"/>
  <c r="E113" i="2" s="1"/>
  <c r="D112" i="2"/>
  <c r="E112" i="2" s="1"/>
  <c r="D111" i="2"/>
  <c r="E111" i="2" s="1"/>
  <c r="D110" i="2"/>
  <c r="E110" i="2" s="1"/>
  <c r="D109" i="2"/>
  <c r="E109" i="2" s="1"/>
  <c r="D106" i="2"/>
  <c r="E106" i="2" s="1"/>
  <c r="D105" i="2"/>
  <c r="E105" i="2" s="1"/>
  <c r="D104" i="2"/>
  <c r="E104" i="2" s="1"/>
  <c r="D103" i="2"/>
  <c r="E103" i="2" s="1"/>
  <c r="D102" i="2"/>
  <c r="E102" i="2" s="1"/>
  <c r="D91" i="2"/>
  <c r="E91" i="2" s="1"/>
  <c r="D90" i="2"/>
  <c r="E90" i="2" s="1"/>
  <c r="D89" i="2"/>
  <c r="E89" i="2" s="1"/>
  <c r="D88" i="2"/>
  <c r="E88" i="2" s="1"/>
  <c r="D87" i="2"/>
  <c r="E87" i="2" s="1"/>
  <c r="D84" i="2"/>
  <c r="E84" i="2" s="1"/>
  <c r="E83" i="2"/>
  <c r="D83" i="2"/>
  <c r="E82" i="2"/>
  <c r="D82" i="2"/>
  <c r="D81" i="2"/>
  <c r="E81" i="2" s="1"/>
  <c r="D80" i="2"/>
  <c r="E80" i="2" s="1"/>
  <c r="E79" i="2"/>
  <c r="D79" i="2"/>
  <c r="E78" i="2"/>
  <c r="D78" i="2"/>
  <c r="D77" i="2"/>
  <c r="E77" i="2" s="1"/>
  <c r="D74" i="2"/>
  <c r="E74" i="2" s="1"/>
  <c r="E73" i="2"/>
  <c r="D73" i="2"/>
  <c r="E72" i="2"/>
  <c r="D72" i="2"/>
  <c r="D71" i="2"/>
  <c r="E71" i="2" s="1"/>
  <c r="D70" i="2"/>
  <c r="E70" i="2" s="1"/>
  <c r="E69" i="2"/>
  <c r="D69" i="2"/>
  <c r="D59" i="2"/>
  <c r="E59" i="2" s="1"/>
  <c r="E58" i="2"/>
  <c r="D58" i="2"/>
  <c r="E57" i="2"/>
  <c r="D57" i="2"/>
  <c r="D56" i="2"/>
  <c r="E56" i="2" s="1"/>
  <c r="D55" i="2"/>
  <c r="E55" i="2" s="1"/>
  <c r="E54" i="2"/>
  <c r="D54" i="2"/>
  <c r="D51" i="2"/>
  <c r="E51" i="2" s="1"/>
  <c r="E50" i="2"/>
  <c r="D50" i="2"/>
  <c r="D49" i="2"/>
  <c r="E49" i="2" s="1"/>
  <c r="D48" i="2"/>
  <c r="E48" i="2" s="1"/>
  <c r="D47" i="2"/>
  <c r="E47" i="2" s="1"/>
  <c r="D37" i="2"/>
  <c r="E37" i="2" s="1"/>
  <c r="D36" i="2"/>
  <c r="E36" i="2" s="1"/>
  <c r="E35" i="2"/>
  <c r="D35" i="2"/>
  <c r="D34" i="2"/>
  <c r="E34" i="2" s="1"/>
  <c r="D31" i="2"/>
  <c r="E31" i="2" s="1"/>
  <c r="E30" i="2"/>
  <c r="D30" i="2"/>
  <c r="D29" i="2"/>
  <c r="E29" i="2" s="1"/>
  <c r="D28" i="2"/>
  <c r="E28" i="2" s="1"/>
  <c r="D27" i="2"/>
  <c r="E27" i="2" s="1"/>
  <c r="E26" i="2"/>
  <c r="D26" i="2"/>
  <c r="D25" i="2"/>
  <c r="E25" i="2" s="1"/>
  <c r="D24" i="2"/>
  <c r="E24" i="2" s="1"/>
  <c r="D21" i="2"/>
  <c r="E21" i="2" s="1"/>
  <c r="E20" i="2"/>
  <c r="D20" i="2"/>
  <c r="E19" i="2"/>
  <c r="D19" i="2"/>
  <c r="D18" i="2"/>
  <c r="E18" i="2" s="1"/>
  <c r="D17" i="2"/>
  <c r="E17" i="2" s="1"/>
  <c r="E16" i="2"/>
  <c r="D16" i="2"/>
  <c r="D13" i="2"/>
  <c r="E13" i="2" s="1"/>
  <c r="D12" i="2"/>
  <c r="E12" i="2" s="1"/>
  <c r="D11" i="2"/>
  <c r="E11" i="2" s="1"/>
  <c r="F100" i="2"/>
  <c r="G100" i="2" s="1"/>
  <c r="H99" i="2"/>
  <c r="F99" i="2"/>
  <c r="G99" i="2" s="1"/>
  <c r="F98" i="2"/>
  <c r="H98" i="2" s="1"/>
  <c r="F97" i="2"/>
  <c r="G97" i="2" s="1"/>
  <c r="F96" i="2"/>
  <c r="H96" i="2" s="1"/>
  <c r="F95" i="2"/>
  <c r="G95" i="2" s="1"/>
  <c r="F67" i="2"/>
  <c r="H67" i="2" s="1"/>
  <c r="G66" i="2"/>
  <c r="F66" i="2"/>
  <c r="H66" i="2" s="1"/>
  <c r="F65" i="2"/>
  <c r="H65" i="2" s="1"/>
  <c r="H64" i="2"/>
  <c r="G64" i="2"/>
  <c r="F64" i="2"/>
  <c r="H63" i="2"/>
  <c r="G63" i="2"/>
  <c r="F63" i="2"/>
  <c r="H45" i="2"/>
  <c r="G45" i="2"/>
  <c r="F45" i="2"/>
  <c r="H44" i="2"/>
  <c r="G44" i="2"/>
  <c r="F44" i="2"/>
  <c r="F43" i="2"/>
  <c r="H43" i="2" s="1"/>
  <c r="H42" i="2"/>
  <c r="F42" i="2"/>
  <c r="G42" i="2" s="1"/>
  <c r="H41" i="2"/>
  <c r="F41" i="2"/>
  <c r="G41" i="2" s="1"/>
  <c r="F8" i="2"/>
  <c r="H8" i="2" s="1"/>
  <c r="F7" i="2"/>
  <c r="H7" i="2" s="1"/>
  <c r="F6" i="2"/>
  <c r="H6" i="2" s="1"/>
  <c r="F5" i="2"/>
  <c r="H5" i="2" s="1"/>
  <c r="F4" i="2"/>
  <c r="G4" i="2" s="1"/>
  <c r="D10" i="2"/>
  <c r="G96" i="2" l="1"/>
  <c r="G7" i="2"/>
  <c r="G5" i="2"/>
  <c r="G98" i="2"/>
  <c r="H97" i="2"/>
  <c r="H100" i="2"/>
  <c r="H95" i="2"/>
  <c r="G67" i="2"/>
  <c r="G65" i="2"/>
  <c r="G43" i="2"/>
  <c r="G8" i="2"/>
  <c r="G6" i="2"/>
  <c r="E107" i="2"/>
  <c r="E85" i="2"/>
  <c r="E75" i="2"/>
  <c r="F75" i="2" s="1"/>
  <c r="G75" i="2" s="1"/>
  <c r="E38" i="2"/>
  <c r="F38" i="2" s="1"/>
  <c r="E114" i="2"/>
  <c r="E32" i="2"/>
  <c r="E60" i="2"/>
  <c r="E124" i="2"/>
  <c r="E22" i="2"/>
  <c r="E92" i="2"/>
  <c r="E131" i="2"/>
  <c r="D131" i="2"/>
  <c r="D124" i="2"/>
  <c r="D114" i="2"/>
  <c r="D107" i="2"/>
  <c r="D92" i="2"/>
  <c r="D85" i="2"/>
  <c r="D75" i="2"/>
  <c r="D60" i="2"/>
  <c r="E52" i="2"/>
  <c r="D52" i="2"/>
  <c r="D38" i="2"/>
  <c r="D32" i="2"/>
  <c r="D22" i="2"/>
  <c r="H4" i="2"/>
  <c r="D14" i="2"/>
  <c r="E10" i="2"/>
  <c r="E14" i="2" s="1"/>
  <c r="F85" i="2" l="1"/>
  <c r="F52" i="2"/>
  <c r="B52" i="2" s="1"/>
  <c r="F22" i="2"/>
  <c r="G22" i="2" s="1"/>
  <c r="F107" i="2"/>
  <c r="G107" i="2" s="1"/>
  <c r="B75" i="2"/>
  <c r="F92" i="2"/>
  <c r="B92" i="2" s="1"/>
  <c r="F124" i="2"/>
  <c r="G124" i="2" s="1"/>
  <c r="F131" i="2"/>
  <c r="G131" i="2" s="1"/>
  <c r="F60" i="2"/>
  <c r="B60" i="2" s="1"/>
  <c r="F32" i="2"/>
  <c r="B32" i="2" s="1"/>
  <c r="G32" i="2"/>
  <c r="F114" i="2"/>
  <c r="B114" i="2" s="1"/>
  <c r="G38" i="2"/>
  <c r="B38" i="2"/>
  <c r="F14" i="2"/>
  <c r="H133" i="2"/>
  <c r="A133" i="2" s="1"/>
  <c r="B22" i="2" l="1"/>
  <c r="G60" i="2"/>
  <c r="G52" i="2"/>
  <c r="B124" i="2"/>
  <c r="G92" i="2"/>
  <c r="B107" i="2"/>
  <c r="B131" i="2"/>
  <c r="B85" i="2"/>
  <c r="G85" i="2"/>
  <c r="F132" i="2"/>
  <c r="G114" i="2"/>
  <c r="B14" i="2"/>
  <c r="G14" i="2"/>
  <c r="G132" i="2" l="1"/>
  <c r="H132" i="2" s="1"/>
  <c r="B132" i="2" s="1"/>
</calcChain>
</file>

<file path=xl/sharedStrings.xml><?xml version="1.0" encoding="utf-8"?>
<sst xmlns="http://schemas.openxmlformats.org/spreadsheetml/2006/main" count="148" uniqueCount="126">
  <si>
    <t>e</t>
  </si>
  <si>
    <t xml:space="preserve">TEKSTI KOKONAISUUTENA </t>
  </si>
  <si>
    <t>Arvio</t>
  </si>
  <si>
    <t>Pääkriteerit</t>
  </si>
  <si>
    <t>1. Teksti on kokonaisuutena arvioituna yleiskieltä helpompaa.</t>
  </si>
  <si>
    <t>2. Aihetta käsitellään lukijan kannalta mielekkäästä näkökulmasta.</t>
  </si>
  <si>
    <t>3. Aihetta käsitellään konkreettisella, havainnollisella tavalla käyttämällä muun muassa arkielämää lähellä olevia esimerkkejä.</t>
  </si>
  <si>
    <t>4. Tekstissä ei ole sisällöllisiä aukkoja. Lukija saa joka kohdassa tekstin ymmärtämisen kannalta riittävästi tietoa.</t>
  </si>
  <si>
    <t>5. Teksti selittää itse itsensä eikä nojaa liikaa lukijan yleistietoon tai muiden tekstien tuntemukseen.</t>
  </si>
  <si>
    <t>Aiheen käsittely ja tiedon määrä</t>
  </si>
  <si>
    <t>6. Tekstistä käy selvästi ilmi sen viestinnällinen tavoite: pyrkiikö teksti esimerkiksi vaikuttamaan lukijaan, välittämään tietoa tai ohjeistamaan.</t>
  </si>
  <si>
    <t xml:space="preserve">8. Tekstissä ei ole epäolennaista tietoa. </t>
  </si>
  <si>
    <t xml:space="preserve">9. Teksti ei ole liian tiivistä; myöskään yhteen lauseeseen ei ole pakattu liikaa asiaa. </t>
  </si>
  <si>
    <t>Tekstin sävy ja vuorovaikutus lukijan kanssa</t>
  </si>
  <si>
    <t>Yleisarvosana</t>
  </si>
  <si>
    <t xml:space="preserve">10. Tekstin sävy on tilanteeseen sopiva. </t>
  </si>
  <si>
    <t>11. Teksti ei aliarvioi lukijaa. Se ei esimerkiksi selitä liikaa tai ole liian opettavainen. Se on myös kieleltään kohderyhmän ikätasolle sopiva.</t>
  </si>
  <si>
    <t>15. Lukijaa ei esitetä liian usein passiivisena tai avun kohteena, vaan lukija on myös aktiivinen toimija.</t>
  </si>
  <si>
    <t>Tekstin jäsentely</t>
  </si>
  <si>
    <t>16. Otsikko ja aloitus auttavat lukijan pääsemään alkuun ja saamaan kiinni tekstin pääviestistä.</t>
  </si>
  <si>
    <t>17. Teksti etenee johdonmukaisesti.</t>
  </si>
  <si>
    <t>18. Teksti on jaettu sopivankokoisiin kokonaisuuksiin esimerkiksi kappalejaolla ja väliotsikoilla.</t>
  </si>
  <si>
    <t>22. Aikamuotojen ja ajan ilmausten käyttö tekstissä on johdonmukaista.</t>
  </si>
  <si>
    <t>Yleiset hyvän tekstin ominaisuudet</t>
  </si>
  <si>
    <t>24. Teksti noudattaa edustamansa tekstilajin tyypillisiä piirteitä.</t>
  </si>
  <si>
    <t>25. Tekstissä ei ole asiavirheitä.</t>
  </si>
  <si>
    <t>26. Teksti noudattaa yleiskielen oikeinkirjoitussuosituksia.</t>
  </si>
  <si>
    <t>27. Sisältö vastaa otsikkoa.</t>
  </si>
  <si>
    <t xml:space="preserve">SANAT </t>
  </si>
  <si>
    <t>28. Tekstissä on pääosin yleistä, lukijoille tutuksi arvioitua sanastoa.</t>
  </si>
  <si>
    <t>29. Jos vaikeaa sanaa ei voi korvata tai välttää, se on selitetty lukijalle ymmärrettävällä ja kontekstiin sopivalla tavalla.</t>
  </si>
  <si>
    <t>30. Tekstissä ei ole huomattavan paljon pitkiä sanoja.</t>
  </si>
  <si>
    <t>32. Toistoa käytetään siten, että se lisää tekstin ymmärrettävyyttä. Samaan asiaan ei viitata liian monella eri tavalla tai synonyymillä.</t>
  </si>
  <si>
    <t>Sanojen selittäminen ja toisto</t>
  </si>
  <si>
    <t xml:space="preserve">33. Selitys on kohdassa, jossa vieraaksi oletettu sana esiintyy ensimmäistä kertaa. Selitys ei aiheuta lisäselittämisen tarvetta. Pitkässä tekstissä selitys toistetaan tarvittaessa. </t>
  </si>
  <si>
    <t>35. Tekstissä on käytetty vain olennaisia erikoiskielisiä käsitteitä, ja ne on selitetty hyvin.</t>
  </si>
  <si>
    <t>37. Pronominiviittaukset ovat selviä, eikä pronomini jää liian kauaksi viittauskohteestaan.</t>
  </si>
  <si>
    <t xml:space="preserve">Sanojen tuttuus ja helppo hahmotettavuus </t>
  </si>
  <si>
    <t>41. Tekstissä on isoja ja tarkkoja lukuja vain, jos se on tekstin aiheen kannalta perusteltua. Lukuja on tarvittaessa likimääräistetty.</t>
  </si>
  <si>
    <t>42. Luvut, lukumäärät, mittayksiköt ja lukujen väliset suhteet esitetään havainnollisesti.</t>
  </si>
  <si>
    <t xml:space="preserve">KIELEN RAKENTEET </t>
  </si>
  <si>
    <t xml:space="preserve">Pääkriteerit </t>
  </si>
  <si>
    <t>44. Tekstissä ei ole huomattavan paljon vaikeaksi arvioitavia kielen rakenteita.</t>
  </si>
  <si>
    <t>45. Lauseet ja virkkeet ovat pääosin lyhyitä.</t>
  </si>
  <si>
    <t>46. Yhdessä lauseessa ilmaistaan vain yksi tärkeä asia.</t>
  </si>
  <si>
    <t>Sanojen taivutus ja johtaminen</t>
  </si>
  <si>
    <t xml:space="preserve">49. Tekstissä käytetään nominien perusmuotoja, jos se on lauseyhteydessä mahdollista ja luontevaa. </t>
  </si>
  <si>
    <t>Lausekkeet ja lauserakenteet</t>
  </si>
  <si>
    <t>60. Predikaatti sijaitsee lauseen alkupuolella.</t>
  </si>
  <si>
    <t>Virkerakenteet</t>
  </si>
  <si>
    <t xml:space="preserve">63. Virkerakenteet ovat yksinkertaisia. Sivulauseita on pääosin vain yksi. </t>
  </si>
  <si>
    <t>64. Virkkeissä päälause ja sivulause ovat tekstin etenemisen kannalta loogisessa järjestyksessä.</t>
  </si>
  <si>
    <t xml:space="preserve">ULKOASU JA KUVITUS </t>
  </si>
  <si>
    <t>68. Julkaisun yleisilme on selkeä ja yleiskielistä julkaisua helpommin hahmotettava.</t>
  </si>
  <si>
    <t>69. Tekstin lukemisjärjestys on selvä. Lukija hahmottaa helposti, miten tekstissä edetään.</t>
  </si>
  <si>
    <t>70. Kuvat ja niiden tunneviesti ovat yhteneviä tekstin pääviestin kanssa ja auttavat ymmärtämään sitä.</t>
  </si>
  <si>
    <t xml:space="preserve">71. Kuvat ovat hyvälaatuisia ja selkeitä. Kuvassa oleva asia hahmottuu selkeästi, ja se on helppo tunnistaa.  </t>
  </si>
  <si>
    <t>73. Pääsisältö on helppo tunnistaa, ja huomio kiinnittyy siihen. Julkaisussa tai sivustolla ei ole liikaa erilaisia elementtejä varsinaisen tekstisisällön lisäksi.</t>
  </si>
  <si>
    <t>Fontti ja fontin koko</t>
  </si>
  <si>
    <t>74. Julkaisussa ei käytetä erikoista, epätavallisesti muotoiltua tai muuten vaikealukuista fonttia (esim. liian kapeaa, laihaa tai paksuudeltaan hyvin vaihtelevaa fonttia).</t>
  </si>
  <si>
    <t>75. Julkaisussa on vain muutamaa eri fonttia, jotta tekstin yleisilme pysyy selkeänä.</t>
  </si>
  <si>
    <t>76. Kursiivia tai lihavointia on vain lyhyissä korostuksissa. Suuraakkosia on vain lyhyissä kokonaisuuksissa. Pääosin teksti on pienaakkosia.</t>
  </si>
  <si>
    <t>77. Fonttikoko on tarpeeksi suuri, esimerkiksi 12–16 pistettä leipätekstissä.</t>
  </si>
  <si>
    <t>78. Tekstin riviväli on riittävän suuri, kirjaimet eivät kosketa toisiaan.</t>
  </si>
  <si>
    <t>Hahmotettavuus</t>
  </si>
  <si>
    <t xml:space="preserve">79. Tekstin tausta on yksivärinen, eikä tekstiä ole suoraan kuvan päällä.  </t>
  </si>
  <si>
    <t>80. Tekstin ja taustan tummuuskontrasti on riittävä eli tausta on vaalea ja teksti tumma. Verkkotekstissä riittävä kontrasti tarkoittaa WCAG-saavutettavuuskriteeristön mukaista kontrastia. </t>
  </si>
  <si>
    <t>82. Ulkoasu on ilmava. Eri elementtien (kappaleet, otsikot, teksti, palstat, kuvat, kuvatekstit, navigaatio jne.) välillä on riittävästi tyhjää tilaa.</t>
  </si>
  <si>
    <t>83. Tekstin vasen reuna on tasattu, oikea reuna on liehu. Tekstiä ei ole tavutettu.</t>
  </si>
  <si>
    <t>Kuvat</t>
  </si>
  <si>
    <t>84. Kuvitus sopii julkaisumuotoon, ja siinä on otettu huomioon eri julkaisumuotojen erilaiset lukutavat (esim. painettu teksti, verkkosivu).</t>
  </si>
  <si>
    <t>85. Kuvan tehtävä (esim. informaation välittäminen, tunnelman luominen, kuvatuki) sopii tekstin viestinnälliseen tavoitteeseen.</t>
  </si>
  <si>
    <t>86. Kuvituksessa on otettu huomioon lukija, esimerkiksi aikuisille suunnatussa julkaisussa on aikuisille sopiva kuvitus.</t>
  </si>
  <si>
    <t>87. Kuvien sijoittelu tukee tekstin ymmärtämistä.</t>
  </si>
  <si>
    <t>88. Kuvat esittävät kohdettaan tyypillisestä kuvakulmasta, erikoisia kuvakulmia on vältetty.</t>
  </si>
  <si>
    <t>89. Kuvat on rajattu siten, että viestinnällisen tavoitteen kannalta olennainen erottuu hyvin. Turhat ja asiaan kuulumattomat asiat on häivytetty tai rajattu pois.</t>
  </si>
  <si>
    <t>90. Kuvatekstit tukevat kuvien ymmärtämistä ja kiinnittävät kuvan tekstin sisältöön.</t>
  </si>
  <si>
    <t>Verkkotekstin ulkoasun erityispiirteet</t>
  </si>
  <si>
    <t>92. Palsta on kapea.</t>
  </si>
  <si>
    <t xml:space="preserve">93. Tekstiä on helppo silmäillä, ja siinä on silmäilyä helpottavia kappalejakoja ja väliotsikoita. </t>
  </si>
  <si>
    <t xml:space="preserve">94. Jos teksti on rivitetty selkoperiaatteiden mukaan (pakotetut rivinvaihdot), rivitys ei mene sekaisin pienilläkään näytöillä, esimerkiksi puhelimella. </t>
  </si>
  <si>
    <t xml:space="preserve">95. Jos tekstissä on linkkejä, ne tarjoavat käyttäjälle olennaista ja ymmärrettävää lisätietoa. </t>
  </si>
  <si>
    <t>96. Linkit erottuvat muusta sisällöstä, ja niille on varattu oma merkintätapa, jota ei käytetä muissa sisällöissä.</t>
  </si>
  <si>
    <t>SELKOKIELEN MITTARI 2.0</t>
  </si>
  <si>
    <t>Keskiarvo koko tekstistä</t>
  </si>
  <si>
    <t>Pisteet</t>
  </si>
  <si>
    <t>t</t>
  </si>
  <si>
    <t>EI SELKOA</t>
  </si>
  <si>
    <t>On arvioitu</t>
  </si>
  <si>
    <t xml:space="preserve">59. Tekstissä käytetään suoraa sanajärjestystä (esim. subjekti, predikaatti, objekti). Käänteistä sanajärjestystä käytetään vain silloin, jos tekstin rakenne niin vaatii tai teksti muuten muuttuu monotoniseksi. </t>
  </si>
  <si>
    <t>Apusarakkeet</t>
  </si>
  <si>
    <t>Pisteytys</t>
  </si>
  <si>
    <r>
      <t>7. Aihetta käsitellään pääosin konkreettisten toimijoiden ja ihmisten kautta (</t>
    </r>
    <r>
      <rPr>
        <i/>
        <sz val="12"/>
        <color theme="1"/>
        <rFont val="Calibri"/>
        <family val="2"/>
      </rPr>
      <t>hakija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poliisi, me</t>
    </r>
    <r>
      <rPr>
        <sz val="12"/>
        <color theme="1"/>
        <rFont val="Calibri"/>
        <family val="2"/>
      </rPr>
      <t xml:space="preserve">). Toimijoina on vain vähän abstrakteja substantiiveja </t>
    </r>
    <r>
      <rPr>
        <i/>
        <sz val="12"/>
        <color theme="1"/>
        <rFont val="Calibri"/>
        <family val="2"/>
      </rPr>
      <t>(suunnitelma koskee, asiakaslähtöisyys on, avoimuus toteutuu).</t>
    </r>
  </si>
  <si>
    <r>
      <t xml:space="preserve">12. Teksti on suunnattu selkeästi lukijalle esimerkiksi suoran puhuttelun avulla (esim. pronomini </t>
    </r>
    <r>
      <rPr>
        <i/>
        <sz val="12"/>
        <color theme="1"/>
        <rFont val="Calibri"/>
        <family val="2"/>
      </rPr>
      <t>sinä</t>
    </r>
    <r>
      <rPr>
        <sz val="12"/>
        <color theme="1"/>
        <rFont val="Calibri"/>
        <family val="2"/>
      </rPr>
      <t xml:space="preserve">, yksikön toinen persoona </t>
    </r>
    <r>
      <rPr>
        <i/>
        <sz val="12"/>
        <color theme="1"/>
        <rFont val="Calibri"/>
        <family val="2"/>
      </rPr>
      <t xml:space="preserve">kirjoita </t>
    </r>
    <r>
      <rPr>
        <sz val="12"/>
        <color theme="1"/>
        <rFont val="Calibri"/>
        <family val="2"/>
      </rPr>
      <t xml:space="preserve">tai omistusliite </t>
    </r>
    <r>
      <rPr>
        <i/>
        <sz val="12"/>
        <color theme="1"/>
        <rFont val="Calibri"/>
        <family val="2"/>
      </rPr>
      <t>nimesi</t>
    </r>
    <r>
      <rPr>
        <sz val="12"/>
        <color theme="1"/>
        <rFont val="Calibri"/>
        <family val="2"/>
      </rPr>
      <t>).</t>
    </r>
  </si>
  <si>
    <r>
      <t>13. Lukijalle tarkoitetut toimintaohjeet ilmaistaan selkeästi ja yksiselitteisesti. Tekstissä erotetaan kielellisesti, mikä on lukijalle pakollista (</t>
    </r>
    <r>
      <rPr>
        <i/>
        <sz val="12"/>
        <color theme="1"/>
        <rFont val="Calibri"/>
        <family val="2"/>
      </rPr>
      <t>täytyä, pitää</t>
    </r>
    <r>
      <rPr>
        <sz val="12"/>
        <color theme="1"/>
        <rFont val="Calibri"/>
        <family val="2"/>
      </rPr>
      <t>), mikä taas mahdollista tai suositeltavaa (</t>
    </r>
    <r>
      <rPr>
        <i/>
        <sz val="12"/>
        <color theme="1"/>
        <rFont val="Calibri"/>
        <family val="2"/>
      </rPr>
      <t>voida, kannattaa</t>
    </r>
    <r>
      <rPr>
        <sz val="12"/>
        <color theme="1"/>
        <rFont val="Calibri"/>
        <family val="2"/>
      </rPr>
      <t>). Lukijalle suunnattuja ohjeita ei esitetä passiivimuodossa (</t>
    </r>
    <r>
      <rPr>
        <i/>
        <sz val="12"/>
        <color theme="1"/>
        <rFont val="Calibri"/>
        <family val="2"/>
      </rPr>
      <t>lomake täytetään</t>
    </r>
    <r>
      <rPr>
        <sz val="12"/>
        <color theme="1"/>
        <rFont val="Calibri"/>
        <family val="2"/>
      </rPr>
      <t>).</t>
    </r>
  </si>
  <si>
    <r>
      <t>14. Asioista kerrotaan yleisellä tasolla tai tekstissä hyödynnetään epäsuoraa puhuttelua silloin, kun suora puhuttelu ei tunnu luontevalta esimerkiksi tekstin tyylin, tekstilajin, tekstissä käsiteltävien arkaluonteisten puheenaiheiden tai liiallisen suoran puhuttelun takia. (</t>
    </r>
    <r>
      <rPr>
        <i/>
        <sz val="12"/>
        <color theme="1"/>
        <rFont val="Calibri"/>
        <family val="2"/>
      </rPr>
      <t>Huumetestiin voi ilmoittautua verkossa.</t>
    </r>
    <r>
      <rPr>
        <sz val="12"/>
        <color theme="1"/>
        <rFont val="Calibri"/>
        <family val="2"/>
      </rPr>
      <t>)</t>
    </r>
  </si>
  <si>
    <r>
      <t xml:space="preserve">19. Kappaleet liittyvät toisiinsa luontevalla tavalla, ja tekstinsisäinen sidosteisuus on hyvä. Lukija pystyy vaivatta havaitsemaan tekstin
                     •   syy-seuraussuhteet (esim. </t>
    </r>
    <r>
      <rPr>
        <i/>
        <sz val="12"/>
        <color theme="1"/>
        <rFont val="Calibri"/>
        <family val="2"/>
      </rPr>
      <t>koska, siksi että, tästä syystä</t>
    </r>
    <r>
      <rPr>
        <sz val="12"/>
        <color theme="1"/>
        <rFont val="Calibri"/>
        <family val="2"/>
      </rPr>
      <t xml:space="preserve">)
                     •   aikasuhteet (esim. </t>
    </r>
    <r>
      <rPr>
        <i/>
        <sz val="12"/>
        <color theme="1"/>
        <rFont val="Calibri"/>
        <family val="2"/>
      </rPr>
      <t>ensin, kun, sen jälkeen, sitten</t>
    </r>
    <r>
      <rPr>
        <sz val="12"/>
        <color theme="1"/>
        <rFont val="Calibri"/>
        <family val="2"/>
      </rPr>
      <t xml:space="preserve">)
                     •   ehdolliset suhteet (esim. </t>
    </r>
    <r>
      <rPr>
        <i/>
        <sz val="12"/>
        <color theme="1"/>
        <rFont val="Calibri"/>
        <family val="2"/>
      </rPr>
      <t>jos–niin, kuitenkin</t>
    </r>
    <r>
      <rPr>
        <sz val="12"/>
        <color theme="1"/>
        <rFont val="Calibri"/>
        <family val="2"/>
      </rPr>
      <t>).</t>
    </r>
  </si>
  <si>
    <r>
      <t>20. Tekstin rakenne auttaa kiinnittämään huomiota olennaiseen. Tällaisia keinoja ovat esimerkiksi
                     •   sisällysluettelo
                     •   informatiiviset (esim. lausemuotoiset) otsikot
                     •   metatekstit (</t>
    </r>
    <r>
      <rPr>
        <i/>
        <sz val="12"/>
        <color theme="1"/>
        <rFont val="Calibri"/>
        <family val="2"/>
      </rPr>
      <t>Tämä esite kertoo…</t>
    </r>
    <r>
      <rPr>
        <sz val="12"/>
        <color theme="1"/>
        <rFont val="Calibri"/>
        <family val="2"/>
      </rPr>
      <t>)
                     •   luetelmat
                     •   kuvat ja kuvatekstit
                     •   kokonaisuuden kokoavat tieto- tai kysymyslaatikot, nostot.</t>
    </r>
  </si>
  <si>
    <r>
      <t>21. Tekstissä ei viitata aiemmin sanottuun niin, että oletetaan lukijan muistavan tai löytävän aiemman kohdan tekstistä (</t>
    </r>
    <r>
      <rPr>
        <i/>
        <sz val="12"/>
        <color theme="1"/>
        <rFont val="Calibri"/>
        <family val="2"/>
      </rPr>
      <t>katso kuva sivulla 3</t>
    </r>
    <r>
      <rPr>
        <sz val="12"/>
        <color theme="1"/>
        <rFont val="Calibri"/>
        <family val="2"/>
      </rPr>
      <t>).</t>
    </r>
  </si>
  <si>
    <r>
      <t xml:space="preserve">23. Luetelmat ovat lyhyitä. Luetellut asiat muodostavat kokonaisuuden ja ovat keskenään samanmuotoiset.
Esimerkiksi:
</t>
    </r>
    <r>
      <rPr>
        <i/>
        <sz val="12"/>
        <color theme="1"/>
        <rFont val="Calibri"/>
        <family val="2"/>
      </rPr>
      <t xml:space="preserve">        Työsopimuksessa sovitaan
                     •   työsuhteen kesto
                     •   mahdollinen koeaika
                     •   työaika
                     •   palkka
                     •   työtehtävät
                     •   lomat.</t>
    </r>
  </si>
  <si>
    <r>
      <t>31. Tekstissä on pääosin konkreettisia sanoja (</t>
    </r>
    <r>
      <rPr>
        <i/>
        <sz val="12"/>
        <color theme="1"/>
        <rFont val="Calibri"/>
        <family val="2"/>
      </rPr>
      <t>kirjoittaa, täytyä, sairaala</t>
    </r>
    <r>
      <rPr>
        <sz val="12"/>
        <color theme="1"/>
        <rFont val="Calibri"/>
        <family val="2"/>
      </rPr>
      <t>).</t>
    </r>
  </si>
  <si>
    <r>
      <t>34. Tekstissä ei selitetä sanoja, jotka voidaan olettaa lukijalle tutuksi (</t>
    </r>
    <r>
      <rPr>
        <i/>
        <sz val="12"/>
        <color theme="1"/>
        <rFont val="Calibri"/>
        <family val="2"/>
      </rPr>
      <t>sairaala on paikka, jossa</t>
    </r>
    <r>
      <rPr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hoidetaan potilaita</t>
    </r>
    <r>
      <rPr>
        <sz val="12"/>
        <color theme="1"/>
        <rFont val="Calibri"/>
        <family val="2"/>
      </rPr>
      <t xml:space="preserve">). </t>
    </r>
  </si>
  <si>
    <r>
      <t>36. Pitkissä yhdyssanoissa on hyödynnetty osittaistoistoa ensimaininnan jälkeen (</t>
    </r>
    <r>
      <rPr>
        <i/>
        <sz val="12"/>
        <color theme="1"/>
        <rFont val="Calibri"/>
        <family val="2"/>
      </rPr>
      <t>maa- ja metsätalousministeriö</t>
    </r>
    <r>
      <rPr>
        <sz val="12"/>
        <color theme="1"/>
        <rFont val="Calibri"/>
        <family val="2"/>
      </rPr>
      <t xml:space="preserve"> &gt; </t>
    </r>
    <r>
      <rPr>
        <i/>
        <sz val="12"/>
        <color theme="1"/>
        <rFont val="Calibri"/>
        <family val="2"/>
      </rPr>
      <t>ministeriö</t>
    </r>
    <r>
      <rPr>
        <sz val="12"/>
        <color theme="1"/>
        <rFont val="Calibri"/>
        <family val="2"/>
      </rPr>
      <t>).</t>
    </r>
  </si>
  <si>
    <r>
      <t>38. Tekstissä ei ole vierassanoja, jos niille on yleinen, kotoperäinen vastine (</t>
    </r>
    <r>
      <rPr>
        <i/>
        <sz val="12"/>
        <color theme="1"/>
        <rFont val="Calibri"/>
        <family val="2"/>
      </rPr>
      <t>resurssi</t>
    </r>
    <r>
      <rPr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– aikaa, rahaa, työtä, ihmisiä;</t>
    </r>
    <r>
      <rPr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informaatio</t>
    </r>
    <r>
      <rPr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– tieto; reklamoida – tehdä valitus; show – esitys</t>
    </r>
    <r>
      <rPr>
        <sz val="12"/>
        <color theme="1"/>
        <rFont val="Calibri"/>
        <family val="2"/>
      </rPr>
      <t>).</t>
    </r>
  </si>
  <si>
    <r>
      <t>39. Kielikuvia on maltillisesti. Tekstissä käytetyt kielikuvat ovat tuttuja ja yleisiä, ja niitä on vaikea korvata muilla sanoilla (</t>
    </r>
    <r>
      <rPr>
        <i/>
        <sz val="12"/>
        <color theme="1"/>
        <rFont val="Calibri"/>
        <family val="2"/>
      </rPr>
      <t>säästää aikaa, sähkövirta, verkko</t>
    </r>
    <r>
      <rPr>
        <sz val="12"/>
        <color theme="1"/>
        <rFont val="Calibri"/>
        <family val="2"/>
      </rPr>
      <t>).</t>
    </r>
  </si>
  <si>
    <r>
      <t>40.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Tekstissä ei ole kielikuvia, joiden ymmärtäminen vaatii luovaa päättelyä (</t>
    </r>
    <r>
      <rPr>
        <i/>
        <sz val="12"/>
        <color theme="1"/>
        <rFont val="Calibri"/>
        <family val="2"/>
      </rPr>
      <t xml:space="preserve">juustohöylätä, aivovuoto, lasikatto, silmiinpistävä, tiekartta </t>
    </r>
    <r>
      <rPr>
        <sz val="12"/>
        <color theme="1"/>
        <rFont val="Calibri"/>
        <family val="2"/>
      </rPr>
      <t>merkityksessä ’suunnitelma’).</t>
    </r>
  </si>
  <si>
    <r>
      <t>43. Tekstissä ei ole lyhenteitä, pois lukien vakiintuneet lyhenteet, jotka tunnistetaan paremmin lyhenteinä kuin aukikirjoitettuina (</t>
    </r>
    <r>
      <rPr>
        <i/>
        <sz val="12"/>
        <color theme="1"/>
        <rFont val="Calibri"/>
        <family val="2"/>
      </rPr>
      <t>Kela, PDF, DVD).</t>
    </r>
  </si>
  <si>
    <r>
      <t>47. Substantiiveilla ei ole monimutkaisia määritteitä, kuten partisiippirakenteita (</t>
    </r>
    <r>
      <rPr>
        <i/>
        <sz val="12"/>
        <color theme="1"/>
        <rFont val="Calibri"/>
        <family val="2"/>
      </rPr>
      <t>maasta lähteneet henkilöt, koulutukseen liittyvät materiaalit, lääkäriltä saamasi ohje).</t>
    </r>
  </si>
  <si>
    <r>
      <t>48. Tekstissä ei ole lauseenvastikkeita eikä muita vastaavia infiniittisiä rakenteita (</t>
    </r>
    <r>
      <rPr>
        <i/>
        <sz val="12"/>
        <color theme="1"/>
        <rFont val="Calibri"/>
        <family val="2"/>
      </rPr>
      <t>Voidakseen osallistua opiskelijan täytyy ilmoittautua etukäteen. Jos haluat terveyttäsi selvitettävän, ota yhteyttä. Allekirjoittamatta jäänyttä hakemusta ei käsitellä</t>
    </r>
    <r>
      <rPr>
        <sz val="12"/>
        <color theme="1"/>
        <rFont val="Calibri"/>
        <family val="2"/>
      </rPr>
      <t>.).</t>
    </r>
  </si>
  <si>
    <r>
      <t>50. Tekstissä on pääosin nominien helpoimpia taivutusmuotoja. Harvinaisia sijamuotoja abessiivia (</t>
    </r>
    <r>
      <rPr>
        <i/>
        <sz val="12"/>
        <color theme="1"/>
        <rFont val="Calibri"/>
        <family val="2"/>
      </rPr>
      <t>huomiotta, tauotta</t>
    </r>
    <r>
      <rPr>
        <sz val="12"/>
        <color theme="1"/>
        <rFont val="Calibri"/>
        <family val="2"/>
      </rPr>
      <t>), komitatiivia (</t>
    </r>
    <r>
      <rPr>
        <i/>
        <sz val="12"/>
        <color theme="1"/>
        <rFont val="Calibri"/>
        <family val="2"/>
      </rPr>
      <t>liitteineen</t>
    </r>
    <r>
      <rPr>
        <sz val="12"/>
        <color theme="1"/>
        <rFont val="Calibri"/>
        <family val="2"/>
      </rPr>
      <t>) ja instruktiivia (</t>
    </r>
    <r>
      <rPr>
        <i/>
        <sz val="12"/>
        <color theme="1"/>
        <rFont val="Calibri"/>
        <family val="2"/>
      </rPr>
      <t>pienin muutoksin</t>
    </r>
    <r>
      <rPr>
        <sz val="12"/>
        <color theme="1"/>
        <rFont val="Calibri"/>
        <family val="2"/>
      </rPr>
      <t>) ei ole.</t>
    </r>
  </si>
  <si>
    <r>
      <t>51. Tekstissä ei ole sanoja, joissa on useita erilaisia elementtejä, kuten johtimia, taivutuspäätteitä ja liitteitä (</t>
    </r>
    <r>
      <rPr>
        <i/>
        <sz val="12"/>
        <color theme="1"/>
        <rFont val="Calibri"/>
        <family val="2"/>
      </rPr>
      <t>lomakkeisiimmekaan, ymmärtääkseni, puolustamiesi</t>
    </r>
    <r>
      <rPr>
        <sz val="12"/>
        <color theme="1"/>
        <rFont val="Calibri"/>
        <family val="2"/>
      </rPr>
      <t>).</t>
    </r>
  </si>
  <si>
    <r>
      <t>52. Verbit ovat pääosin preesensissä (</t>
    </r>
    <r>
      <rPr>
        <i/>
        <sz val="12"/>
        <color theme="1"/>
        <rFont val="Calibri"/>
        <family val="2"/>
      </rPr>
      <t>lähetät</t>
    </r>
    <r>
      <rPr>
        <sz val="12"/>
        <color theme="1"/>
        <rFont val="Calibri"/>
        <family val="2"/>
      </rPr>
      <t>) ja imperfektissä (</t>
    </r>
    <r>
      <rPr>
        <i/>
        <sz val="12"/>
        <color theme="1"/>
        <rFont val="Calibri"/>
        <family val="2"/>
      </rPr>
      <t>lähetit</t>
    </r>
    <r>
      <rPr>
        <sz val="12"/>
        <color theme="1"/>
        <rFont val="Calibri"/>
        <family val="2"/>
      </rPr>
      <t>)</t>
    </r>
    <r>
      <rPr>
        <i/>
        <sz val="12"/>
        <color theme="1"/>
        <rFont val="Calibri"/>
        <family val="2"/>
      </rPr>
      <t>.</t>
    </r>
    <r>
      <rPr>
        <sz val="12"/>
        <color theme="1"/>
        <rFont val="Calibri"/>
        <family val="2"/>
      </rPr>
      <t xml:space="preserve"> Perfektiä ja pluskvamperfektiä (</t>
    </r>
    <r>
      <rPr>
        <i/>
        <sz val="12"/>
        <color theme="1"/>
        <rFont val="Calibri"/>
        <family val="2"/>
      </rPr>
      <t>olet lähettänyt, olit lähettänyt</t>
    </r>
    <r>
      <rPr>
        <sz val="12"/>
        <color theme="1"/>
        <rFont val="Calibri"/>
        <family val="2"/>
      </rPr>
      <t>) käytetään vain, jos tekstin aikasuhteet sitä vaativat.</t>
    </r>
  </si>
  <si>
    <r>
      <t>53. Verbin moduksista käytetään enimmäkseen indikatiivia (</t>
    </r>
    <r>
      <rPr>
        <i/>
        <sz val="12"/>
        <color theme="1"/>
        <rFont val="Calibri"/>
        <family val="2"/>
      </rPr>
      <t>palautan, puhumme</t>
    </r>
    <r>
      <rPr>
        <sz val="12"/>
        <color theme="1"/>
        <rFont val="Calibri"/>
        <family val="2"/>
      </rPr>
      <t>) ja imperatiivin 2. persoonaa (</t>
    </r>
    <r>
      <rPr>
        <i/>
        <sz val="12"/>
        <color theme="1"/>
        <rFont val="Calibri"/>
        <family val="2"/>
      </rPr>
      <t>palauta, puhukaa</t>
    </r>
    <r>
      <rPr>
        <sz val="12"/>
        <color theme="1"/>
        <rFont val="Calibri"/>
        <family val="2"/>
      </rPr>
      <t>). Tekstissä ei ole harvinaisia verbimoduksia, kuten potentiaalia (</t>
    </r>
    <r>
      <rPr>
        <i/>
        <sz val="12"/>
        <color theme="1"/>
        <rFont val="Calibri"/>
        <family val="2"/>
      </rPr>
      <t>tehnee, tietänemme</t>
    </r>
    <r>
      <rPr>
        <sz val="12"/>
        <color theme="1"/>
        <rFont val="Calibri"/>
        <family val="2"/>
      </rPr>
      <t>) ja vanhahtavia 3. persoonan imperatiivimuotoja (</t>
    </r>
    <r>
      <rPr>
        <i/>
        <sz val="12"/>
        <color theme="1"/>
        <rFont val="Calibri"/>
        <family val="2"/>
      </rPr>
      <t>tehköön</t>
    </r>
    <r>
      <rPr>
        <sz val="12"/>
        <color theme="1"/>
        <rFont val="Calibri"/>
        <family val="2"/>
      </rPr>
      <t>).</t>
    </r>
  </si>
  <si>
    <r>
      <t>54. Konditionaalia käytetään vain, jos sitä ei voi korvata indikatiivilla ilman, että merkitys selvästi muuttuu. (</t>
    </r>
    <r>
      <rPr>
        <i/>
        <sz val="12"/>
        <color theme="1"/>
        <rFont val="Calibri"/>
        <family val="2"/>
      </rPr>
      <t>Hakemus kannattaa jättää, vaikka et olisi saanut vielä opiskelupaikkaa.</t>
    </r>
    <r>
      <rPr>
        <sz val="12"/>
        <color theme="1"/>
        <rFont val="Calibri"/>
        <family val="2"/>
      </rPr>
      <t>)</t>
    </r>
  </si>
  <si>
    <r>
      <t>55. Substantiiveilla ei ole useita määritteitä (</t>
    </r>
    <r>
      <rPr>
        <i/>
        <sz val="12"/>
        <color theme="1"/>
        <rFont val="Calibri"/>
        <family val="2"/>
      </rPr>
      <t>Sairastuminen voi olla vakava, vaarallinen ja pelottava asia.</t>
    </r>
    <r>
      <rPr>
        <sz val="12"/>
        <color theme="1"/>
        <rFont val="Calibri"/>
        <family val="2"/>
      </rPr>
      <t>)</t>
    </r>
    <r>
      <rPr>
        <i/>
        <sz val="12"/>
        <color theme="1"/>
        <rFont val="Calibri"/>
        <family val="2"/>
      </rPr>
      <t>.</t>
    </r>
  </si>
  <si>
    <r>
      <t>56. Yhteen kuuluvat sanat, kuten verbiliitot ja verbien rektion mukaiset ilmaukset, esitetään peräkkäin tai mahdollisimman lähekkäin (</t>
    </r>
    <r>
      <rPr>
        <i/>
        <sz val="12"/>
        <color theme="1"/>
        <rFont val="Calibri"/>
        <family val="2"/>
      </rPr>
      <t xml:space="preserve">Päätös vaikuttaa ensi kuun alusta alkaen asumistukeesi. </t>
    </r>
    <r>
      <rPr>
        <sz val="12"/>
        <color theme="1"/>
        <rFont val="Calibri"/>
        <family val="2"/>
      </rPr>
      <t xml:space="preserve">&gt; </t>
    </r>
    <r>
      <rPr>
        <i/>
        <sz val="12"/>
        <color theme="1"/>
        <rFont val="Calibri"/>
        <family val="2"/>
      </rPr>
      <t>Päätös vaikuttaa asumistukeesi ensi kuun alusta alkaen.</t>
    </r>
    <r>
      <rPr>
        <sz val="12"/>
        <color theme="1"/>
        <rFont val="Calibri"/>
        <family val="2"/>
      </rPr>
      <t>).</t>
    </r>
  </si>
  <si>
    <r>
      <t>57. Tekstissä on pääosin lauseita, jotka rakentuvat persoonamuotoisen verbin varaan (</t>
    </r>
    <r>
      <rPr>
        <i/>
        <sz val="12"/>
        <color theme="1"/>
        <rFont val="Calibri"/>
        <family val="2"/>
      </rPr>
      <t>Palauta lomake ajoissa. Vastaamme viesteihin maanantaisin.</t>
    </r>
    <r>
      <rPr>
        <sz val="12"/>
        <color theme="1"/>
        <rFont val="Calibri"/>
        <family val="2"/>
      </rPr>
      <t xml:space="preserve">). </t>
    </r>
  </si>
  <si>
    <r>
      <t xml:space="preserve">58. Tekstissä ei ole substantiivityylisiä ilmauksia (ns. substantiivitauti, esim. </t>
    </r>
    <r>
      <rPr>
        <i/>
        <sz val="12"/>
        <color theme="1"/>
        <rFont val="Calibri"/>
        <family val="2"/>
      </rPr>
      <t>Projektin toteutuksen suunnittelu aikataulutetaan.</t>
    </r>
    <r>
      <rPr>
        <sz val="12"/>
        <color theme="1"/>
        <rFont val="Calibri"/>
        <family val="2"/>
      </rPr>
      <t>).</t>
    </r>
  </si>
  <si>
    <r>
      <t>61. Tekstissä käytetään passiivia vain silloin, kun tekijä ei ole tiedossa tai tekijän mainitseminen ei ole olennaista (</t>
    </r>
    <r>
      <rPr>
        <i/>
        <sz val="12"/>
        <color theme="1"/>
        <rFont val="Calibri"/>
        <family val="2"/>
      </rPr>
      <t>Presidentinvaalit järjestetään kuuden vuoden välein.</t>
    </r>
    <r>
      <rPr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Talo on rakennettu 1920-luvulla.</t>
    </r>
    <r>
      <rPr>
        <sz val="12"/>
        <color theme="1"/>
        <rFont val="Calibri"/>
        <family val="2"/>
      </rPr>
      <t>).</t>
    </r>
  </si>
  <si>
    <r>
      <t>62. Lauseessa ei esitetä kaksinkertaista kieltoa (</t>
    </r>
    <r>
      <rPr>
        <i/>
        <sz val="12"/>
        <color theme="1"/>
        <rFont val="Calibri"/>
        <family val="2"/>
      </rPr>
      <t>Laskuja ei saa jättää maksamatta.</t>
    </r>
    <r>
      <rPr>
        <sz val="12"/>
        <color theme="1"/>
        <rFont val="Calibri"/>
        <family val="2"/>
      </rPr>
      <t>).</t>
    </r>
  </si>
  <si>
    <r>
      <t>65. Virkkeissä lauseet on sidottu toisiinsa esimerkiksi konjunktioilla (</t>
    </r>
    <r>
      <rPr>
        <i/>
        <sz val="12"/>
        <color theme="1"/>
        <rFont val="Calibri"/>
        <family val="2"/>
      </rPr>
      <t>siksi, mutta, kun</t>
    </r>
    <r>
      <rPr>
        <sz val="12"/>
        <color theme="1"/>
        <rFont val="Calibri"/>
        <family val="2"/>
      </rPr>
      <t>) niin, että asioiden väliset suhteet käyvät ilmi tekstistä.</t>
    </r>
  </si>
  <si>
    <r>
      <t>66. Tekstissä ei ole kiilalauseita (</t>
    </r>
    <r>
      <rPr>
        <i/>
        <sz val="12"/>
        <color theme="1"/>
        <rFont val="Calibri"/>
        <family val="2"/>
      </rPr>
      <t>Palveluja, joita ovat esimerkiksi asumispalvelut, vammaispalvelut ja vanhuspalvelut, voit hakea tällä lomakkeella.</t>
    </r>
    <r>
      <rPr>
        <sz val="12"/>
        <color theme="1"/>
        <rFont val="Calibri"/>
        <family val="2"/>
      </rPr>
      <t>)</t>
    </r>
    <r>
      <rPr>
        <i/>
        <sz val="12"/>
        <color theme="1"/>
        <rFont val="Calibri"/>
        <family val="2"/>
      </rPr>
      <t>.</t>
    </r>
  </si>
  <si>
    <r>
      <t>67. Virkkeissä ei esitetä monimutkaisia kieltosuhteita (</t>
    </r>
    <r>
      <rPr>
        <i/>
        <sz val="12"/>
        <color theme="1"/>
        <rFont val="Calibri"/>
        <family val="2"/>
      </rPr>
      <t>Et saa kurssimerkintää, jos et palauta tehtävää</t>
    </r>
    <r>
      <rPr>
        <sz val="12"/>
        <color theme="1"/>
        <rFont val="Calibri"/>
        <family val="2"/>
      </rPr>
      <t>).</t>
    </r>
  </si>
  <si>
    <r>
      <t xml:space="preserve">91. Symbolit ovat helposti tunnistettavia, ja niitä käytetään niiden tyypillisessä merkityksessä. Tieto ei ole pelkän symbolin varassa, vaan rinnalla on tarvittaessa tekstiä. (Esim. verkkosivun hakutoiminnossa suurennuslasin lisäksi on teksti </t>
    </r>
    <r>
      <rPr>
        <i/>
        <sz val="12"/>
        <color theme="1"/>
        <rFont val="Calibri"/>
        <family val="2"/>
      </rPr>
      <t>Haku</t>
    </r>
    <r>
      <rPr>
        <sz val="12"/>
        <color theme="1"/>
        <rFont val="Calibri"/>
        <family val="2"/>
      </rPr>
      <t>.)</t>
    </r>
  </si>
  <si>
    <t>72. Painettu teksti (myös pdf-tiedostot) on rivitetty selkoperiaatteiden mukaan, esimerkiksi
          •  yhteen liittyvät sanat (lauseke) on rivitetty samalle riville
          •  lause alkaa mielellään aina rivin alusta.</t>
  </si>
  <si>
    <t>81. Tekstin hierarkia on selvä, esimerkiksi
     • otsikot erottuvat selvästi leipätekstistä
     • pääotsikko erottuu alaotsikoista
     • kuvatekstit ovat kuvan lähellä.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</si>
</sst>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b/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36D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3" xfId="0" applyFont="1" applyBorder="1" applyAlignment="1">
      <alignment horizontal="right" vertical="center" wrapText="1"/>
    </xf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164" fontId="1" fillId="0" borderId="4" xfId="0" applyNumberFormat="1" applyFont="1" applyBorder="1" applyAlignment="1" applyProtection="1">
      <alignment horizontal="center" vertical="center" wrapText="1"/>
      <protection hidden="1"/>
    </xf>
    <xf numFmtId="0" fontId="5" fillId="2" borderId="5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right" vertical="center" wrapText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1" fontId="6" fillId="0" borderId="4" xfId="0" applyNumberFormat="1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>
      <alignment vertical="center" wrapText="1"/>
    </xf>
    <xf numFmtId="0" fontId="10" fillId="0" borderId="0" xfId="0" applyFont="1" applyAlignment="1" applyProtection="1">
      <alignment horizontal="right"/>
      <protection hidden="1"/>
    </xf>
    <xf numFmtId="0" fontId="8" fillId="0" borderId="2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ingrid">
  <a:themeElements>
    <a:clrScheme name="Fingrid värit">
      <a:dk1>
        <a:sysClr val="windowText" lastClr="000000"/>
      </a:dk1>
      <a:lt1>
        <a:sysClr val="window" lastClr="FFFFFF"/>
      </a:lt1>
      <a:dk2>
        <a:srgbClr val="A15885"/>
      </a:dk2>
      <a:lt2>
        <a:srgbClr val="E9EEF2"/>
      </a:lt2>
      <a:accent1>
        <a:srgbClr val="D5121E"/>
      </a:accent1>
      <a:accent2>
        <a:srgbClr val="3E5660"/>
      </a:accent2>
      <a:accent3>
        <a:srgbClr val="6D838F"/>
      </a:accent3>
      <a:accent4>
        <a:srgbClr val="DDC720"/>
      </a:accent4>
      <a:accent5>
        <a:srgbClr val="009A96"/>
      </a:accent5>
      <a:accent6>
        <a:srgbClr val="A15885"/>
      </a:accent6>
      <a:hlink>
        <a:srgbClr val="D5121E"/>
      </a:hlink>
      <a:folHlink>
        <a:srgbClr val="3E5660"/>
      </a:folHlink>
    </a:clrScheme>
    <a:fontScheme name="Fingird fonti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accent1"/>
          </a:solidFill>
        </a:ln>
      </a:spPr>
      <a:bodyPr rtlCol="0" anchor="ctr"/>
      <a:lstStyle>
        <a:defPPr algn="ctr"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2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dirty="0" err="1" smtClean="0">
            <a:solidFill>
              <a:schemeClr val="accent2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Fingrid" id="{AD743904-988A-4BBE-80B3-09A98BBFA9D2}" vid="{ECD5536E-47D0-4A2C-B761-30E06F7F1A5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K133"/>
  <sheetViews>
    <sheetView tabSelected="1" zoomScaleNormal="100" workbookViewId="0">
      <pane ySplit="1" topLeftCell="A2" activePane="bottomLeft" state="frozen"/>
      <selection pane="bottomLeft" activeCell="B132" sqref="B132"/>
    </sheetView>
  </sheetViews>
  <sheetFormatPr defaultRowHeight="14.25" x14ac:dyDescent="0.2"/>
  <cols>
    <col min="1" max="1" width="90.5" customWidth="1"/>
    <col min="2" max="2" width="6.625" customWidth="1"/>
    <col min="4" max="8" width="10.625" hidden="1" customWidth="1"/>
    <col min="9" max="10" width="8.625" hidden="1" customWidth="1"/>
    <col min="11" max="11" width="0" hidden="1" customWidth="1"/>
  </cols>
  <sheetData>
    <row r="1" spans="1:11" ht="27" thickBot="1" x14ac:dyDescent="0.25">
      <c r="A1" s="19" t="s">
        <v>83</v>
      </c>
      <c r="B1" s="17" t="s">
        <v>2</v>
      </c>
    </row>
    <row r="2" spans="1:11" ht="24" thickBot="1" x14ac:dyDescent="0.25">
      <c r="A2" s="9" t="s">
        <v>1</v>
      </c>
      <c r="B2" s="10"/>
      <c r="D2" t="s">
        <v>90</v>
      </c>
      <c r="J2" t="s">
        <v>91</v>
      </c>
    </row>
    <row r="3" spans="1:11" ht="19.5" thickBot="1" x14ac:dyDescent="0.25">
      <c r="A3" s="7" t="s">
        <v>3</v>
      </c>
      <c r="B3" s="8"/>
      <c r="D3" s="2" t="s">
        <v>85</v>
      </c>
      <c r="E3" s="2" t="s">
        <v>88</v>
      </c>
      <c r="F3" s="2" t="s">
        <v>85</v>
      </c>
      <c r="G3" s="2" t="s">
        <v>88</v>
      </c>
      <c r="H3" s="2" t="s">
        <v>87</v>
      </c>
      <c r="J3" s="2" t="s">
        <v>2</v>
      </c>
      <c r="K3" s="2" t="s">
        <v>85</v>
      </c>
    </row>
    <row r="4" spans="1:11" ht="16.5" thickBot="1" x14ac:dyDescent="0.25">
      <c r="A4" s="11" t="s">
        <v>4</v>
      </c>
      <c r="B4" s="13">
        <v>3</v>
      </c>
      <c r="D4" s="2"/>
      <c r="E4" s="2"/>
      <c r="F4" s="2">
        <f>B4</f>
        <v>3</v>
      </c>
      <c r="G4" s="2">
        <f>IF(F4=0,0,1)</f>
        <v>1</v>
      </c>
      <c r="H4" s="2">
        <f>IF(F4=1,1,0)</f>
        <v>0</v>
      </c>
      <c r="J4" s="3">
        <v>0</v>
      </c>
      <c r="K4" s="3">
        <v>0</v>
      </c>
    </row>
    <row r="5" spans="1:11" ht="16.5" thickBot="1" x14ac:dyDescent="0.25">
      <c r="A5" s="11" t="s">
        <v>5</v>
      </c>
      <c r="B5" s="13">
        <v>3</v>
      </c>
      <c r="D5" s="2"/>
      <c r="E5" s="2"/>
      <c r="F5" s="2">
        <f t="shared" ref="F5:F8" si="0">B5</f>
        <v>3</v>
      </c>
      <c r="G5" s="2">
        <f t="shared" ref="G5:G8" si="1">IF(F5=0,0,1)</f>
        <v>1</v>
      </c>
      <c r="H5" s="2">
        <f t="shared" ref="H5:H8" si="2">IF(F5=1,1,0)</f>
        <v>0</v>
      </c>
      <c r="J5" s="3" t="s">
        <v>0</v>
      </c>
      <c r="K5" s="3">
        <v>0.8</v>
      </c>
    </row>
    <row r="6" spans="1:11" ht="32.25" thickBot="1" x14ac:dyDescent="0.25">
      <c r="A6" s="11" t="s">
        <v>6</v>
      </c>
      <c r="B6" s="13">
        <v>1</v>
      </c>
      <c r="D6" s="2"/>
      <c r="E6" s="2"/>
      <c r="F6" s="2">
        <f t="shared" si="0"/>
        <v>1</v>
      </c>
      <c r="G6" s="2">
        <f t="shared" si="1"/>
        <v>1</v>
      </c>
      <c r="H6" s="2">
        <f t="shared" si="2"/>
        <v>1</v>
      </c>
      <c r="J6" s="3" t="s">
        <v>86</v>
      </c>
      <c r="K6" s="3">
        <v>3.2</v>
      </c>
    </row>
    <row r="7" spans="1:11" ht="32.25" thickBot="1" x14ac:dyDescent="0.25">
      <c r="A7" s="11" t="s">
        <v>7</v>
      </c>
      <c r="B7" s="13">
        <v>0</v>
      </c>
      <c r="D7" s="2"/>
      <c r="E7" s="2"/>
      <c r="F7" s="2">
        <f t="shared" si="0"/>
        <v>0</v>
      </c>
      <c r="G7" s="2">
        <f t="shared" si="1"/>
        <v>0</v>
      </c>
      <c r="H7" s="2">
        <f t="shared" si="2"/>
        <v>0</v>
      </c>
      <c r="I7" s="3"/>
      <c r="J7" s="2"/>
    </row>
    <row r="8" spans="1:11" ht="16.5" thickBot="1" x14ac:dyDescent="0.25">
      <c r="A8" s="11" t="s">
        <v>8</v>
      </c>
      <c r="B8" s="13">
        <v>3</v>
      </c>
      <c r="D8" s="2"/>
      <c r="E8" s="2"/>
      <c r="F8" s="2">
        <f t="shared" si="0"/>
        <v>3</v>
      </c>
      <c r="G8" s="2">
        <f t="shared" si="1"/>
        <v>1</v>
      </c>
      <c r="H8" s="2">
        <f t="shared" si="2"/>
        <v>0</v>
      </c>
      <c r="I8" s="3"/>
      <c r="J8" s="2"/>
    </row>
    <row r="9" spans="1:11" ht="16.5" thickBot="1" x14ac:dyDescent="0.25">
      <c r="A9" s="18" t="s">
        <v>9</v>
      </c>
      <c r="B9" s="6"/>
      <c r="D9" s="2"/>
      <c r="E9" s="2"/>
      <c r="F9" s="2"/>
      <c r="G9" s="2"/>
      <c r="H9" s="2"/>
      <c r="I9" s="2"/>
      <c r="J9" s="2"/>
    </row>
    <row r="10" spans="1:11" ht="32.25" thickBot="1" x14ac:dyDescent="0.25">
      <c r="A10" s="11" t="s">
        <v>10</v>
      </c>
      <c r="B10" s="13" t="s">
        <v>0</v>
      </c>
      <c r="D10" s="2">
        <f>VLOOKUP(B10,$J$4:$K$6,2)</f>
        <v>0.8</v>
      </c>
      <c r="E10" s="2">
        <f>IF(D10=0,0,1)</f>
        <v>1</v>
      </c>
      <c r="F10" s="2"/>
      <c r="G10" s="2"/>
      <c r="H10" s="2"/>
      <c r="I10" s="2"/>
      <c r="J10" s="2"/>
    </row>
    <row r="11" spans="1:11" ht="32.25" thickBot="1" x14ac:dyDescent="0.25">
      <c r="A11" s="11" t="s">
        <v>92</v>
      </c>
      <c r="B11" s="13" t="s">
        <v>0</v>
      </c>
      <c r="D11" s="2">
        <f t="shared" ref="D11:D13" si="3">VLOOKUP(B11,$J$4:$K$6,2)</f>
        <v>0.8</v>
      </c>
      <c r="E11" s="2">
        <f t="shared" ref="E11:E13" si="4">IF(D11=0,0,1)</f>
        <v>1</v>
      </c>
      <c r="F11" s="2"/>
      <c r="G11" s="2"/>
      <c r="H11" s="2"/>
      <c r="I11" s="2"/>
      <c r="J11" s="2"/>
    </row>
    <row r="12" spans="1:11" ht="16.5" thickBot="1" x14ac:dyDescent="0.25">
      <c r="A12" s="11" t="s">
        <v>11</v>
      </c>
      <c r="B12" s="13" t="s">
        <v>0</v>
      </c>
      <c r="D12" s="2">
        <f t="shared" si="3"/>
        <v>0.8</v>
      </c>
      <c r="E12" s="2">
        <f t="shared" si="4"/>
        <v>1</v>
      </c>
      <c r="F12" s="2"/>
      <c r="G12" s="2"/>
      <c r="H12" s="2"/>
      <c r="I12" s="2"/>
      <c r="J12" s="2"/>
    </row>
    <row r="13" spans="1:11" ht="16.5" thickBot="1" x14ac:dyDescent="0.25">
      <c r="A13" s="11" t="s">
        <v>12</v>
      </c>
      <c r="B13" s="13" t="s">
        <v>86</v>
      </c>
      <c r="D13" s="2">
        <f t="shared" si="3"/>
        <v>3.2</v>
      </c>
      <c r="E13" s="2">
        <f t="shared" si="4"/>
        <v>1</v>
      </c>
      <c r="F13" s="2"/>
      <c r="G13" s="2"/>
      <c r="H13" s="2"/>
      <c r="I13" s="2"/>
      <c r="J13" s="2"/>
    </row>
    <row r="14" spans="1:11" ht="16.5" thickBot="1" x14ac:dyDescent="0.25">
      <c r="A14" s="12" t="s">
        <v>14</v>
      </c>
      <c r="B14" s="14">
        <f>F14</f>
        <v>1</v>
      </c>
      <c r="D14" s="2">
        <f>SUM(D10:D13)</f>
        <v>5.6000000000000005</v>
      </c>
      <c r="E14" s="2">
        <f>SUM(E10:E13)</f>
        <v>4</v>
      </c>
      <c r="F14" s="2">
        <f>IF(E14=0,0,ROUND(D14/E14,0))</f>
        <v>1</v>
      </c>
      <c r="G14" s="2">
        <f t="shared" ref="G14" si="5">IF(F14=0,0,1)</f>
        <v>1</v>
      </c>
      <c r="H14" s="2"/>
      <c r="I14" s="2"/>
      <c r="J14" s="2"/>
    </row>
    <row r="15" spans="1:11" ht="16.5" thickBot="1" x14ac:dyDescent="0.25">
      <c r="A15" s="18" t="s">
        <v>13</v>
      </c>
      <c r="B15" s="6"/>
      <c r="D15" s="2"/>
      <c r="E15" s="2"/>
      <c r="F15" s="2"/>
      <c r="G15" s="2"/>
      <c r="H15" s="2"/>
      <c r="I15" s="2"/>
      <c r="J15" s="2"/>
    </row>
    <row r="16" spans="1:11" ht="16.5" thickBot="1" x14ac:dyDescent="0.25">
      <c r="A16" s="11" t="s">
        <v>15</v>
      </c>
      <c r="B16" s="13"/>
      <c r="D16" s="2">
        <f t="shared" ref="D16:D21" si="6">VLOOKUP(B16,$J$4:$K$6,2)</f>
        <v>0</v>
      </c>
      <c r="E16" s="2">
        <f t="shared" ref="E16:E21" si="7">IF(D16=0,0,1)</f>
        <v>0</v>
      </c>
      <c r="F16" s="2"/>
      <c r="G16" s="2"/>
      <c r="H16" s="2"/>
      <c r="I16" s="2"/>
      <c r="J16" s="2"/>
    </row>
    <row r="17" spans="1:10" ht="32.25" thickBot="1" x14ac:dyDescent="0.25">
      <c r="A17" s="11" t="s">
        <v>16</v>
      </c>
      <c r="B17" s="13"/>
      <c r="D17" s="2">
        <f t="shared" si="6"/>
        <v>0</v>
      </c>
      <c r="E17" s="2">
        <f t="shared" si="7"/>
        <v>0</v>
      </c>
      <c r="F17" s="2"/>
      <c r="G17" s="2"/>
      <c r="H17" s="2"/>
      <c r="I17" s="2"/>
      <c r="J17" s="2"/>
    </row>
    <row r="18" spans="1:10" ht="32.25" thickBot="1" x14ac:dyDescent="0.25">
      <c r="A18" s="11" t="s">
        <v>93</v>
      </c>
      <c r="B18" s="13"/>
      <c r="D18" s="2">
        <f t="shared" si="6"/>
        <v>0</v>
      </c>
      <c r="E18" s="2">
        <f t="shared" si="7"/>
        <v>0</v>
      </c>
      <c r="F18" s="2"/>
      <c r="G18" s="2"/>
      <c r="H18" s="2"/>
      <c r="I18" s="2"/>
      <c r="J18" s="2"/>
    </row>
    <row r="19" spans="1:10" ht="48" thickBot="1" x14ac:dyDescent="0.25">
      <c r="A19" s="11" t="s">
        <v>94</v>
      </c>
      <c r="B19" s="13"/>
      <c r="D19" s="2">
        <f t="shared" si="6"/>
        <v>0</v>
      </c>
      <c r="E19" s="2">
        <f t="shared" si="7"/>
        <v>0</v>
      </c>
      <c r="F19" s="2"/>
      <c r="G19" s="2"/>
      <c r="H19" s="2"/>
      <c r="I19" s="2"/>
      <c r="J19" s="2"/>
    </row>
    <row r="20" spans="1:10" ht="48" thickBot="1" x14ac:dyDescent="0.25">
      <c r="A20" s="11" t="s">
        <v>95</v>
      </c>
      <c r="B20" s="13"/>
      <c r="D20" s="2">
        <f t="shared" si="6"/>
        <v>0</v>
      </c>
      <c r="E20" s="2">
        <f t="shared" si="7"/>
        <v>0</v>
      </c>
      <c r="F20" s="2"/>
      <c r="G20" s="2"/>
      <c r="H20" s="2"/>
      <c r="I20" s="2"/>
      <c r="J20" s="2"/>
    </row>
    <row r="21" spans="1:10" ht="16.5" thickBot="1" x14ac:dyDescent="0.25">
      <c r="A21" s="11" t="s">
        <v>17</v>
      </c>
      <c r="B21" s="13"/>
      <c r="D21" s="2">
        <f t="shared" si="6"/>
        <v>0</v>
      </c>
      <c r="E21" s="2">
        <f t="shared" si="7"/>
        <v>0</v>
      </c>
      <c r="F21" s="2"/>
      <c r="G21" s="2"/>
      <c r="H21" s="2"/>
      <c r="I21" s="2"/>
      <c r="J21" s="2"/>
    </row>
    <row r="22" spans="1:10" ht="16.5" thickBot="1" x14ac:dyDescent="0.25">
      <c r="A22" s="12" t="s">
        <v>14</v>
      </c>
      <c r="B22" s="14">
        <f>F22</f>
        <v>0</v>
      </c>
      <c r="D22" s="2">
        <f>SUM(D16:D21)</f>
        <v>0</v>
      </c>
      <c r="E22" s="2">
        <f>SUM(E16:E21)</f>
        <v>0</v>
      </c>
      <c r="F22" s="2">
        <f>IF(E22=0,0,ROUND(D22/E22,0))</f>
        <v>0</v>
      </c>
      <c r="G22" s="2">
        <f t="shared" ref="G22" si="8">IF(F22=0,0,1)</f>
        <v>0</v>
      </c>
      <c r="H22" s="2"/>
      <c r="I22" s="2"/>
      <c r="J22" s="2"/>
    </row>
    <row r="23" spans="1:10" ht="16.5" thickBot="1" x14ac:dyDescent="0.25">
      <c r="A23" s="18" t="s">
        <v>18</v>
      </c>
      <c r="B23" s="6"/>
      <c r="D23" s="2"/>
      <c r="E23" s="2"/>
      <c r="F23" s="2"/>
      <c r="G23" s="2"/>
      <c r="H23" s="2"/>
      <c r="I23" s="2"/>
      <c r="J23" s="2"/>
    </row>
    <row r="24" spans="1:10" ht="16.5" thickBot="1" x14ac:dyDescent="0.25">
      <c r="A24" s="11" t="s">
        <v>19</v>
      </c>
      <c r="B24" s="13"/>
      <c r="D24" s="2">
        <f t="shared" ref="D24:D31" si="9">VLOOKUP(B24,$J$4:$K$6,2)</f>
        <v>0</v>
      </c>
      <c r="E24" s="2">
        <f t="shared" ref="E24:E31" si="10">IF(D24=0,0,1)</f>
        <v>0</v>
      </c>
      <c r="F24" s="2"/>
      <c r="G24" s="2"/>
      <c r="H24" s="2"/>
      <c r="I24" s="2"/>
      <c r="J24" s="2"/>
    </row>
    <row r="25" spans="1:10" ht="16.5" thickBot="1" x14ac:dyDescent="0.25">
      <c r="A25" s="11" t="s">
        <v>20</v>
      </c>
      <c r="B25" s="13"/>
      <c r="D25" s="2">
        <f t="shared" si="9"/>
        <v>0</v>
      </c>
      <c r="E25" s="2">
        <f t="shared" si="10"/>
        <v>0</v>
      </c>
      <c r="F25" s="2"/>
      <c r="G25" s="2"/>
      <c r="H25" s="2"/>
      <c r="I25" s="2"/>
      <c r="J25" s="2"/>
    </row>
    <row r="26" spans="1:10" ht="16.5" thickBot="1" x14ac:dyDescent="0.25">
      <c r="A26" s="11" t="s">
        <v>21</v>
      </c>
      <c r="B26" s="13"/>
      <c r="D26" s="2">
        <f t="shared" si="9"/>
        <v>0</v>
      </c>
      <c r="E26" s="2">
        <f t="shared" si="10"/>
        <v>0</v>
      </c>
      <c r="F26" s="2"/>
      <c r="G26" s="2"/>
      <c r="H26" s="2"/>
      <c r="I26" s="2"/>
      <c r="J26" s="2"/>
    </row>
    <row r="27" spans="1:10" ht="79.5" thickBot="1" x14ac:dyDescent="0.25">
      <c r="A27" s="11" t="s">
        <v>96</v>
      </c>
      <c r="B27" s="13"/>
      <c r="D27" s="2">
        <f t="shared" si="9"/>
        <v>0</v>
      </c>
      <c r="E27" s="2">
        <f t="shared" si="10"/>
        <v>0</v>
      </c>
      <c r="F27" s="2"/>
      <c r="G27" s="2"/>
      <c r="H27" s="2"/>
      <c r="I27" s="2"/>
      <c r="J27" s="2"/>
    </row>
    <row r="28" spans="1:10" ht="111" thickBot="1" x14ac:dyDescent="0.25">
      <c r="A28" s="11" t="s">
        <v>97</v>
      </c>
      <c r="B28" s="13"/>
      <c r="D28" s="2">
        <f t="shared" si="9"/>
        <v>0</v>
      </c>
      <c r="E28" s="2">
        <f t="shared" si="10"/>
        <v>0</v>
      </c>
      <c r="F28" s="2"/>
      <c r="G28" s="2"/>
      <c r="H28" s="2"/>
      <c r="I28" s="2"/>
      <c r="J28" s="2"/>
    </row>
    <row r="29" spans="1:10" ht="32.25" thickBot="1" x14ac:dyDescent="0.25">
      <c r="A29" s="11" t="s">
        <v>98</v>
      </c>
      <c r="B29" s="13"/>
      <c r="D29" s="2">
        <f t="shared" si="9"/>
        <v>0</v>
      </c>
      <c r="E29" s="2">
        <f t="shared" si="10"/>
        <v>0</v>
      </c>
      <c r="F29" s="2"/>
      <c r="G29" s="2"/>
      <c r="H29" s="2"/>
      <c r="I29" s="2"/>
      <c r="J29" s="2"/>
    </row>
    <row r="30" spans="1:10" ht="16.5" thickBot="1" x14ac:dyDescent="0.25">
      <c r="A30" s="11" t="s">
        <v>22</v>
      </c>
      <c r="B30" s="13"/>
      <c r="D30" s="2">
        <f t="shared" si="9"/>
        <v>0</v>
      </c>
      <c r="E30" s="2">
        <f t="shared" si="10"/>
        <v>0</v>
      </c>
      <c r="F30" s="2"/>
      <c r="G30" s="2"/>
      <c r="H30" s="2"/>
      <c r="I30" s="2"/>
      <c r="J30" s="2"/>
    </row>
    <row r="31" spans="1:10" ht="142.5" thickBot="1" x14ac:dyDescent="0.25">
      <c r="A31" s="11" t="s">
        <v>99</v>
      </c>
      <c r="B31" s="13"/>
      <c r="D31" s="2">
        <f t="shared" si="9"/>
        <v>0</v>
      </c>
      <c r="E31" s="2">
        <f t="shared" si="10"/>
        <v>0</v>
      </c>
      <c r="F31" s="2"/>
      <c r="G31" s="2"/>
      <c r="H31" s="2"/>
      <c r="I31" s="2"/>
      <c r="J31" s="2"/>
    </row>
    <row r="32" spans="1:10" ht="16.5" thickBot="1" x14ac:dyDescent="0.25">
      <c r="A32" s="12" t="s">
        <v>14</v>
      </c>
      <c r="B32" s="14">
        <f>F32</f>
        <v>0</v>
      </c>
      <c r="D32" s="2">
        <f>SUM(D24:D31)</f>
        <v>0</v>
      </c>
      <c r="E32" s="2">
        <f>SUM(E24:E31)</f>
        <v>0</v>
      </c>
      <c r="F32" s="2">
        <f>IF(E32=0,0,ROUND(D32/E32,0))</f>
        <v>0</v>
      </c>
      <c r="G32" s="2">
        <f t="shared" ref="G32" si="11">IF(F32=0,0,1)</f>
        <v>0</v>
      </c>
      <c r="H32" s="2"/>
      <c r="I32" s="2"/>
      <c r="J32" s="2"/>
    </row>
    <row r="33" spans="1:10" ht="15.75" thickBot="1" x14ac:dyDescent="0.25">
      <c r="A33" s="5" t="s">
        <v>23</v>
      </c>
      <c r="B33" s="6"/>
      <c r="D33" s="2"/>
      <c r="E33" s="2"/>
      <c r="F33" s="2"/>
      <c r="G33" s="2"/>
      <c r="H33" s="2"/>
      <c r="I33" s="2"/>
      <c r="J33" s="2"/>
    </row>
    <row r="34" spans="1:10" ht="16.5" thickBot="1" x14ac:dyDescent="0.25">
      <c r="A34" s="11" t="s">
        <v>24</v>
      </c>
      <c r="B34" s="13"/>
      <c r="D34" s="2">
        <f t="shared" ref="D34:D37" si="12">VLOOKUP(B34,$J$4:$K$6,2)</f>
        <v>0</v>
      </c>
      <c r="E34" s="2">
        <f t="shared" ref="E34:E37" si="13">IF(D34=0,0,1)</f>
        <v>0</v>
      </c>
      <c r="F34" s="2"/>
      <c r="G34" s="2"/>
      <c r="H34" s="2"/>
      <c r="I34" s="2"/>
      <c r="J34" s="2"/>
    </row>
    <row r="35" spans="1:10" ht="16.5" thickBot="1" x14ac:dyDescent="0.25">
      <c r="A35" s="11" t="s">
        <v>25</v>
      </c>
      <c r="B35" s="13"/>
      <c r="D35" s="2">
        <f t="shared" si="12"/>
        <v>0</v>
      </c>
      <c r="E35" s="2">
        <f t="shared" si="13"/>
        <v>0</v>
      </c>
      <c r="F35" s="2"/>
      <c r="G35" s="2"/>
      <c r="H35" s="2"/>
      <c r="I35" s="2"/>
      <c r="J35" s="2"/>
    </row>
    <row r="36" spans="1:10" ht="16.5" thickBot="1" x14ac:dyDescent="0.25">
      <c r="A36" s="11" t="s">
        <v>26</v>
      </c>
      <c r="B36" s="13"/>
      <c r="D36" s="2">
        <f t="shared" si="12"/>
        <v>0</v>
      </c>
      <c r="E36" s="2">
        <f t="shared" si="13"/>
        <v>0</v>
      </c>
      <c r="F36" s="2"/>
      <c r="G36" s="2"/>
      <c r="H36" s="2"/>
      <c r="I36" s="2"/>
      <c r="J36" s="2"/>
    </row>
    <row r="37" spans="1:10" ht="16.5" thickBot="1" x14ac:dyDescent="0.25">
      <c r="A37" s="11" t="s">
        <v>27</v>
      </c>
      <c r="B37" s="13"/>
      <c r="D37" s="2">
        <f t="shared" si="12"/>
        <v>0</v>
      </c>
      <c r="E37" s="2">
        <f t="shared" si="13"/>
        <v>0</v>
      </c>
      <c r="F37" s="2"/>
      <c r="G37" s="2"/>
      <c r="H37" s="2"/>
      <c r="I37" s="2"/>
      <c r="J37" s="2"/>
    </row>
    <row r="38" spans="1:10" ht="16.5" thickBot="1" x14ac:dyDescent="0.25">
      <c r="A38" s="12" t="s">
        <v>14</v>
      </c>
      <c r="B38" s="14">
        <f>F38</f>
        <v>0</v>
      </c>
      <c r="D38" s="2">
        <f>SUM(D34:D37)</f>
        <v>0</v>
      </c>
      <c r="E38" s="2">
        <f>SUM(E34:E37)</f>
        <v>0</v>
      </c>
      <c r="F38" s="2">
        <f>IF(E38=0,0,ROUND(D38/E38,0))</f>
        <v>0</v>
      </c>
      <c r="G38" s="2">
        <f t="shared" ref="G38" si="14">IF(F38=0,0,1)</f>
        <v>0</v>
      </c>
      <c r="H38" s="2"/>
      <c r="I38" s="2"/>
      <c r="J38" s="2"/>
    </row>
    <row r="39" spans="1:10" ht="24" thickBot="1" x14ac:dyDescent="0.25">
      <c r="A39" s="9" t="s">
        <v>28</v>
      </c>
      <c r="B39" s="10"/>
      <c r="D39" s="2"/>
      <c r="E39" s="2"/>
      <c r="F39" s="2"/>
      <c r="G39" s="2"/>
      <c r="H39" s="2"/>
      <c r="I39" s="2"/>
      <c r="J39" s="2"/>
    </row>
    <row r="40" spans="1:10" ht="19.5" thickBot="1" x14ac:dyDescent="0.25">
      <c r="A40" s="7" t="s">
        <v>3</v>
      </c>
      <c r="B40" s="8"/>
      <c r="D40" s="2"/>
      <c r="E40" s="2"/>
      <c r="F40" s="2"/>
      <c r="G40" s="2"/>
      <c r="H40" s="2"/>
      <c r="I40" s="2"/>
      <c r="J40" s="2"/>
    </row>
    <row r="41" spans="1:10" ht="16.5" thickBot="1" x14ac:dyDescent="0.25">
      <c r="A41" s="11" t="s">
        <v>29</v>
      </c>
      <c r="B41" s="13"/>
      <c r="D41" s="2"/>
      <c r="E41" s="2"/>
      <c r="F41" s="2">
        <f t="shared" ref="F41:F45" si="15">B41</f>
        <v>0</v>
      </c>
      <c r="G41" s="2">
        <f t="shared" ref="G41:G45" si="16">IF(F41=0,0,1)</f>
        <v>0</v>
      </c>
      <c r="H41" s="2">
        <f t="shared" ref="H41:H45" si="17">IF(F41=1,1,0)</f>
        <v>0</v>
      </c>
      <c r="I41" s="2"/>
      <c r="J41" s="2"/>
    </row>
    <row r="42" spans="1:10" ht="32.25" thickBot="1" x14ac:dyDescent="0.25">
      <c r="A42" s="11" t="s">
        <v>30</v>
      </c>
      <c r="B42" s="13"/>
      <c r="D42" s="2"/>
      <c r="E42" s="2"/>
      <c r="F42" s="2">
        <f t="shared" si="15"/>
        <v>0</v>
      </c>
      <c r="G42" s="2">
        <f t="shared" si="16"/>
        <v>0</v>
      </c>
      <c r="H42" s="2">
        <f t="shared" si="17"/>
        <v>0</v>
      </c>
      <c r="I42" s="2"/>
      <c r="J42" s="2"/>
    </row>
    <row r="43" spans="1:10" ht="16.5" thickBot="1" x14ac:dyDescent="0.25">
      <c r="A43" s="11" t="s">
        <v>31</v>
      </c>
      <c r="B43" s="13"/>
      <c r="D43" s="2"/>
      <c r="E43" s="2"/>
      <c r="F43" s="2">
        <f t="shared" si="15"/>
        <v>0</v>
      </c>
      <c r="G43" s="2">
        <f t="shared" si="16"/>
        <v>0</v>
      </c>
      <c r="H43" s="2">
        <f t="shared" si="17"/>
        <v>0</v>
      </c>
      <c r="I43" s="2"/>
      <c r="J43" s="2"/>
    </row>
    <row r="44" spans="1:10" ht="16.5" thickBot="1" x14ac:dyDescent="0.25">
      <c r="A44" s="11" t="s">
        <v>100</v>
      </c>
      <c r="B44" s="13"/>
      <c r="D44" s="2"/>
      <c r="E44" s="2"/>
      <c r="F44" s="2">
        <f t="shared" si="15"/>
        <v>0</v>
      </c>
      <c r="G44" s="2">
        <f t="shared" si="16"/>
        <v>0</v>
      </c>
      <c r="H44" s="2">
        <f t="shared" si="17"/>
        <v>0</v>
      </c>
      <c r="I44" s="2"/>
      <c r="J44" s="2"/>
    </row>
    <row r="45" spans="1:10" ht="32.25" thickBot="1" x14ac:dyDescent="0.25">
      <c r="A45" s="11" t="s">
        <v>32</v>
      </c>
      <c r="B45" s="13"/>
      <c r="D45" s="2"/>
      <c r="E45" s="2"/>
      <c r="F45" s="2">
        <f t="shared" si="15"/>
        <v>0</v>
      </c>
      <c r="G45" s="2">
        <f t="shared" si="16"/>
        <v>0</v>
      </c>
      <c r="H45" s="2">
        <f t="shared" si="17"/>
        <v>0</v>
      </c>
      <c r="I45" s="2"/>
      <c r="J45" s="2"/>
    </row>
    <row r="46" spans="1:10" ht="16.5" thickBot="1" x14ac:dyDescent="0.25">
      <c r="A46" s="18" t="s">
        <v>33</v>
      </c>
      <c r="B46" s="6"/>
      <c r="D46" s="2"/>
      <c r="E46" s="2"/>
      <c r="F46" s="2"/>
      <c r="G46" s="2"/>
      <c r="H46" s="2"/>
      <c r="I46" s="2"/>
      <c r="J46" s="2"/>
    </row>
    <row r="47" spans="1:10" ht="32.25" thickBot="1" x14ac:dyDescent="0.25">
      <c r="A47" s="11" t="s">
        <v>34</v>
      </c>
      <c r="B47" s="13"/>
      <c r="D47" s="2">
        <f t="shared" ref="D47:D51" si="18">VLOOKUP(B47,$J$4:$K$6,2)</f>
        <v>0</v>
      </c>
      <c r="E47" s="2">
        <f t="shared" ref="E47:E51" si="19">IF(D47=0,0,1)</f>
        <v>0</v>
      </c>
      <c r="F47" s="2"/>
      <c r="G47" s="2"/>
      <c r="H47" s="2"/>
      <c r="I47" s="2"/>
      <c r="J47" s="2"/>
    </row>
    <row r="48" spans="1:10" ht="32.25" thickBot="1" x14ac:dyDescent="0.25">
      <c r="A48" s="11" t="s">
        <v>101</v>
      </c>
      <c r="B48" s="13"/>
      <c r="D48" s="2">
        <f t="shared" si="18"/>
        <v>0</v>
      </c>
      <c r="E48" s="2">
        <f t="shared" si="19"/>
        <v>0</v>
      </c>
      <c r="F48" s="2"/>
      <c r="G48" s="2"/>
      <c r="H48" s="2"/>
      <c r="I48" s="2"/>
      <c r="J48" s="2"/>
    </row>
    <row r="49" spans="1:10" ht="16.5" thickBot="1" x14ac:dyDescent="0.25">
      <c r="A49" s="11" t="s">
        <v>35</v>
      </c>
      <c r="B49" s="13"/>
      <c r="D49" s="2">
        <f t="shared" si="18"/>
        <v>0</v>
      </c>
      <c r="E49" s="2">
        <f t="shared" si="19"/>
        <v>0</v>
      </c>
      <c r="F49" s="2"/>
      <c r="G49" s="2"/>
      <c r="H49" s="2"/>
      <c r="I49" s="2"/>
      <c r="J49" s="2"/>
    </row>
    <row r="50" spans="1:10" ht="32.25" thickBot="1" x14ac:dyDescent="0.25">
      <c r="A50" s="11" t="s">
        <v>102</v>
      </c>
      <c r="B50" s="13"/>
      <c r="D50" s="2">
        <f t="shared" si="18"/>
        <v>0</v>
      </c>
      <c r="E50" s="2">
        <f t="shared" si="19"/>
        <v>0</v>
      </c>
      <c r="F50" s="2"/>
      <c r="G50" s="2"/>
      <c r="H50" s="2"/>
      <c r="I50" s="2"/>
      <c r="J50" s="2"/>
    </row>
    <row r="51" spans="1:10" ht="16.5" thickBot="1" x14ac:dyDescent="0.25">
      <c r="A51" s="11" t="s">
        <v>36</v>
      </c>
      <c r="B51" s="13"/>
      <c r="D51" s="2">
        <f t="shared" si="18"/>
        <v>0</v>
      </c>
      <c r="E51" s="2">
        <f t="shared" si="19"/>
        <v>0</v>
      </c>
      <c r="F51" s="2"/>
      <c r="G51" s="2"/>
      <c r="H51" s="2"/>
      <c r="I51" s="2"/>
      <c r="J51" s="2"/>
    </row>
    <row r="52" spans="1:10" ht="16.5" thickBot="1" x14ac:dyDescent="0.25">
      <c r="A52" s="12" t="s">
        <v>14</v>
      </c>
      <c r="B52" s="14">
        <f>F52</f>
        <v>0</v>
      </c>
      <c r="D52" s="2">
        <f>SUM(D47:D51)</f>
        <v>0</v>
      </c>
      <c r="E52" s="2">
        <f>SUM(E47:E51)</f>
        <v>0</v>
      </c>
      <c r="F52" s="2">
        <f>IF(E52=0,0,ROUND(D52/E52,0))</f>
        <v>0</v>
      </c>
      <c r="G52" s="2">
        <f t="shared" ref="G52" si="20">IF(F52=0,0,1)</f>
        <v>0</v>
      </c>
      <c r="H52" s="2"/>
      <c r="I52" s="2"/>
      <c r="J52" s="2"/>
    </row>
    <row r="53" spans="1:10" ht="16.5" thickBot="1" x14ac:dyDescent="0.25">
      <c r="A53" s="18" t="s">
        <v>37</v>
      </c>
      <c r="B53" s="6"/>
      <c r="D53" s="2"/>
      <c r="E53" s="2"/>
      <c r="F53" s="2"/>
      <c r="G53" s="2"/>
      <c r="H53" s="2"/>
      <c r="I53" s="2"/>
      <c r="J53" s="2"/>
    </row>
    <row r="54" spans="1:10" ht="32.25" thickBot="1" x14ac:dyDescent="0.25">
      <c r="A54" s="11" t="s">
        <v>103</v>
      </c>
      <c r="B54" s="13"/>
      <c r="D54" s="2">
        <f t="shared" ref="D54:D59" si="21">VLOOKUP(B54,$J$4:$K$6,2)</f>
        <v>0</v>
      </c>
      <c r="E54" s="2">
        <f t="shared" ref="E54:E59" si="22">IF(D54=0,0,1)</f>
        <v>0</v>
      </c>
      <c r="F54" s="2"/>
      <c r="G54" s="2"/>
      <c r="H54" s="2"/>
      <c r="I54" s="2"/>
      <c r="J54" s="2"/>
    </row>
    <row r="55" spans="1:10" ht="32.25" thickBot="1" x14ac:dyDescent="0.25">
      <c r="A55" s="11" t="s">
        <v>104</v>
      </c>
      <c r="B55" s="13"/>
      <c r="D55" s="2">
        <f t="shared" si="21"/>
        <v>0</v>
      </c>
      <c r="E55" s="2">
        <f t="shared" si="22"/>
        <v>0</v>
      </c>
      <c r="F55" s="2"/>
      <c r="G55" s="2"/>
      <c r="H55" s="2"/>
      <c r="I55" s="2"/>
      <c r="J55" s="2"/>
    </row>
    <row r="56" spans="1:10" ht="32.25" thickBot="1" x14ac:dyDescent="0.25">
      <c r="A56" s="11" t="s">
        <v>105</v>
      </c>
      <c r="B56" s="13"/>
      <c r="D56" s="2">
        <f t="shared" si="21"/>
        <v>0</v>
      </c>
      <c r="E56" s="2">
        <f t="shared" si="22"/>
        <v>0</v>
      </c>
      <c r="F56" s="2"/>
      <c r="G56" s="2"/>
      <c r="H56" s="2"/>
      <c r="I56" s="2"/>
      <c r="J56" s="2"/>
    </row>
    <row r="57" spans="1:10" ht="32.25" thickBot="1" x14ac:dyDescent="0.25">
      <c r="A57" s="11" t="s">
        <v>38</v>
      </c>
      <c r="B57" s="13"/>
      <c r="D57" s="2">
        <f t="shared" si="21"/>
        <v>0</v>
      </c>
      <c r="E57" s="2">
        <f t="shared" si="22"/>
        <v>0</v>
      </c>
      <c r="F57" s="2"/>
      <c r="G57" s="2"/>
      <c r="H57" s="2"/>
      <c r="I57" s="2"/>
      <c r="J57" s="2"/>
    </row>
    <row r="58" spans="1:10" ht="16.5" thickBot="1" x14ac:dyDescent="0.25">
      <c r="A58" s="11" t="s">
        <v>39</v>
      </c>
      <c r="B58" s="13"/>
      <c r="D58" s="2">
        <f t="shared" si="21"/>
        <v>0</v>
      </c>
      <c r="E58" s="2">
        <f t="shared" si="22"/>
        <v>0</v>
      </c>
      <c r="F58" s="2"/>
      <c r="G58" s="2"/>
      <c r="H58" s="2"/>
      <c r="I58" s="2"/>
      <c r="J58" s="2"/>
    </row>
    <row r="59" spans="1:10" ht="32.25" thickBot="1" x14ac:dyDescent="0.25">
      <c r="A59" s="11" t="s">
        <v>106</v>
      </c>
      <c r="B59" s="13"/>
      <c r="D59" s="2">
        <f t="shared" si="21"/>
        <v>0</v>
      </c>
      <c r="E59" s="2">
        <f t="shared" si="22"/>
        <v>0</v>
      </c>
      <c r="F59" s="2"/>
      <c r="G59" s="2"/>
      <c r="H59" s="2"/>
      <c r="I59" s="2"/>
      <c r="J59" s="2"/>
    </row>
    <row r="60" spans="1:10" ht="16.5" thickBot="1" x14ac:dyDescent="0.25">
      <c r="A60" s="12" t="s">
        <v>14</v>
      </c>
      <c r="B60" s="14">
        <f>F60</f>
        <v>0</v>
      </c>
      <c r="D60" s="2">
        <f>SUM(D54:D59)</f>
        <v>0</v>
      </c>
      <c r="E60" s="2">
        <f>SUM(E54:E59)</f>
        <v>0</v>
      </c>
      <c r="F60" s="2">
        <f>IF(E60=0,0,ROUND(D60/E60,0))</f>
        <v>0</v>
      </c>
      <c r="G60" s="2">
        <f t="shared" ref="G60" si="23">IF(F60=0,0,1)</f>
        <v>0</v>
      </c>
      <c r="H60" s="2"/>
      <c r="I60" s="2"/>
      <c r="J60" s="2"/>
    </row>
    <row r="61" spans="1:10" ht="24" thickBot="1" x14ac:dyDescent="0.25">
      <c r="A61" s="9" t="s">
        <v>40</v>
      </c>
      <c r="B61" s="10"/>
      <c r="D61" s="2"/>
      <c r="E61" s="2"/>
      <c r="F61" s="2"/>
      <c r="G61" s="2"/>
      <c r="H61" s="2"/>
      <c r="I61" s="2"/>
      <c r="J61" s="2"/>
    </row>
    <row r="62" spans="1:10" ht="19.5" thickBot="1" x14ac:dyDescent="0.25">
      <c r="A62" s="7" t="s">
        <v>41</v>
      </c>
      <c r="B62" s="8"/>
      <c r="D62" s="2"/>
      <c r="E62" s="2"/>
      <c r="F62" s="2"/>
      <c r="G62" s="2"/>
      <c r="H62" s="2"/>
      <c r="I62" s="2"/>
      <c r="J62" s="2"/>
    </row>
    <row r="63" spans="1:10" ht="16.5" thickBot="1" x14ac:dyDescent="0.25">
      <c r="A63" s="11" t="s">
        <v>42</v>
      </c>
      <c r="B63" s="13"/>
      <c r="D63" s="2"/>
      <c r="E63" s="2"/>
      <c r="F63" s="2">
        <f t="shared" ref="F63:F67" si="24">B63</f>
        <v>0</v>
      </c>
      <c r="G63" s="2">
        <f t="shared" ref="G63:G67" si="25">IF(F63=0,0,1)</f>
        <v>0</v>
      </c>
      <c r="H63" s="2">
        <f t="shared" ref="H63:H67" si="26">IF(F63=1,1,0)</f>
        <v>0</v>
      </c>
      <c r="I63" s="2"/>
      <c r="J63" s="2"/>
    </row>
    <row r="64" spans="1:10" ht="16.5" thickBot="1" x14ac:dyDescent="0.25">
      <c r="A64" s="11" t="s">
        <v>43</v>
      </c>
      <c r="B64" s="13"/>
      <c r="D64" s="2"/>
      <c r="E64" s="2"/>
      <c r="F64" s="2">
        <f t="shared" si="24"/>
        <v>0</v>
      </c>
      <c r="G64" s="2">
        <f t="shared" si="25"/>
        <v>0</v>
      </c>
      <c r="H64" s="2">
        <f t="shared" si="26"/>
        <v>0</v>
      </c>
      <c r="I64" s="2"/>
      <c r="J64" s="2"/>
    </row>
    <row r="65" spans="1:10" ht="16.5" thickBot="1" x14ac:dyDescent="0.25">
      <c r="A65" s="11" t="s">
        <v>44</v>
      </c>
      <c r="B65" s="13"/>
      <c r="D65" s="2"/>
      <c r="E65" s="2"/>
      <c r="F65" s="2">
        <f t="shared" si="24"/>
        <v>0</v>
      </c>
      <c r="G65" s="2">
        <f t="shared" si="25"/>
        <v>0</v>
      </c>
      <c r="H65" s="2">
        <f t="shared" si="26"/>
        <v>0</v>
      </c>
      <c r="I65" s="2"/>
      <c r="J65" s="2"/>
    </row>
    <row r="66" spans="1:10" ht="32.25" thickBot="1" x14ac:dyDescent="0.25">
      <c r="A66" s="11" t="s">
        <v>107</v>
      </c>
      <c r="B66" s="13"/>
      <c r="D66" s="2"/>
      <c r="E66" s="2"/>
      <c r="F66" s="2">
        <f t="shared" si="24"/>
        <v>0</v>
      </c>
      <c r="G66" s="2">
        <f t="shared" si="25"/>
        <v>0</v>
      </c>
      <c r="H66" s="2">
        <f t="shared" si="26"/>
        <v>0</v>
      </c>
      <c r="I66" s="2"/>
      <c r="J66" s="2"/>
    </row>
    <row r="67" spans="1:10" ht="48" thickBot="1" x14ac:dyDescent="0.25">
      <c r="A67" s="11" t="s">
        <v>108</v>
      </c>
      <c r="B67" s="13"/>
      <c r="D67" s="2"/>
      <c r="E67" s="2"/>
      <c r="F67" s="2">
        <f t="shared" si="24"/>
        <v>0</v>
      </c>
      <c r="G67" s="2">
        <f t="shared" si="25"/>
        <v>0</v>
      </c>
      <c r="H67" s="2">
        <f t="shared" si="26"/>
        <v>0</v>
      </c>
      <c r="I67" s="2"/>
      <c r="J67" s="2"/>
    </row>
    <row r="68" spans="1:10" ht="16.5" thickBot="1" x14ac:dyDescent="0.25">
      <c r="A68" s="18" t="s">
        <v>45</v>
      </c>
      <c r="B68" s="6"/>
      <c r="D68" s="2"/>
      <c r="E68" s="2"/>
      <c r="F68" s="2"/>
      <c r="G68" s="2"/>
      <c r="H68" s="2"/>
      <c r="I68" s="2"/>
      <c r="J68" s="2"/>
    </row>
    <row r="69" spans="1:10" ht="16.5" thickBot="1" x14ac:dyDescent="0.25">
      <c r="A69" s="11" t="s">
        <v>46</v>
      </c>
      <c r="B69" s="13"/>
      <c r="D69" s="2">
        <f t="shared" ref="D69:D74" si="27">VLOOKUP(B69,$J$4:$K$6,2)</f>
        <v>0</v>
      </c>
      <c r="E69" s="2">
        <f t="shared" ref="E69:E74" si="28">IF(D69=0,0,1)</f>
        <v>0</v>
      </c>
      <c r="F69" s="2"/>
      <c r="G69" s="2"/>
      <c r="H69" s="2"/>
      <c r="I69" s="2"/>
      <c r="J69" s="2"/>
    </row>
    <row r="70" spans="1:10" ht="32.25" thickBot="1" x14ac:dyDescent="0.25">
      <c r="A70" s="11" t="s">
        <v>109</v>
      </c>
      <c r="B70" s="13"/>
      <c r="D70" s="2">
        <f t="shared" si="27"/>
        <v>0</v>
      </c>
      <c r="E70" s="2">
        <f t="shared" si="28"/>
        <v>0</v>
      </c>
      <c r="F70" s="2"/>
      <c r="G70" s="2"/>
      <c r="H70" s="2"/>
      <c r="I70" s="2"/>
      <c r="J70" s="2"/>
    </row>
    <row r="71" spans="1:10" ht="32.25" thickBot="1" x14ac:dyDescent="0.25">
      <c r="A71" s="11" t="s">
        <v>110</v>
      </c>
      <c r="B71" s="13"/>
      <c r="D71" s="2">
        <f t="shared" si="27"/>
        <v>0</v>
      </c>
      <c r="E71" s="2">
        <f t="shared" si="28"/>
        <v>0</v>
      </c>
      <c r="F71" s="2"/>
      <c r="G71" s="2"/>
      <c r="H71" s="2"/>
      <c r="I71" s="2"/>
      <c r="J71" s="2"/>
    </row>
    <row r="72" spans="1:10" ht="32.25" thickBot="1" x14ac:dyDescent="0.25">
      <c r="A72" s="11" t="s">
        <v>111</v>
      </c>
      <c r="B72" s="13"/>
      <c r="D72" s="2">
        <f t="shared" si="27"/>
        <v>0</v>
      </c>
      <c r="E72" s="2">
        <f t="shared" si="28"/>
        <v>0</v>
      </c>
      <c r="F72" s="2"/>
      <c r="G72" s="2"/>
      <c r="H72" s="2"/>
      <c r="I72" s="2"/>
      <c r="J72" s="2"/>
    </row>
    <row r="73" spans="1:10" ht="48" thickBot="1" x14ac:dyDescent="0.25">
      <c r="A73" s="11" t="s">
        <v>112</v>
      </c>
      <c r="B73" s="13"/>
      <c r="D73" s="2">
        <f t="shared" si="27"/>
        <v>0</v>
      </c>
      <c r="E73" s="2">
        <f t="shared" si="28"/>
        <v>0</v>
      </c>
      <c r="F73" s="2"/>
      <c r="G73" s="2"/>
      <c r="H73" s="2"/>
      <c r="I73" s="2"/>
      <c r="J73" s="2"/>
    </row>
    <row r="74" spans="1:10" ht="32.25" thickBot="1" x14ac:dyDescent="0.25">
      <c r="A74" s="11" t="s">
        <v>113</v>
      </c>
      <c r="B74" s="13"/>
      <c r="D74" s="2">
        <f t="shared" si="27"/>
        <v>0</v>
      </c>
      <c r="E74" s="2">
        <f t="shared" si="28"/>
        <v>0</v>
      </c>
      <c r="F74" s="2"/>
      <c r="G74" s="2"/>
      <c r="H74" s="2"/>
      <c r="I74" s="2"/>
      <c r="J74" s="2"/>
    </row>
    <row r="75" spans="1:10" ht="16.5" thickBot="1" x14ac:dyDescent="0.25">
      <c r="A75" s="12" t="s">
        <v>14</v>
      </c>
      <c r="B75" s="14">
        <f>F75</f>
        <v>0</v>
      </c>
      <c r="D75" s="2">
        <f>SUM(D69:D74)</f>
        <v>0</v>
      </c>
      <c r="E75" s="2">
        <f>SUM(E69:E74)</f>
        <v>0</v>
      </c>
      <c r="F75" s="2">
        <f>IF(E75=0,0,ROUND(D75/E75,0))</f>
        <v>0</v>
      </c>
      <c r="G75" s="2">
        <f t="shared" ref="G75" si="29">IF(F75=0,0,1)</f>
        <v>0</v>
      </c>
      <c r="H75" s="2"/>
      <c r="I75" s="2"/>
      <c r="J75" s="2"/>
    </row>
    <row r="76" spans="1:10" ht="16.5" thickBot="1" x14ac:dyDescent="0.25">
      <c r="A76" s="18" t="s">
        <v>47</v>
      </c>
      <c r="B76" s="6"/>
      <c r="D76" s="2"/>
      <c r="E76" s="2"/>
      <c r="F76" s="2"/>
      <c r="G76" s="2"/>
      <c r="H76" s="2"/>
      <c r="I76" s="2"/>
      <c r="J76" s="2"/>
    </row>
    <row r="77" spans="1:10" ht="16.5" thickBot="1" x14ac:dyDescent="0.25">
      <c r="A77" s="11" t="s">
        <v>114</v>
      </c>
      <c r="B77" s="13"/>
      <c r="D77" s="2">
        <f t="shared" ref="D77:D84" si="30">VLOOKUP(B77,$J$4:$K$6,2)</f>
        <v>0</v>
      </c>
      <c r="E77" s="2">
        <f t="shared" ref="E77:E84" si="31">IF(D77=0,0,1)</f>
        <v>0</v>
      </c>
      <c r="F77" s="2"/>
      <c r="G77" s="2"/>
      <c r="H77" s="2"/>
      <c r="I77" s="2"/>
      <c r="J77" s="2"/>
    </row>
    <row r="78" spans="1:10" ht="48" thickBot="1" x14ac:dyDescent="0.25">
      <c r="A78" s="11" t="s">
        <v>115</v>
      </c>
      <c r="B78" s="13"/>
      <c r="D78" s="2">
        <f t="shared" si="30"/>
        <v>0</v>
      </c>
      <c r="E78" s="2">
        <f t="shared" si="31"/>
        <v>0</v>
      </c>
      <c r="F78" s="2"/>
      <c r="G78" s="2"/>
      <c r="H78" s="2"/>
      <c r="I78" s="2"/>
      <c r="J78" s="2"/>
    </row>
    <row r="79" spans="1:10" ht="32.25" thickBot="1" x14ac:dyDescent="0.25">
      <c r="A79" s="11" t="s">
        <v>116</v>
      </c>
      <c r="B79" s="13"/>
      <c r="D79" s="2">
        <f t="shared" si="30"/>
        <v>0</v>
      </c>
      <c r="E79" s="2">
        <f t="shared" si="31"/>
        <v>0</v>
      </c>
      <c r="F79" s="2"/>
      <c r="G79" s="2"/>
      <c r="H79" s="2"/>
      <c r="I79" s="2"/>
      <c r="J79" s="2"/>
    </row>
    <row r="80" spans="1:10" ht="32.25" thickBot="1" x14ac:dyDescent="0.25">
      <c r="A80" s="11" t="s">
        <v>117</v>
      </c>
      <c r="B80" s="13"/>
      <c r="D80" s="2">
        <f t="shared" si="30"/>
        <v>0</v>
      </c>
      <c r="E80" s="2">
        <f t="shared" si="31"/>
        <v>0</v>
      </c>
      <c r="F80" s="2"/>
      <c r="G80" s="2"/>
      <c r="H80" s="2"/>
      <c r="I80" s="2"/>
      <c r="J80" s="2"/>
    </row>
    <row r="81" spans="1:10" ht="48" thickBot="1" x14ac:dyDescent="0.25">
      <c r="A81" s="15" t="s">
        <v>89</v>
      </c>
      <c r="B81" s="13"/>
      <c r="D81" s="2">
        <f t="shared" si="30"/>
        <v>0</v>
      </c>
      <c r="E81" s="2">
        <f t="shared" si="31"/>
        <v>0</v>
      </c>
      <c r="F81" s="2"/>
      <c r="G81" s="2"/>
      <c r="H81" s="2"/>
      <c r="I81" s="2"/>
      <c r="J81" s="2"/>
    </row>
    <row r="82" spans="1:10" ht="16.5" thickBot="1" x14ac:dyDescent="0.25">
      <c r="A82" s="11" t="s">
        <v>48</v>
      </c>
      <c r="B82" s="13"/>
      <c r="D82" s="2">
        <f t="shared" si="30"/>
        <v>0</v>
      </c>
      <c r="E82" s="2">
        <f t="shared" si="31"/>
        <v>0</v>
      </c>
      <c r="F82" s="2"/>
      <c r="G82" s="2"/>
      <c r="H82" s="2"/>
      <c r="I82" s="2"/>
      <c r="J82" s="2"/>
    </row>
    <row r="83" spans="1:10" ht="32.25" thickBot="1" x14ac:dyDescent="0.25">
      <c r="A83" s="11" t="s">
        <v>118</v>
      </c>
      <c r="B83" s="13"/>
      <c r="D83" s="2">
        <f t="shared" si="30"/>
        <v>0</v>
      </c>
      <c r="E83" s="2">
        <f t="shared" si="31"/>
        <v>0</v>
      </c>
      <c r="F83" s="2"/>
      <c r="G83" s="2"/>
      <c r="H83" s="2"/>
      <c r="I83" s="2"/>
      <c r="J83" s="2"/>
    </row>
    <row r="84" spans="1:10" ht="16.5" thickBot="1" x14ac:dyDescent="0.25">
      <c r="A84" s="11" t="s">
        <v>119</v>
      </c>
      <c r="B84" s="13"/>
      <c r="D84" s="2">
        <f t="shared" si="30"/>
        <v>0</v>
      </c>
      <c r="E84" s="2">
        <f t="shared" si="31"/>
        <v>0</v>
      </c>
      <c r="F84" s="2"/>
      <c r="G84" s="2"/>
      <c r="H84" s="2"/>
      <c r="I84" s="2"/>
      <c r="J84" s="2"/>
    </row>
    <row r="85" spans="1:10" ht="16.5" thickBot="1" x14ac:dyDescent="0.25">
      <c r="A85" s="12" t="s">
        <v>14</v>
      </c>
      <c r="B85" s="14">
        <f>F85</f>
        <v>0</v>
      </c>
      <c r="D85" s="2">
        <f>SUM(D77:D84)</f>
        <v>0</v>
      </c>
      <c r="E85" s="2">
        <f>SUM(E77:E84)</f>
        <v>0</v>
      </c>
      <c r="F85" s="2">
        <f>IF(E85=0,0,ROUND(D85/E85,0))</f>
        <v>0</v>
      </c>
      <c r="G85" s="2">
        <f t="shared" ref="G85" si="32">IF(F85=0,0,1)</f>
        <v>0</v>
      </c>
      <c r="H85" s="2"/>
      <c r="I85" s="2"/>
      <c r="J85" s="2"/>
    </row>
    <row r="86" spans="1:10" ht="16.5" thickBot="1" x14ac:dyDescent="0.25">
      <c r="A86" s="18" t="s">
        <v>49</v>
      </c>
      <c r="B86" s="6"/>
      <c r="D86" s="2"/>
      <c r="E86" s="2"/>
      <c r="F86" s="2"/>
      <c r="G86" s="2"/>
      <c r="H86" s="2"/>
      <c r="I86" s="2"/>
      <c r="J86" s="2"/>
    </row>
    <row r="87" spans="1:10" ht="16.5" thickBot="1" x14ac:dyDescent="0.25">
      <c r="A87" s="11" t="s">
        <v>50</v>
      </c>
      <c r="B87" s="13"/>
      <c r="D87" s="2">
        <f t="shared" ref="D87:D91" si="33">VLOOKUP(B87,$J$4:$K$6,2)</f>
        <v>0</v>
      </c>
      <c r="E87" s="2">
        <f t="shared" ref="E87:E91" si="34">IF(D87=0,0,1)</f>
        <v>0</v>
      </c>
      <c r="F87" s="2"/>
      <c r="G87" s="2"/>
      <c r="H87" s="2"/>
      <c r="I87" s="2"/>
      <c r="J87" s="2"/>
    </row>
    <row r="88" spans="1:10" ht="16.5" thickBot="1" x14ac:dyDescent="0.25">
      <c r="A88" s="11" t="s">
        <v>51</v>
      </c>
      <c r="B88" s="13"/>
      <c r="D88" s="2">
        <f t="shared" si="33"/>
        <v>0</v>
      </c>
      <c r="E88" s="2">
        <f t="shared" si="34"/>
        <v>0</v>
      </c>
      <c r="F88" s="2"/>
      <c r="G88" s="2"/>
      <c r="H88" s="2"/>
      <c r="I88" s="2"/>
      <c r="J88" s="2"/>
    </row>
    <row r="89" spans="1:10" ht="32.25" thickBot="1" x14ac:dyDescent="0.25">
      <c r="A89" s="11" t="s">
        <v>120</v>
      </c>
      <c r="B89" s="13"/>
      <c r="D89" s="2">
        <f t="shared" si="33"/>
        <v>0</v>
      </c>
      <c r="E89" s="2">
        <f t="shared" si="34"/>
        <v>0</v>
      </c>
      <c r="F89" s="2"/>
      <c r="G89" s="2"/>
      <c r="H89" s="2"/>
      <c r="I89" s="2"/>
      <c r="J89" s="2"/>
    </row>
    <row r="90" spans="1:10" ht="32.25" thickBot="1" x14ac:dyDescent="0.25">
      <c r="A90" s="11" t="s">
        <v>121</v>
      </c>
      <c r="B90" s="13"/>
      <c r="D90" s="2">
        <f t="shared" si="33"/>
        <v>0</v>
      </c>
      <c r="E90" s="2">
        <f t="shared" si="34"/>
        <v>0</v>
      </c>
      <c r="F90" s="2"/>
      <c r="G90" s="2"/>
      <c r="H90" s="2"/>
      <c r="I90" s="2"/>
      <c r="J90" s="2"/>
    </row>
    <row r="91" spans="1:10" ht="16.5" thickBot="1" x14ac:dyDescent="0.25">
      <c r="A91" s="11" t="s">
        <v>122</v>
      </c>
      <c r="B91" s="13"/>
      <c r="D91" s="2">
        <f t="shared" si="33"/>
        <v>0</v>
      </c>
      <c r="E91" s="2">
        <f t="shared" si="34"/>
        <v>0</v>
      </c>
      <c r="F91" s="2"/>
      <c r="G91" s="2"/>
      <c r="H91" s="2"/>
      <c r="I91" s="2"/>
      <c r="J91" s="2"/>
    </row>
    <row r="92" spans="1:10" ht="16.5" thickBot="1" x14ac:dyDescent="0.25">
      <c r="A92" s="12" t="s">
        <v>14</v>
      </c>
      <c r="B92" s="14">
        <f>F92</f>
        <v>0</v>
      </c>
      <c r="D92" s="2">
        <f>SUM(D87:D91)</f>
        <v>0</v>
      </c>
      <c r="E92" s="2">
        <f>SUM(E87:E91)</f>
        <v>0</v>
      </c>
      <c r="F92" s="2">
        <f>IF(E92=0,0,ROUND(D92/E92,0))</f>
        <v>0</v>
      </c>
      <c r="G92" s="2">
        <f t="shared" ref="G92" si="35">IF(F92=0,0,1)</f>
        <v>0</v>
      </c>
      <c r="H92" s="2"/>
      <c r="I92" s="2"/>
      <c r="J92" s="2"/>
    </row>
    <row r="93" spans="1:10" ht="24" thickBot="1" x14ac:dyDescent="0.25">
      <c r="A93" s="9" t="s">
        <v>52</v>
      </c>
      <c r="B93" s="10"/>
      <c r="D93" s="2"/>
      <c r="E93" s="2"/>
      <c r="F93" s="2"/>
      <c r="G93" s="2"/>
      <c r="H93" s="2"/>
      <c r="I93" s="2"/>
      <c r="J93" s="2"/>
    </row>
    <row r="94" spans="1:10" ht="19.5" thickBot="1" x14ac:dyDescent="0.25">
      <c r="A94" s="7" t="s">
        <v>3</v>
      </c>
      <c r="B94" s="8"/>
      <c r="D94" s="2"/>
      <c r="E94" s="2"/>
      <c r="F94" s="2"/>
      <c r="G94" s="2"/>
      <c r="H94" s="2"/>
      <c r="I94" s="2"/>
      <c r="J94" s="2"/>
    </row>
    <row r="95" spans="1:10" ht="16.5" thickBot="1" x14ac:dyDescent="0.25">
      <c r="A95" s="11" t="s">
        <v>53</v>
      </c>
      <c r="B95" s="13">
        <v>0</v>
      </c>
      <c r="D95" s="2"/>
      <c r="E95" s="2"/>
      <c r="F95" s="2">
        <f t="shared" ref="F95:F100" si="36">B95</f>
        <v>0</v>
      </c>
      <c r="G95" s="2">
        <f t="shared" ref="G95:G100" si="37">IF(F95=0,0,1)</f>
        <v>0</v>
      </c>
      <c r="H95" s="2">
        <f t="shared" ref="H95:H100" si="38">IF(F95=1,1,0)</f>
        <v>0</v>
      </c>
      <c r="I95" s="2"/>
      <c r="J95" s="2"/>
    </row>
    <row r="96" spans="1:10" ht="16.5" thickBot="1" x14ac:dyDescent="0.25">
      <c r="A96" s="11" t="s">
        <v>54</v>
      </c>
      <c r="B96" s="13">
        <v>0</v>
      </c>
      <c r="D96" s="2"/>
      <c r="E96" s="2"/>
      <c r="F96" s="2">
        <f t="shared" si="36"/>
        <v>0</v>
      </c>
      <c r="G96" s="2">
        <f t="shared" si="37"/>
        <v>0</v>
      </c>
      <c r="H96" s="2">
        <f t="shared" si="38"/>
        <v>0</v>
      </c>
      <c r="I96" s="2"/>
      <c r="J96" s="2"/>
    </row>
    <row r="97" spans="1:10" ht="16.5" thickBot="1" x14ac:dyDescent="0.25">
      <c r="A97" s="11" t="s">
        <v>55</v>
      </c>
      <c r="B97" s="13">
        <v>0</v>
      </c>
      <c r="D97" s="2"/>
      <c r="E97" s="2"/>
      <c r="F97" s="2">
        <f t="shared" si="36"/>
        <v>0</v>
      </c>
      <c r="G97" s="2">
        <f t="shared" si="37"/>
        <v>0</v>
      </c>
      <c r="H97" s="2">
        <f t="shared" si="38"/>
        <v>0</v>
      </c>
      <c r="I97" s="2"/>
      <c r="J97" s="2"/>
    </row>
    <row r="98" spans="1:10" ht="16.5" thickBot="1" x14ac:dyDescent="0.25">
      <c r="A98" s="11" t="s">
        <v>56</v>
      </c>
      <c r="B98" s="13">
        <v>0</v>
      </c>
      <c r="D98" s="2"/>
      <c r="E98" s="2"/>
      <c r="F98" s="2">
        <f t="shared" si="36"/>
        <v>0</v>
      </c>
      <c r="G98" s="2">
        <f t="shared" si="37"/>
        <v>0</v>
      </c>
      <c r="H98" s="2">
        <f t="shared" si="38"/>
        <v>0</v>
      </c>
      <c r="I98" s="2"/>
      <c r="J98" s="2"/>
    </row>
    <row r="99" spans="1:10" ht="48" thickBot="1" x14ac:dyDescent="0.25">
      <c r="A99" s="11" t="s">
        <v>124</v>
      </c>
      <c r="B99" s="13">
        <v>0</v>
      </c>
      <c r="D99" s="2"/>
      <c r="E99" s="2"/>
      <c r="F99" s="2">
        <f t="shared" si="36"/>
        <v>0</v>
      </c>
      <c r="G99" s="2">
        <f t="shared" si="37"/>
        <v>0</v>
      </c>
      <c r="H99" s="2">
        <f t="shared" si="38"/>
        <v>0</v>
      </c>
      <c r="I99" s="2"/>
      <c r="J99" s="2"/>
    </row>
    <row r="100" spans="1:10" ht="32.25" thickBot="1" x14ac:dyDescent="0.25">
      <c r="A100" s="11" t="s">
        <v>57</v>
      </c>
      <c r="B100" s="13">
        <v>0</v>
      </c>
      <c r="D100" s="2"/>
      <c r="E100" s="2"/>
      <c r="F100" s="2">
        <f t="shared" si="36"/>
        <v>0</v>
      </c>
      <c r="G100" s="2">
        <f t="shared" si="37"/>
        <v>0</v>
      </c>
      <c r="H100" s="2">
        <f t="shared" si="38"/>
        <v>0</v>
      </c>
      <c r="I100" s="2"/>
      <c r="J100" s="2"/>
    </row>
    <row r="101" spans="1:10" ht="16.5" thickBot="1" x14ac:dyDescent="0.25">
      <c r="A101" s="18" t="s">
        <v>58</v>
      </c>
      <c r="B101" s="6"/>
      <c r="D101" s="2"/>
      <c r="E101" s="2"/>
      <c r="F101" s="2"/>
      <c r="G101" s="2"/>
      <c r="H101" s="2"/>
      <c r="I101" s="2"/>
      <c r="J101" s="2"/>
    </row>
    <row r="102" spans="1:10" ht="32.25" thickBot="1" x14ac:dyDescent="0.25">
      <c r="A102" s="11" t="s">
        <v>59</v>
      </c>
      <c r="B102" s="13">
        <v>0</v>
      </c>
      <c r="D102" s="2">
        <f t="shared" ref="D102:D106" si="39">VLOOKUP(B102,$J$4:$K$6,2)</f>
        <v>0</v>
      </c>
      <c r="E102" s="2">
        <f t="shared" ref="E102:E106" si="40">IF(D102=0,0,1)</f>
        <v>0</v>
      </c>
      <c r="F102" s="2"/>
      <c r="G102" s="2"/>
      <c r="H102" s="2"/>
      <c r="I102" s="2"/>
      <c r="J102" s="2"/>
    </row>
    <row r="103" spans="1:10" ht="16.5" thickBot="1" x14ac:dyDescent="0.25">
      <c r="A103" s="11" t="s">
        <v>60</v>
      </c>
      <c r="B103" s="13">
        <v>0</v>
      </c>
      <c r="D103" s="2">
        <f t="shared" si="39"/>
        <v>0</v>
      </c>
      <c r="E103" s="2">
        <f t="shared" si="40"/>
        <v>0</v>
      </c>
      <c r="F103" s="2"/>
      <c r="G103" s="2"/>
      <c r="H103" s="2"/>
      <c r="I103" s="2"/>
      <c r="J103" s="2"/>
    </row>
    <row r="104" spans="1:10" ht="32.25" thickBot="1" x14ac:dyDescent="0.25">
      <c r="A104" s="11" t="s">
        <v>61</v>
      </c>
      <c r="B104" s="13">
        <v>0</v>
      </c>
      <c r="D104" s="2">
        <f t="shared" si="39"/>
        <v>0</v>
      </c>
      <c r="E104" s="2">
        <f t="shared" si="40"/>
        <v>0</v>
      </c>
      <c r="F104" s="2"/>
      <c r="G104" s="2"/>
      <c r="H104" s="2"/>
      <c r="I104" s="2"/>
      <c r="J104" s="2"/>
    </row>
    <row r="105" spans="1:10" ht="16.5" thickBot="1" x14ac:dyDescent="0.25">
      <c r="A105" s="11" t="s">
        <v>62</v>
      </c>
      <c r="B105" s="13">
        <v>0</v>
      </c>
      <c r="D105" s="2">
        <f t="shared" si="39"/>
        <v>0</v>
      </c>
      <c r="E105" s="2">
        <f t="shared" si="40"/>
        <v>0</v>
      </c>
      <c r="F105" s="2"/>
      <c r="G105" s="2"/>
      <c r="H105" s="2"/>
      <c r="I105" s="2"/>
      <c r="J105" s="2"/>
    </row>
    <row r="106" spans="1:10" ht="16.5" thickBot="1" x14ac:dyDescent="0.25">
      <c r="A106" s="11" t="s">
        <v>63</v>
      </c>
      <c r="B106" s="13">
        <v>0</v>
      </c>
      <c r="D106" s="2">
        <f t="shared" si="39"/>
        <v>0</v>
      </c>
      <c r="E106" s="2">
        <f t="shared" si="40"/>
        <v>0</v>
      </c>
      <c r="F106" s="2"/>
      <c r="G106" s="2"/>
      <c r="H106" s="2"/>
      <c r="I106" s="2"/>
      <c r="J106" s="2"/>
    </row>
    <row r="107" spans="1:10" ht="16.5" thickBot="1" x14ac:dyDescent="0.25">
      <c r="A107" s="12" t="s">
        <v>14</v>
      </c>
      <c r="B107" s="14">
        <f>F107</f>
        <v>0</v>
      </c>
      <c r="D107" s="2">
        <f>SUM(D102:D106)</f>
        <v>0</v>
      </c>
      <c r="E107" s="2">
        <f>SUM(E102:E106)</f>
        <v>0</v>
      </c>
      <c r="F107" s="2">
        <f>IF(E107=0,0,ROUND(D107/E107,0))</f>
        <v>0</v>
      </c>
      <c r="G107" s="2">
        <f t="shared" ref="G107" si="41">IF(F107=0,0,1)</f>
        <v>0</v>
      </c>
      <c r="H107" s="2"/>
      <c r="I107" s="2"/>
      <c r="J107" s="2"/>
    </row>
    <row r="108" spans="1:10" ht="16.5" thickBot="1" x14ac:dyDescent="0.25">
      <c r="A108" s="18" t="s">
        <v>64</v>
      </c>
      <c r="B108" s="6"/>
      <c r="D108" s="2"/>
      <c r="E108" s="2"/>
      <c r="F108" s="2"/>
      <c r="G108" s="2"/>
      <c r="H108" s="2"/>
      <c r="I108" s="2"/>
      <c r="J108" s="2"/>
    </row>
    <row r="109" spans="1:10" ht="16.5" thickBot="1" x14ac:dyDescent="0.25">
      <c r="A109" s="11" t="s">
        <v>65</v>
      </c>
      <c r="B109" s="13">
        <v>0</v>
      </c>
      <c r="D109" s="2">
        <f t="shared" ref="D109:D113" si="42">VLOOKUP(B109,$J$4:$K$6,2)</f>
        <v>0</v>
      </c>
      <c r="E109" s="2">
        <f t="shared" ref="E109:E113" si="43">IF(D109=0,0,1)</f>
        <v>0</v>
      </c>
      <c r="F109" s="2"/>
      <c r="G109" s="2"/>
      <c r="H109" s="2"/>
      <c r="I109" s="2"/>
      <c r="J109" s="2"/>
    </row>
    <row r="110" spans="1:10" ht="32.25" thickBot="1" x14ac:dyDescent="0.25">
      <c r="A110" s="11" t="s">
        <v>66</v>
      </c>
      <c r="B110" s="13">
        <v>0</v>
      </c>
      <c r="D110" s="2">
        <f t="shared" si="42"/>
        <v>0</v>
      </c>
      <c r="E110" s="2">
        <f t="shared" si="43"/>
        <v>0</v>
      </c>
      <c r="F110" s="2"/>
      <c r="G110" s="2"/>
      <c r="H110" s="2"/>
      <c r="I110" s="2"/>
      <c r="J110" s="2"/>
    </row>
    <row r="111" spans="1:10" ht="63.75" thickBot="1" x14ac:dyDescent="0.25">
      <c r="A111" s="11" t="s">
        <v>125</v>
      </c>
      <c r="B111" s="13">
        <v>0</v>
      </c>
      <c r="D111" s="2">
        <f t="shared" si="42"/>
        <v>0</v>
      </c>
      <c r="E111" s="2">
        <f t="shared" si="43"/>
        <v>0</v>
      </c>
      <c r="F111" s="2"/>
      <c r="G111" s="2"/>
      <c r="H111" s="2"/>
      <c r="I111" s="2"/>
      <c r="J111" s="2"/>
    </row>
    <row r="112" spans="1:10" ht="32.25" thickBot="1" x14ac:dyDescent="0.25">
      <c r="A112" s="11" t="s">
        <v>67</v>
      </c>
      <c r="B112" s="13">
        <v>0</v>
      </c>
      <c r="D112" s="2">
        <f t="shared" si="42"/>
        <v>0</v>
      </c>
      <c r="E112" s="2">
        <f t="shared" si="43"/>
        <v>0</v>
      </c>
      <c r="F112" s="2"/>
      <c r="G112" s="2"/>
      <c r="H112" s="2"/>
      <c r="I112" s="2"/>
      <c r="J112" s="2"/>
    </row>
    <row r="113" spans="1:10" ht="16.5" thickBot="1" x14ac:dyDescent="0.25">
      <c r="A113" s="11" t="s">
        <v>68</v>
      </c>
      <c r="B113" s="13">
        <v>0</v>
      </c>
      <c r="D113" s="2">
        <f t="shared" si="42"/>
        <v>0</v>
      </c>
      <c r="E113" s="2">
        <f t="shared" si="43"/>
        <v>0</v>
      </c>
      <c r="F113" s="2"/>
      <c r="G113" s="2"/>
      <c r="H113" s="2"/>
      <c r="I113" s="2"/>
      <c r="J113" s="2"/>
    </row>
    <row r="114" spans="1:10" ht="16.5" thickBot="1" x14ac:dyDescent="0.25">
      <c r="A114" s="12" t="s">
        <v>14</v>
      </c>
      <c r="B114" s="14">
        <f>F114</f>
        <v>0</v>
      </c>
      <c r="D114" s="2">
        <f>SUM(D109:D113)</f>
        <v>0</v>
      </c>
      <c r="E114" s="2">
        <f>SUM(E109:E113)</f>
        <v>0</v>
      </c>
      <c r="F114" s="2">
        <f>IF(E114=0,0,ROUND(D114/E114,0))</f>
        <v>0</v>
      </c>
      <c r="G114" s="2">
        <f t="shared" ref="G114" si="44">IF(F114=0,0,1)</f>
        <v>0</v>
      </c>
      <c r="H114" s="2"/>
      <c r="I114" s="2"/>
      <c r="J114" s="2"/>
    </row>
    <row r="115" spans="1:10" ht="16.5" thickBot="1" x14ac:dyDescent="0.25">
      <c r="A115" s="18" t="s">
        <v>69</v>
      </c>
      <c r="B115" s="6"/>
      <c r="D115" s="2"/>
      <c r="E115" s="2"/>
      <c r="F115" s="2"/>
      <c r="G115" s="2"/>
      <c r="H115" s="2"/>
      <c r="I115" s="2"/>
      <c r="J115" s="2"/>
    </row>
    <row r="116" spans="1:10" ht="32.25" thickBot="1" x14ac:dyDescent="0.25">
      <c r="A116" s="11" t="s">
        <v>70</v>
      </c>
      <c r="B116" s="13">
        <v>0</v>
      </c>
      <c r="D116" s="2">
        <f t="shared" ref="D116:D123" si="45">VLOOKUP(B116,$J$4:$K$6,2)</f>
        <v>0</v>
      </c>
      <c r="E116" s="2">
        <f t="shared" ref="E116:E123" si="46">IF(D116=0,0,1)</f>
        <v>0</v>
      </c>
      <c r="F116" s="2"/>
      <c r="G116" s="2"/>
      <c r="H116" s="2"/>
      <c r="I116" s="2"/>
      <c r="J116" s="2"/>
    </row>
    <row r="117" spans="1:10" ht="32.25" thickBot="1" x14ac:dyDescent="0.25">
      <c r="A117" s="11" t="s">
        <v>71</v>
      </c>
      <c r="B117" s="13">
        <v>0</v>
      </c>
      <c r="D117" s="2">
        <f t="shared" si="45"/>
        <v>0</v>
      </c>
      <c r="E117" s="2">
        <f t="shared" si="46"/>
        <v>0</v>
      </c>
      <c r="F117" s="2"/>
      <c r="G117" s="2"/>
      <c r="H117" s="2"/>
      <c r="I117" s="2"/>
      <c r="J117" s="2"/>
    </row>
    <row r="118" spans="1:10" ht="32.25" thickBot="1" x14ac:dyDescent="0.25">
      <c r="A118" s="11" t="s">
        <v>72</v>
      </c>
      <c r="B118" s="13">
        <v>0</v>
      </c>
      <c r="D118" s="2">
        <f t="shared" si="45"/>
        <v>0</v>
      </c>
      <c r="E118" s="2">
        <f t="shared" si="46"/>
        <v>0</v>
      </c>
      <c r="F118" s="2"/>
      <c r="G118" s="2"/>
      <c r="H118" s="2"/>
      <c r="I118" s="2"/>
      <c r="J118" s="2"/>
    </row>
    <row r="119" spans="1:10" ht="16.5" thickBot="1" x14ac:dyDescent="0.25">
      <c r="A119" s="11" t="s">
        <v>73</v>
      </c>
      <c r="B119" s="13">
        <v>0</v>
      </c>
      <c r="D119" s="2">
        <f t="shared" si="45"/>
        <v>0</v>
      </c>
      <c r="E119" s="2">
        <f t="shared" si="46"/>
        <v>0</v>
      </c>
      <c r="F119" s="2"/>
      <c r="G119" s="2"/>
      <c r="H119" s="2"/>
      <c r="I119" s="2"/>
      <c r="J119" s="2"/>
    </row>
    <row r="120" spans="1:10" ht="16.5" thickBot="1" x14ac:dyDescent="0.25">
      <c r="A120" s="11" t="s">
        <v>74</v>
      </c>
      <c r="B120" s="13">
        <v>0</v>
      </c>
      <c r="D120" s="2">
        <f t="shared" si="45"/>
        <v>0</v>
      </c>
      <c r="E120" s="2">
        <f t="shared" si="46"/>
        <v>0</v>
      </c>
      <c r="F120" s="2"/>
      <c r="G120" s="2"/>
      <c r="H120" s="2"/>
      <c r="I120" s="2"/>
      <c r="J120" s="2"/>
    </row>
    <row r="121" spans="1:10" ht="32.25" thickBot="1" x14ac:dyDescent="0.25">
      <c r="A121" s="11" t="s">
        <v>75</v>
      </c>
      <c r="B121" s="13">
        <v>0</v>
      </c>
      <c r="D121" s="2">
        <f t="shared" si="45"/>
        <v>0</v>
      </c>
      <c r="E121" s="2">
        <f t="shared" si="46"/>
        <v>0</v>
      </c>
      <c r="F121" s="2"/>
      <c r="G121" s="2"/>
      <c r="H121" s="2"/>
      <c r="I121" s="2"/>
      <c r="J121" s="2"/>
    </row>
    <row r="122" spans="1:10" ht="16.5" thickBot="1" x14ac:dyDescent="0.25">
      <c r="A122" s="11" t="s">
        <v>76</v>
      </c>
      <c r="B122" s="13">
        <v>0</v>
      </c>
      <c r="D122" s="2">
        <f t="shared" si="45"/>
        <v>0</v>
      </c>
      <c r="E122" s="2">
        <f t="shared" si="46"/>
        <v>0</v>
      </c>
      <c r="F122" s="2"/>
      <c r="G122" s="2"/>
      <c r="H122" s="2"/>
      <c r="I122" s="2"/>
      <c r="J122" s="2"/>
    </row>
    <row r="123" spans="1:10" ht="48" thickBot="1" x14ac:dyDescent="0.25">
      <c r="A123" s="11" t="s">
        <v>123</v>
      </c>
      <c r="B123" s="13">
        <v>0</v>
      </c>
      <c r="D123" s="2">
        <f t="shared" si="45"/>
        <v>0</v>
      </c>
      <c r="E123" s="2">
        <f t="shared" si="46"/>
        <v>0</v>
      </c>
      <c r="F123" s="2"/>
      <c r="G123" s="2"/>
      <c r="H123" s="2"/>
      <c r="I123" s="2"/>
      <c r="J123" s="2"/>
    </row>
    <row r="124" spans="1:10" ht="16.5" thickBot="1" x14ac:dyDescent="0.25">
      <c r="A124" s="12" t="s">
        <v>14</v>
      </c>
      <c r="B124" s="14">
        <f>F124</f>
        <v>0</v>
      </c>
      <c r="D124" s="2">
        <f>SUM(D116:D123)</f>
        <v>0</v>
      </c>
      <c r="E124" s="2">
        <f>SUM(E116:E123)</f>
        <v>0</v>
      </c>
      <c r="F124" s="2">
        <f>IF(E124=0,0,ROUND(D124/E124,0))</f>
        <v>0</v>
      </c>
      <c r="G124" s="2">
        <f t="shared" ref="G124" si="47">IF(F124=0,0,1)</f>
        <v>0</v>
      </c>
      <c r="H124" s="2"/>
      <c r="I124" s="2"/>
      <c r="J124" s="2"/>
    </row>
    <row r="125" spans="1:10" ht="16.5" thickBot="1" x14ac:dyDescent="0.25">
      <c r="A125" s="18" t="s">
        <v>77</v>
      </c>
      <c r="B125" s="6"/>
      <c r="D125" s="2"/>
      <c r="E125" s="2"/>
      <c r="F125" s="2"/>
      <c r="G125" s="2"/>
      <c r="H125" s="2"/>
      <c r="I125" s="2"/>
      <c r="J125" s="2"/>
    </row>
    <row r="126" spans="1:10" ht="16.5" thickBot="1" x14ac:dyDescent="0.25">
      <c r="A126" s="11" t="s">
        <v>78</v>
      </c>
      <c r="B126" s="13">
        <v>0</v>
      </c>
      <c r="D126" s="2">
        <f t="shared" ref="D126:D130" si="48">VLOOKUP(B126,$J$4:$K$6,2)</f>
        <v>0</v>
      </c>
      <c r="E126" s="2">
        <f t="shared" ref="E126:E130" si="49">IF(D126=0,0,1)</f>
        <v>0</v>
      </c>
      <c r="F126" s="2"/>
      <c r="G126" s="2"/>
      <c r="H126" s="2"/>
      <c r="I126" s="2"/>
      <c r="J126" s="2"/>
    </row>
    <row r="127" spans="1:10" ht="16.5" thickBot="1" x14ac:dyDescent="0.25">
      <c r="A127" s="11" t="s">
        <v>79</v>
      </c>
      <c r="B127" s="13">
        <v>0</v>
      </c>
      <c r="D127" s="2">
        <f t="shared" si="48"/>
        <v>0</v>
      </c>
      <c r="E127" s="2">
        <f t="shared" si="49"/>
        <v>0</v>
      </c>
      <c r="F127" s="2"/>
      <c r="G127" s="2"/>
      <c r="H127" s="2"/>
      <c r="I127" s="2"/>
      <c r="J127" s="2"/>
    </row>
    <row r="128" spans="1:10" ht="32.25" thickBot="1" x14ac:dyDescent="0.25">
      <c r="A128" s="11" t="s">
        <v>80</v>
      </c>
      <c r="B128" s="13">
        <v>0</v>
      </c>
      <c r="D128" s="2">
        <f t="shared" si="48"/>
        <v>0</v>
      </c>
      <c r="E128" s="2">
        <f t="shared" si="49"/>
        <v>0</v>
      </c>
      <c r="F128" s="2"/>
      <c r="G128" s="2"/>
      <c r="H128" s="2"/>
      <c r="I128" s="2"/>
      <c r="J128" s="2"/>
    </row>
    <row r="129" spans="1:10" ht="16.5" thickBot="1" x14ac:dyDescent="0.25">
      <c r="A129" s="11" t="s">
        <v>81</v>
      </c>
      <c r="B129" s="13">
        <v>0</v>
      </c>
      <c r="D129" s="2">
        <f t="shared" si="48"/>
        <v>0</v>
      </c>
      <c r="E129" s="2">
        <f t="shared" si="49"/>
        <v>0</v>
      </c>
      <c r="F129" s="2"/>
      <c r="G129" s="2"/>
      <c r="H129" s="2"/>
      <c r="I129" s="2"/>
      <c r="J129" s="2"/>
    </row>
    <row r="130" spans="1:10" ht="32.25" thickBot="1" x14ac:dyDescent="0.25">
      <c r="A130" s="11" t="s">
        <v>82</v>
      </c>
      <c r="B130" s="13">
        <v>0</v>
      </c>
      <c r="D130" s="2">
        <f t="shared" si="48"/>
        <v>0</v>
      </c>
      <c r="E130" s="2">
        <f t="shared" si="49"/>
        <v>0</v>
      </c>
      <c r="F130" s="2"/>
      <c r="G130" s="2"/>
      <c r="H130" s="2"/>
      <c r="I130" s="2"/>
      <c r="J130" s="2"/>
    </row>
    <row r="131" spans="1:10" ht="16.5" thickBot="1" x14ac:dyDescent="0.25">
      <c r="A131" s="12" t="s">
        <v>14</v>
      </c>
      <c r="B131" s="14">
        <f>F131</f>
        <v>0</v>
      </c>
      <c r="D131" s="2">
        <f>SUM(D126:D130)</f>
        <v>0</v>
      </c>
      <c r="E131" s="2">
        <f>SUM(E126:E130)</f>
        <v>0</v>
      </c>
      <c r="F131" s="2">
        <f>IF(E131=0,0,ROUND(D131/E131,0))</f>
        <v>0</v>
      </c>
      <c r="G131" s="2">
        <f t="shared" ref="G131" si="50">IF(F131=0,0,1)</f>
        <v>0</v>
      </c>
      <c r="H131" s="2"/>
      <c r="I131" s="2"/>
      <c r="J131" s="2"/>
    </row>
    <row r="132" spans="1:10" ht="19.5" thickBot="1" x14ac:dyDescent="0.25">
      <c r="A132" s="1" t="s">
        <v>84</v>
      </c>
      <c r="B132" s="4">
        <f>H132</f>
        <v>2.2000000000000002</v>
      </c>
      <c r="D132" s="2"/>
      <c r="E132" s="2"/>
      <c r="F132" s="2">
        <f>SUM(F4:F131)</f>
        <v>11</v>
      </c>
      <c r="G132" s="2">
        <f>SUM(G4:G131)</f>
        <v>5</v>
      </c>
      <c r="H132" s="2">
        <f>IF(G132=0,0,ROUND(F132/G132,1))</f>
        <v>2.2000000000000002</v>
      </c>
      <c r="I132" s="2"/>
      <c r="J132" s="2"/>
    </row>
    <row r="133" spans="1:10" ht="15.75" x14ac:dyDescent="0.25">
      <c r="A133" s="16" t="str">
        <f>IF(H133&gt;0,"Jokin pääkriteereistä sai arvosanan 1, joten teksti ei ole selkokieltä."," ")</f>
        <v>Jokin pääkriteereistä sai arvosanan 1, joten teksti ei ole selkokieltä.</v>
      </c>
      <c r="D133" s="2"/>
      <c r="E133" s="2"/>
      <c r="F133" s="2"/>
      <c r="G133" s="2"/>
      <c r="H133" s="2">
        <f>SUM(H4:H131)</f>
        <v>1</v>
      </c>
      <c r="I133" s="2"/>
      <c r="J133" s="2"/>
    </row>
  </sheetData>
  <sheetProtection algorithmName="SHA-512" hashValue="/00TJq1fcCzN3ldNPoLZQCYPSvMzNXyeBGGG4rLs2r72eB9EiHpcMmkCZ1FVrIMHoj84RBdvtpXUOZQsn/wOyQ==" saltValue="Zdz+iYyaWZf2I/WDvefCog==" spinCount="100000" sheet="1" objects="1" scenarios="1"/>
  <dataConsolidate/>
  <dataValidations count="2">
    <dataValidation type="whole" allowBlank="1" showInputMessage="1" showErrorMessage="1" errorTitle="Virhe" error="Merkitse numero 3, 2, 1 tai 0" sqref="B63:B67 B4:B8 B41:B45 B95:B100" xr:uid="{0B544412-18D9-4F0F-A578-4C1EE67E208E}">
      <formula1>0</formula1>
      <formula2>3</formula2>
    </dataValidation>
    <dataValidation type="list" allowBlank="1" showDropDown="1" showErrorMessage="1" errorTitle="Virhe" error="Merkitse t, e tai 0" promptTitle="Arvio" prompt="Merkitse t, e tai 0" sqref="B10:B13 B116:B123 B109:B113 B102:B106 B87:B91 B77:B84 B69:B74 B54:B59 B47:B51 B34:B37 B24:B31 B16:B21 B126:B130" xr:uid="{5ECBC828-70D5-4BF1-82CE-03A995594048}">
      <formula1>$J$4:$J$6</formula1>
    </dataValidation>
  </dataValidations>
  <pageMargins left="0.7" right="0.7" top="0.75" bottom="0.75" header="0.3" footer="0.3"/>
  <pageSetup paperSize="9" scale="83" fitToHeight="0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Selkokielen mittari 2.0</vt:lpstr>
      <vt:lpstr>'Selkokielen mittari 2.0'!_Hlk522521208</vt:lpstr>
      <vt:lpstr>'Selkokielen mittari 2.0'!_Hlk524258685</vt:lpstr>
      <vt:lpstr>'Selkokielen mittari 2.0'!_Hlk524259171</vt:lpstr>
      <vt:lpstr>'Selkokielen mittari 2.0'!_Hlk524259259</vt:lpstr>
      <vt:lpstr>'Selkokielen mittari 2.0'!_Hlk524263368</vt:lpstr>
      <vt:lpstr>'Selkokielen mittari 2.0'!_Hlk524263508</vt:lpstr>
      <vt:lpstr>'Selkokielen mittari 2.0'!_Hlk524265418</vt:lpstr>
      <vt:lpstr>'Selkokielen mittari 2.0'!_Hlk524265549</vt:lpstr>
      <vt:lpstr>'Selkokielen mittari 2.0'!_Hlk524265700</vt:lpstr>
      <vt:lpstr>'Selkokielen mittari 2.0'!_Hlk524265726</vt:lpstr>
      <vt:lpstr>'Selkokielen mittari 2.0'!_Hlk526337535</vt:lpstr>
      <vt:lpstr>'Selkokielen mittari 2.0'!_Hlk526339262</vt:lpstr>
      <vt:lpstr>'Selkokielen mittari 2.0'!_Hlk526339482</vt:lpstr>
      <vt:lpstr>'Selkokielen mittari 2.0'!_Hlk526339510</vt:lpstr>
      <vt:lpstr>'Selkokielen mittari 2.0'!_Hlk526339550</vt:lpstr>
      <vt:lpstr>'Selkokielen mittari 2.0'!_Hlk526339577</vt:lpstr>
      <vt:lpstr>'Selkokielen mittari 2.0'!_Hlk526339872</vt:lpstr>
      <vt:lpstr>'Selkokielen mittari 2.0'!Print_Area</vt:lpstr>
    </vt:vector>
  </TitlesOfParts>
  <Company>Selkokeskus, Kehitysvammaliitto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Selkokielen mittari 2.0</dc:title>
  <dc:creator>Selkokeskus</dc:creator>
  <cp:lastModifiedBy>Kauttonen Janne</cp:lastModifiedBy>
  <cp:lastPrinted>2022-04-21T13:23:08Z</cp:lastPrinted>
  <dcterms:created xsi:type="dcterms:W3CDTF">2013-02-22T16:16:55Z</dcterms:created>
  <dcterms:modified xsi:type="dcterms:W3CDTF">2024-11-07T10:22:35Z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efa0e545-6a4f-4df2-b8e2-e6ed69b76ca0</vt:lpwstr>
  </property>
</Properties>
</file>