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ProjectCode\"/>
    </mc:Choice>
  </mc:AlternateContent>
  <xr:revisionPtr revIDLastSave="0" documentId="13_ncr:1_{C34A55FE-4D9D-45C3-9EFF-D870DC876835}" xr6:coauthVersionLast="47" xr6:coauthVersionMax="47" xr10:uidLastSave="{00000000-0000-0000-0000-000000000000}"/>
  <bookViews>
    <workbookView xWindow="-108" yWindow="-108" windowWidth="30936" windowHeight="16896" firstSheet="10" activeTab="10" xr2:uid="{00000000-000D-0000-FFFF-FFFF00000000}"/>
  </bookViews>
  <sheets>
    <sheet name="WK43" sheetId="1" state="hidden" r:id="rId1"/>
    <sheet name="WK44" sheetId="2" state="hidden" r:id="rId2"/>
    <sheet name="WK45" sheetId="3" state="hidden" r:id="rId3"/>
    <sheet name="WK46" sheetId="4" state="hidden" r:id="rId4"/>
    <sheet name="WK46 (2)" sheetId="5" state="hidden" r:id="rId5"/>
    <sheet name="WK48" sheetId="6" state="hidden" r:id="rId6"/>
    <sheet name="WK49" sheetId="7" state="hidden" r:id="rId7"/>
    <sheet name="WK51" sheetId="8" state="hidden" r:id="rId8"/>
    <sheet name="WK01" sheetId="9" state="hidden" r:id="rId9"/>
    <sheet name="Loading-2023" sheetId="10" state="hidden" r:id="rId10"/>
    <sheet name="Loading by model" sheetId="11" r:id="rId11"/>
    <sheet name="Loading By output WK41" sheetId="13" state="hidden" r:id="rId12"/>
  </sheets>
  <calcPr calcId="191029"/>
</workbook>
</file>

<file path=xl/calcChain.xml><?xml version="1.0" encoding="utf-8"?>
<calcChain xmlns="http://schemas.openxmlformats.org/spreadsheetml/2006/main">
  <c r="P90" i="13" l="1"/>
  <c r="N90" i="13"/>
  <c r="H90" i="13"/>
  <c r="F90" i="13"/>
  <c r="L88" i="13"/>
  <c r="K88" i="13"/>
  <c r="J88" i="13"/>
  <c r="I88" i="13"/>
  <c r="H88" i="13"/>
  <c r="G88" i="13"/>
  <c r="F88" i="13"/>
  <c r="E88" i="13"/>
  <c r="D88" i="13"/>
  <c r="L87" i="13"/>
  <c r="K87" i="13"/>
  <c r="J87" i="13"/>
  <c r="I87" i="13"/>
  <c r="H87" i="13"/>
  <c r="G87" i="13"/>
  <c r="F87" i="13"/>
  <c r="E87" i="13"/>
  <c r="D87" i="13"/>
  <c r="L86" i="13"/>
  <c r="K86" i="13"/>
  <c r="J86" i="13"/>
  <c r="I86" i="13"/>
  <c r="H86" i="13"/>
  <c r="G86" i="13"/>
  <c r="F86" i="13"/>
  <c r="E86" i="13"/>
  <c r="D86" i="13"/>
  <c r="T85" i="13"/>
  <c r="R85" i="13"/>
  <c r="O85" i="13"/>
  <c r="N85" i="13"/>
  <c r="M85" i="13"/>
  <c r="L85" i="13"/>
  <c r="J85" i="13"/>
  <c r="D85" i="13"/>
  <c r="R83" i="13"/>
  <c r="Q83" i="13"/>
  <c r="P83" i="13"/>
  <c r="O83" i="13"/>
  <c r="L83" i="13"/>
  <c r="J83" i="13"/>
  <c r="I83" i="13"/>
  <c r="G83" i="13"/>
  <c r="E83" i="13"/>
  <c r="L82" i="13"/>
  <c r="K82" i="13"/>
  <c r="J82" i="13"/>
  <c r="I82" i="13"/>
  <c r="H82" i="13"/>
  <c r="G82" i="13"/>
  <c r="F82" i="13"/>
  <c r="E82" i="13"/>
  <c r="D82" i="13"/>
  <c r="L81" i="13"/>
  <c r="K81" i="13"/>
  <c r="J81" i="13"/>
  <c r="I81" i="13"/>
  <c r="H81" i="13"/>
  <c r="G81" i="13"/>
  <c r="F81" i="13"/>
  <c r="E81" i="13"/>
  <c r="D81" i="13"/>
  <c r="D80" i="13"/>
  <c r="G79" i="13"/>
  <c r="F79" i="13"/>
  <c r="E79" i="13"/>
  <c r="D79" i="13"/>
  <c r="O78" i="13"/>
  <c r="N78" i="13"/>
  <c r="G78" i="13"/>
  <c r="D78" i="13"/>
  <c r="L77" i="13"/>
  <c r="K77" i="13"/>
  <c r="J77" i="13"/>
  <c r="I77" i="13"/>
  <c r="H77" i="13"/>
  <c r="G77" i="13"/>
  <c r="F77" i="13"/>
  <c r="E77" i="13"/>
  <c r="D77" i="13"/>
  <c r="L76" i="13"/>
  <c r="K76" i="13"/>
  <c r="J76" i="13"/>
  <c r="I76" i="13"/>
  <c r="H76" i="13"/>
  <c r="G76" i="13"/>
  <c r="F76" i="13"/>
  <c r="E76" i="13"/>
  <c r="D76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P69" i="13"/>
  <c r="J69" i="13"/>
  <c r="J89" i="13" s="1"/>
  <c r="F69" i="13"/>
  <c r="F89" i="13" s="1"/>
  <c r="D69" i="13"/>
  <c r="W68" i="13"/>
  <c r="Z68" i="13" s="1"/>
  <c r="R68" i="13"/>
  <c r="U68" i="13" s="1"/>
  <c r="P67" i="13"/>
  <c r="O67" i="13"/>
  <c r="O69" i="13" s="1"/>
  <c r="N67" i="13"/>
  <c r="N69" i="13" s="1"/>
  <c r="M67" i="13"/>
  <c r="M69" i="13" s="1"/>
  <c r="L67" i="13"/>
  <c r="L69" i="13" s="1"/>
  <c r="L89" i="13" s="1"/>
  <c r="K67" i="13"/>
  <c r="K69" i="13" s="1"/>
  <c r="K89" i="13" s="1"/>
  <c r="J67" i="13"/>
  <c r="I67" i="13"/>
  <c r="I69" i="13" s="1"/>
  <c r="I89" i="13" s="1"/>
  <c r="H67" i="13"/>
  <c r="H69" i="13" s="1"/>
  <c r="H89" i="13" s="1"/>
  <c r="G67" i="13"/>
  <c r="G69" i="13" s="1"/>
  <c r="G89" i="13" s="1"/>
  <c r="F67" i="13"/>
  <c r="E67" i="13"/>
  <c r="D67" i="13"/>
  <c r="W66" i="13"/>
  <c r="Z66" i="13" s="1"/>
  <c r="P66" i="13"/>
  <c r="O66" i="13"/>
  <c r="N66" i="13"/>
  <c r="M66" i="13"/>
  <c r="L66" i="13"/>
  <c r="U90" i="13" s="1"/>
  <c r="K66" i="13"/>
  <c r="T90" i="13" s="1"/>
  <c r="J66" i="13"/>
  <c r="S90" i="13" s="1"/>
  <c r="I66" i="13"/>
  <c r="R90" i="13" s="1"/>
  <c r="H66" i="13"/>
  <c r="Q90" i="13" s="1"/>
  <c r="G66" i="13"/>
  <c r="F66" i="13"/>
  <c r="E66" i="13"/>
  <c r="D66" i="13"/>
  <c r="M90" i="13" s="1"/>
  <c r="P65" i="13"/>
  <c r="O65" i="13"/>
  <c r="N65" i="13"/>
  <c r="M65" i="13"/>
  <c r="L65" i="13"/>
  <c r="L90" i="13" s="1"/>
  <c r="K65" i="13"/>
  <c r="K90" i="13" s="1"/>
  <c r="J65" i="13"/>
  <c r="J90" i="13" s="1"/>
  <c r="I65" i="13"/>
  <c r="I90" i="13" s="1"/>
  <c r="H65" i="13"/>
  <c r="G65" i="13"/>
  <c r="G90" i="13" s="1"/>
  <c r="F65" i="13"/>
  <c r="E65" i="13"/>
  <c r="E90" i="13" s="1"/>
  <c r="D65" i="13"/>
  <c r="P64" i="13"/>
  <c r="O64" i="13"/>
  <c r="N64" i="13"/>
  <c r="M64" i="13"/>
  <c r="L64" i="13"/>
  <c r="U83" i="13" s="1"/>
  <c r="K64" i="13"/>
  <c r="T83" i="13" s="1"/>
  <c r="J64" i="13"/>
  <c r="S83" i="13" s="1"/>
  <c r="I64" i="13"/>
  <c r="H64" i="13"/>
  <c r="G64" i="13"/>
  <c r="F64" i="13"/>
  <c r="E64" i="13"/>
  <c r="N83" i="13" s="1"/>
  <c r="D64" i="13"/>
  <c r="N63" i="13"/>
  <c r="M63" i="13"/>
  <c r="L63" i="13"/>
  <c r="L84" i="13" s="1"/>
  <c r="K63" i="13"/>
  <c r="K84" i="13" s="1"/>
  <c r="I63" i="13"/>
  <c r="I84" i="13" s="1"/>
  <c r="E63" i="13"/>
  <c r="E84" i="13" s="1"/>
  <c r="P62" i="13"/>
  <c r="O62" i="13"/>
  <c r="O63" i="13" s="1"/>
  <c r="N62" i="13"/>
  <c r="M62" i="13"/>
  <c r="L62" i="13"/>
  <c r="K62" i="13"/>
  <c r="J62" i="13"/>
  <c r="I62" i="13"/>
  <c r="H62" i="13"/>
  <c r="G62" i="13"/>
  <c r="F62" i="13"/>
  <c r="F63" i="13" s="1"/>
  <c r="F84" i="13" s="1"/>
  <c r="E62" i="13"/>
  <c r="D62" i="13"/>
  <c r="P61" i="13"/>
  <c r="P63" i="13" s="1"/>
  <c r="O61" i="13"/>
  <c r="N61" i="13"/>
  <c r="M61" i="13"/>
  <c r="L61" i="13"/>
  <c r="K61" i="13"/>
  <c r="K83" i="13" s="1"/>
  <c r="J61" i="13"/>
  <c r="I61" i="13"/>
  <c r="H61" i="13"/>
  <c r="G61" i="13"/>
  <c r="F61" i="13"/>
  <c r="F83" i="13" s="1"/>
  <c r="E61" i="13"/>
  <c r="D61" i="13"/>
  <c r="P60" i="13"/>
  <c r="O60" i="13"/>
  <c r="N60" i="13"/>
  <c r="M60" i="13"/>
  <c r="L60" i="13"/>
  <c r="U85" i="13" s="1"/>
  <c r="K60" i="13"/>
  <c r="J60" i="13"/>
  <c r="S85" i="13" s="1"/>
  <c r="I60" i="13"/>
  <c r="H60" i="13"/>
  <c r="Q85" i="13" s="1"/>
  <c r="G60" i="13"/>
  <c r="P85" i="13" s="1"/>
  <c r="F60" i="13"/>
  <c r="E60" i="13"/>
  <c r="D60" i="13"/>
  <c r="P59" i="13"/>
  <c r="O59" i="13"/>
  <c r="N59" i="13"/>
  <c r="M59" i="13"/>
  <c r="L59" i="13"/>
  <c r="K59" i="13"/>
  <c r="K85" i="13" s="1"/>
  <c r="J59" i="13"/>
  <c r="I59" i="13"/>
  <c r="I85" i="13" s="1"/>
  <c r="H59" i="13"/>
  <c r="H85" i="13" s="1"/>
  <c r="G59" i="13"/>
  <c r="G85" i="13" s="1"/>
  <c r="F59" i="13"/>
  <c r="F85" i="13" s="1"/>
  <c r="E59" i="13"/>
  <c r="E85" i="13" s="1"/>
  <c r="D59" i="13"/>
  <c r="P58" i="13"/>
  <c r="O58" i="13"/>
  <c r="N58" i="13"/>
  <c r="M58" i="13"/>
  <c r="L58" i="13"/>
  <c r="U78" i="13" s="1"/>
  <c r="K58" i="13"/>
  <c r="T78" i="13" s="1"/>
  <c r="J58" i="13"/>
  <c r="S78" i="13" s="1"/>
  <c r="I58" i="13"/>
  <c r="R78" i="13" s="1"/>
  <c r="H58" i="13"/>
  <c r="Q78" i="13" s="1"/>
  <c r="G58" i="13"/>
  <c r="F58" i="13"/>
  <c r="E58" i="13"/>
  <c r="D58" i="13"/>
  <c r="M78" i="13" s="1"/>
  <c r="O57" i="13"/>
  <c r="G57" i="13"/>
  <c r="F57" i="13"/>
  <c r="E57" i="13"/>
  <c r="P56" i="13"/>
  <c r="O56" i="13"/>
  <c r="N56" i="13"/>
  <c r="M56" i="13"/>
  <c r="L56" i="13"/>
  <c r="K56" i="13"/>
  <c r="J56" i="13"/>
  <c r="I56" i="13"/>
  <c r="H56" i="13"/>
  <c r="H57" i="13" s="1"/>
  <c r="H79" i="13" s="1"/>
  <c r="G56" i="13"/>
  <c r="F56" i="13"/>
  <c r="E56" i="13"/>
  <c r="D56" i="13"/>
  <c r="P55" i="13"/>
  <c r="P57" i="13" s="1"/>
  <c r="O55" i="13"/>
  <c r="N55" i="13"/>
  <c r="N57" i="13" s="1"/>
  <c r="M55" i="13"/>
  <c r="L55" i="13"/>
  <c r="K55" i="13"/>
  <c r="J55" i="13"/>
  <c r="I55" i="13"/>
  <c r="H55" i="13"/>
  <c r="H78" i="13" s="1"/>
  <c r="G55" i="13"/>
  <c r="F55" i="13"/>
  <c r="F78" i="13" s="1"/>
  <c r="E55" i="13"/>
  <c r="D55" i="13"/>
  <c r="D57" i="13" s="1"/>
  <c r="P54" i="13"/>
  <c r="O54" i="13"/>
  <c r="N54" i="13"/>
  <c r="M54" i="13"/>
  <c r="K54" i="13"/>
  <c r="T80" i="13" s="1"/>
  <c r="J54" i="13"/>
  <c r="S80" i="13" s="1"/>
  <c r="I54" i="13"/>
  <c r="R80" i="13" s="1"/>
  <c r="H54" i="13"/>
  <c r="Q80" i="13" s="1"/>
  <c r="G54" i="13"/>
  <c r="P80" i="13" s="1"/>
  <c r="F54" i="13"/>
  <c r="O80" i="13" s="1"/>
  <c r="E54" i="13"/>
  <c r="N80" i="13" s="1"/>
  <c r="D54" i="13"/>
  <c r="P53" i="13"/>
  <c r="O53" i="13"/>
  <c r="N53" i="13"/>
  <c r="M53" i="13"/>
  <c r="L53" i="13"/>
  <c r="L80" i="13" s="1"/>
  <c r="K53" i="13"/>
  <c r="K80" i="13" s="1"/>
  <c r="J53" i="13"/>
  <c r="J80" i="13" s="1"/>
  <c r="I53" i="13"/>
  <c r="I80" i="13" s="1"/>
  <c r="H53" i="13"/>
  <c r="H80" i="13" s="1"/>
  <c r="G53" i="13"/>
  <c r="G80" i="13" s="1"/>
  <c r="F53" i="13"/>
  <c r="F80" i="13" s="1"/>
  <c r="E53" i="13"/>
  <c r="D53" i="13"/>
  <c r="L2" i="13"/>
  <c r="L54" i="13" s="1"/>
  <c r="U80" i="13" s="1"/>
  <c r="AA88" i="10"/>
  <c r="Z88" i="10"/>
  <c r="Y88" i="10"/>
  <c r="X88" i="10"/>
  <c r="W88" i="10"/>
  <c r="V88" i="10"/>
  <c r="U88" i="10"/>
  <c r="S88" i="10"/>
  <c r="R88" i="10"/>
  <c r="Q88" i="10"/>
  <c r="L88" i="10"/>
  <c r="H88" i="10"/>
  <c r="G88" i="10"/>
  <c r="F88" i="10"/>
  <c r="E88" i="10"/>
  <c r="D88" i="10"/>
  <c r="O87" i="10"/>
  <c r="N87" i="10"/>
  <c r="M87" i="10"/>
  <c r="O86" i="10"/>
  <c r="N86" i="10"/>
  <c r="M86" i="10"/>
  <c r="L86" i="10"/>
  <c r="K86" i="10"/>
  <c r="J86" i="10"/>
  <c r="I86" i="10"/>
  <c r="H86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AA83" i="10"/>
  <c r="Z83" i="10"/>
  <c r="Y83" i="10"/>
  <c r="X83" i="10"/>
  <c r="W83" i="10"/>
  <c r="V83" i="10"/>
  <c r="T83" i="10"/>
  <c r="O83" i="10"/>
  <c r="H83" i="10"/>
  <c r="G83" i="10"/>
  <c r="F83" i="10"/>
  <c r="D83" i="10"/>
  <c r="E82" i="10"/>
  <c r="X81" i="10"/>
  <c r="W81" i="10"/>
  <c r="V81" i="10"/>
  <c r="U81" i="10"/>
  <c r="T81" i="10"/>
  <c r="S81" i="10"/>
  <c r="Q81" i="10"/>
  <c r="P81" i="10"/>
  <c r="K81" i="10"/>
  <c r="J81" i="10"/>
  <c r="E81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V78" i="10"/>
  <c r="U78" i="10"/>
  <c r="T78" i="10"/>
  <c r="S78" i="10"/>
  <c r="Q78" i="10"/>
  <c r="N78" i="10"/>
  <c r="M78" i="10"/>
  <c r="L78" i="10"/>
  <c r="K78" i="10"/>
  <c r="F78" i="10"/>
  <c r="E78" i="10"/>
  <c r="AA76" i="10"/>
  <c r="Y76" i="10"/>
  <c r="X76" i="10"/>
  <c r="O76" i="10"/>
  <c r="N76" i="10"/>
  <c r="L76" i="10"/>
  <c r="J76" i="10"/>
  <c r="I76" i="10"/>
  <c r="G76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O68" i="10"/>
  <c r="N68" i="10"/>
  <c r="M68" i="10"/>
  <c r="L68" i="10"/>
  <c r="K68" i="10"/>
  <c r="J68" i="10"/>
  <c r="I68" i="10"/>
  <c r="H68" i="10"/>
  <c r="G68" i="10"/>
  <c r="F68" i="10"/>
  <c r="E68" i="10"/>
  <c r="Q68" i="10" s="1"/>
  <c r="T68" i="10" s="1"/>
  <c r="D68" i="10"/>
  <c r="N67" i="10"/>
  <c r="M67" i="10"/>
  <c r="L67" i="10"/>
  <c r="L87" i="10" s="1"/>
  <c r="K67" i="10"/>
  <c r="K87" i="10" s="1"/>
  <c r="I67" i="10"/>
  <c r="I87" i="10" s="1"/>
  <c r="H67" i="10"/>
  <c r="H87" i="10" s="1"/>
  <c r="G67" i="10"/>
  <c r="G87" i="10" s="1"/>
  <c r="Q66" i="10"/>
  <c r="T66" i="10" s="1"/>
  <c r="O65" i="10"/>
  <c r="O67" i="10" s="1"/>
  <c r="N65" i="10"/>
  <c r="M65" i="10"/>
  <c r="L65" i="10"/>
  <c r="K65" i="10"/>
  <c r="J65" i="10"/>
  <c r="J67" i="10" s="1"/>
  <c r="J87" i="10" s="1"/>
  <c r="I65" i="10"/>
  <c r="H65" i="10"/>
  <c r="G65" i="10"/>
  <c r="G86" i="10" s="1"/>
  <c r="F65" i="10"/>
  <c r="F67" i="10" s="1"/>
  <c r="F87" i="10" s="1"/>
  <c r="E65" i="10"/>
  <c r="E86" i="10" s="1"/>
  <c r="D65" i="10"/>
  <c r="O64" i="10"/>
  <c r="N64" i="10"/>
  <c r="M64" i="10"/>
  <c r="L64" i="10"/>
  <c r="K64" i="10"/>
  <c r="J64" i="10"/>
  <c r="I64" i="10"/>
  <c r="H64" i="10"/>
  <c r="T88" i="10" s="1"/>
  <c r="G64" i="10"/>
  <c r="F64" i="10"/>
  <c r="E64" i="10"/>
  <c r="D64" i="10"/>
  <c r="O63" i="10"/>
  <c r="O88" i="10" s="1"/>
  <c r="N63" i="10"/>
  <c r="N88" i="10" s="1"/>
  <c r="M63" i="10"/>
  <c r="M88" i="10" s="1"/>
  <c r="L63" i="10"/>
  <c r="K63" i="10"/>
  <c r="K88" i="10" s="1"/>
  <c r="J63" i="10"/>
  <c r="J88" i="10" s="1"/>
  <c r="I63" i="10"/>
  <c r="I88" i="10" s="1"/>
  <c r="H63" i="10"/>
  <c r="G63" i="10"/>
  <c r="F63" i="10"/>
  <c r="E63" i="10"/>
  <c r="D63" i="10"/>
  <c r="O62" i="10"/>
  <c r="AA81" i="10" s="1"/>
  <c r="N62" i="10"/>
  <c r="Z81" i="10" s="1"/>
  <c r="M62" i="10"/>
  <c r="Y81" i="10" s="1"/>
  <c r="L62" i="10"/>
  <c r="K62" i="10"/>
  <c r="J62" i="10"/>
  <c r="I62" i="10"/>
  <c r="H62" i="10"/>
  <c r="G62" i="10"/>
  <c r="E62" i="10"/>
  <c r="D62" i="10"/>
  <c r="N61" i="10"/>
  <c r="N82" i="10" s="1"/>
  <c r="M61" i="10"/>
  <c r="M82" i="10" s="1"/>
  <c r="L61" i="10"/>
  <c r="L82" i="10" s="1"/>
  <c r="K61" i="10"/>
  <c r="K82" i="10" s="1"/>
  <c r="J61" i="10"/>
  <c r="J82" i="10" s="1"/>
  <c r="E61" i="10"/>
  <c r="O60" i="10"/>
  <c r="N60" i="10"/>
  <c r="M60" i="10"/>
  <c r="L60" i="10"/>
  <c r="K60" i="10"/>
  <c r="J60" i="10"/>
  <c r="I60" i="10"/>
  <c r="H60" i="10"/>
  <c r="H61" i="10" s="1"/>
  <c r="H82" i="10" s="1"/>
  <c r="G60" i="10"/>
  <c r="F60" i="10"/>
  <c r="F62" i="10" s="1"/>
  <c r="R81" i="10" s="1"/>
  <c r="E60" i="10"/>
  <c r="D60" i="10"/>
  <c r="O59" i="10"/>
  <c r="N59" i="10"/>
  <c r="N81" i="10" s="1"/>
  <c r="M59" i="10"/>
  <c r="M81" i="10" s="1"/>
  <c r="L59" i="10"/>
  <c r="L81" i="10" s="1"/>
  <c r="K59" i="10"/>
  <c r="J59" i="10"/>
  <c r="I59" i="10"/>
  <c r="H59" i="10"/>
  <c r="H81" i="10" s="1"/>
  <c r="G59" i="10"/>
  <c r="F59" i="10"/>
  <c r="E59" i="10"/>
  <c r="D59" i="10"/>
  <c r="Q58" i="10"/>
  <c r="T58" i="10" s="1"/>
  <c r="O58" i="10"/>
  <c r="N58" i="10"/>
  <c r="M58" i="10"/>
  <c r="L58" i="10"/>
  <c r="K58" i="10"/>
  <c r="J58" i="10"/>
  <c r="I58" i="10"/>
  <c r="U83" i="10" s="1"/>
  <c r="H58" i="10"/>
  <c r="G58" i="10"/>
  <c r="S83" i="10" s="1"/>
  <c r="F58" i="10"/>
  <c r="R83" i="10" s="1"/>
  <c r="E58" i="10"/>
  <c r="Q83" i="10" s="1"/>
  <c r="D58" i="10"/>
  <c r="P83" i="10" s="1"/>
  <c r="O57" i="10"/>
  <c r="N57" i="10"/>
  <c r="N83" i="10" s="1"/>
  <c r="M57" i="10"/>
  <c r="M83" i="10" s="1"/>
  <c r="L57" i="10"/>
  <c r="L83" i="10" s="1"/>
  <c r="K57" i="10"/>
  <c r="K83" i="10" s="1"/>
  <c r="J57" i="10"/>
  <c r="J83" i="10" s="1"/>
  <c r="I57" i="10"/>
  <c r="I83" i="10" s="1"/>
  <c r="H57" i="10"/>
  <c r="G57" i="10"/>
  <c r="F57" i="10"/>
  <c r="E57" i="10"/>
  <c r="E83" i="10" s="1"/>
  <c r="D57" i="10"/>
  <c r="O56" i="10"/>
  <c r="N56" i="10"/>
  <c r="Z76" i="10" s="1"/>
  <c r="M56" i="10"/>
  <c r="L56" i="10"/>
  <c r="K56" i="10"/>
  <c r="W76" i="10" s="1"/>
  <c r="J56" i="10"/>
  <c r="V76" i="10" s="1"/>
  <c r="I56" i="10"/>
  <c r="U76" i="10" s="1"/>
  <c r="H56" i="10"/>
  <c r="T76" i="10" s="1"/>
  <c r="G56" i="10"/>
  <c r="Q56" i="10" s="1"/>
  <c r="T56" i="10" s="1"/>
  <c r="F56" i="10"/>
  <c r="R76" i="10" s="1"/>
  <c r="E56" i="10"/>
  <c r="Q76" i="10" s="1"/>
  <c r="D56" i="10"/>
  <c r="P76" i="10" s="1"/>
  <c r="N55" i="10"/>
  <c r="N77" i="10" s="1"/>
  <c r="L55" i="10"/>
  <c r="L77" i="10" s="1"/>
  <c r="J55" i="10"/>
  <c r="J77" i="10" s="1"/>
  <c r="I55" i="10"/>
  <c r="I77" i="10" s="1"/>
  <c r="O54" i="10"/>
  <c r="O55" i="10" s="1"/>
  <c r="O77" i="10" s="1"/>
  <c r="N54" i="10"/>
  <c r="M54" i="10"/>
  <c r="L54" i="10"/>
  <c r="K54" i="10"/>
  <c r="J54" i="10"/>
  <c r="I54" i="10"/>
  <c r="H54" i="10"/>
  <c r="H55" i="10" s="1"/>
  <c r="H77" i="10" s="1"/>
  <c r="G54" i="10"/>
  <c r="G55" i="10" s="1"/>
  <c r="G77" i="10" s="1"/>
  <c r="F54" i="10"/>
  <c r="E54" i="10"/>
  <c r="D54" i="10"/>
  <c r="O53" i="10"/>
  <c r="N53" i="10"/>
  <c r="M53" i="10"/>
  <c r="L53" i="10"/>
  <c r="K53" i="10"/>
  <c r="J53" i="10"/>
  <c r="I53" i="10"/>
  <c r="H53" i="10"/>
  <c r="H76" i="10" s="1"/>
  <c r="G53" i="10"/>
  <c r="F53" i="10"/>
  <c r="F76" i="10" s="1"/>
  <c r="E53" i="10"/>
  <c r="E76" i="10" s="1"/>
  <c r="D53" i="10"/>
  <c r="O52" i="10"/>
  <c r="AA78" i="10" s="1"/>
  <c r="N52" i="10"/>
  <c r="Z78" i="10" s="1"/>
  <c r="M52" i="10"/>
  <c r="Y78" i="10" s="1"/>
  <c r="L52" i="10"/>
  <c r="X78" i="10" s="1"/>
  <c r="K52" i="10"/>
  <c r="W78" i="10" s="1"/>
  <c r="J52" i="10"/>
  <c r="I52" i="10"/>
  <c r="H52" i="10"/>
  <c r="G52" i="10"/>
  <c r="F52" i="10"/>
  <c r="R78" i="10" s="1"/>
  <c r="E52" i="10"/>
  <c r="D52" i="10"/>
  <c r="P78" i="10" s="1"/>
  <c r="Q51" i="10"/>
  <c r="T51" i="10" s="1"/>
  <c r="O51" i="10"/>
  <c r="O78" i="10" s="1"/>
  <c r="N51" i="10"/>
  <c r="M51" i="10"/>
  <c r="L51" i="10"/>
  <c r="K51" i="10"/>
  <c r="J51" i="10"/>
  <c r="J78" i="10" s="1"/>
  <c r="I51" i="10"/>
  <c r="I78" i="10" s="1"/>
  <c r="H51" i="10"/>
  <c r="H78" i="10" s="1"/>
  <c r="G51" i="10"/>
  <c r="G78" i="10" s="1"/>
  <c r="F51" i="10"/>
  <c r="E51" i="10"/>
  <c r="D51" i="10"/>
  <c r="D78" i="10" s="1"/>
  <c r="H39" i="9"/>
  <c r="G39" i="9"/>
  <c r="F39" i="9"/>
  <c r="E39" i="9"/>
  <c r="D39" i="9"/>
  <c r="H37" i="9"/>
  <c r="G37" i="9"/>
  <c r="F37" i="9"/>
  <c r="E37" i="9"/>
  <c r="D37" i="9"/>
  <c r="H35" i="9"/>
  <c r="G35" i="9"/>
  <c r="F35" i="9"/>
  <c r="E35" i="9"/>
  <c r="D35" i="9"/>
  <c r="H33" i="9"/>
  <c r="G33" i="9"/>
  <c r="F33" i="9"/>
  <c r="E33" i="9"/>
  <c r="D33" i="9"/>
  <c r="H31" i="9"/>
  <c r="G31" i="9"/>
  <c r="F31" i="9"/>
  <c r="E31" i="9"/>
  <c r="D31" i="9"/>
  <c r="H29" i="9"/>
  <c r="G29" i="9"/>
  <c r="F29" i="9"/>
  <c r="E29" i="9"/>
  <c r="D29" i="9"/>
  <c r="G39" i="8"/>
  <c r="F39" i="8"/>
  <c r="E39" i="8"/>
  <c r="D39" i="8"/>
  <c r="G37" i="8"/>
  <c r="F37" i="8"/>
  <c r="E37" i="8"/>
  <c r="D37" i="8"/>
  <c r="G35" i="8"/>
  <c r="F35" i="8"/>
  <c r="E35" i="8"/>
  <c r="D35" i="8"/>
  <c r="G33" i="8"/>
  <c r="F33" i="8"/>
  <c r="E33" i="8"/>
  <c r="D33" i="8"/>
  <c r="G31" i="8"/>
  <c r="F31" i="8"/>
  <c r="E31" i="8"/>
  <c r="D31" i="8"/>
  <c r="G29" i="8"/>
  <c r="F29" i="8"/>
  <c r="E29" i="8"/>
  <c r="D29" i="8"/>
  <c r="H39" i="7"/>
  <c r="G39" i="7"/>
  <c r="F39" i="7"/>
  <c r="E39" i="7"/>
  <c r="D39" i="7"/>
  <c r="H37" i="7"/>
  <c r="G37" i="7"/>
  <c r="F37" i="7"/>
  <c r="E37" i="7"/>
  <c r="D37" i="7"/>
  <c r="D36" i="7"/>
  <c r="H35" i="7"/>
  <c r="G35" i="7"/>
  <c r="F35" i="7"/>
  <c r="E35" i="7"/>
  <c r="D35" i="7"/>
  <c r="D34" i="7"/>
  <c r="H33" i="7"/>
  <c r="G33" i="7"/>
  <c r="F33" i="7"/>
  <c r="E33" i="7"/>
  <c r="D33" i="7"/>
  <c r="D32" i="7"/>
  <c r="H31" i="7"/>
  <c r="G31" i="7"/>
  <c r="F31" i="7"/>
  <c r="E31" i="7"/>
  <c r="D31" i="7"/>
  <c r="D30" i="7"/>
  <c r="H29" i="7"/>
  <c r="G29" i="7"/>
  <c r="F29" i="7"/>
  <c r="E29" i="7"/>
  <c r="D29" i="7"/>
  <c r="D28" i="7"/>
  <c r="G39" i="6"/>
  <c r="F39" i="6"/>
  <c r="E39" i="6"/>
  <c r="D39" i="6"/>
  <c r="G37" i="6"/>
  <c r="F37" i="6"/>
  <c r="E37" i="6"/>
  <c r="D37" i="6"/>
  <c r="G35" i="6"/>
  <c r="F35" i="6"/>
  <c r="E35" i="6"/>
  <c r="D35" i="6"/>
  <c r="G33" i="6"/>
  <c r="F33" i="6"/>
  <c r="E33" i="6"/>
  <c r="D33" i="6"/>
  <c r="G31" i="6"/>
  <c r="F31" i="6"/>
  <c r="E31" i="6"/>
  <c r="D31" i="6"/>
  <c r="G29" i="6"/>
  <c r="F29" i="6"/>
  <c r="E29" i="6"/>
  <c r="D29" i="6"/>
  <c r="G39" i="5"/>
  <c r="F39" i="5"/>
  <c r="E39" i="5"/>
  <c r="D39" i="5"/>
  <c r="G37" i="5"/>
  <c r="F37" i="5"/>
  <c r="E37" i="5"/>
  <c r="D37" i="5"/>
  <c r="G35" i="5"/>
  <c r="F35" i="5"/>
  <c r="E35" i="5"/>
  <c r="D35" i="5"/>
  <c r="G33" i="5"/>
  <c r="F33" i="5"/>
  <c r="E33" i="5"/>
  <c r="D33" i="5"/>
  <c r="G31" i="5"/>
  <c r="F31" i="5"/>
  <c r="E31" i="5"/>
  <c r="D31" i="5"/>
  <c r="G29" i="5"/>
  <c r="F29" i="5"/>
  <c r="E29" i="5"/>
  <c r="D29" i="5"/>
  <c r="G39" i="4"/>
  <c r="F39" i="4"/>
  <c r="E39" i="4"/>
  <c r="D39" i="4"/>
  <c r="G37" i="4"/>
  <c r="F37" i="4"/>
  <c r="E37" i="4"/>
  <c r="D37" i="4"/>
  <c r="G35" i="4"/>
  <c r="F35" i="4"/>
  <c r="E35" i="4"/>
  <c r="D35" i="4"/>
  <c r="G33" i="4"/>
  <c r="F33" i="4"/>
  <c r="E33" i="4"/>
  <c r="D33" i="4"/>
  <c r="G31" i="4"/>
  <c r="F31" i="4"/>
  <c r="E31" i="4"/>
  <c r="D31" i="4"/>
  <c r="G29" i="4"/>
  <c r="F29" i="4"/>
  <c r="E29" i="4"/>
  <c r="D29" i="4"/>
  <c r="G39" i="3"/>
  <c r="F39" i="3"/>
  <c r="E39" i="3"/>
  <c r="D39" i="3"/>
  <c r="G37" i="3"/>
  <c r="F37" i="3"/>
  <c r="E37" i="3"/>
  <c r="D37" i="3"/>
  <c r="G35" i="3"/>
  <c r="F35" i="3"/>
  <c r="E35" i="3"/>
  <c r="D35" i="3"/>
  <c r="G33" i="3"/>
  <c r="F33" i="3"/>
  <c r="E33" i="3"/>
  <c r="D33" i="3"/>
  <c r="G31" i="3"/>
  <c r="F31" i="3"/>
  <c r="E31" i="3"/>
  <c r="D31" i="3"/>
  <c r="G29" i="3"/>
  <c r="F29" i="3"/>
  <c r="E29" i="3"/>
  <c r="D29" i="3"/>
  <c r="H36" i="2"/>
  <c r="G36" i="2"/>
  <c r="F36" i="2"/>
  <c r="E36" i="2"/>
  <c r="D36" i="2"/>
  <c r="H34" i="2"/>
  <c r="G34" i="2"/>
  <c r="F34" i="2"/>
  <c r="E34" i="2"/>
  <c r="D34" i="2"/>
  <c r="D33" i="2"/>
  <c r="H32" i="2"/>
  <c r="G32" i="2"/>
  <c r="F32" i="2"/>
  <c r="E32" i="2"/>
  <c r="D32" i="2"/>
  <c r="D31" i="2"/>
  <c r="H30" i="2"/>
  <c r="G30" i="2"/>
  <c r="F30" i="2"/>
  <c r="E30" i="2"/>
  <c r="D30" i="2"/>
  <c r="D29" i="2"/>
  <c r="H28" i="2"/>
  <c r="G28" i="2"/>
  <c r="F28" i="2"/>
  <c r="E28" i="2"/>
  <c r="D28" i="2"/>
  <c r="D27" i="2"/>
  <c r="H26" i="2"/>
  <c r="G26" i="2"/>
  <c r="F26" i="2"/>
  <c r="E26" i="2"/>
  <c r="D26" i="2"/>
  <c r="D25" i="2"/>
  <c r="H36" i="1"/>
  <c r="G36" i="1"/>
  <c r="F36" i="1"/>
  <c r="E36" i="1"/>
  <c r="D36" i="1"/>
  <c r="H34" i="1"/>
  <c r="G34" i="1"/>
  <c r="F34" i="1"/>
  <c r="E34" i="1"/>
  <c r="D34" i="1"/>
  <c r="D33" i="1"/>
  <c r="H32" i="1"/>
  <c r="G32" i="1"/>
  <c r="F32" i="1"/>
  <c r="E32" i="1"/>
  <c r="D32" i="1"/>
  <c r="D31" i="1"/>
  <c r="H30" i="1"/>
  <c r="G30" i="1"/>
  <c r="F30" i="1"/>
  <c r="E30" i="1"/>
  <c r="D30" i="1"/>
  <c r="D29" i="1"/>
  <c r="H28" i="1"/>
  <c r="G28" i="1"/>
  <c r="F28" i="1"/>
  <c r="E28" i="1"/>
  <c r="D28" i="1"/>
  <c r="D27" i="1"/>
  <c r="H26" i="1"/>
  <c r="G26" i="1"/>
  <c r="F26" i="1"/>
  <c r="E26" i="1"/>
  <c r="D26" i="1"/>
  <c r="D25" i="1"/>
  <c r="D55" i="10" l="1"/>
  <c r="Q53" i="10"/>
  <c r="T53" i="10" s="1"/>
  <c r="D86" i="10"/>
  <c r="Q65" i="10"/>
  <c r="T65" i="10" s="1"/>
  <c r="I78" i="13"/>
  <c r="I57" i="13"/>
  <c r="I79" i="13" s="1"/>
  <c r="W61" i="13"/>
  <c r="Z61" i="13" s="1"/>
  <c r="R61" i="13"/>
  <c r="U61" i="13" s="1"/>
  <c r="Q63" i="10"/>
  <c r="T63" i="10" s="1"/>
  <c r="J78" i="13"/>
  <c r="J57" i="13"/>
  <c r="J79" i="13" s="1"/>
  <c r="K78" i="13"/>
  <c r="K57" i="13"/>
  <c r="K79" i="13" s="1"/>
  <c r="O81" i="10"/>
  <c r="O61" i="10"/>
  <c r="O82" i="10" s="1"/>
  <c r="Q62" i="10"/>
  <c r="T62" i="10" s="1"/>
  <c r="Q64" i="10"/>
  <c r="T64" i="10" s="1"/>
  <c r="P88" i="10"/>
  <c r="R53" i="13"/>
  <c r="U53" i="13" s="1"/>
  <c r="W53" i="13"/>
  <c r="Z53" i="13" s="1"/>
  <c r="E80" i="13"/>
  <c r="L78" i="13"/>
  <c r="L57" i="13"/>
  <c r="L79" i="13" s="1"/>
  <c r="Q60" i="10"/>
  <c r="T60" i="10" s="1"/>
  <c r="S76" i="10"/>
  <c r="F86" i="10"/>
  <c r="M57" i="13"/>
  <c r="D61" i="10"/>
  <c r="Q59" i="10"/>
  <c r="T59" i="10" s="1"/>
  <c r="D81" i="10"/>
  <c r="M76" i="10"/>
  <c r="M55" i="10"/>
  <c r="M77" i="10" s="1"/>
  <c r="E55" i="10"/>
  <c r="E77" i="10" s="1"/>
  <c r="F55" i="10"/>
  <c r="F77" i="10" s="1"/>
  <c r="Q57" i="10"/>
  <c r="T57" i="10" s="1"/>
  <c r="F61" i="10"/>
  <c r="F82" i="10" s="1"/>
  <c r="F81" i="10"/>
  <c r="G81" i="10"/>
  <c r="G61" i="10"/>
  <c r="G82" i="10" s="1"/>
  <c r="W62" i="13"/>
  <c r="Z62" i="13" s="1"/>
  <c r="D76" i="10"/>
  <c r="W58" i="13"/>
  <c r="Z58" i="13" s="1"/>
  <c r="P78" i="13"/>
  <c r="R58" i="13"/>
  <c r="U58" i="13" s="1"/>
  <c r="Q54" i="10"/>
  <c r="T54" i="10" s="1"/>
  <c r="D67" i="10"/>
  <c r="D63" i="13"/>
  <c r="D83" i="13"/>
  <c r="Q52" i="10"/>
  <c r="T52" i="10" s="1"/>
  <c r="E67" i="10"/>
  <c r="E87" i="10" s="1"/>
  <c r="R62" i="13"/>
  <c r="U62" i="13" s="1"/>
  <c r="D89" i="13"/>
  <c r="W69" i="13"/>
  <c r="Z69" i="13" s="1"/>
  <c r="W67" i="13"/>
  <c r="Z67" i="13" s="1"/>
  <c r="R67" i="13"/>
  <c r="U67" i="13" s="1"/>
  <c r="E69" i="13"/>
  <c r="E89" i="13" s="1"/>
  <c r="I81" i="10"/>
  <c r="I61" i="10"/>
  <c r="I82" i="10" s="1"/>
  <c r="W65" i="13"/>
  <c r="Z65" i="13" s="1"/>
  <c r="R65" i="13"/>
  <c r="U65" i="13" s="1"/>
  <c r="D90" i="13"/>
  <c r="O90" i="13"/>
  <c r="R66" i="13"/>
  <c r="U66" i="13" s="1"/>
  <c r="G63" i="13"/>
  <c r="G84" i="13" s="1"/>
  <c r="W56" i="13"/>
  <c r="Z56" i="13" s="1"/>
  <c r="W60" i="13"/>
  <c r="Z60" i="13" s="1"/>
  <c r="R60" i="13"/>
  <c r="U60" i="13" s="1"/>
  <c r="H63" i="13"/>
  <c r="H84" i="13" s="1"/>
  <c r="H83" i="13"/>
  <c r="R64" i="13"/>
  <c r="U64" i="13" s="1"/>
  <c r="W64" i="13"/>
  <c r="Z64" i="13" s="1"/>
  <c r="M83" i="13"/>
  <c r="W70" i="13"/>
  <c r="Z70" i="13" s="1"/>
  <c r="R70" i="13"/>
  <c r="U70" i="13" s="1"/>
  <c r="W59" i="13"/>
  <c r="Z59" i="13" s="1"/>
  <c r="J63" i="13"/>
  <c r="J84" i="13" s="1"/>
  <c r="E78" i="13"/>
  <c r="W55" i="13"/>
  <c r="Z55" i="13" s="1"/>
  <c r="R55" i="13"/>
  <c r="U55" i="13" s="1"/>
  <c r="W54" i="13"/>
  <c r="Z54" i="13" s="1"/>
  <c r="R54" i="13"/>
  <c r="U54" i="13" s="1"/>
  <c r="M80" i="13"/>
  <c r="K76" i="10"/>
  <c r="K55" i="10"/>
  <c r="K77" i="10" s="1"/>
  <c r="R59" i="13"/>
  <c r="U59" i="13" s="1"/>
  <c r="R56" i="13"/>
  <c r="U56" i="13" s="1"/>
  <c r="D84" i="13" l="1"/>
  <c r="W63" i="13"/>
  <c r="Z63" i="13" s="1"/>
  <c r="R63" i="13"/>
  <c r="U63" i="13" s="1"/>
  <c r="D87" i="10"/>
  <c r="Q67" i="10"/>
  <c r="T67" i="10" s="1"/>
  <c r="R69" i="13"/>
  <c r="U69" i="13" s="1"/>
  <c r="Q61" i="10"/>
  <c r="T61" i="10" s="1"/>
  <c r="D82" i="10"/>
  <c r="R57" i="13"/>
  <c r="U57" i="13" s="1"/>
  <c r="W57" i="13"/>
  <c r="Z57" i="13" s="1"/>
  <c r="Q55" i="10"/>
  <c r="T55" i="10" s="1"/>
  <c r="D77" i="10"/>
</calcChain>
</file>

<file path=xl/sharedStrings.xml><?xml version="1.0" encoding="utf-8"?>
<sst xmlns="http://schemas.openxmlformats.org/spreadsheetml/2006/main" count="994" uniqueCount="55">
  <si>
    <t>Oct</t>
  </si>
  <si>
    <t>Nov</t>
  </si>
  <si>
    <t>Dec</t>
  </si>
  <si>
    <t>Jan</t>
  </si>
  <si>
    <t>Feb</t>
  </si>
  <si>
    <t>QMF</t>
  </si>
  <si>
    <t>FAB</t>
  </si>
  <si>
    <t>Rack shipped</t>
  </si>
  <si>
    <t>Rack Loading</t>
  </si>
  <si>
    <t>Server Loading</t>
  </si>
  <si>
    <t>MSF</t>
  </si>
  <si>
    <t>NTA</t>
  </si>
  <si>
    <t>Server Shipped</t>
  </si>
  <si>
    <t>QMN</t>
  </si>
  <si>
    <t>AMA</t>
  </si>
  <si>
    <t>SEL</t>
  </si>
  <si>
    <t>QCG</t>
  </si>
  <si>
    <t>Rack-Ship</t>
  </si>
  <si>
    <t>Server-Ship</t>
  </si>
  <si>
    <t>QCT</t>
  </si>
  <si>
    <t>Mar</t>
  </si>
  <si>
    <t>Apr</t>
  </si>
  <si>
    <t>May</t>
  </si>
  <si>
    <t>Jun</t>
  </si>
  <si>
    <t>Jul</t>
  </si>
  <si>
    <t>Aug</t>
  </si>
  <si>
    <t>Sep</t>
  </si>
  <si>
    <t>MB Loading</t>
  </si>
  <si>
    <t>SB Loading</t>
  </si>
  <si>
    <t>this week</t>
  </si>
  <si>
    <t>last week</t>
  </si>
  <si>
    <t>Rack Plan &amp; Actual Producing</t>
  </si>
  <si>
    <t>Rack Actual Shipped Out</t>
  </si>
  <si>
    <t>Server Plan &amp; Actual Producing</t>
  </si>
  <si>
    <t>Server Plan &amp; Produced for shipment</t>
  </si>
  <si>
    <t>Server Plan &amp; Used in Rack</t>
  </si>
  <si>
    <t>Server Actual Shipped Out</t>
  </si>
  <si>
    <t>Plan</t>
  </si>
  <si>
    <t>Shipped</t>
  </si>
  <si>
    <t xml:space="preserve">For Server
</t>
  </si>
  <si>
    <t>MB Plan &amp; Used in FA</t>
  </si>
  <si>
    <t>SB Plan &amp; Used in FA</t>
  </si>
  <si>
    <t>Server Production</t>
  </si>
  <si>
    <t xml:space="preserve">For Rack
</t>
  </si>
  <si>
    <t>Rack Production</t>
  </si>
  <si>
    <t>July</t>
  </si>
  <si>
    <t>FAB FA</t>
  </si>
  <si>
    <t>FAB FA shipped</t>
  </si>
  <si>
    <t>FAB FA loading</t>
  </si>
  <si>
    <t>this week(Jan-Dec)</t>
  </si>
  <si>
    <t>last week(Jan-Dec)</t>
  </si>
  <si>
    <t>June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</si>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</sst>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7" x14ac:knownFonts="1">
    <font>
      <sz val="11"/>
      <color theme="1"/>
      <name val="等线"/>
      <family val="2"/>
      <scheme val="minor"/>
    </font>
    <font>
      <sz val="12"/>
      <color rgb="FF0000FF"/>
      <name val="Calibri"/>
      <family val="2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  <font>
      <sz val="12"/>
      <color theme="1"/>
      <name val="等线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4" fillId="0" borderId="1" xfId="0" applyFont="1" applyBorder="1"/>
    <xf numFmtId="1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0" fontId="5" fillId="0" borderId="1" xfId="0" applyFont="1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1" fontId="0" fillId="0" borderId="1" xfId="0" applyNumberFormat="1" applyBorder="1"/>
    <xf numFmtId="0" fontId="3" fillId="0" borderId="4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76" fontId="6" fillId="0" borderId="5" xfId="0" applyNumberFormat="1" applyFont="1" applyBorder="1"/>
    <xf numFmtId="176" fontId="6" fillId="0" borderId="0" xfId="0" applyNumberFormat="1" applyFont="1"/>
    <xf numFmtId="176" fontId="0" fillId="0" borderId="0" xfId="0" applyNumberFormat="1"/>
    <xf numFmtId="176" fontId="6" fillId="5" borderId="0" xfId="0" applyNumberFormat="1" applyFont="1" applyFill="1"/>
    <xf numFmtId="0" fontId="0" fillId="0" borderId="1" xfId="0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/>
    <xf numFmtId="1" fontId="3" fillId="0" borderId="0" xfId="0" applyNumberFormat="1" applyFont="1"/>
    <xf numFmtId="0" fontId="3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5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zoomScale="85" zoomScaleNormal="85" workbookViewId="0">
      <selection activeCell="N22" sqref="N22"/>
    </sheetView>
  </sheetViews>
  <sheetFormatPr defaultRowHeight="13.8" x14ac:dyDescent="0.25"/>
  <cols>
    <col min="3" max="3" width="15.44140625" bestFit="1" customWidth="1"/>
    <col min="4" max="4" width="13" hidden="1" customWidth="1"/>
  </cols>
  <sheetData>
    <row r="1" spans="1:11" ht="15.6" customHeight="1" x14ac:dyDescent="0.3">
      <c r="A1" s="4"/>
      <c r="B1" s="5"/>
      <c r="C1" s="5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ht="15.6" customHeight="1" x14ac:dyDescent="0.3">
      <c r="A2" s="45" t="s">
        <v>5</v>
      </c>
      <c r="B2" s="48" t="s">
        <v>6</v>
      </c>
      <c r="C2" s="5" t="s">
        <v>7</v>
      </c>
      <c r="D2" s="3">
        <v>1015</v>
      </c>
      <c r="E2" s="3"/>
      <c r="F2" s="3"/>
      <c r="G2" s="3"/>
      <c r="H2" s="3"/>
    </row>
    <row r="3" spans="1:11" ht="15.6" customHeight="1" x14ac:dyDescent="0.25">
      <c r="A3" s="46"/>
      <c r="B3" s="46"/>
      <c r="C3" s="3" t="s">
        <v>8</v>
      </c>
      <c r="D3" s="3">
        <v>1153</v>
      </c>
      <c r="E3" s="3">
        <v>3481</v>
      </c>
      <c r="F3" s="3">
        <v>1728</v>
      </c>
      <c r="G3" s="3">
        <v>1101</v>
      </c>
      <c r="H3" s="3">
        <v>1178</v>
      </c>
    </row>
    <row r="4" spans="1:11" ht="15.6" customHeight="1" x14ac:dyDescent="0.25">
      <c r="A4" s="46"/>
      <c r="B4" s="47"/>
      <c r="C4" s="3" t="s">
        <v>9</v>
      </c>
      <c r="D4" s="3">
        <v>11688</v>
      </c>
      <c r="E4" s="3">
        <v>38178</v>
      </c>
      <c r="F4" s="3">
        <v>16502</v>
      </c>
      <c r="G4" s="3">
        <v>11072</v>
      </c>
      <c r="H4" s="3">
        <v>11664</v>
      </c>
    </row>
    <row r="5" spans="1:11" ht="15.6" customHeight="1" x14ac:dyDescent="0.3">
      <c r="A5" s="46"/>
      <c r="B5" s="48" t="s">
        <v>10</v>
      </c>
      <c r="C5" s="5" t="s">
        <v>7</v>
      </c>
      <c r="D5" s="3">
        <v>531</v>
      </c>
      <c r="E5" s="3"/>
      <c r="F5" s="3"/>
      <c r="G5" s="3"/>
      <c r="H5" s="3"/>
    </row>
    <row r="6" spans="1:11" ht="15.6" customHeight="1" x14ac:dyDescent="0.25">
      <c r="A6" s="46"/>
      <c r="B6" s="46"/>
      <c r="C6" s="3" t="s">
        <v>8</v>
      </c>
      <c r="D6" s="3">
        <v>546</v>
      </c>
      <c r="E6" s="3">
        <v>1084</v>
      </c>
      <c r="F6" s="3">
        <v>540</v>
      </c>
      <c r="G6" s="3">
        <v>600</v>
      </c>
      <c r="H6" s="3">
        <v>416</v>
      </c>
      <c r="K6" s="11"/>
    </row>
    <row r="7" spans="1:11" ht="15.6" customHeight="1" x14ac:dyDescent="0.25">
      <c r="A7" s="46"/>
      <c r="B7" s="47"/>
      <c r="C7" s="3" t="s">
        <v>9</v>
      </c>
      <c r="D7" s="3">
        <v>15218</v>
      </c>
      <c r="E7" s="3">
        <v>29962</v>
      </c>
      <c r="F7" s="3">
        <v>15120</v>
      </c>
      <c r="G7" s="3">
        <v>16560</v>
      </c>
      <c r="H7" s="3">
        <v>11648</v>
      </c>
    </row>
    <row r="8" spans="1:11" ht="15.6" customHeight="1" x14ac:dyDescent="0.25">
      <c r="A8" s="46"/>
      <c r="B8" s="48" t="s">
        <v>11</v>
      </c>
      <c r="C8" s="3" t="s">
        <v>12</v>
      </c>
      <c r="D8" s="3"/>
      <c r="E8" s="3"/>
      <c r="F8" s="3"/>
      <c r="G8" s="3"/>
      <c r="H8" s="3"/>
    </row>
    <row r="9" spans="1:11" ht="15.6" customHeight="1" x14ac:dyDescent="0.25">
      <c r="A9" s="47"/>
      <c r="B9" s="47"/>
      <c r="C9" s="3" t="s">
        <v>9</v>
      </c>
      <c r="D9" s="3">
        <v>439</v>
      </c>
      <c r="E9" s="3">
        <v>478</v>
      </c>
      <c r="F9" s="3">
        <v>342</v>
      </c>
      <c r="G9" s="3">
        <v>455</v>
      </c>
      <c r="H9" s="3">
        <v>332</v>
      </c>
    </row>
    <row r="10" spans="1:11" ht="15.6" customHeight="1" x14ac:dyDescent="0.3">
      <c r="A10" s="45" t="s">
        <v>13</v>
      </c>
      <c r="B10" s="48" t="s">
        <v>6</v>
      </c>
      <c r="C10" s="5" t="s">
        <v>7</v>
      </c>
      <c r="D10" s="3">
        <v>925</v>
      </c>
      <c r="E10" s="3"/>
      <c r="F10" s="3"/>
      <c r="G10" s="3"/>
      <c r="H10" s="3"/>
    </row>
    <row r="11" spans="1:11" ht="15.6" customHeight="1" x14ac:dyDescent="0.25">
      <c r="A11" s="46"/>
      <c r="B11" s="46"/>
      <c r="C11" s="3" t="s">
        <v>8</v>
      </c>
      <c r="D11" s="3">
        <v>864</v>
      </c>
      <c r="E11" s="3">
        <v>2978</v>
      </c>
      <c r="F11" s="3">
        <v>1473</v>
      </c>
      <c r="G11" s="3">
        <v>963</v>
      </c>
      <c r="H11" s="3">
        <v>1814</v>
      </c>
    </row>
    <row r="12" spans="1:11" ht="15.6" customHeight="1" x14ac:dyDescent="0.25">
      <c r="A12" s="46"/>
      <c r="B12" s="47"/>
      <c r="C12" s="3" t="s">
        <v>9</v>
      </c>
      <c r="D12" s="3">
        <v>7840</v>
      </c>
      <c r="E12" s="3">
        <v>31628</v>
      </c>
      <c r="F12" s="3">
        <v>13078</v>
      </c>
      <c r="G12" s="3">
        <v>8812</v>
      </c>
      <c r="H12" s="3">
        <v>12372</v>
      </c>
    </row>
    <row r="13" spans="1:11" ht="15.6" customHeight="1" x14ac:dyDescent="0.3">
      <c r="A13" s="46"/>
      <c r="B13" s="48" t="s">
        <v>14</v>
      </c>
      <c r="C13" s="5" t="s">
        <v>7</v>
      </c>
      <c r="D13" s="3">
        <v>673</v>
      </c>
      <c r="E13" s="3"/>
      <c r="F13" s="3"/>
      <c r="G13" s="3"/>
      <c r="H13" s="3"/>
    </row>
    <row r="14" spans="1:11" ht="15.6" customHeight="1" x14ac:dyDescent="0.25">
      <c r="A14" s="46"/>
      <c r="B14" s="46"/>
      <c r="C14" s="3" t="s">
        <v>8</v>
      </c>
      <c r="D14" s="3">
        <v>637</v>
      </c>
      <c r="E14" s="3">
        <v>1199</v>
      </c>
      <c r="F14" s="3">
        <v>883</v>
      </c>
      <c r="G14" s="3">
        <v>896</v>
      </c>
      <c r="H14" s="3">
        <v>792</v>
      </c>
    </row>
    <row r="15" spans="1:11" ht="15.6" customHeight="1" x14ac:dyDescent="0.25">
      <c r="A15" s="46"/>
      <c r="B15" s="47"/>
      <c r="C15" s="3" t="s">
        <v>9</v>
      </c>
      <c r="D15" s="9">
        <v>10275.078627276989</v>
      </c>
      <c r="E15" s="9">
        <v>27696.9</v>
      </c>
      <c r="F15" s="9">
        <v>20397.3</v>
      </c>
      <c r="G15" s="9">
        <v>20697.599999999999</v>
      </c>
      <c r="H15" s="9">
        <v>18295.2</v>
      </c>
    </row>
    <row r="16" spans="1:11" ht="15.6" customHeight="1" x14ac:dyDescent="0.25">
      <c r="A16" s="46"/>
      <c r="B16" s="48" t="s">
        <v>15</v>
      </c>
      <c r="C16" s="3" t="s">
        <v>12</v>
      </c>
      <c r="D16" s="9">
        <v>15315</v>
      </c>
      <c r="E16" s="9"/>
      <c r="F16" s="9"/>
      <c r="G16" s="9"/>
      <c r="H16" s="9"/>
    </row>
    <row r="17" spans="1:8" ht="15.6" customHeight="1" x14ac:dyDescent="0.25">
      <c r="A17" s="47"/>
      <c r="B17" s="47"/>
      <c r="C17" s="3" t="s">
        <v>9</v>
      </c>
      <c r="D17" s="3">
        <v>15211</v>
      </c>
      <c r="E17" s="3">
        <v>39485</v>
      </c>
      <c r="F17" s="3">
        <v>24000</v>
      </c>
      <c r="G17" s="3">
        <v>24557</v>
      </c>
      <c r="H17" s="3">
        <v>24818</v>
      </c>
    </row>
    <row r="18" spans="1:8" ht="15.6" customHeight="1" x14ac:dyDescent="0.3">
      <c r="A18" s="45" t="s">
        <v>16</v>
      </c>
      <c r="B18" s="48" t="s">
        <v>6</v>
      </c>
      <c r="C18" s="5" t="s">
        <v>7</v>
      </c>
      <c r="D18" s="3">
        <v>248</v>
      </c>
      <c r="E18" s="3"/>
      <c r="F18" s="3"/>
      <c r="G18" s="3"/>
      <c r="H18" s="3"/>
    </row>
    <row r="19" spans="1:8" ht="15.6" customHeight="1" x14ac:dyDescent="0.25">
      <c r="A19" s="46"/>
      <c r="B19" s="46"/>
      <c r="C19" s="3" t="s">
        <v>8</v>
      </c>
      <c r="D19" s="3">
        <v>246</v>
      </c>
      <c r="E19" s="3">
        <v>891</v>
      </c>
      <c r="F19" s="3">
        <v>420</v>
      </c>
      <c r="G19" s="3">
        <v>212</v>
      </c>
      <c r="H19" s="3">
        <v>281</v>
      </c>
    </row>
    <row r="20" spans="1:8" ht="15.6" customHeight="1" x14ac:dyDescent="0.25">
      <c r="A20" s="46"/>
      <c r="B20" s="47"/>
      <c r="C20" s="3" t="s">
        <v>9</v>
      </c>
      <c r="D20" s="3">
        <v>5266</v>
      </c>
      <c r="E20" s="3">
        <v>13494</v>
      </c>
      <c r="F20" s="3">
        <v>4922</v>
      </c>
      <c r="G20" s="3">
        <v>3656</v>
      </c>
      <c r="H20" s="3">
        <v>3086</v>
      </c>
    </row>
    <row r="21" spans="1:8" ht="15.6" customHeight="1" x14ac:dyDescent="0.3">
      <c r="A21" s="46"/>
      <c r="B21" s="48" t="s">
        <v>14</v>
      </c>
      <c r="C21" s="5" t="s">
        <v>7</v>
      </c>
      <c r="D21" s="3">
        <v>181</v>
      </c>
      <c r="E21" s="3"/>
      <c r="F21" s="3"/>
      <c r="G21" s="3"/>
      <c r="H21" s="3"/>
    </row>
    <row r="22" spans="1:8" ht="15.6" customHeight="1" x14ac:dyDescent="0.25">
      <c r="A22" s="46"/>
      <c r="B22" s="46"/>
      <c r="C22" s="3" t="s">
        <v>8</v>
      </c>
      <c r="D22" s="3">
        <v>208</v>
      </c>
      <c r="E22" s="3">
        <v>374</v>
      </c>
      <c r="F22" s="3">
        <v>319</v>
      </c>
      <c r="G22" s="3">
        <v>244</v>
      </c>
      <c r="H22" s="3">
        <v>254</v>
      </c>
    </row>
    <row r="23" spans="1:8" ht="15.6" customHeight="1" x14ac:dyDescent="0.25">
      <c r="A23" s="47"/>
      <c r="B23" s="47"/>
      <c r="C23" s="3" t="s">
        <v>9</v>
      </c>
      <c r="D23" s="9">
        <v>4044.7202608176831</v>
      </c>
      <c r="E23" s="9">
        <v>11711.7</v>
      </c>
      <c r="F23" s="9">
        <v>7368.9</v>
      </c>
      <c r="G23" s="9">
        <v>5636.4000000000005</v>
      </c>
      <c r="H23" s="9">
        <v>5867.4</v>
      </c>
    </row>
    <row r="24" spans="1:8" ht="15.6" customHeight="1" x14ac:dyDescent="0.3">
      <c r="A24" s="6"/>
      <c r="B24" s="6"/>
      <c r="C24" s="6"/>
      <c r="D24" s="6"/>
      <c r="E24" s="6"/>
      <c r="F24" s="6"/>
      <c r="G24" s="6"/>
      <c r="H24" s="6"/>
    </row>
    <row r="25" spans="1:8" ht="15.6" customHeight="1" x14ac:dyDescent="0.3">
      <c r="A25" s="6"/>
      <c r="B25" s="45" t="s">
        <v>5</v>
      </c>
      <c r="C25" s="7" t="s">
        <v>17</v>
      </c>
      <c r="D25" s="8">
        <f>D2+D5</f>
        <v>1546</v>
      </c>
      <c r="E25" s="8"/>
      <c r="F25" s="8"/>
      <c r="G25" s="8"/>
      <c r="H25" s="8"/>
    </row>
    <row r="26" spans="1:8" ht="15.6" customHeight="1" x14ac:dyDescent="0.3">
      <c r="A26" s="6"/>
      <c r="B26" s="46"/>
      <c r="C26" s="1" t="s">
        <v>8</v>
      </c>
      <c r="D26" s="8">
        <f>D3+D6</f>
        <v>1699</v>
      </c>
      <c r="E26" s="8">
        <f>E3+E6</f>
        <v>4565</v>
      </c>
      <c r="F26" s="8">
        <f>F3+F6</f>
        <v>2268</v>
      </c>
      <c r="G26" s="8">
        <f>G3+G6</f>
        <v>1701</v>
      </c>
      <c r="H26" s="8">
        <f>H3+H6</f>
        <v>1594</v>
      </c>
    </row>
    <row r="27" spans="1:8" ht="15.6" customHeight="1" x14ac:dyDescent="0.3">
      <c r="A27" s="6"/>
      <c r="B27" s="46"/>
      <c r="C27" s="7" t="s">
        <v>18</v>
      </c>
      <c r="D27" s="2">
        <f>D8</f>
        <v>0</v>
      </c>
      <c r="E27" s="2"/>
      <c r="F27" s="2"/>
      <c r="G27" s="2"/>
      <c r="H27" s="2"/>
    </row>
    <row r="28" spans="1:8" ht="15.6" customHeight="1" x14ac:dyDescent="0.3">
      <c r="A28" s="6"/>
      <c r="B28" s="47"/>
      <c r="C28" s="1" t="s">
        <v>9</v>
      </c>
      <c r="D28" s="8">
        <f>D4+D7+D9</f>
        <v>27345</v>
      </c>
      <c r="E28" s="8">
        <f>E4+E7+E9</f>
        <v>68618</v>
      </c>
      <c r="F28" s="8">
        <f>F4+F7+F9</f>
        <v>31964</v>
      </c>
      <c r="G28" s="8">
        <f>G4+G7+G9</f>
        <v>28087</v>
      </c>
      <c r="H28" s="8">
        <f>H4+H7+H9</f>
        <v>23644</v>
      </c>
    </row>
    <row r="29" spans="1:8" ht="15.6" customHeight="1" x14ac:dyDescent="0.3">
      <c r="A29" s="6"/>
      <c r="B29" s="45" t="s">
        <v>13</v>
      </c>
      <c r="C29" s="7" t="s">
        <v>17</v>
      </c>
      <c r="D29" s="8">
        <f>D10+D13</f>
        <v>1598</v>
      </c>
      <c r="E29" s="8"/>
      <c r="F29" s="8"/>
      <c r="G29" s="8"/>
      <c r="H29" s="8"/>
    </row>
    <row r="30" spans="1:8" ht="15.6" customHeight="1" x14ac:dyDescent="0.3">
      <c r="A30" s="6"/>
      <c r="B30" s="46"/>
      <c r="C30" s="1" t="s">
        <v>8</v>
      </c>
      <c r="D30" s="8">
        <f>D11+D14</f>
        <v>1501</v>
      </c>
      <c r="E30" s="8">
        <f>E11+E14</f>
        <v>4177</v>
      </c>
      <c r="F30" s="8">
        <f>F11+F14</f>
        <v>2356</v>
      </c>
      <c r="G30" s="8">
        <f>G11+G14</f>
        <v>1859</v>
      </c>
      <c r="H30" s="8">
        <f>H11+H14</f>
        <v>2606</v>
      </c>
    </row>
    <row r="31" spans="1:8" ht="15.6" customHeight="1" x14ac:dyDescent="0.3">
      <c r="A31" s="6"/>
      <c r="B31" s="46"/>
      <c r="C31" s="7" t="s">
        <v>18</v>
      </c>
      <c r="D31" s="10">
        <f>D16</f>
        <v>15315</v>
      </c>
      <c r="E31" s="8"/>
      <c r="F31" s="8"/>
      <c r="G31" s="8"/>
      <c r="H31" s="8"/>
    </row>
    <row r="32" spans="1:8" ht="15.6" customHeight="1" x14ac:dyDescent="0.3">
      <c r="A32" s="6"/>
      <c r="B32" s="47"/>
      <c r="C32" s="1" t="s">
        <v>9</v>
      </c>
      <c r="D32" s="10">
        <f>D12+D15+D17</f>
        <v>33326.078627276991</v>
      </c>
      <c r="E32" s="10">
        <f>E12+E15+E17</f>
        <v>98809.9</v>
      </c>
      <c r="F32" s="10">
        <f>F12+F15+F17</f>
        <v>57475.3</v>
      </c>
      <c r="G32" s="10">
        <f>G12+G15+G17</f>
        <v>54066.6</v>
      </c>
      <c r="H32" s="10">
        <f>H12+H15+H17</f>
        <v>55485.2</v>
      </c>
    </row>
    <row r="33" spans="1:8" ht="15.6" customHeight="1" x14ac:dyDescent="0.3">
      <c r="A33" s="6"/>
      <c r="B33" s="45" t="s">
        <v>16</v>
      </c>
      <c r="C33" s="7" t="s">
        <v>17</v>
      </c>
      <c r="D33" s="8">
        <f>D18+D21</f>
        <v>429</v>
      </c>
      <c r="E33" s="8"/>
      <c r="F33" s="8"/>
      <c r="G33" s="8"/>
      <c r="H33" s="8"/>
    </row>
    <row r="34" spans="1:8" ht="15.6" customHeight="1" x14ac:dyDescent="0.3">
      <c r="A34" s="6"/>
      <c r="B34" s="46"/>
      <c r="C34" s="1" t="s">
        <v>8</v>
      </c>
      <c r="D34" s="8">
        <f>D19+D22</f>
        <v>454</v>
      </c>
      <c r="E34" s="8">
        <f>E19+E22</f>
        <v>1265</v>
      </c>
      <c r="F34" s="8">
        <f>F19+F22</f>
        <v>739</v>
      </c>
      <c r="G34" s="8">
        <f>G19+G22</f>
        <v>456</v>
      </c>
      <c r="H34" s="8">
        <f>H19+H22</f>
        <v>535</v>
      </c>
    </row>
    <row r="35" spans="1:8" ht="15.6" customHeight="1" x14ac:dyDescent="0.3">
      <c r="A35" s="6"/>
      <c r="B35" s="46"/>
      <c r="C35" s="7" t="s">
        <v>18</v>
      </c>
      <c r="D35" s="8"/>
      <c r="E35" s="8"/>
      <c r="F35" s="8"/>
      <c r="G35" s="8"/>
      <c r="H35" s="8"/>
    </row>
    <row r="36" spans="1:8" ht="15.6" customHeight="1" x14ac:dyDescent="0.3">
      <c r="A36" s="6"/>
      <c r="B36" s="47"/>
      <c r="C36" s="1" t="s">
        <v>9</v>
      </c>
      <c r="D36" s="10">
        <f>D20+D23</f>
        <v>9310.7202608176831</v>
      </c>
      <c r="E36" s="10">
        <f>E20+E23</f>
        <v>25205.7</v>
      </c>
      <c r="F36" s="10">
        <f>F20+F23</f>
        <v>12290.9</v>
      </c>
      <c r="G36" s="10">
        <f>G20+G23</f>
        <v>9292.4000000000015</v>
      </c>
      <c r="H36" s="10">
        <f>H20+H23</f>
        <v>8953.4</v>
      </c>
    </row>
  </sheetData>
  <mergeCells count="14">
    <mergeCell ref="B29:B32"/>
    <mergeCell ref="B33:B36"/>
    <mergeCell ref="B25:B28"/>
    <mergeCell ref="B16:B17"/>
    <mergeCell ref="A10:A17"/>
    <mergeCell ref="B18:B20"/>
    <mergeCell ref="A18:A23"/>
    <mergeCell ref="A2:A9"/>
    <mergeCell ref="B10:B12"/>
    <mergeCell ref="B13:B15"/>
    <mergeCell ref="B21:B23"/>
    <mergeCell ref="B8:B9"/>
    <mergeCell ref="B2:B4"/>
    <mergeCell ref="B5:B7"/>
  </mergeCells>
  <phoneticPr fontId="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8"/>
  <sheetViews>
    <sheetView zoomScale="90" zoomScaleNormal="90" workbookViewId="0">
      <pane xSplit="3" ySplit="1" topLeftCell="D65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3.8" x14ac:dyDescent="0.25"/>
  <cols>
    <col min="3" max="3" width="36.44140625" customWidth="1"/>
    <col min="4" max="4" width="8.88671875" customWidth="1"/>
    <col min="18" max="18" width="9.21875" bestFit="1" customWidth="1"/>
    <col min="20" max="20" width="9.109375" bestFit="1" customWidth="1"/>
  </cols>
  <sheetData>
    <row r="1" spans="1:16" ht="15.6" customHeight="1" x14ac:dyDescent="0.3">
      <c r="A1" s="4"/>
      <c r="B1" s="5"/>
      <c r="C1" s="5"/>
      <c r="D1" s="21" t="s">
        <v>3</v>
      </c>
      <c r="E1" s="21" t="s">
        <v>4</v>
      </c>
      <c r="F1" s="21" t="s">
        <v>20</v>
      </c>
      <c r="G1" s="21" t="s">
        <v>21</v>
      </c>
      <c r="H1" s="21" t="s">
        <v>22</v>
      </c>
      <c r="I1" s="21" t="s">
        <v>23</v>
      </c>
      <c r="J1" s="21" t="s">
        <v>24</v>
      </c>
      <c r="K1" s="21" t="s">
        <v>25</v>
      </c>
      <c r="L1" s="21" t="s">
        <v>26</v>
      </c>
      <c r="M1" s="21" t="s">
        <v>0</v>
      </c>
      <c r="N1" s="21" t="s">
        <v>1</v>
      </c>
      <c r="O1" s="21" t="s">
        <v>2</v>
      </c>
      <c r="P1" s="11"/>
    </row>
    <row r="2" spans="1:16" ht="15.6" customHeight="1" x14ac:dyDescent="0.3">
      <c r="A2" s="45" t="s">
        <v>5</v>
      </c>
      <c r="B2" s="48" t="s">
        <v>6</v>
      </c>
      <c r="C2" s="5" t="s">
        <v>7</v>
      </c>
      <c r="D2" s="3">
        <v>1390</v>
      </c>
      <c r="E2" s="3">
        <v>1135</v>
      </c>
      <c r="F2" s="3">
        <v>1199</v>
      </c>
      <c r="G2" s="3">
        <v>1125</v>
      </c>
      <c r="H2" s="3">
        <v>883</v>
      </c>
      <c r="I2" s="3">
        <v>1070</v>
      </c>
      <c r="J2" s="3">
        <v>958</v>
      </c>
      <c r="K2" s="3">
        <v>1316</v>
      </c>
      <c r="L2" s="3">
        <v>1151</v>
      </c>
      <c r="M2" s="3">
        <v>1053</v>
      </c>
      <c r="N2" s="3">
        <v>751</v>
      </c>
      <c r="O2" s="3">
        <v>395</v>
      </c>
      <c r="P2" s="11"/>
    </row>
    <row r="3" spans="1:16" ht="15.6" customHeight="1" x14ac:dyDescent="0.25">
      <c r="A3" s="46"/>
      <c r="B3" s="46"/>
      <c r="C3" s="3" t="s">
        <v>8</v>
      </c>
      <c r="D3" s="3">
        <v>1264</v>
      </c>
      <c r="E3" s="3">
        <v>1058</v>
      </c>
      <c r="F3" s="3">
        <v>1376</v>
      </c>
      <c r="G3" s="3">
        <v>910</v>
      </c>
      <c r="H3" s="3">
        <v>800</v>
      </c>
      <c r="I3" s="3">
        <v>667</v>
      </c>
      <c r="J3" s="3">
        <v>1008</v>
      </c>
      <c r="K3" s="3">
        <v>1115</v>
      </c>
      <c r="L3" s="3">
        <v>1257</v>
      </c>
      <c r="M3" s="3">
        <v>938</v>
      </c>
      <c r="N3" s="3">
        <v>808</v>
      </c>
      <c r="O3" s="3">
        <v>335</v>
      </c>
      <c r="P3" s="11"/>
    </row>
    <row r="4" spans="1:16" ht="15.6" customHeight="1" x14ac:dyDescent="0.25">
      <c r="A4" s="46"/>
      <c r="B4" s="46"/>
      <c r="C4" s="3" t="s">
        <v>9</v>
      </c>
      <c r="D4" s="3">
        <v>13828</v>
      </c>
      <c r="E4" s="3">
        <v>8920</v>
      </c>
      <c r="F4" s="3">
        <v>12606</v>
      </c>
      <c r="G4" s="3">
        <v>8290</v>
      </c>
      <c r="H4" s="3">
        <v>7482</v>
      </c>
      <c r="I4" s="3">
        <v>6630</v>
      </c>
      <c r="J4" s="3">
        <v>3014</v>
      </c>
      <c r="K4" s="3">
        <v>1660</v>
      </c>
      <c r="L4" s="3">
        <v>454</v>
      </c>
      <c r="M4" s="3">
        <v>792</v>
      </c>
      <c r="N4" s="3">
        <v>1594</v>
      </c>
      <c r="O4" s="3">
        <v>1428</v>
      </c>
      <c r="P4" s="11"/>
    </row>
    <row r="5" spans="1:16" ht="15.6" customHeight="1" x14ac:dyDescent="0.25">
      <c r="A5" s="46"/>
      <c r="B5" s="46"/>
      <c r="C5" s="12" t="s">
        <v>27</v>
      </c>
      <c r="D5" s="3">
        <v>39660</v>
      </c>
      <c r="E5" s="3">
        <v>21832</v>
      </c>
      <c r="F5" s="3">
        <v>28552</v>
      </c>
      <c r="G5" s="3">
        <v>22932</v>
      </c>
      <c r="H5" s="3">
        <v>20468</v>
      </c>
      <c r="I5" s="3">
        <v>21136</v>
      </c>
      <c r="J5" s="3">
        <v>11796</v>
      </c>
      <c r="K5" s="3">
        <v>5296</v>
      </c>
      <c r="L5" s="3">
        <v>1800</v>
      </c>
      <c r="M5" s="3">
        <v>3216</v>
      </c>
      <c r="N5" s="3">
        <v>5976</v>
      </c>
      <c r="O5" s="3">
        <v>3584</v>
      </c>
      <c r="P5" s="11"/>
    </row>
    <row r="6" spans="1:16" ht="15.6" customHeight="1" x14ac:dyDescent="0.25">
      <c r="A6" s="46"/>
      <c r="B6" s="47"/>
      <c r="C6" s="12" t="s">
        <v>28</v>
      </c>
      <c r="D6" s="3">
        <v>108384</v>
      </c>
      <c r="E6" s="3">
        <v>63432</v>
      </c>
      <c r="F6" s="3">
        <v>81664</v>
      </c>
      <c r="G6" s="3">
        <v>63728</v>
      </c>
      <c r="H6" s="3">
        <v>60240</v>
      </c>
      <c r="I6" s="3">
        <v>68176</v>
      </c>
      <c r="J6" s="3">
        <v>36800</v>
      </c>
      <c r="K6" s="3">
        <v>16752</v>
      </c>
      <c r="L6" s="3">
        <v>5800</v>
      </c>
      <c r="M6" s="3">
        <v>9792</v>
      </c>
      <c r="N6" s="3">
        <v>20440</v>
      </c>
      <c r="O6" s="3">
        <v>12832</v>
      </c>
      <c r="P6" s="11"/>
    </row>
    <row r="7" spans="1:16" ht="15" customHeight="1" x14ac:dyDescent="0.3">
      <c r="A7" s="46"/>
      <c r="B7" s="48" t="s">
        <v>10</v>
      </c>
      <c r="C7" s="5" t="s">
        <v>7</v>
      </c>
      <c r="D7" s="3">
        <v>190</v>
      </c>
      <c r="E7" s="3">
        <v>101</v>
      </c>
      <c r="F7" s="3">
        <v>240</v>
      </c>
      <c r="G7" s="3">
        <v>326</v>
      </c>
      <c r="H7" s="3">
        <v>412</v>
      </c>
      <c r="I7" s="3">
        <v>883</v>
      </c>
      <c r="J7" s="3">
        <v>578</v>
      </c>
      <c r="K7" s="3">
        <v>620</v>
      </c>
      <c r="L7" s="3">
        <v>459</v>
      </c>
      <c r="M7" s="3">
        <v>651</v>
      </c>
      <c r="N7" s="3">
        <v>552</v>
      </c>
      <c r="O7" s="3">
        <v>618</v>
      </c>
      <c r="P7" s="11"/>
    </row>
    <row r="8" spans="1:16" ht="15.6" customHeight="1" x14ac:dyDescent="0.25">
      <c r="A8" s="46"/>
      <c r="B8" s="46"/>
      <c r="C8" s="3" t="s">
        <v>8</v>
      </c>
      <c r="D8" s="3">
        <v>388</v>
      </c>
      <c r="E8" s="3">
        <v>100</v>
      </c>
      <c r="F8" s="3">
        <v>186</v>
      </c>
      <c r="G8" s="3">
        <v>249</v>
      </c>
      <c r="H8" s="3">
        <v>348</v>
      </c>
      <c r="I8" s="3">
        <v>779</v>
      </c>
      <c r="J8" s="3">
        <v>731</v>
      </c>
      <c r="K8" s="3">
        <v>783</v>
      </c>
      <c r="L8" s="3">
        <v>511</v>
      </c>
      <c r="M8" s="3">
        <v>692</v>
      </c>
      <c r="N8" s="3">
        <v>576</v>
      </c>
      <c r="O8" s="3">
        <v>540</v>
      </c>
      <c r="P8" s="11"/>
    </row>
    <row r="9" spans="1:16" ht="15.6" customHeight="1" x14ac:dyDescent="0.25">
      <c r="A9" s="46"/>
      <c r="B9" s="46"/>
      <c r="C9" s="3" t="s">
        <v>9</v>
      </c>
      <c r="D9" s="3">
        <v>10864</v>
      </c>
      <c r="E9" s="3">
        <v>2430</v>
      </c>
      <c r="F9" s="3">
        <v>4518</v>
      </c>
      <c r="G9" s="3">
        <v>6832</v>
      </c>
      <c r="H9" s="3">
        <v>9744</v>
      </c>
      <c r="I9" s="3">
        <v>21812</v>
      </c>
      <c r="J9" s="3">
        <v>20176</v>
      </c>
      <c r="K9" s="3">
        <v>21924</v>
      </c>
      <c r="L9" s="3">
        <v>14308</v>
      </c>
      <c r="M9" s="3">
        <v>19353</v>
      </c>
      <c r="N9" s="3">
        <v>16082</v>
      </c>
      <c r="O9" s="3">
        <v>15096</v>
      </c>
      <c r="P9" s="11"/>
    </row>
    <row r="10" spans="1:16" ht="15.6" customHeight="1" x14ac:dyDescent="0.25">
      <c r="A10" s="46"/>
      <c r="B10" s="46"/>
      <c r="C10" s="12" t="s">
        <v>27</v>
      </c>
      <c r="D10" s="3">
        <v>10864</v>
      </c>
      <c r="E10" s="3">
        <v>2430</v>
      </c>
      <c r="F10" s="3">
        <v>4518</v>
      </c>
      <c r="G10" s="3">
        <v>6832</v>
      </c>
      <c r="H10" s="3">
        <v>9744</v>
      </c>
      <c r="I10" s="3">
        <v>21812</v>
      </c>
      <c r="J10" s="3">
        <v>20176</v>
      </c>
      <c r="K10" s="3">
        <v>21924</v>
      </c>
      <c r="L10" s="3">
        <v>14308</v>
      </c>
      <c r="M10" s="3">
        <v>19373</v>
      </c>
      <c r="N10" s="3">
        <v>16122</v>
      </c>
      <c r="O10" s="3">
        <v>15096</v>
      </c>
      <c r="P10" s="11"/>
    </row>
    <row r="11" spans="1:16" ht="15.6" customHeight="1" x14ac:dyDescent="0.25">
      <c r="A11" s="46"/>
      <c r="B11" s="47"/>
      <c r="C11" s="12" t="s">
        <v>28</v>
      </c>
      <c r="D11" s="3">
        <v>65184</v>
      </c>
      <c r="E11" s="3">
        <v>15912</v>
      </c>
      <c r="F11" s="3">
        <v>29592</v>
      </c>
      <c r="G11" s="3">
        <v>41496</v>
      </c>
      <c r="H11" s="3">
        <v>58464</v>
      </c>
      <c r="I11" s="3">
        <v>130872</v>
      </c>
      <c r="J11" s="3">
        <v>122120</v>
      </c>
      <c r="K11" s="3">
        <v>131544</v>
      </c>
      <c r="L11" s="3">
        <v>85848</v>
      </c>
      <c r="M11" s="3">
        <v>116243</v>
      </c>
      <c r="N11" s="3">
        <v>96742</v>
      </c>
      <c r="O11" s="3">
        <v>90664</v>
      </c>
      <c r="P11" s="11"/>
    </row>
    <row r="12" spans="1:16" ht="15.6" customHeight="1" x14ac:dyDescent="0.3">
      <c r="A12" s="46"/>
      <c r="B12" s="48" t="s">
        <v>19</v>
      </c>
      <c r="C12" s="5" t="s">
        <v>7</v>
      </c>
      <c r="D12" s="3">
        <v>35</v>
      </c>
      <c r="E12" s="3">
        <v>16</v>
      </c>
      <c r="F12" s="3">
        <v>15</v>
      </c>
      <c r="G12" s="3">
        <v>41</v>
      </c>
      <c r="H12" s="3">
        <v>13</v>
      </c>
      <c r="I12" s="3">
        <v>17</v>
      </c>
      <c r="J12" s="3">
        <v>22</v>
      </c>
      <c r="K12" s="3">
        <v>12</v>
      </c>
      <c r="L12" s="3">
        <v>30</v>
      </c>
      <c r="M12" s="3">
        <v>29</v>
      </c>
      <c r="N12" s="3">
        <v>11</v>
      </c>
      <c r="O12" s="3">
        <v>48</v>
      </c>
      <c r="P12" s="11"/>
    </row>
    <row r="13" spans="1:16" ht="15.6" customHeight="1" x14ac:dyDescent="0.25">
      <c r="A13" s="46"/>
      <c r="B13" s="46"/>
      <c r="C13" s="3" t="s">
        <v>8</v>
      </c>
      <c r="D13" s="3">
        <v>36</v>
      </c>
      <c r="E13" s="3">
        <v>11</v>
      </c>
      <c r="F13" s="3">
        <v>26</v>
      </c>
      <c r="G13" s="3">
        <v>40</v>
      </c>
      <c r="H13" s="3">
        <v>12</v>
      </c>
      <c r="I13" s="3">
        <v>19</v>
      </c>
      <c r="J13" s="3">
        <v>13</v>
      </c>
      <c r="K13" s="3">
        <v>17</v>
      </c>
      <c r="L13" s="3">
        <v>40</v>
      </c>
      <c r="M13" s="3">
        <v>20</v>
      </c>
      <c r="N13" s="3">
        <v>12</v>
      </c>
      <c r="O13" s="3">
        <v>41</v>
      </c>
      <c r="P13" s="11"/>
    </row>
    <row r="14" spans="1:16" ht="15.6" customHeight="1" x14ac:dyDescent="0.25">
      <c r="A14" s="46"/>
      <c r="B14" s="47"/>
      <c r="C14" s="21" t="s">
        <v>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1"/>
    </row>
    <row r="15" spans="1:16" ht="15.6" customHeight="1" x14ac:dyDescent="0.25">
      <c r="A15" s="46"/>
      <c r="B15" s="48" t="s">
        <v>11</v>
      </c>
      <c r="C15" s="3" t="s">
        <v>12</v>
      </c>
      <c r="D15" s="3">
        <v>434</v>
      </c>
      <c r="E15" s="3">
        <v>301</v>
      </c>
      <c r="F15" s="3">
        <v>340</v>
      </c>
      <c r="G15" s="3">
        <v>566</v>
      </c>
      <c r="H15" s="3">
        <v>300</v>
      </c>
      <c r="I15" s="3">
        <v>383</v>
      </c>
      <c r="J15" s="3">
        <v>772</v>
      </c>
      <c r="K15" s="3">
        <v>477</v>
      </c>
      <c r="L15" s="3">
        <v>393</v>
      </c>
      <c r="M15" s="3">
        <v>826</v>
      </c>
      <c r="N15" s="3">
        <v>206</v>
      </c>
      <c r="O15" s="3">
        <v>401</v>
      </c>
      <c r="P15" s="11"/>
    </row>
    <row r="16" spans="1:16" ht="15.6" customHeight="1" x14ac:dyDescent="0.25">
      <c r="A16" s="46"/>
      <c r="B16" s="46"/>
      <c r="C16" s="3" t="s">
        <v>9</v>
      </c>
      <c r="D16" s="3">
        <v>425</v>
      </c>
      <c r="E16" s="3">
        <v>346</v>
      </c>
      <c r="F16" s="3">
        <v>335</v>
      </c>
      <c r="G16" s="3">
        <v>595</v>
      </c>
      <c r="H16" s="3">
        <v>235</v>
      </c>
      <c r="I16" s="3">
        <v>465</v>
      </c>
      <c r="J16" s="3">
        <v>766</v>
      </c>
      <c r="K16" s="3">
        <v>464</v>
      </c>
      <c r="L16" s="3">
        <v>632</v>
      </c>
      <c r="M16" s="3">
        <v>542</v>
      </c>
      <c r="N16" s="3">
        <v>178</v>
      </c>
      <c r="O16" s="3">
        <v>431</v>
      </c>
      <c r="P16" s="11"/>
    </row>
    <row r="17" spans="1:16" ht="15.6" customHeight="1" x14ac:dyDescent="0.25">
      <c r="A17" s="47"/>
      <c r="B17" s="47"/>
      <c r="C17" s="12" t="s">
        <v>28</v>
      </c>
      <c r="D17" s="3">
        <v>1275</v>
      </c>
      <c r="E17" s="3">
        <v>1038</v>
      </c>
      <c r="F17" s="3">
        <v>1005</v>
      </c>
      <c r="G17" s="3">
        <v>1785</v>
      </c>
      <c r="H17" s="3">
        <v>697</v>
      </c>
      <c r="I17" s="3">
        <v>1301</v>
      </c>
      <c r="J17" s="3">
        <v>2286</v>
      </c>
      <c r="K17" s="3">
        <v>1384</v>
      </c>
      <c r="L17" s="3">
        <v>1840</v>
      </c>
      <c r="M17" s="3">
        <v>1600</v>
      </c>
      <c r="N17" s="3">
        <v>528</v>
      </c>
      <c r="O17" s="3">
        <v>1147</v>
      </c>
      <c r="P17" s="11"/>
    </row>
    <row r="18" spans="1:16" ht="15.6" customHeight="1" x14ac:dyDescent="0.3">
      <c r="A18" s="45" t="s">
        <v>13</v>
      </c>
      <c r="B18" s="48" t="s">
        <v>6</v>
      </c>
      <c r="C18" s="5" t="s">
        <v>7</v>
      </c>
      <c r="D18" s="3">
        <v>904</v>
      </c>
      <c r="E18" s="3">
        <v>1213</v>
      </c>
      <c r="F18" s="3">
        <v>1763</v>
      </c>
      <c r="G18" s="3">
        <v>579</v>
      </c>
      <c r="H18" s="3">
        <v>830</v>
      </c>
      <c r="I18" s="3">
        <v>1404</v>
      </c>
      <c r="J18" s="3">
        <v>457</v>
      </c>
      <c r="K18" s="3">
        <v>904</v>
      </c>
      <c r="L18" s="3">
        <v>1214</v>
      </c>
      <c r="M18" s="3">
        <v>1189</v>
      </c>
      <c r="N18" s="3">
        <v>1009</v>
      </c>
      <c r="O18" s="3">
        <v>813</v>
      </c>
      <c r="P18" s="11"/>
    </row>
    <row r="19" spans="1:16" ht="15.6" customHeight="1" x14ac:dyDescent="0.25">
      <c r="A19" s="46"/>
      <c r="B19" s="46"/>
      <c r="C19" s="3" t="s">
        <v>8</v>
      </c>
      <c r="D19" s="3">
        <v>1009</v>
      </c>
      <c r="E19" s="3">
        <v>1369</v>
      </c>
      <c r="F19" s="3">
        <v>1355</v>
      </c>
      <c r="G19" s="3">
        <v>896</v>
      </c>
      <c r="H19" s="3">
        <v>974</v>
      </c>
      <c r="I19" s="3">
        <v>839</v>
      </c>
      <c r="J19" s="3">
        <v>549</v>
      </c>
      <c r="K19" s="3">
        <v>983</v>
      </c>
      <c r="L19" s="3">
        <v>1102</v>
      </c>
      <c r="M19" s="3">
        <v>1328</v>
      </c>
      <c r="N19" s="3">
        <v>1035</v>
      </c>
      <c r="O19" s="3">
        <v>672</v>
      </c>
      <c r="P19" s="11"/>
    </row>
    <row r="20" spans="1:16" ht="15.6" customHeight="1" x14ac:dyDescent="0.25">
      <c r="A20" s="46"/>
      <c r="B20" s="46"/>
      <c r="C20" s="3" t="s">
        <v>9</v>
      </c>
      <c r="D20" s="9">
        <v>11320</v>
      </c>
      <c r="E20" s="9">
        <v>10772</v>
      </c>
      <c r="F20" s="9">
        <v>9406</v>
      </c>
      <c r="G20" s="9">
        <v>8416</v>
      </c>
      <c r="H20" s="9">
        <v>8404</v>
      </c>
      <c r="I20" s="9">
        <v>9176</v>
      </c>
      <c r="J20" s="9">
        <v>3538</v>
      </c>
      <c r="K20" s="9">
        <v>6032</v>
      </c>
      <c r="L20" s="9">
        <v>5232</v>
      </c>
      <c r="M20" s="9">
        <v>5606</v>
      </c>
      <c r="N20" s="3">
        <v>4644</v>
      </c>
      <c r="O20" s="9">
        <v>3132</v>
      </c>
      <c r="P20" s="28"/>
    </row>
    <row r="21" spans="1:16" ht="15.6" customHeight="1" x14ac:dyDescent="0.25">
      <c r="A21" s="46"/>
      <c r="B21" s="46"/>
      <c r="C21" s="12" t="s">
        <v>27</v>
      </c>
      <c r="D21" s="9">
        <v>32960</v>
      </c>
      <c r="E21" s="9">
        <v>24800</v>
      </c>
      <c r="F21" s="9">
        <v>19544</v>
      </c>
      <c r="G21" s="9">
        <v>24096</v>
      </c>
      <c r="H21" s="9">
        <v>22484</v>
      </c>
      <c r="I21" s="9">
        <v>29084</v>
      </c>
      <c r="J21" s="9">
        <v>10312</v>
      </c>
      <c r="K21" s="9">
        <v>19736</v>
      </c>
      <c r="L21" s="9">
        <v>19920</v>
      </c>
      <c r="M21" s="9">
        <v>18320</v>
      </c>
      <c r="N21" s="3">
        <v>16200</v>
      </c>
      <c r="O21" s="9">
        <v>9984</v>
      </c>
      <c r="P21" s="28"/>
    </row>
    <row r="22" spans="1:16" ht="15.6" customHeight="1" x14ac:dyDescent="0.25">
      <c r="A22" s="46"/>
      <c r="B22" s="47"/>
      <c r="C22" s="12" t="s">
        <v>28</v>
      </c>
      <c r="D22" s="9">
        <v>93288</v>
      </c>
      <c r="E22" s="9">
        <v>65760</v>
      </c>
      <c r="F22" s="9">
        <v>50184</v>
      </c>
      <c r="G22" s="9">
        <v>67440</v>
      </c>
      <c r="H22" s="9">
        <v>61848</v>
      </c>
      <c r="I22" s="9">
        <v>83928</v>
      </c>
      <c r="J22" s="9">
        <v>30200</v>
      </c>
      <c r="K22" s="9">
        <v>58448</v>
      </c>
      <c r="L22" s="9">
        <v>64368</v>
      </c>
      <c r="M22" s="9">
        <v>56112</v>
      </c>
      <c r="N22" s="3">
        <v>49752</v>
      </c>
      <c r="O22" s="9">
        <v>35280</v>
      </c>
      <c r="P22" s="28"/>
    </row>
    <row r="23" spans="1:16" ht="15.6" customHeight="1" x14ac:dyDescent="0.3">
      <c r="A23" s="46"/>
      <c r="B23" s="48" t="s">
        <v>14</v>
      </c>
      <c r="C23" s="5" t="s">
        <v>7</v>
      </c>
      <c r="D23" s="3">
        <v>381</v>
      </c>
      <c r="E23" s="3">
        <v>512</v>
      </c>
      <c r="F23" s="3">
        <v>390</v>
      </c>
      <c r="G23" s="3">
        <v>510</v>
      </c>
      <c r="H23" s="3">
        <v>716</v>
      </c>
      <c r="I23" s="3">
        <v>605</v>
      </c>
      <c r="J23" s="3">
        <v>482</v>
      </c>
      <c r="K23" s="3">
        <v>501</v>
      </c>
      <c r="L23" s="3">
        <v>499</v>
      </c>
      <c r="M23" s="3">
        <v>464</v>
      </c>
      <c r="N23" s="3">
        <v>528</v>
      </c>
      <c r="O23" s="3">
        <v>439</v>
      </c>
      <c r="P23" s="11"/>
    </row>
    <row r="24" spans="1:16" ht="15.6" customHeight="1" x14ac:dyDescent="0.25">
      <c r="A24" s="46"/>
      <c r="B24" s="46"/>
      <c r="C24" s="3" t="s">
        <v>8</v>
      </c>
      <c r="D24" s="3">
        <v>455</v>
      </c>
      <c r="E24" s="3">
        <v>468</v>
      </c>
      <c r="F24" s="3">
        <v>412</v>
      </c>
      <c r="G24" s="3">
        <v>539</v>
      </c>
      <c r="H24" s="3">
        <v>676</v>
      </c>
      <c r="I24" s="3">
        <v>654</v>
      </c>
      <c r="J24" s="3">
        <v>392</v>
      </c>
      <c r="K24" s="3">
        <v>484</v>
      </c>
      <c r="L24" s="3">
        <v>481</v>
      </c>
      <c r="M24" s="3">
        <v>502</v>
      </c>
      <c r="N24" s="3">
        <v>508</v>
      </c>
      <c r="O24" s="3">
        <v>369</v>
      </c>
      <c r="P24" s="11"/>
    </row>
    <row r="25" spans="1:16" ht="15.6" customHeight="1" x14ac:dyDescent="0.25">
      <c r="A25" s="46"/>
      <c r="B25" s="46"/>
      <c r="C25" s="3" t="s">
        <v>9</v>
      </c>
      <c r="D25" s="9">
        <v>8223</v>
      </c>
      <c r="E25" s="9">
        <v>9169</v>
      </c>
      <c r="F25" s="9">
        <v>8458</v>
      </c>
      <c r="G25" s="9">
        <v>8801</v>
      </c>
      <c r="H25" s="9">
        <v>12255</v>
      </c>
      <c r="I25" s="9">
        <v>10939</v>
      </c>
      <c r="J25" s="9">
        <v>7505</v>
      </c>
      <c r="K25" s="9">
        <v>9736</v>
      </c>
      <c r="L25" s="9">
        <v>7053</v>
      </c>
      <c r="M25" s="9">
        <v>4721</v>
      </c>
      <c r="N25" s="3">
        <v>6980</v>
      </c>
      <c r="O25" s="9">
        <v>6030</v>
      </c>
      <c r="P25" s="28"/>
    </row>
    <row r="26" spans="1:16" ht="15.6" customHeight="1" x14ac:dyDescent="0.25">
      <c r="A26" s="46"/>
      <c r="B26" s="46"/>
      <c r="C26" s="12" t="s">
        <v>27</v>
      </c>
      <c r="D26" s="9">
        <v>7635</v>
      </c>
      <c r="E26" s="9">
        <v>8579</v>
      </c>
      <c r="F26" s="9">
        <v>7848</v>
      </c>
      <c r="G26" s="9">
        <v>7317</v>
      </c>
      <c r="H26" s="9">
        <v>11367</v>
      </c>
      <c r="I26" s="9">
        <v>10243</v>
      </c>
      <c r="J26" s="9">
        <v>6769</v>
      </c>
      <c r="K26" s="9">
        <v>9124</v>
      </c>
      <c r="L26" s="9">
        <v>5655</v>
      </c>
      <c r="M26" s="9">
        <v>3703</v>
      </c>
      <c r="N26" s="3">
        <v>5854</v>
      </c>
      <c r="O26" s="9">
        <v>5470</v>
      </c>
      <c r="P26" s="28"/>
    </row>
    <row r="27" spans="1:16" ht="15.6" customHeight="1" x14ac:dyDescent="0.25">
      <c r="A27" s="46"/>
      <c r="B27" s="47"/>
      <c r="C27" s="12" t="s">
        <v>28</v>
      </c>
      <c r="D27" s="9">
        <v>18245</v>
      </c>
      <c r="E27" s="9">
        <v>18615</v>
      </c>
      <c r="F27" s="9">
        <v>17976</v>
      </c>
      <c r="G27" s="9">
        <v>15785</v>
      </c>
      <c r="H27" s="9">
        <v>25183</v>
      </c>
      <c r="I27" s="9">
        <v>23814</v>
      </c>
      <c r="J27" s="9">
        <v>18049</v>
      </c>
      <c r="K27" s="9">
        <v>21959</v>
      </c>
      <c r="L27" s="9">
        <v>18380</v>
      </c>
      <c r="M27" s="9">
        <v>14123</v>
      </c>
      <c r="N27" s="3">
        <v>18572</v>
      </c>
      <c r="O27" s="9">
        <v>16745</v>
      </c>
      <c r="P27" s="28"/>
    </row>
    <row r="28" spans="1:16" ht="16.2" customHeight="1" x14ac:dyDescent="0.25">
      <c r="A28" s="46"/>
      <c r="B28" s="48" t="s">
        <v>15</v>
      </c>
      <c r="C28" s="3" t="s">
        <v>12</v>
      </c>
      <c r="D28" s="9">
        <v>18706</v>
      </c>
      <c r="E28" s="9">
        <v>20978</v>
      </c>
      <c r="F28" s="9">
        <v>22770</v>
      </c>
      <c r="G28" s="9">
        <v>25155</v>
      </c>
      <c r="H28" s="9">
        <v>25651</v>
      </c>
      <c r="I28" s="9">
        <v>28203</v>
      </c>
      <c r="J28" s="9">
        <v>22543</v>
      </c>
      <c r="K28" s="9">
        <v>35251</v>
      </c>
      <c r="L28" s="9">
        <v>27945</v>
      </c>
      <c r="M28" s="9">
        <v>34412</v>
      </c>
      <c r="N28" s="3">
        <v>37887</v>
      </c>
      <c r="O28" s="9">
        <v>42301</v>
      </c>
      <c r="P28" s="28"/>
    </row>
    <row r="29" spans="1:16" ht="16.2" customHeight="1" x14ac:dyDescent="0.3">
      <c r="A29" s="46"/>
      <c r="B29" s="46"/>
      <c r="C29" s="5" t="s">
        <v>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1"/>
      <c r="O29" s="27"/>
      <c r="P29" s="28"/>
    </row>
    <row r="30" spans="1:16" ht="16.2" customHeight="1" x14ac:dyDescent="0.25">
      <c r="A30" s="46"/>
      <c r="B30" s="46"/>
      <c r="C30" s="3" t="s">
        <v>8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1"/>
      <c r="O30" s="27"/>
      <c r="P30" s="28"/>
    </row>
    <row r="31" spans="1:16" ht="15.6" customHeight="1" x14ac:dyDescent="0.25">
      <c r="A31" s="46"/>
      <c r="B31" s="46"/>
      <c r="C31" s="3" t="s">
        <v>9</v>
      </c>
      <c r="D31" s="3">
        <v>20867</v>
      </c>
      <c r="E31" s="3">
        <v>19797</v>
      </c>
      <c r="F31" s="3">
        <v>21898</v>
      </c>
      <c r="G31" s="3">
        <v>25928</v>
      </c>
      <c r="H31" s="9">
        <v>28753</v>
      </c>
      <c r="I31" s="9">
        <v>26282</v>
      </c>
      <c r="J31" s="9">
        <v>23806</v>
      </c>
      <c r="K31" s="9">
        <v>32310</v>
      </c>
      <c r="L31" s="9">
        <v>26819</v>
      </c>
      <c r="M31" s="9">
        <v>35641</v>
      </c>
      <c r="N31" s="3">
        <v>38342</v>
      </c>
      <c r="O31" s="9">
        <v>40752</v>
      </c>
      <c r="P31" s="28"/>
    </row>
    <row r="32" spans="1:16" ht="15.6" customHeight="1" x14ac:dyDescent="0.25">
      <c r="A32" s="46"/>
      <c r="B32" s="46"/>
      <c r="C32" s="12" t="s">
        <v>27</v>
      </c>
      <c r="D32" s="3">
        <v>20867</v>
      </c>
      <c r="E32" s="3">
        <v>19797</v>
      </c>
      <c r="F32" s="3">
        <v>21898</v>
      </c>
      <c r="G32" s="3">
        <v>25928</v>
      </c>
      <c r="H32" s="9">
        <v>28753</v>
      </c>
      <c r="I32" s="9">
        <v>26282</v>
      </c>
      <c r="J32" s="9">
        <v>23806</v>
      </c>
      <c r="K32" s="9">
        <v>32310</v>
      </c>
      <c r="L32" s="9">
        <v>26819</v>
      </c>
      <c r="M32" s="9">
        <v>35641</v>
      </c>
      <c r="N32" s="3">
        <v>38342</v>
      </c>
      <c r="O32" s="9">
        <v>40752</v>
      </c>
      <c r="P32" s="28"/>
    </row>
    <row r="33" spans="1:16" ht="15.6" customHeight="1" x14ac:dyDescent="0.25">
      <c r="A33" s="47"/>
      <c r="B33" s="47"/>
      <c r="C33" s="12" t="s">
        <v>28</v>
      </c>
      <c r="D33" s="3">
        <v>134491</v>
      </c>
      <c r="E33" s="3">
        <v>126138</v>
      </c>
      <c r="F33" s="3">
        <v>130744</v>
      </c>
      <c r="G33" s="3">
        <v>177050</v>
      </c>
      <c r="H33" s="9">
        <v>203659</v>
      </c>
      <c r="I33" s="9">
        <v>166333</v>
      </c>
      <c r="J33" s="9">
        <v>160980</v>
      </c>
      <c r="K33" s="9">
        <v>208813</v>
      </c>
      <c r="L33" s="9">
        <v>175177</v>
      </c>
      <c r="M33" s="9">
        <v>232909</v>
      </c>
      <c r="N33" s="3">
        <v>276167</v>
      </c>
      <c r="O33" s="9">
        <v>291233</v>
      </c>
      <c r="P33" s="28"/>
    </row>
    <row r="34" spans="1:16" ht="15.6" customHeight="1" x14ac:dyDescent="0.3">
      <c r="A34" s="45" t="s">
        <v>16</v>
      </c>
      <c r="B34" s="48" t="s">
        <v>6</v>
      </c>
      <c r="C34" s="5" t="s">
        <v>7</v>
      </c>
      <c r="D34" s="3">
        <v>310</v>
      </c>
      <c r="E34" s="3">
        <v>270</v>
      </c>
      <c r="F34" s="3">
        <v>597</v>
      </c>
      <c r="G34" s="3">
        <v>332</v>
      </c>
      <c r="H34" s="3">
        <v>295</v>
      </c>
      <c r="I34" s="3">
        <v>162</v>
      </c>
      <c r="J34" s="3">
        <v>397</v>
      </c>
      <c r="K34" s="3">
        <v>563</v>
      </c>
      <c r="L34" s="3">
        <v>385</v>
      </c>
      <c r="M34" s="3">
        <v>193</v>
      </c>
      <c r="N34" s="3">
        <v>245</v>
      </c>
      <c r="O34" s="3">
        <v>158</v>
      </c>
      <c r="P34" s="11"/>
    </row>
    <row r="35" spans="1:16" ht="15.6" customHeight="1" x14ac:dyDescent="0.25">
      <c r="A35" s="46"/>
      <c r="B35" s="46"/>
      <c r="C35" s="3" t="s">
        <v>8</v>
      </c>
      <c r="D35" s="3">
        <v>350</v>
      </c>
      <c r="E35" s="3">
        <v>344</v>
      </c>
      <c r="F35" s="3">
        <v>441</v>
      </c>
      <c r="G35" s="3">
        <v>425</v>
      </c>
      <c r="H35" s="3">
        <v>289</v>
      </c>
      <c r="I35" s="3">
        <v>176</v>
      </c>
      <c r="J35" s="3">
        <v>303</v>
      </c>
      <c r="K35" s="3">
        <v>559</v>
      </c>
      <c r="L35" s="3">
        <v>379</v>
      </c>
      <c r="M35" s="3">
        <v>190</v>
      </c>
      <c r="N35" s="3">
        <v>269</v>
      </c>
      <c r="O35" s="3">
        <v>151</v>
      </c>
      <c r="P35" s="11"/>
    </row>
    <row r="36" spans="1:16" ht="15.6" customHeight="1" x14ac:dyDescent="0.25">
      <c r="A36" s="46"/>
      <c r="B36" s="46"/>
      <c r="C36" s="3" t="s">
        <v>9</v>
      </c>
      <c r="D36" s="3">
        <v>4378</v>
      </c>
      <c r="E36" s="3">
        <v>3296</v>
      </c>
      <c r="F36" s="3">
        <v>3246</v>
      </c>
      <c r="G36" s="3">
        <v>3624</v>
      </c>
      <c r="H36" s="3">
        <v>2216</v>
      </c>
      <c r="I36" s="3">
        <v>1726</v>
      </c>
      <c r="J36" s="3">
        <v>2160</v>
      </c>
      <c r="K36" s="3">
        <v>3420</v>
      </c>
      <c r="L36" s="3">
        <v>2228</v>
      </c>
      <c r="M36" s="3">
        <v>486</v>
      </c>
      <c r="N36" s="3">
        <v>654</v>
      </c>
      <c r="O36" s="3">
        <v>1294</v>
      </c>
      <c r="P36" s="11"/>
    </row>
    <row r="37" spans="1:16" ht="15.6" customHeight="1" x14ac:dyDescent="0.25">
      <c r="A37" s="46"/>
      <c r="B37" s="46"/>
      <c r="C37" s="12" t="s">
        <v>27</v>
      </c>
      <c r="D37" s="3">
        <v>13432</v>
      </c>
      <c r="E37" s="3">
        <v>9252</v>
      </c>
      <c r="F37" s="3">
        <v>6928</v>
      </c>
      <c r="G37" s="3">
        <v>10824</v>
      </c>
      <c r="H37" s="3">
        <v>5720</v>
      </c>
      <c r="I37" s="3">
        <v>3700</v>
      </c>
      <c r="J37" s="3">
        <v>4560</v>
      </c>
      <c r="K37" s="3">
        <v>7968</v>
      </c>
      <c r="L37" s="3">
        <v>6728</v>
      </c>
      <c r="M37" s="3">
        <v>1720</v>
      </c>
      <c r="N37" s="3">
        <v>2520</v>
      </c>
      <c r="O37" s="3">
        <v>6976</v>
      </c>
      <c r="P37" s="11"/>
    </row>
    <row r="38" spans="1:16" ht="15.6" customHeight="1" x14ac:dyDescent="0.25">
      <c r="A38" s="46"/>
      <c r="B38" s="47"/>
      <c r="C38" s="12" t="s">
        <v>28</v>
      </c>
      <c r="D38" s="3">
        <v>40080</v>
      </c>
      <c r="E38" s="3">
        <v>26504</v>
      </c>
      <c r="F38" s="3">
        <v>18464</v>
      </c>
      <c r="G38" s="3">
        <v>29112</v>
      </c>
      <c r="H38" s="3">
        <v>14976</v>
      </c>
      <c r="I38" s="3">
        <v>11472</v>
      </c>
      <c r="J38" s="3">
        <v>14160</v>
      </c>
      <c r="K38" s="3">
        <v>23904</v>
      </c>
      <c r="L38" s="3">
        <v>22200</v>
      </c>
      <c r="M38" s="3">
        <v>5192</v>
      </c>
      <c r="N38" s="3">
        <v>7560</v>
      </c>
      <c r="O38" s="3">
        <v>27120</v>
      </c>
      <c r="P38" s="11"/>
    </row>
    <row r="39" spans="1:16" ht="15.6" customHeight="1" x14ac:dyDescent="0.3">
      <c r="A39" s="46"/>
      <c r="B39" s="48" t="s">
        <v>14</v>
      </c>
      <c r="C39" s="5" t="s">
        <v>7</v>
      </c>
      <c r="D39" s="3">
        <v>184</v>
      </c>
      <c r="E39" s="3">
        <v>167</v>
      </c>
      <c r="F39" s="3">
        <v>190</v>
      </c>
      <c r="G39" s="3">
        <v>150</v>
      </c>
      <c r="H39" s="3">
        <v>170</v>
      </c>
      <c r="I39" s="3">
        <v>118</v>
      </c>
      <c r="J39" s="3">
        <v>72</v>
      </c>
      <c r="K39" s="3">
        <v>85</v>
      </c>
      <c r="L39" s="3">
        <v>81</v>
      </c>
      <c r="M39" s="3">
        <v>97</v>
      </c>
      <c r="N39" s="3">
        <v>111</v>
      </c>
      <c r="O39" s="3">
        <v>83</v>
      </c>
      <c r="P39" s="11"/>
    </row>
    <row r="40" spans="1:16" ht="15.6" customHeight="1" x14ac:dyDescent="0.25">
      <c r="A40" s="46"/>
      <c r="B40" s="46"/>
      <c r="C40" s="3" t="s">
        <v>8</v>
      </c>
      <c r="D40" s="3">
        <v>153</v>
      </c>
      <c r="E40" s="3">
        <v>153</v>
      </c>
      <c r="F40" s="3">
        <v>189</v>
      </c>
      <c r="G40" s="3">
        <v>137</v>
      </c>
      <c r="H40" s="3">
        <v>156</v>
      </c>
      <c r="I40" s="3">
        <v>113</v>
      </c>
      <c r="J40" s="3">
        <v>59</v>
      </c>
      <c r="K40" s="3">
        <v>78</v>
      </c>
      <c r="L40" s="3">
        <v>78</v>
      </c>
      <c r="M40" s="3">
        <v>100</v>
      </c>
      <c r="N40" s="3">
        <v>111</v>
      </c>
      <c r="O40" s="3">
        <v>79</v>
      </c>
      <c r="P40" s="11"/>
    </row>
    <row r="41" spans="1:16" ht="15.6" customHeight="1" x14ac:dyDescent="0.25">
      <c r="A41" s="46"/>
      <c r="B41" s="46"/>
      <c r="C41" s="3" t="s">
        <v>9</v>
      </c>
      <c r="D41" s="9">
        <v>4343</v>
      </c>
      <c r="E41" s="9">
        <v>4047</v>
      </c>
      <c r="F41" s="9">
        <v>5373</v>
      </c>
      <c r="G41" s="9">
        <v>4040</v>
      </c>
      <c r="H41" s="3">
        <v>4179</v>
      </c>
      <c r="I41" s="3">
        <v>2717</v>
      </c>
      <c r="J41" s="3">
        <v>1386</v>
      </c>
      <c r="K41" s="3">
        <v>1558</v>
      </c>
      <c r="L41" s="3">
        <v>1834</v>
      </c>
      <c r="M41" s="3">
        <v>2184</v>
      </c>
      <c r="N41" s="3">
        <v>2160</v>
      </c>
      <c r="O41" s="3">
        <v>1684</v>
      </c>
      <c r="P41" s="11"/>
    </row>
    <row r="42" spans="1:16" ht="15.6" customHeight="1" x14ac:dyDescent="0.25">
      <c r="A42" s="46"/>
      <c r="B42" s="46"/>
      <c r="C42" s="12" t="s">
        <v>27</v>
      </c>
      <c r="D42" s="9">
        <v>3605</v>
      </c>
      <c r="E42" s="9">
        <v>3142</v>
      </c>
      <c r="F42" s="9">
        <v>4570</v>
      </c>
      <c r="G42" s="9">
        <v>3684</v>
      </c>
      <c r="H42" s="3">
        <v>3326</v>
      </c>
      <c r="I42" s="3">
        <v>1937</v>
      </c>
      <c r="J42" s="3">
        <v>1062</v>
      </c>
      <c r="K42" s="3">
        <v>936</v>
      </c>
      <c r="L42" s="3">
        <v>1568</v>
      </c>
      <c r="M42" s="3">
        <v>1689</v>
      </c>
      <c r="N42" s="3">
        <v>1279</v>
      </c>
      <c r="O42" s="9">
        <v>745</v>
      </c>
      <c r="P42" s="28"/>
    </row>
    <row r="43" spans="1:16" ht="15.6" customHeight="1" x14ac:dyDescent="0.25">
      <c r="A43" s="46"/>
      <c r="B43" s="47"/>
      <c r="C43" s="12" t="s">
        <v>28</v>
      </c>
      <c r="D43" s="9">
        <v>8190</v>
      </c>
      <c r="E43" s="9">
        <v>8406</v>
      </c>
      <c r="F43" s="9">
        <v>10163</v>
      </c>
      <c r="G43" s="9">
        <v>8139</v>
      </c>
      <c r="H43" s="3">
        <v>7652</v>
      </c>
      <c r="I43" s="3">
        <v>5073</v>
      </c>
      <c r="J43" s="3">
        <v>3021</v>
      </c>
      <c r="K43" s="3">
        <v>3133</v>
      </c>
      <c r="L43" s="3">
        <v>3769</v>
      </c>
      <c r="M43" s="3">
        <v>3963</v>
      </c>
      <c r="N43" s="3">
        <v>3659</v>
      </c>
      <c r="O43" s="9">
        <v>2858</v>
      </c>
      <c r="P43" s="28"/>
    </row>
    <row r="44" spans="1:16" ht="15.6" customHeight="1" x14ac:dyDescent="0.3">
      <c r="A44" s="46"/>
      <c r="B44" s="48" t="s">
        <v>10</v>
      </c>
      <c r="C44" s="5" t="s">
        <v>7</v>
      </c>
      <c r="D44" s="27"/>
      <c r="E44" s="27"/>
      <c r="F44" s="27"/>
      <c r="G44" s="27"/>
      <c r="H44" s="21"/>
      <c r="I44" s="21"/>
      <c r="J44" s="21"/>
      <c r="K44" s="21"/>
      <c r="L44" s="21"/>
      <c r="M44" s="21"/>
      <c r="N44" s="21"/>
      <c r="O44" s="27"/>
      <c r="P44" s="28"/>
    </row>
    <row r="45" spans="1:16" ht="15.6" customHeight="1" x14ac:dyDescent="0.25">
      <c r="A45" s="46"/>
      <c r="B45" s="46"/>
      <c r="C45" s="3" t="s">
        <v>8</v>
      </c>
      <c r="D45" s="27"/>
      <c r="E45" s="27"/>
      <c r="F45" s="27"/>
      <c r="G45" s="27"/>
      <c r="H45" s="21"/>
      <c r="I45" s="21"/>
      <c r="J45" s="21"/>
      <c r="K45" s="21"/>
      <c r="L45" s="21"/>
      <c r="M45" s="21"/>
      <c r="N45" s="21"/>
      <c r="O45" s="27"/>
      <c r="P45" s="28"/>
    </row>
    <row r="46" spans="1:16" ht="15.6" customHeight="1" x14ac:dyDescent="0.25">
      <c r="A46" s="46"/>
      <c r="B46" s="46"/>
      <c r="C46" s="3" t="s">
        <v>9</v>
      </c>
      <c r="D46" s="27"/>
      <c r="E46" s="27"/>
      <c r="F46" s="27"/>
      <c r="G46" s="27"/>
      <c r="H46" s="21"/>
      <c r="I46" s="21"/>
      <c r="J46" s="21"/>
      <c r="K46" s="21"/>
      <c r="L46" s="21"/>
      <c r="M46" s="21"/>
      <c r="N46" s="21"/>
      <c r="O46" s="27"/>
      <c r="P46" s="28"/>
    </row>
    <row r="47" spans="1:16" ht="15.6" customHeight="1" x14ac:dyDescent="0.25">
      <c r="A47" s="46"/>
      <c r="B47" s="46"/>
      <c r="C47" s="12" t="s">
        <v>27</v>
      </c>
      <c r="D47" s="27"/>
      <c r="E47" s="27"/>
      <c r="F47" s="27"/>
      <c r="G47" s="27"/>
      <c r="H47" s="21"/>
      <c r="I47" s="21"/>
      <c r="J47" s="21"/>
      <c r="K47" s="21"/>
      <c r="L47" s="21"/>
      <c r="M47" s="21"/>
      <c r="N47" s="21"/>
      <c r="O47" s="27"/>
      <c r="P47" s="28"/>
    </row>
    <row r="48" spans="1:16" ht="15.6" customHeight="1" x14ac:dyDescent="0.25">
      <c r="A48" s="47"/>
      <c r="B48" s="47"/>
      <c r="C48" s="12" t="s">
        <v>28</v>
      </c>
      <c r="D48" s="27"/>
      <c r="E48" s="27"/>
      <c r="F48" s="27"/>
      <c r="G48" s="27"/>
      <c r="H48" s="21"/>
      <c r="I48" s="21"/>
      <c r="J48" s="21"/>
      <c r="K48" s="21"/>
      <c r="L48" s="21"/>
      <c r="M48" s="21"/>
      <c r="N48" s="21"/>
      <c r="O48" s="27"/>
      <c r="P48" s="28"/>
    </row>
    <row r="49" spans="1:26" ht="15.6" customHeight="1" x14ac:dyDescent="0.3">
      <c r="A49" s="6"/>
      <c r="B49" s="6"/>
      <c r="C49" s="6"/>
      <c r="D49" s="6"/>
      <c r="E49" s="6"/>
      <c r="F49" s="6"/>
      <c r="G49" s="6"/>
    </row>
    <row r="50" spans="1:26" ht="15.6" customHeight="1" x14ac:dyDescent="0.3">
      <c r="A50" s="6"/>
      <c r="B50" s="6"/>
      <c r="C50" s="6"/>
      <c r="D50" s="6"/>
      <c r="E50" s="6"/>
      <c r="F50" s="6"/>
      <c r="G50" s="6"/>
      <c r="Q50" s="22" t="s">
        <v>29</v>
      </c>
      <c r="R50" s="22"/>
      <c r="S50" s="22" t="s">
        <v>30</v>
      </c>
      <c r="T50" s="23"/>
      <c r="U50" s="24"/>
      <c r="V50" s="24"/>
      <c r="W50" s="22"/>
      <c r="X50" s="22"/>
      <c r="Y50" s="22"/>
      <c r="Z50" s="24"/>
    </row>
    <row r="51" spans="1:26" ht="15.6" customHeight="1" x14ac:dyDescent="0.3">
      <c r="A51" s="6"/>
      <c r="B51" s="45" t="s">
        <v>5</v>
      </c>
      <c r="C51" s="1" t="s">
        <v>31</v>
      </c>
      <c r="D51" s="4">
        <f t="shared" ref="D51:O51" si="0">D3+D8+D13</f>
        <v>1688</v>
      </c>
      <c r="E51" s="4">
        <f t="shared" si="0"/>
        <v>1169</v>
      </c>
      <c r="F51" s="4">
        <f t="shared" si="0"/>
        <v>1588</v>
      </c>
      <c r="G51" s="4">
        <f t="shared" si="0"/>
        <v>1199</v>
      </c>
      <c r="H51" s="4">
        <f t="shared" si="0"/>
        <v>1160</v>
      </c>
      <c r="I51" s="4">
        <f t="shared" si="0"/>
        <v>1465</v>
      </c>
      <c r="J51" s="4">
        <f t="shared" si="0"/>
        <v>1752</v>
      </c>
      <c r="K51" s="4">
        <f t="shared" si="0"/>
        <v>1915</v>
      </c>
      <c r="L51" s="4">
        <f t="shared" si="0"/>
        <v>1808</v>
      </c>
      <c r="M51" s="4">
        <f t="shared" si="0"/>
        <v>1650</v>
      </c>
      <c r="N51" s="4">
        <f t="shared" si="0"/>
        <v>1396</v>
      </c>
      <c r="O51" s="4">
        <f t="shared" si="0"/>
        <v>916</v>
      </c>
      <c r="P51" s="29"/>
      <c r="Q51" s="23">
        <f t="shared" ref="Q51:Q68" si="1">SUM(D51:O51)</f>
        <v>17706</v>
      </c>
      <c r="R51" s="23"/>
      <c r="S51" s="23">
        <v>17706</v>
      </c>
      <c r="T51" s="25">
        <f t="shared" ref="T51:T68" si="2">Q51-S51</f>
        <v>0</v>
      </c>
      <c r="U51" s="23"/>
      <c r="V51" s="23"/>
      <c r="W51" s="23"/>
      <c r="X51" s="23"/>
      <c r="Y51" s="23"/>
      <c r="Z51" s="23"/>
    </row>
    <row r="52" spans="1:26" ht="15.6" customHeight="1" x14ac:dyDescent="0.3">
      <c r="A52" s="6"/>
      <c r="B52" s="46"/>
      <c r="C52" s="1" t="s">
        <v>32</v>
      </c>
      <c r="D52" s="4">
        <f t="shared" ref="D52:O52" si="3">D2+D7+D12</f>
        <v>1615</v>
      </c>
      <c r="E52" s="4">
        <f t="shared" si="3"/>
        <v>1252</v>
      </c>
      <c r="F52" s="4">
        <f t="shared" si="3"/>
        <v>1454</v>
      </c>
      <c r="G52" s="4">
        <f t="shared" si="3"/>
        <v>1492</v>
      </c>
      <c r="H52" s="4">
        <f t="shared" si="3"/>
        <v>1308</v>
      </c>
      <c r="I52" s="4">
        <f t="shared" si="3"/>
        <v>1970</v>
      </c>
      <c r="J52" s="4">
        <f t="shared" si="3"/>
        <v>1558</v>
      </c>
      <c r="K52" s="4">
        <f t="shared" si="3"/>
        <v>1948</v>
      </c>
      <c r="L52" s="4">
        <f t="shared" si="3"/>
        <v>1640</v>
      </c>
      <c r="M52" s="4">
        <f t="shared" si="3"/>
        <v>1733</v>
      </c>
      <c r="N52" s="4">
        <f t="shared" si="3"/>
        <v>1314</v>
      </c>
      <c r="O52" s="4">
        <f t="shared" si="3"/>
        <v>1061</v>
      </c>
      <c r="P52" s="29"/>
      <c r="Q52" s="23">
        <f t="shared" si="1"/>
        <v>18345</v>
      </c>
      <c r="R52" s="23"/>
      <c r="S52" s="23">
        <v>18345</v>
      </c>
      <c r="T52" s="23">
        <f t="shared" si="2"/>
        <v>0</v>
      </c>
      <c r="U52" s="23"/>
      <c r="V52" s="23"/>
      <c r="W52" s="23"/>
      <c r="X52" s="23"/>
      <c r="Y52" s="23"/>
      <c r="Z52" s="23"/>
    </row>
    <row r="53" spans="1:26" ht="15.6" customHeight="1" x14ac:dyDescent="0.3">
      <c r="A53" s="6"/>
      <c r="B53" s="46"/>
      <c r="C53" s="1" t="s">
        <v>33</v>
      </c>
      <c r="D53" s="4">
        <f t="shared" ref="D53:O53" si="4">D4+D9+D14+D16</f>
        <v>25117</v>
      </c>
      <c r="E53" s="4">
        <f t="shared" si="4"/>
        <v>11696</v>
      </c>
      <c r="F53" s="4">
        <f t="shared" si="4"/>
        <v>17459</v>
      </c>
      <c r="G53" s="4">
        <f t="shared" si="4"/>
        <v>15717</v>
      </c>
      <c r="H53" s="4">
        <f t="shared" si="4"/>
        <v>17461</v>
      </c>
      <c r="I53" s="4">
        <f t="shared" si="4"/>
        <v>28907</v>
      </c>
      <c r="J53" s="4">
        <f t="shared" si="4"/>
        <v>23956</v>
      </c>
      <c r="K53" s="4">
        <f t="shared" si="4"/>
        <v>24048</v>
      </c>
      <c r="L53" s="4">
        <f t="shared" si="4"/>
        <v>15394</v>
      </c>
      <c r="M53" s="4">
        <f t="shared" si="4"/>
        <v>20687</v>
      </c>
      <c r="N53" s="4">
        <f t="shared" si="4"/>
        <v>17854</v>
      </c>
      <c r="O53" s="4">
        <f t="shared" si="4"/>
        <v>16955</v>
      </c>
      <c r="P53" s="29"/>
      <c r="Q53" s="23">
        <f t="shared" si="1"/>
        <v>235251</v>
      </c>
      <c r="R53" s="23"/>
      <c r="S53" s="23">
        <v>235251</v>
      </c>
      <c r="T53" s="23">
        <f t="shared" si="2"/>
        <v>0</v>
      </c>
      <c r="U53" s="23"/>
      <c r="V53" s="23"/>
      <c r="W53" s="23"/>
      <c r="X53" s="23"/>
      <c r="Y53" s="23"/>
      <c r="Z53" s="23"/>
    </row>
    <row r="54" spans="1:26" ht="15.6" customHeight="1" x14ac:dyDescent="0.3">
      <c r="A54" s="6"/>
      <c r="B54" s="46"/>
      <c r="C54" s="1" t="s">
        <v>34</v>
      </c>
      <c r="D54" s="4">
        <f>D56</f>
        <v>434</v>
      </c>
      <c r="E54" s="4">
        <f>E56</f>
        <v>301</v>
      </c>
      <c r="F54" s="4">
        <f>F56</f>
        <v>340</v>
      </c>
      <c r="G54" s="4">
        <f t="shared" ref="G54:O54" si="5">G16</f>
        <v>595</v>
      </c>
      <c r="H54" s="4">
        <f t="shared" si="5"/>
        <v>235</v>
      </c>
      <c r="I54" s="4">
        <f t="shared" si="5"/>
        <v>465</v>
      </c>
      <c r="J54" s="4">
        <f t="shared" si="5"/>
        <v>766</v>
      </c>
      <c r="K54" s="4">
        <f t="shared" si="5"/>
        <v>464</v>
      </c>
      <c r="L54" s="4">
        <f t="shared" si="5"/>
        <v>632</v>
      </c>
      <c r="M54" s="4">
        <f t="shared" si="5"/>
        <v>542</v>
      </c>
      <c r="N54" s="4">
        <f t="shared" si="5"/>
        <v>178</v>
      </c>
      <c r="O54" s="4">
        <f t="shared" si="5"/>
        <v>431</v>
      </c>
      <c r="P54" s="29"/>
      <c r="Q54" s="23">
        <f t="shared" si="1"/>
        <v>5383</v>
      </c>
      <c r="R54" s="23"/>
      <c r="S54" s="23">
        <v>5383</v>
      </c>
      <c r="T54" s="25">
        <f t="shared" si="2"/>
        <v>0</v>
      </c>
      <c r="U54" s="23"/>
      <c r="V54" s="23"/>
      <c r="W54" s="23"/>
      <c r="X54" s="23"/>
      <c r="Y54" s="23"/>
      <c r="Z54" s="23"/>
    </row>
    <row r="55" spans="1:26" ht="15.6" customHeight="1" x14ac:dyDescent="0.3">
      <c r="A55" s="6"/>
      <c r="B55" s="46"/>
      <c r="C55" s="1" t="s">
        <v>35</v>
      </c>
      <c r="D55" s="4">
        <f t="shared" ref="D55:O55" si="6">D53-D54</f>
        <v>24683</v>
      </c>
      <c r="E55" s="4">
        <f t="shared" si="6"/>
        <v>11395</v>
      </c>
      <c r="F55" s="4">
        <f t="shared" si="6"/>
        <v>17119</v>
      </c>
      <c r="G55" s="4">
        <f t="shared" si="6"/>
        <v>15122</v>
      </c>
      <c r="H55" s="4">
        <f t="shared" si="6"/>
        <v>17226</v>
      </c>
      <c r="I55" s="4">
        <f t="shared" si="6"/>
        <v>28442</v>
      </c>
      <c r="J55" s="4">
        <f t="shared" si="6"/>
        <v>23190</v>
      </c>
      <c r="K55" s="4">
        <f t="shared" si="6"/>
        <v>23584</v>
      </c>
      <c r="L55" s="4">
        <f t="shared" si="6"/>
        <v>14762</v>
      </c>
      <c r="M55" s="4">
        <f t="shared" si="6"/>
        <v>20145</v>
      </c>
      <c r="N55" s="4">
        <f t="shared" si="6"/>
        <v>17676</v>
      </c>
      <c r="O55" s="4">
        <f t="shared" si="6"/>
        <v>16524</v>
      </c>
      <c r="P55" s="29"/>
      <c r="Q55" s="23">
        <f t="shared" si="1"/>
        <v>229868</v>
      </c>
      <c r="R55" s="23"/>
      <c r="S55" s="23">
        <v>229868</v>
      </c>
      <c r="T55" s="23">
        <f t="shared" si="2"/>
        <v>0</v>
      </c>
      <c r="U55" s="23"/>
      <c r="V55" s="23"/>
      <c r="W55" s="23"/>
      <c r="X55" s="23"/>
      <c r="Y55" s="23"/>
      <c r="Z55" s="23"/>
    </row>
    <row r="56" spans="1:26" ht="15.6" customHeight="1" x14ac:dyDescent="0.3">
      <c r="A56" s="6"/>
      <c r="B56" s="47"/>
      <c r="C56" s="1" t="s">
        <v>36</v>
      </c>
      <c r="D56" s="4">
        <f t="shared" ref="D56:O56" si="7">D15</f>
        <v>434</v>
      </c>
      <c r="E56" s="4">
        <f t="shared" si="7"/>
        <v>301</v>
      </c>
      <c r="F56" s="4">
        <f t="shared" si="7"/>
        <v>340</v>
      </c>
      <c r="G56" s="4">
        <f t="shared" si="7"/>
        <v>566</v>
      </c>
      <c r="H56" s="4">
        <f t="shared" si="7"/>
        <v>300</v>
      </c>
      <c r="I56" s="4">
        <f t="shared" si="7"/>
        <v>383</v>
      </c>
      <c r="J56" s="4">
        <f t="shared" si="7"/>
        <v>772</v>
      </c>
      <c r="K56" s="4">
        <f t="shared" si="7"/>
        <v>477</v>
      </c>
      <c r="L56" s="4">
        <f t="shared" si="7"/>
        <v>393</v>
      </c>
      <c r="M56" s="4">
        <f t="shared" si="7"/>
        <v>826</v>
      </c>
      <c r="N56" s="4">
        <f t="shared" si="7"/>
        <v>206</v>
      </c>
      <c r="O56" s="4">
        <f t="shared" si="7"/>
        <v>401</v>
      </c>
      <c r="P56" s="29"/>
      <c r="Q56" s="23">
        <f t="shared" si="1"/>
        <v>5399</v>
      </c>
      <c r="R56" s="23"/>
      <c r="S56" s="23">
        <v>5399</v>
      </c>
      <c r="T56" s="23">
        <f t="shared" si="2"/>
        <v>0</v>
      </c>
      <c r="U56" s="23"/>
      <c r="V56" s="23"/>
      <c r="W56" s="23"/>
      <c r="X56" s="23"/>
      <c r="Y56" s="23"/>
      <c r="Z56" s="23"/>
    </row>
    <row r="57" spans="1:26" ht="15.6" customHeight="1" x14ac:dyDescent="0.3">
      <c r="A57" s="6"/>
      <c r="B57" s="45" t="s">
        <v>13</v>
      </c>
      <c r="C57" s="1" t="s">
        <v>31</v>
      </c>
      <c r="D57" s="4">
        <f t="shared" ref="D57:O57" si="8">D19+D24</f>
        <v>1464</v>
      </c>
      <c r="E57" s="4">
        <f t="shared" si="8"/>
        <v>1837</v>
      </c>
      <c r="F57" s="4">
        <f t="shared" si="8"/>
        <v>1767</v>
      </c>
      <c r="G57" s="4">
        <f t="shared" si="8"/>
        <v>1435</v>
      </c>
      <c r="H57" s="4">
        <f t="shared" si="8"/>
        <v>1650</v>
      </c>
      <c r="I57" s="4">
        <f t="shared" si="8"/>
        <v>1493</v>
      </c>
      <c r="J57" s="4">
        <f t="shared" si="8"/>
        <v>941</v>
      </c>
      <c r="K57" s="4">
        <f t="shared" si="8"/>
        <v>1467</v>
      </c>
      <c r="L57" s="4">
        <f t="shared" si="8"/>
        <v>1583</v>
      </c>
      <c r="M57" s="4">
        <f t="shared" si="8"/>
        <v>1830</v>
      </c>
      <c r="N57" s="4">
        <f t="shared" si="8"/>
        <v>1543</v>
      </c>
      <c r="O57" s="4">
        <f t="shared" si="8"/>
        <v>1041</v>
      </c>
      <c r="P57" s="30"/>
      <c r="Q57" s="23">
        <f t="shared" si="1"/>
        <v>18051</v>
      </c>
      <c r="R57" s="23"/>
      <c r="S57" s="23">
        <v>18051</v>
      </c>
      <c r="T57" s="25">
        <f t="shared" si="2"/>
        <v>0</v>
      </c>
      <c r="U57" s="23"/>
      <c r="V57" s="23"/>
      <c r="W57" s="23"/>
      <c r="X57" s="23"/>
      <c r="Y57" s="23"/>
      <c r="Z57" s="23"/>
    </row>
    <row r="58" spans="1:26" ht="15.6" customHeight="1" x14ac:dyDescent="0.3">
      <c r="A58" s="6"/>
      <c r="B58" s="46"/>
      <c r="C58" s="1" t="s">
        <v>32</v>
      </c>
      <c r="D58" s="4">
        <f t="shared" ref="D58:O58" si="9">D18+D23</f>
        <v>1285</v>
      </c>
      <c r="E58" s="4">
        <f t="shared" si="9"/>
        <v>1725</v>
      </c>
      <c r="F58" s="4">
        <f t="shared" si="9"/>
        <v>2153</v>
      </c>
      <c r="G58" s="4">
        <f t="shared" si="9"/>
        <v>1089</v>
      </c>
      <c r="H58" s="4">
        <f t="shared" si="9"/>
        <v>1546</v>
      </c>
      <c r="I58" s="4">
        <f t="shared" si="9"/>
        <v>2009</v>
      </c>
      <c r="J58" s="4">
        <f t="shared" si="9"/>
        <v>939</v>
      </c>
      <c r="K58" s="4">
        <f t="shared" si="9"/>
        <v>1405</v>
      </c>
      <c r="L58" s="4">
        <f t="shared" si="9"/>
        <v>1713</v>
      </c>
      <c r="M58" s="4">
        <f t="shared" si="9"/>
        <v>1653</v>
      </c>
      <c r="N58" s="4">
        <f t="shared" si="9"/>
        <v>1537</v>
      </c>
      <c r="O58" s="4">
        <f t="shared" si="9"/>
        <v>1252</v>
      </c>
      <c r="P58" s="30"/>
      <c r="Q58" s="23">
        <f t="shared" si="1"/>
        <v>18306</v>
      </c>
      <c r="R58" s="23"/>
      <c r="S58" s="23">
        <v>18306</v>
      </c>
      <c r="T58" s="23">
        <f t="shared" si="2"/>
        <v>0</v>
      </c>
      <c r="U58" s="23"/>
      <c r="V58" s="23"/>
      <c r="W58" s="23"/>
      <c r="X58" s="23"/>
      <c r="Y58" s="23"/>
      <c r="Z58" s="23"/>
    </row>
    <row r="59" spans="1:26" ht="15.6" customHeight="1" x14ac:dyDescent="0.3">
      <c r="A59" s="6"/>
      <c r="B59" s="46"/>
      <c r="C59" s="1" t="s">
        <v>33</v>
      </c>
      <c r="D59" s="15">
        <f t="shared" ref="D59:O59" si="10">D20+D25+D31</f>
        <v>40410</v>
      </c>
      <c r="E59" s="15">
        <f t="shared" si="10"/>
        <v>39738</v>
      </c>
      <c r="F59" s="15">
        <f t="shared" si="10"/>
        <v>39762</v>
      </c>
      <c r="G59" s="15">
        <f t="shared" si="10"/>
        <v>43145</v>
      </c>
      <c r="H59" s="15">
        <f t="shared" si="10"/>
        <v>49412</v>
      </c>
      <c r="I59" s="15">
        <f t="shared" si="10"/>
        <v>46397</v>
      </c>
      <c r="J59" s="15">
        <f t="shared" si="10"/>
        <v>34849</v>
      </c>
      <c r="K59" s="15">
        <f t="shared" si="10"/>
        <v>48078</v>
      </c>
      <c r="L59" s="15">
        <f t="shared" si="10"/>
        <v>39104</v>
      </c>
      <c r="M59" s="15">
        <f t="shared" si="10"/>
        <v>45968</v>
      </c>
      <c r="N59" s="15">
        <f t="shared" si="10"/>
        <v>49966</v>
      </c>
      <c r="O59" s="15">
        <f t="shared" si="10"/>
        <v>49914</v>
      </c>
      <c r="P59" s="30"/>
      <c r="Q59" s="23">
        <f t="shared" si="1"/>
        <v>526743</v>
      </c>
      <c r="R59" s="23"/>
      <c r="S59" s="23">
        <v>526743</v>
      </c>
      <c r="T59" s="23">
        <f t="shared" si="2"/>
        <v>0</v>
      </c>
      <c r="U59" s="23"/>
      <c r="V59" s="23"/>
      <c r="W59" s="23"/>
      <c r="X59" s="23"/>
      <c r="Y59" s="23"/>
      <c r="Z59" s="23"/>
    </row>
    <row r="60" spans="1:26" ht="15.6" customHeight="1" x14ac:dyDescent="0.3">
      <c r="A60" s="6"/>
      <c r="B60" s="46"/>
      <c r="C60" s="1" t="s">
        <v>34</v>
      </c>
      <c r="D60" s="15">
        <f>D28</f>
        <v>18706</v>
      </c>
      <c r="E60" s="15">
        <f>E28</f>
        <v>20978</v>
      </c>
      <c r="F60" s="15">
        <f>F28</f>
        <v>22770</v>
      </c>
      <c r="G60" s="15">
        <f t="shared" ref="G60:O60" si="11">G31</f>
        <v>25928</v>
      </c>
      <c r="H60" s="15">
        <f t="shared" si="11"/>
        <v>28753</v>
      </c>
      <c r="I60" s="15">
        <f t="shared" si="11"/>
        <v>26282</v>
      </c>
      <c r="J60" s="15">
        <f t="shared" si="11"/>
        <v>23806</v>
      </c>
      <c r="K60" s="15">
        <f t="shared" si="11"/>
        <v>32310</v>
      </c>
      <c r="L60" s="15">
        <f t="shared" si="11"/>
        <v>26819</v>
      </c>
      <c r="M60" s="15">
        <f t="shared" si="11"/>
        <v>35641</v>
      </c>
      <c r="N60" s="15">
        <f t="shared" si="11"/>
        <v>38342</v>
      </c>
      <c r="O60" s="15">
        <f t="shared" si="11"/>
        <v>40752</v>
      </c>
      <c r="P60" s="30"/>
      <c r="Q60" s="23">
        <f t="shared" si="1"/>
        <v>341087</v>
      </c>
      <c r="R60" s="23"/>
      <c r="S60" s="23">
        <v>341087</v>
      </c>
      <c r="T60" s="25">
        <f t="shared" si="2"/>
        <v>0</v>
      </c>
      <c r="U60" s="23"/>
      <c r="V60" s="23"/>
      <c r="W60" s="23"/>
      <c r="X60" s="23"/>
      <c r="Y60" s="23"/>
      <c r="Z60" s="23"/>
    </row>
    <row r="61" spans="1:26" ht="15.6" customHeight="1" x14ac:dyDescent="0.3">
      <c r="A61" s="6"/>
      <c r="B61" s="46"/>
      <c r="C61" s="1" t="s">
        <v>35</v>
      </c>
      <c r="D61" s="15">
        <f t="shared" ref="D61:O61" si="12">D59-D60</f>
        <v>21704</v>
      </c>
      <c r="E61" s="15">
        <f t="shared" si="12"/>
        <v>18760</v>
      </c>
      <c r="F61" s="15">
        <f t="shared" si="12"/>
        <v>16992</v>
      </c>
      <c r="G61" s="15">
        <f t="shared" si="12"/>
        <v>17217</v>
      </c>
      <c r="H61" s="15">
        <f t="shared" si="12"/>
        <v>20659</v>
      </c>
      <c r="I61" s="15">
        <f t="shared" si="12"/>
        <v>20115</v>
      </c>
      <c r="J61" s="15">
        <f t="shared" si="12"/>
        <v>11043</v>
      </c>
      <c r="K61" s="15">
        <f t="shared" si="12"/>
        <v>15768</v>
      </c>
      <c r="L61" s="15">
        <f t="shared" si="12"/>
        <v>12285</v>
      </c>
      <c r="M61" s="15">
        <f t="shared" si="12"/>
        <v>10327</v>
      </c>
      <c r="N61" s="15">
        <f t="shared" si="12"/>
        <v>11624</v>
      </c>
      <c r="O61" s="15">
        <f t="shared" si="12"/>
        <v>9162</v>
      </c>
      <c r="P61" s="30"/>
      <c r="Q61" s="23">
        <f t="shared" si="1"/>
        <v>185656</v>
      </c>
      <c r="R61" s="23"/>
      <c r="S61" s="23">
        <v>185656</v>
      </c>
      <c r="T61" s="23">
        <f t="shared" si="2"/>
        <v>0</v>
      </c>
      <c r="U61" s="23"/>
      <c r="V61" s="23"/>
      <c r="W61" s="23"/>
      <c r="X61" s="23"/>
      <c r="Y61" s="23"/>
      <c r="Z61" s="23"/>
    </row>
    <row r="62" spans="1:26" ht="15.6" customHeight="1" x14ac:dyDescent="0.3">
      <c r="A62" s="6"/>
      <c r="B62" s="47"/>
      <c r="C62" s="1" t="s">
        <v>36</v>
      </c>
      <c r="D62" s="4">
        <f>D60</f>
        <v>18706</v>
      </c>
      <c r="E62" s="4">
        <f>E60</f>
        <v>20978</v>
      </c>
      <c r="F62" s="15">
        <f>F60</f>
        <v>22770</v>
      </c>
      <c r="G62" s="15">
        <f t="shared" ref="G62:O62" si="13">G28</f>
        <v>25155</v>
      </c>
      <c r="H62" s="15">
        <f t="shared" si="13"/>
        <v>25651</v>
      </c>
      <c r="I62" s="15">
        <f t="shared" si="13"/>
        <v>28203</v>
      </c>
      <c r="J62" s="15">
        <f t="shared" si="13"/>
        <v>22543</v>
      </c>
      <c r="K62" s="15">
        <f t="shared" si="13"/>
        <v>35251</v>
      </c>
      <c r="L62" s="15">
        <f t="shared" si="13"/>
        <v>27945</v>
      </c>
      <c r="M62" s="15">
        <f t="shared" si="13"/>
        <v>34412</v>
      </c>
      <c r="N62" s="15">
        <f t="shared" si="13"/>
        <v>37887</v>
      </c>
      <c r="O62" s="15">
        <f t="shared" si="13"/>
        <v>42301</v>
      </c>
      <c r="P62" s="30"/>
      <c r="Q62" s="23">
        <f t="shared" si="1"/>
        <v>341802</v>
      </c>
      <c r="R62" s="23"/>
      <c r="S62" s="23">
        <v>341802</v>
      </c>
      <c r="T62" s="23">
        <f t="shared" si="2"/>
        <v>0</v>
      </c>
      <c r="U62" s="23"/>
      <c r="V62" s="23"/>
      <c r="W62" s="23"/>
      <c r="X62" s="23"/>
      <c r="Y62" s="23"/>
      <c r="Z62" s="23"/>
    </row>
    <row r="63" spans="1:26" ht="15.6" customHeight="1" x14ac:dyDescent="0.3">
      <c r="A63" s="6"/>
      <c r="B63" s="50" t="s">
        <v>16</v>
      </c>
      <c r="C63" s="20" t="s">
        <v>31</v>
      </c>
      <c r="D63" s="4">
        <f t="shared" ref="D63:O63" si="14">D35+D40</f>
        <v>503</v>
      </c>
      <c r="E63" s="4">
        <f t="shared" si="14"/>
        <v>497</v>
      </c>
      <c r="F63" s="4">
        <f t="shared" si="14"/>
        <v>630</v>
      </c>
      <c r="G63" s="4">
        <f t="shared" si="14"/>
        <v>562</v>
      </c>
      <c r="H63" s="4">
        <f t="shared" si="14"/>
        <v>445</v>
      </c>
      <c r="I63" s="4">
        <f t="shared" si="14"/>
        <v>289</v>
      </c>
      <c r="J63" s="4">
        <f t="shared" si="14"/>
        <v>362</v>
      </c>
      <c r="K63" s="4">
        <f t="shared" si="14"/>
        <v>637</v>
      </c>
      <c r="L63" s="4">
        <f t="shared" si="14"/>
        <v>457</v>
      </c>
      <c r="M63" s="4">
        <f t="shared" si="14"/>
        <v>290</v>
      </c>
      <c r="N63" s="4">
        <f t="shared" si="14"/>
        <v>380</v>
      </c>
      <c r="O63" s="4">
        <f t="shared" si="14"/>
        <v>230</v>
      </c>
      <c r="P63" s="30"/>
      <c r="Q63" s="23">
        <f t="shared" si="1"/>
        <v>5282</v>
      </c>
      <c r="R63" s="23"/>
      <c r="S63" s="23">
        <v>5282</v>
      </c>
      <c r="T63" s="25">
        <f t="shared" si="2"/>
        <v>0</v>
      </c>
      <c r="U63" s="23"/>
      <c r="V63" s="23"/>
      <c r="W63" s="23"/>
      <c r="X63" s="23"/>
      <c r="Y63" s="23"/>
      <c r="Z63" s="23"/>
    </row>
    <row r="64" spans="1:26" ht="15.6" customHeight="1" x14ac:dyDescent="0.3">
      <c r="A64" s="6"/>
      <c r="B64" s="51"/>
      <c r="C64" s="1" t="s">
        <v>32</v>
      </c>
      <c r="D64" s="4">
        <f t="shared" ref="D64:O64" si="15">D34+D39</f>
        <v>494</v>
      </c>
      <c r="E64" s="4">
        <f t="shared" si="15"/>
        <v>437</v>
      </c>
      <c r="F64" s="4">
        <f t="shared" si="15"/>
        <v>787</v>
      </c>
      <c r="G64" s="4">
        <f t="shared" si="15"/>
        <v>482</v>
      </c>
      <c r="H64" s="4">
        <f t="shared" si="15"/>
        <v>465</v>
      </c>
      <c r="I64" s="4">
        <f t="shared" si="15"/>
        <v>280</v>
      </c>
      <c r="J64" s="4">
        <f t="shared" si="15"/>
        <v>469</v>
      </c>
      <c r="K64" s="4">
        <f t="shared" si="15"/>
        <v>648</v>
      </c>
      <c r="L64" s="4">
        <f t="shared" si="15"/>
        <v>466</v>
      </c>
      <c r="M64" s="4">
        <f t="shared" si="15"/>
        <v>290</v>
      </c>
      <c r="N64" s="4">
        <f t="shared" si="15"/>
        <v>356</v>
      </c>
      <c r="O64" s="4">
        <f t="shared" si="15"/>
        <v>241</v>
      </c>
      <c r="P64" s="30"/>
      <c r="Q64" s="23">
        <f t="shared" si="1"/>
        <v>5415</v>
      </c>
      <c r="R64" s="23"/>
      <c r="S64" s="23">
        <v>5415</v>
      </c>
      <c r="T64" s="23">
        <f t="shared" si="2"/>
        <v>0</v>
      </c>
      <c r="U64" s="23"/>
      <c r="V64" s="23"/>
      <c r="W64" s="23"/>
      <c r="X64" s="23"/>
      <c r="Y64" s="23"/>
      <c r="Z64" s="23"/>
    </row>
    <row r="65" spans="1:27" ht="15.6" customHeight="1" x14ac:dyDescent="0.3">
      <c r="A65" s="6"/>
      <c r="B65" s="51"/>
      <c r="C65" s="1" t="s">
        <v>33</v>
      </c>
      <c r="D65" s="15">
        <f t="shared" ref="D65:O65" si="16">D36+D41</f>
        <v>8721</v>
      </c>
      <c r="E65" s="15">
        <f t="shared" si="16"/>
        <v>7343</v>
      </c>
      <c r="F65" s="15">
        <f t="shared" si="16"/>
        <v>8619</v>
      </c>
      <c r="G65" s="15">
        <f t="shared" si="16"/>
        <v>7664</v>
      </c>
      <c r="H65" s="15">
        <f t="shared" si="16"/>
        <v>6395</v>
      </c>
      <c r="I65" s="15">
        <f t="shared" si="16"/>
        <v>4443</v>
      </c>
      <c r="J65" s="15">
        <f t="shared" si="16"/>
        <v>3546</v>
      </c>
      <c r="K65" s="15">
        <f t="shared" si="16"/>
        <v>4978</v>
      </c>
      <c r="L65" s="15">
        <f t="shared" si="16"/>
        <v>4062</v>
      </c>
      <c r="M65" s="15">
        <f t="shared" si="16"/>
        <v>2670</v>
      </c>
      <c r="N65" s="15">
        <f t="shared" si="16"/>
        <v>2814</v>
      </c>
      <c r="O65" s="15">
        <f t="shared" si="16"/>
        <v>2978</v>
      </c>
      <c r="P65" s="30"/>
      <c r="Q65" s="23">
        <f t="shared" si="1"/>
        <v>64233</v>
      </c>
      <c r="R65" s="23"/>
      <c r="S65" s="23">
        <v>64233</v>
      </c>
      <c r="T65" s="23">
        <f t="shared" si="2"/>
        <v>0</v>
      </c>
      <c r="U65" s="23"/>
      <c r="V65" s="23"/>
      <c r="W65" s="23"/>
      <c r="X65" s="23"/>
      <c r="Y65" s="23"/>
      <c r="Z65" s="23"/>
    </row>
    <row r="66" spans="1:27" ht="15.6" customHeight="1" x14ac:dyDescent="0.3">
      <c r="A66" s="6"/>
      <c r="B66" s="51"/>
      <c r="C66" s="1" t="s">
        <v>34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29"/>
      <c r="Q66" s="23">
        <f t="shared" si="1"/>
        <v>0</v>
      </c>
      <c r="R66" s="23"/>
      <c r="S66" s="23">
        <v>0</v>
      </c>
      <c r="T66" s="23">
        <f t="shared" si="2"/>
        <v>0</v>
      </c>
      <c r="U66" s="23"/>
      <c r="V66" s="23"/>
      <c r="W66" s="23"/>
      <c r="X66" s="23"/>
      <c r="Y66" s="23"/>
      <c r="Z66" s="23"/>
    </row>
    <row r="67" spans="1:27" ht="15.6" customHeight="1" x14ac:dyDescent="0.3">
      <c r="A67" s="6"/>
      <c r="B67" s="51"/>
      <c r="C67" s="1" t="s">
        <v>35</v>
      </c>
      <c r="D67" s="4">
        <f t="shared" ref="D67:O67" si="17">D65-D66</f>
        <v>8721</v>
      </c>
      <c r="E67" s="4">
        <f t="shared" si="17"/>
        <v>7343</v>
      </c>
      <c r="F67" s="4">
        <f t="shared" si="17"/>
        <v>8619</v>
      </c>
      <c r="G67" s="4">
        <f t="shared" si="17"/>
        <v>7664</v>
      </c>
      <c r="H67" s="4">
        <f t="shared" si="17"/>
        <v>6395</v>
      </c>
      <c r="I67" s="4">
        <f t="shared" si="17"/>
        <v>4443</v>
      </c>
      <c r="J67" s="4">
        <f t="shared" si="17"/>
        <v>3546</v>
      </c>
      <c r="K67" s="4">
        <f t="shared" si="17"/>
        <v>4978</v>
      </c>
      <c r="L67" s="4">
        <f t="shared" si="17"/>
        <v>4062</v>
      </c>
      <c r="M67" s="4">
        <f t="shared" si="17"/>
        <v>2670</v>
      </c>
      <c r="N67" s="4">
        <f t="shared" si="17"/>
        <v>2814</v>
      </c>
      <c r="O67" s="4">
        <f t="shared" si="17"/>
        <v>2978</v>
      </c>
      <c r="P67" s="29"/>
      <c r="Q67" s="23">
        <f t="shared" si="1"/>
        <v>64233</v>
      </c>
      <c r="R67" s="23"/>
      <c r="S67" s="23">
        <v>64233</v>
      </c>
      <c r="T67" s="23">
        <f t="shared" si="2"/>
        <v>0</v>
      </c>
      <c r="U67" s="23"/>
      <c r="V67" s="23"/>
      <c r="W67" s="23"/>
      <c r="X67" s="23"/>
      <c r="Y67" s="23"/>
      <c r="Z67" s="23"/>
    </row>
    <row r="68" spans="1:27" ht="15.6" customHeight="1" x14ac:dyDescent="0.3">
      <c r="A68" s="6"/>
      <c r="B68" s="52"/>
      <c r="C68" s="1" t="s">
        <v>36</v>
      </c>
      <c r="D68" s="4">
        <f t="shared" ref="D68:O68" si="18">D66</f>
        <v>0</v>
      </c>
      <c r="E68" s="4">
        <f t="shared" si="18"/>
        <v>0</v>
      </c>
      <c r="F68" s="4">
        <f t="shared" si="18"/>
        <v>0</v>
      </c>
      <c r="G68" s="4">
        <f t="shared" si="18"/>
        <v>0</v>
      </c>
      <c r="H68" s="4">
        <f t="shared" si="18"/>
        <v>0</v>
      </c>
      <c r="I68" s="4">
        <f t="shared" si="18"/>
        <v>0</v>
      </c>
      <c r="J68" s="4">
        <f t="shared" si="18"/>
        <v>0</v>
      </c>
      <c r="K68" s="4">
        <f t="shared" si="18"/>
        <v>0</v>
      </c>
      <c r="L68" s="4">
        <f t="shared" si="18"/>
        <v>0</v>
      </c>
      <c r="M68" s="4">
        <f t="shared" si="18"/>
        <v>0</v>
      </c>
      <c r="N68" s="4">
        <f t="shared" si="18"/>
        <v>0</v>
      </c>
      <c r="O68" s="4">
        <f t="shared" si="18"/>
        <v>0</v>
      </c>
      <c r="P68" s="29"/>
      <c r="Q68" s="23">
        <f t="shared" si="1"/>
        <v>0</v>
      </c>
      <c r="R68" s="23"/>
      <c r="S68" s="23">
        <v>0</v>
      </c>
      <c r="T68" s="23">
        <f t="shared" si="2"/>
        <v>0</v>
      </c>
      <c r="U68" s="23"/>
      <c r="V68" s="23"/>
      <c r="W68" s="23"/>
      <c r="X68" s="23"/>
      <c r="Y68" s="23"/>
      <c r="Z68" s="23"/>
    </row>
    <row r="70" spans="1:27" ht="14.4" customHeight="1" x14ac:dyDescent="0.25"/>
    <row r="71" spans="1:27" ht="14.4" customHeight="1" x14ac:dyDescent="0.25"/>
    <row r="72" spans="1:27" ht="14.4" customHeight="1" x14ac:dyDescent="0.25">
      <c r="D72" s="2" t="s">
        <v>3</v>
      </c>
      <c r="E72" s="2" t="s">
        <v>4</v>
      </c>
      <c r="F72" s="2" t="s">
        <v>20</v>
      </c>
      <c r="G72" s="2" t="s">
        <v>21</v>
      </c>
      <c r="H72" s="2" t="s">
        <v>22</v>
      </c>
      <c r="I72" s="2" t="s">
        <v>23</v>
      </c>
      <c r="J72" s="2" t="s">
        <v>24</v>
      </c>
      <c r="K72" s="2" t="s">
        <v>25</v>
      </c>
      <c r="L72" s="2" t="s">
        <v>26</v>
      </c>
      <c r="M72" s="2" t="s">
        <v>0</v>
      </c>
      <c r="N72" s="2" t="s">
        <v>1</v>
      </c>
      <c r="O72" s="2" t="s">
        <v>2</v>
      </c>
      <c r="P72" s="2" t="s">
        <v>3</v>
      </c>
      <c r="Q72" s="2" t="s">
        <v>4</v>
      </c>
      <c r="R72" s="2" t="s">
        <v>20</v>
      </c>
      <c r="S72" s="2" t="s">
        <v>21</v>
      </c>
      <c r="T72" s="2" t="s">
        <v>22</v>
      </c>
      <c r="U72" s="2" t="s">
        <v>23</v>
      </c>
      <c r="V72" s="2" t="s">
        <v>24</v>
      </c>
      <c r="W72" s="2" t="s">
        <v>25</v>
      </c>
      <c r="X72" s="2" t="s">
        <v>26</v>
      </c>
      <c r="Y72" s="2" t="s">
        <v>0</v>
      </c>
      <c r="Z72" s="2" t="s">
        <v>1</v>
      </c>
      <c r="AA72" s="2" t="s">
        <v>2</v>
      </c>
    </row>
    <row r="73" spans="1:27" ht="14.4" customHeight="1" x14ac:dyDescent="0.25">
      <c r="D73" s="18" t="s">
        <v>37</v>
      </c>
      <c r="E73" s="18" t="s">
        <v>37</v>
      </c>
      <c r="F73" s="18" t="s">
        <v>37</v>
      </c>
      <c r="G73" s="18" t="s">
        <v>37</v>
      </c>
      <c r="H73" s="18" t="s">
        <v>37</v>
      </c>
      <c r="I73" s="18" t="s">
        <v>37</v>
      </c>
      <c r="J73" s="18" t="s">
        <v>37</v>
      </c>
      <c r="K73" s="18" t="s">
        <v>37</v>
      </c>
      <c r="L73" s="18" t="s">
        <v>37</v>
      </c>
      <c r="M73" s="18" t="s">
        <v>37</v>
      </c>
      <c r="N73" s="18" t="s">
        <v>37</v>
      </c>
      <c r="O73" s="18" t="s">
        <v>37</v>
      </c>
      <c r="P73" s="18" t="s">
        <v>38</v>
      </c>
      <c r="Q73" s="18" t="s">
        <v>38</v>
      </c>
      <c r="R73" s="18" t="s">
        <v>38</v>
      </c>
      <c r="S73" s="18" t="s">
        <v>38</v>
      </c>
      <c r="T73" s="18" t="s">
        <v>38</v>
      </c>
      <c r="U73" s="18" t="s">
        <v>38</v>
      </c>
      <c r="V73" s="18" t="s">
        <v>38</v>
      </c>
      <c r="W73" s="18" t="s">
        <v>38</v>
      </c>
      <c r="X73" s="18" t="s">
        <v>38</v>
      </c>
      <c r="Y73" s="26" t="s">
        <v>38</v>
      </c>
      <c r="Z73" s="26" t="s">
        <v>38</v>
      </c>
      <c r="AA73" s="26" t="s">
        <v>38</v>
      </c>
    </row>
    <row r="74" spans="1:27" ht="14.4" customHeight="1" x14ac:dyDescent="0.25">
      <c r="A74" s="45" t="s">
        <v>5</v>
      </c>
      <c r="B74" s="49" t="s">
        <v>39</v>
      </c>
      <c r="C74" s="16" t="s">
        <v>40</v>
      </c>
      <c r="D74" s="17">
        <f t="shared" ref="D74:O74" si="19">D5+D10</f>
        <v>50524</v>
      </c>
      <c r="E74" s="17">
        <f t="shared" si="19"/>
        <v>24262</v>
      </c>
      <c r="F74" s="17">
        <f t="shared" si="19"/>
        <v>33070</v>
      </c>
      <c r="G74" s="17">
        <f t="shared" si="19"/>
        <v>29764</v>
      </c>
      <c r="H74" s="17">
        <f t="shared" si="19"/>
        <v>30212</v>
      </c>
      <c r="I74" s="17">
        <f t="shared" si="19"/>
        <v>42948</v>
      </c>
      <c r="J74" s="17">
        <f t="shared" si="19"/>
        <v>31972</v>
      </c>
      <c r="K74" s="17">
        <f t="shared" si="19"/>
        <v>27220</v>
      </c>
      <c r="L74" s="17">
        <f t="shared" si="19"/>
        <v>16108</v>
      </c>
      <c r="M74" s="17">
        <f t="shared" si="19"/>
        <v>22589</v>
      </c>
      <c r="N74" s="17">
        <f t="shared" si="19"/>
        <v>22098</v>
      </c>
      <c r="O74" s="17">
        <f t="shared" si="19"/>
        <v>18680</v>
      </c>
      <c r="P74" s="17"/>
      <c r="Q74" s="17"/>
      <c r="R74" s="17"/>
      <c r="S74" s="17"/>
      <c r="T74" s="17"/>
      <c r="U74" s="17"/>
      <c r="V74" s="17"/>
      <c r="W74" s="17"/>
      <c r="X74" s="17"/>
      <c r="Y74" s="2"/>
      <c r="Z74" s="2"/>
      <c r="AA74" s="2"/>
    </row>
    <row r="75" spans="1:27" ht="13.95" customHeight="1" x14ac:dyDescent="0.25">
      <c r="A75" s="46"/>
      <c r="B75" s="46"/>
      <c r="C75" s="16" t="s">
        <v>41</v>
      </c>
      <c r="D75" s="2">
        <f>D6+D11</f>
        <v>173568</v>
      </c>
      <c r="E75" s="2">
        <f>E6+E11</f>
        <v>79344</v>
      </c>
      <c r="F75" s="2">
        <f>F6+F11</f>
        <v>111256</v>
      </c>
      <c r="G75" s="2">
        <f t="shared" ref="G75:O75" si="20">G6+G11+G17</f>
        <v>107009</v>
      </c>
      <c r="H75" s="2">
        <f t="shared" si="20"/>
        <v>119401</v>
      </c>
      <c r="I75" s="2">
        <f t="shared" si="20"/>
        <v>200349</v>
      </c>
      <c r="J75" s="2">
        <f t="shared" si="20"/>
        <v>161206</v>
      </c>
      <c r="K75" s="2">
        <f t="shared" si="20"/>
        <v>149680</v>
      </c>
      <c r="L75" s="2">
        <f t="shared" si="20"/>
        <v>93488</v>
      </c>
      <c r="M75" s="2">
        <f t="shared" si="20"/>
        <v>127635</v>
      </c>
      <c r="N75" s="2">
        <f t="shared" si="20"/>
        <v>117710</v>
      </c>
      <c r="O75" s="2">
        <f t="shared" si="20"/>
        <v>104643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95" customHeight="1" x14ac:dyDescent="0.25">
      <c r="A76" s="46"/>
      <c r="B76" s="47"/>
      <c r="C76" s="16" t="s">
        <v>42</v>
      </c>
      <c r="D76" s="2">
        <f t="shared" ref="D76:O76" si="21">D53</f>
        <v>25117</v>
      </c>
      <c r="E76" s="2">
        <f t="shared" si="21"/>
        <v>11696</v>
      </c>
      <c r="F76" s="2">
        <f t="shared" si="21"/>
        <v>17459</v>
      </c>
      <c r="G76" s="2">
        <f t="shared" si="21"/>
        <v>15717</v>
      </c>
      <c r="H76" s="2">
        <f t="shared" si="21"/>
        <v>17461</v>
      </c>
      <c r="I76" s="2">
        <f t="shared" si="21"/>
        <v>28907</v>
      </c>
      <c r="J76" s="2">
        <f t="shared" si="21"/>
        <v>23956</v>
      </c>
      <c r="K76" s="2">
        <f t="shared" si="21"/>
        <v>24048</v>
      </c>
      <c r="L76" s="2">
        <f t="shared" si="21"/>
        <v>15394</v>
      </c>
      <c r="M76" s="2">
        <f t="shared" si="21"/>
        <v>20687</v>
      </c>
      <c r="N76" s="2">
        <f t="shared" si="21"/>
        <v>17854</v>
      </c>
      <c r="O76" s="2">
        <f t="shared" si="21"/>
        <v>16955</v>
      </c>
      <c r="P76" s="2">
        <f t="shared" ref="P76:AA76" si="22">D56</f>
        <v>434</v>
      </c>
      <c r="Q76" s="2">
        <f t="shared" si="22"/>
        <v>301</v>
      </c>
      <c r="R76" s="2">
        <f t="shared" si="22"/>
        <v>340</v>
      </c>
      <c r="S76" s="2">
        <f t="shared" si="22"/>
        <v>566</v>
      </c>
      <c r="T76" s="2">
        <f t="shared" si="22"/>
        <v>300</v>
      </c>
      <c r="U76" s="2">
        <f t="shared" si="22"/>
        <v>383</v>
      </c>
      <c r="V76" s="2">
        <f t="shared" si="22"/>
        <v>772</v>
      </c>
      <c r="W76" s="2">
        <f t="shared" si="22"/>
        <v>477</v>
      </c>
      <c r="X76" s="2">
        <f t="shared" si="22"/>
        <v>393</v>
      </c>
      <c r="Y76" s="2">
        <f t="shared" si="22"/>
        <v>826</v>
      </c>
      <c r="Z76" s="2">
        <f t="shared" si="22"/>
        <v>206</v>
      </c>
      <c r="AA76" s="2">
        <f t="shared" si="22"/>
        <v>401</v>
      </c>
    </row>
    <row r="77" spans="1:27" ht="13.95" customHeight="1" x14ac:dyDescent="0.25">
      <c r="A77" s="46"/>
      <c r="B77" s="49" t="s">
        <v>43</v>
      </c>
      <c r="C77" s="16" t="s">
        <v>35</v>
      </c>
      <c r="D77" s="2">
        <f t="shared" ref="D77:O77" si="23">D55</f>
        <v>24683</v>
      </c>
      <c r="E77" s="2">
        <f t="shared" si="23"/>
        <v>11395</v>
      </c>
      <c r="F77" s="2">
        <f t="shared" si="23"/>
        <v>17119</v>
      </c>
      <c r="G77" s="2">
        <f t="shared" si="23"/>
        <v>15122</v>
      </c>
      <c r="H77" s="2">
        <f t="shared" si="23"/>
        <v>17226</v>
      </c>
      <c r="I77" s="2">
        <f t="shared" si="23"/>
        <v>28442</v>
      </c>
      <c r="J77" s="2">
        <f t="shared" si="23"/>
        <v>23190</v>
      </c>
      <c r="K77" s="2">
        <f t="shared" si="23"/>
        <v>23584</v>
      </c>
      <c r="L77" s="2">
        <f t="shared" si="23"/>
        <v>14762</v>
      </c>
      <c r="M77" s="2">
        <f t="shared" si="23"/>
        <v>20145</v>
      </c>
      <c r="N77" s="2">
        <f t="shared" si="23"/>
        <v>17676</v>
      </c>
      <c r="O77" s="2">
        <f t="shared" si="23"/>
        <v>16524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95" customHeight="1" x14ac:dyDescent="0.25">
      <c r="A78" s="47"/>
      <c r="B78" s="47"/>
      <c r="C78" s="16" t="s">
        <v>44</v>
      </c>
      <c r="D78" s="2">
        <f t="shared" ref="D78:O78" si="24">D51</f>
        <v>1688</v>
      </c>
      <c r="E78" s="2">
        <f t="shared" si="24"/>
        <v>1169</v>
      </c>
      <c r="F78" s="2">
        <f t="shared" si="24"/>
        <v>1588</v>
      </c>
      <c r="G78" s="2">
        <f t="shared" si="24"/>
        <v>1199</v>
      </c>
      <c r="H78" s="2">
        <f t="shared" si="24"/>
        <v>1160</v>
      </c>
      <c r="I78" s="2">
        <f t="shared" si="24"/>
        <v>1465</v>
      </c>
      <c r="J78" s="2">
        <f t="shared" si="24"/>
        <v>1752</v>
      </c>
      <c r="K78" s="2">
        <f t="shared" si="24"/>
        <v>1915</v>
      </c>
      <c r="L78" s="2">
        <f t="shared" si="24"/>
        <v>1808</v>
      </c>
      <c r="M78" s="2">
        <f t="shared" si="24"/>
        <v>1650</v>
      </c>
      <c r="N78" s="2">
        <f t="shared" si="24"/>
        <v>1396</v>
      </c>
      <c r="O78" s="2">
        <f t="shared" si="24"/>
        <v>916</v>
      </c>
      <c r="P78" s="2">
        <f t="shared" ref="P78:AA78" si="25">D52</f>
        <v>1615</v>
      </c>
      <c r="Q78" s="2">
        <f t="shared" si="25"/>
        <v>1252</v>
      </c>
      <c r="R78" s="2">
        <f t="shared" si="25"/>
        <v>1454</v>
      </c>
      <c r="S78" s="2">
        <f t="shared" si="25"/>
        <v>1492</v>
      </c>
      <c r="T78" s="2">
        <f t="shared" si="25"/>
        <v>1308</v>
      </c>
      <c r="U78" s="2">
        <f t="shared" si="25"/>
        <v>1970</v>
      </c>
      <c r="V78" s="2">
        <f t="shared" si="25"/>
        <v>1558</v>
      </c>
      <c r="W78" s="2">
        <f t="shared" si="25"/>
        <v>1948</v>
      </c>
      <c r="X78" s="2">
        <f t="shared" si="25"/>
        <v>1640</v>
      </c>
      <c r="Y78" s="2">
        <f t="shared" si="25"/>
        <v>1733</v>
      </c>
      <c r="Z78" s="2">
        <f t="shared" si="25"/>
        <v>1314</v>
      </c>
      <c r="AA78" s="2">
        <f t="shared" si="25"/>
        <v>1061</v>
      </c>
    </row>
    <row r="79" spans="1:27" ht="13.95" customHeight="1" x14ac:dyDescent="0.25">
      <c r="A79" s="45" t="s">
        <v>13</v>
      </c>
      <c r="B79" s="49" t="s">
        <v>39</v>
      </c>
      <c r="C79" s="16" t="s">
        <v>40</v>
      </c>
      <c r="D79" s="19">
        <f t="shared" ref="D79:O79" si="26">D21+D26+D32</f>
        <v>61462</v>
      </c>
      <c r="E79" s="19">
        <f t="shared" si="26"/>
        <v>53176</v>
      </c>
      <c r="F79" s="19">
        <f t="shared" si="26"/>
        <v>49290</v>
      </c>
      <c r="G79" s="19">
        <f t="shared" si="26"/>
        <v>57341</v>
      </c>
      <c r="H79" s="19">
        <f t="shared" si="26"/>
        <v>62604</v>
      </c>
      <c r="I79" s="19">
        <f t="shared" si="26"/>
        <v>65609</v>
      </c>
      <c r="J79" s="19">
        <f t="shared" si="26"/>
        <v>40887</v>
      </c>
      <c r="K79" s="19">
        <f t="shared" si="26"/>
        <v>61170</v>
      </c>
      <c r="L79" s="19">
        <f t="shared" si="26"/>
        <v>52394</v>
      </c>
      <c r="M79" s="19">
        <f t="shared" si="26"/>
        <v>57664</v>
      </c>
      <c r="N79" s="19">
        <f t="shared" si="26"/>
        <v>60396</v>
      </c>
      <c r="O79" s="19">
        <f t="shared" si="26"/>
        <v>56206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95" customHeight="1" x14ac:dyDescent="0.25">
      <c r="A80" s="46"/>
      <c r="B80" s="46"/>
      <c r="C80" s="16" t="s">
        <v>41</v>
      </c>
      <c r="D80" s="19">
        <f t="shared" ref="D80:O80" si="27">D22+D27+D33</f>
        <v>246024</v>
      </c>
      <c r="E80" s="19">
        <f t="shared" si="27"/>
        <v>210513</v>
      </c>
      <c r="F80" s="19">
        <f t="shared" si="27"/>
        <v>198904</v>
      </c>
      <c r="G80" s="19">
        <f t="shared" si="27"/>
        <v>260275</v>
      </c>
      <c r="H80" s="19">
        <f t="shared" si="27"/>
        <v>290690</v>
      </c>
      <c r="I80" s="19">
        <f t="shared" si="27"/>
        <v>274075</v>
      </c>
      <c r="J80" s="19">
        <f t="shared" si="27"/>
        <v>209229</v>
      </c>
      <c r="K80" s="19">
        <f t="shared" si="27"/>
        <v>289220</v>
      </c>
      <c r="L80" s="19">
        <f t="shared" si="27"/>
        <v>257925</v>
      </c>
      <c r="M80" s="19">
        <f t="shared" si="27"/>
        <v>303144</v>
      </c>
      <c r="N80" s="19">
        <f t="shared" si="27"/>
        <v>344491</v>
      </c>
      <c r="O80" s="19">
        <f t="shared" si="27"/>
        <v>343258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95" customHeight="1" x14ac:dyDescent="0.25">
      <c r="A81" s="46"/>
      <c r="B81" s="47"/>
      <c r="C81" s="16" t="s">
        <v>42</v>
      </c>
      <c r="D81" s="19">
        <f t="shared" ref="D81:O81" si="28">D59</f>
        <v>40410</v>
      </c>
      <c r="E81" s="19">
        <f t="shared" si="28"/>
        <v>39738</v>
      </c>
      <c r="F81" s="19">
        <f t="shared" si="28"/>
        <v>39762</v>
      </c>
      <c r="G81" s="19">
        <f t="shared" si="28"/>
        <v>43145</v>
      </c>
      <c r="H81" s="19">
        <f t="shared" si="28"/>
        <v>49412</v>
      </c>
      <c r="I81" s="19">
        <f t="shared" si="28"/>
        <v>46397</v>
      </c>
      <c r="J81" s="19">
        <f t="shared" si="28"/>
        <v>34849</v>
      </c>
      <c r="K81" s="19">
        <f t="shared" si="28"/>
        <v>48078</v>
      </c>
      <c r="L81" s="19">
        <f t="shared" si="28"/>
        <v>39104</v>
      </c>
      <c r="M81" s="19">
        <f t="shared" si="28"/>
        <v>45968</v>
      </c>
      <c r="N81" s="19">
        <f t="shared" si="28"/>
        <v>49966</v>
      </c>
      <c r="O81" s="19">
        <f t="shared" si="28"/>
        <v>49914</v>
      </c>
      <c r="P81" s="19">
        <f t="shared" ref="P81:AA81" si="29">D62</f>
        <v>18706</v>
      </c>
      <c r="Q81" s="19">
        <f t="shared" si="29"/>
        <v>20978</v>
      </c>
      <c r="R81" s="19">
        <f t="shared" si="29"/>
        <v>22770</v>
      </c>
      <c r="S81" s="19">
        <f t="shared" si="29"/>
        <v>25155</v>
      </c>
      <c r="T81" s="19">
        <f t="shared" si="29"/>
        <v>25651</v>
      </c>
      <c r="U81" s="19">
        <f t="shared" si="29"/>
        <v>28203</v>
      </c>
      <c r="V81" s="19">
        <f t="shared" si="29"/>
        <v>22543</v>
      </c>
      <c r="W81" s="19">
        <f t="shared" si="29"/>
        <v>35251</v>
      </c>
      <c r="X81" s="19">
        <f t="shared" si="29"/>
        <v>27945</v>
      </c>
      <c r="Y81" s="19">
        <f t="shared" si="29"/>
        <v>34412</v>
      </c>
      <c r="Z81" s="19">
        <f t="shared" si="29"/>
        <v>37887</v>
      </c>
      <c r="AA81" s="19">
        <f t="shared" si="29"/>
        <v>42301</v>
      </c>
    </row>
    <row r="82" spans="1:27" ht="13.95" customHeight="1" x14ac:dyDescent="0.25">
      <c r="A82" s="46"/>
      <c r="B82" s="49" t="s">
        <v>43</v>
      </c>
      <c r="C82" s="16" t="s">
        <v>35</v>
      </c>
      <c r="D82" s="2">
        <f t="shared" ref="D82:O82" si="30">D61</f>
        <v>21704</v>
      </c>
      <c r="E82" s="2">
        <f t="shared" si="30"/>
        <v>18760</v>
      </c>
      <c r="F82" s="2">
        <f t="shared" si="30"/>
        <v>16992</v>
      </c>
      <c r="G82" s="19">
        <f t="shared" si="30"/>
        <v>17217</v>
      </c>
      <c r="H82" s="2">
        <f t="shared" si="30"/>
        <v>20659</v>
      </c>
      <c r="I82" s="2">
        <f t="shared" si="30"/>
        <v>20115</v>
      </c>
      <c r="J82" s="19">
        <f t="shared" si="30"/>
        <v>11043</v>
      </c>
      <c r="K82" s="19">
        <f t="shared" si="30"/>
        <v>15768</v>
      </c>
      <c r="L82" s="19">
        <f t="shared" si="30"/>
        <v>12285</v>
      </c>
      <c r="M82" s="19">
        <f t="shared" si="30"/>
        <v>10327</v>
      </c>
      <c r="N82" s="19">
        <f t="shared" si="30"/>
        <v>11624</v>
      </c>
      <c r="O82" s="19">
        <f t="shared" si="30"/>
        <v>9162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95" customHeight="1" x14ac:dyDescent="0.25">
      <c r="A83" s="47"/>
      <c r="B83" s="47"/>
      <c r="C83" s="16" t="s">
        <v>44</v>
      </c>
      <c r="D83" s="2">
        <f t="shared" ref="D83:O83" si="31">D57</f>
        <v>1464</v>
      </c>
      <c r="E83" s="2">
        <f t="shared" si="31"/>
        <v>1837</v>
      </c>
      <c r="F83" s="2">
        <f t="shared" si="31"/>
        <v>1767</v>
      </c>
      <c r="G83" s="2">
        <f t="shared" si="31"/>
        <v>1435</v>
      </c>
      <c r="H83" s="2">
        <f t="shared" si="31"/>
        <v>1650</v>
      </c>
      <c r="I83" s="2">
        <f t="shared" si="31"/>
        <v>1493</v>
      </c>
      <c r="J83" s="2">
        <f t="shared" si="31"/>
        <v>941</v>
      </c>
      <c r="K83" s="2">
        <f t="shared" si="31"/>
        <v>1467</v>
      </c>
      <c r="L83" s="2">
        <f t="shared" si="31"/>
        <v>1583</v>
      </c>
      <c r="M83" s="2">
        <f t="shared" si="31"/>
        <v>1830</v>
      </c>
      <c r="N83" s="2">
        <f t="shared" si="31"/>
        <v>1543</v>
      </c>
      <c r="O83" s="2">
        <f t="shared" si="31"/>
        <v>1041</v>
      </c>
      <c r="P83" s="2">
        <f t="shared" ref="P83:AA83" si="32">D58</f>
        <v>1285</v>
      </c>
      <c r="Q83" s="2">
        <f t="shared" si="32"/>
        <v>1725</v>
      </c>
      <c r="R83" s="2">
        <f t="shared" si="32"/>
        <v>2153</v>
      </c>
      <c r="S83" s="2">
        <f t="shared" si="32"/>
        <v>1089</v>
      </c>
      <c r="T83" s="2">
        <f t="shared" si="32"/>
        <v>1546</v>
      </c>
      <c r="U83" s="2">
        <f t="shared" si="32"/>
        <v>2009</v>
      </c>
      <c r="V83" s="2">
        <f t="shared" si="32"/>
        <v>939</v>
      </c>
      <c r="W83" s="2">
        <f t="shared" si="32"/>
        <v>1405</v>
      </c>
      <c r="X83" s="2">
        <f t="shared" si="32"/>
        <v>1713</v>
      </c>
      <c r="Y83" s="2">
        <f t="shared" si="32"/>
        <v>1653</v>
      </c>
      <c r="Z83" s="2">
        <f t="shared" si="32"/>
        <v>1537</v>
      </c>
      <c r="AA83" s="2">
        <f t="shared" si="32"/>
        <v>1252</v>
      </c>
    </row>
    <row r="84" spans="1:27" ht="13.95" customHeight="1" x14ac:dyDescent="0.25">
      <c r="A84" s="45" t="s">
        <v>16</v>
      </c>
      <c r="B84" s="49" t="s">
        <v>39</v>
      </c>
      <c r="C84" s="16" t="s">
        <v>40</v>
      </c>
      <c r="D84" s="19">
        <f t="shared" ref="D84:O84" si="33">D37+D42</f>
        <v>17037</v>
      </c>
      <c r="E84" s="19">
        <f t="shared" si="33"/>
        <v>12394</v>
      </c>
      <c r="F84" s="19">
        <f t="shared" si="33"/>
        <v>11498</v>
      </c>
      <c r="G84" s="19">
        <f t="shared" si="33"/>
        <v>14508</v>
      </c>
      <c r="H84" s="19">
        <f t="shared" si="33"/>
        <v>9046</v>
      </c>
      <c r="I84" s="19">
        <f t="shared" si="33"/>
        <v>5637</v>
      </c>
      <c r="J84" s="19">
        <f t="shared" si="33"/>
        <v>5622</v>
      </c>
      <c r="K84" s="19">
        <f t="shared" si="33"/>
        <v>8904</v>
      </c>
      <c r="L84" s="19">
        <f t="shared" si="33"/>
        <v>8296</v>
      </c>
      <c r="M84" s="19">
        <f t="shared" si="33"/>
        <v>3409</v>
      </c>
      <c r="N84" s="19">
        <f t="shared" si="33"/>
        <v>3799</v>
      </c>
      <c r="O84" s="19">
        <f t="shared" si="33"/>
        <v>7721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55" customHeight="1" x14ac:dyDescent="0.25">
      <c r="A85" s="46"/>
      <c r="B85" s="46"/>
      <c r="C85" s="16" t="s">
        <v>41</v>
      </c>
      <c r="D85" s="19">
        <f t="shared" ref="D85:O85" si="34">D38+D43</f>
        <v>48270</v>
      </c>
      <c r="E85" s="19">
        <f t="shared" si="34"/>
        <v>34910</v>
      </c>
      <c r="F85" s="19">
        <f t="shared" si="34"/>
        <v>28627</v>
      </c>
      <c r="G85" s="19">
        <f t="shared" si="34"/>
        <v>37251</v>
      </c>
      <c r="H85" s="19">
        <f t="shared" si="34"/>
        <v>22628</v>
      </c>
      <c r="I85" s="19">
        <f t="shared" si="34"/>
        <v>16545</v>
      </c>
      <c r="J85" s="19">
        <f t="shared" si="34"/>
        <v>17181</v>
      </c>
      <c r="K85" s="19">
        <f t="shared" si="34"/>
        <v>27037</v>
      </c>
      <c r="L85" s="19">
        <f t="shared" si="34"/>
        <v>25969</v>
      </c>
      <c r="M85" s="19">
        <f t="shared" si="34"/>
        <v>9155</v>
      </c>
      <c r="N85" s="19">
        <f t="shared" si="34"/>
        <v>11219</v>
      </c>
      <c r="O85" s="19">
        <f t="shared" si="34"/>
        <v>29978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55" customHeight="1" x14ac:dyDescent="0.25">
      <c r="A86" s="46"/>
      <c r="B86" s="47"/>
      <c r="C86" s="16" t="s">
        <v>42</v>
      </c>
      <c r="D86" s="19">
        <f t="shared" ref="D86:O86" si="35">D65</f>
        <v>8721</v>
      </c>
      <c r="E86" s="19">
        <f t="shared" si="35"/>
        <v>7343</v>
      </c>
      <c r="F86" s="19">
        <f t="shared" si="35"/>
        <v>8619</v>
      </c>
      <c r="G86" s="19">
        <f t="shared" si="35"/>
        <v>7664</v>
      </c>
      <c r="H86" s="19">
        <f t="shared" si="35"/>
        <v>6395</v>
      </c>
      <c r="I86" s="19">
        <f t="shared" si="35"/>
        <v>4443</v>
      </c>
      <c r="J86" s="19">
        <f t="shared" si="35"/>
        <v>3546</v>
      </c>
      <c r="K86" s="19">
        <f t="shared" si="35"/>
        <v>4978</v>
      </c>
      <c r="L86" s="19">
        <f t="shared" si="35"/>
        <v>4062</v>
      </c>
      <c r="M86" s="19">
        <f t="shared" si="35"/>
        <v>2670</v>
      </c>
      <c r="N86" s="19">
        <f t="shared" si="35"/>
        <v>2814</v>
      </c>
      <c r="O86" s="19">
        <f t="shared" si="35"/>
        <v>2978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55" customHeight="1" x14ac:dyDescent="0.25">
      <c r="A87" s="46"/>
      <c r="B87" s="49" t="s">
        <v>43</v>
      </c>
      <c r="C87" s="16" t="s">
        <v>35</v>
      </c>
      <c r="D87" s="2">
        <f t="shared" ref="D87:O87" si="36">D67</f>
        <v>8721</v>
      </c>
      <c r="E87" s="2">
        <f t="shared" si="36"/>
        <v>7343</v>
      </c>
      <c r="F87" s="2">
        <f t="shared" si="36"/>
        <v>8619</v>
      </c>
      <c r="G87" s="2">
        <f t="shared" si="36"/>
        <v>7664</v>
      </c>
      <c r="H87" s="2">
        <f t="shared" si="36"/>
        <v>6395</v>
      </c>
      <c r="I87" s="2">
        <f t="shared" si="36"/>
        <v>4443</v>
      </c>
      <c r="J87" s="2">
        <f t="shared" si="36"/>
        <v>3546</v>
      </c>
      <c r="K87" s="2">
        <f t="shared" si="36"/>
        <v>4978</v>
      </c>
      <c r="L87" s="2">
        <f t="shared" si="36"/>
        <v>4062</v>
      </c>
      <c r="M87" s="2">
        <f t="shared" si="36"/>
        <v>2670</v>
      </c>
      <c r="N87" s="2">
        <f t="shared" si="36"/>
        <v>2814</v>
      </c>
      <c r="O87" s="2">
        <f t="shared" si="36"/>
        <v>2978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55" customHeight="1" x14ac:dyDescent="0.25">
      <c r="A88" s="47"/>
      <c r="B88" s="47"/>
      <c r="C88" s="16" t="s">
        <v>44</v>
      </c>
      <c r="D88" s="2">
        <f t="shared" ref="D88:O88" si="37">D63</f>
        <v>503</v>
      </c>
      <c r="E88" s="2">
        <f t="shared" si="37"/>
        <v>497</v>
      </c>
      <c r="F88" s="2">
        <f t="shared" si="37"/>
        <v>630</v>
      </c>
      <c r="G88" s="2">
        <f t="shared" si="37"/>
        <v>562</v>
      </c>
      <c r="H88" s="2">
        <f t="shared" si="37"/>
        <v>445</v>
      </c>
      <c r="I88" s="2">
        <f t="shared" si="37"/>
        <v>289</v>
      </c>
      <c r="J88" s="2">
        <f t="shared" si="37"/>
        <v>362</v>
      </c>
      <c r="K88" s="2">
        <f t="shared" si="37"/>
        <v>637</v>
      </c>
      <c r="L88" s="2">
        <f t="shared" si="37"/>
        <v>457</v>
      </c>
      <c r="M88" s="2">
        <f t="shared" si="37"/>
        <v>290</v>
      </c>
      <c r="N88" s="2">
        <f t="shared" si="37"/>
        <v>380</v>
      </c>
      <c r="O88" s="2">
        <f t="shared" si="37"/>
        <v>230</v>
      </c>
      <c r="P88" s="2">
        <f t="shared" ref="P88:AA88" si="38">D64</f>
        <v>494</v>
      </c>
      <c r="Q88" s="2">
        <f t="shared" si="38"/>
        <v>437</v>
      </c>
      <c r="R88" s="2">
        <f t="shared" si="38"/>
        <v>787</v>
      </c>
      <c r="S88" s="2">
        <f t="shared" si="38"/>
        <v>482</v>
      </c>
      <c r="T88" s="2">
        <f t="shared" si="38"/>
        <v>465</v>
      </c>
      <c r="U88" s="2">
        <f t="shared" si="38"/>
        <v>280</v>
      </c>
      <c r="V88" s="2">
        <f t="shared" si="38"/>
        <v>469</v>
      </c>
      <c r="W88" s="2">
        <f t="shared" si="38"/>
        <v>648</v>
      </c>
      <c r="X88" s="2">
        <f t="shared" si="38"/>
        <v>466</v>
      </c>
      <c r="Y88" s="2">
        <f t="shared" si="38"/>
        <v>290</v>
      </c>
      <c r="Z88" s="2">
        <f t="shared" si="38"/>
        <v>356</v>
      </c>
      <c r="AA88" s="2">
        <f t="shared" si="38"/>
        <v>241</v>
      </c>
    </row>
  </sheetData>
  <mergeCells count="25">
    <mergeCell ref="B87:B88"/>
    <mergeCell ref="B12:B14"/>
    <mergeCell ref="A79:A83"/>
    <mergeCell ref="B28:B33"/>
    <mergeCell ref="B2:B6"/>
    <mergeCell ref="B18:B22"/>
    <mergeCell ref="A84:A88"/>
    <mergeCell ref="A34:A48"/>
    <mergeCell ref="A74:A78"/>
    <mergeCell ref="B23:B27"/>
    <mergeCell ref="B39:B43"/>
    <mergeCell ref="B77:B78"/>
    <mergeCell ref="B15:B17"/>
    <mergeCell ref="B84:B86"/>
    <mergeCell ref="B82:B83"/>
    <mergeCell ref="B74:B76"/>
    <mergeCell ref="B79:B81"/>
    <mergeCell ref="B63:B68"/>
    <mergeCell ref="B57:B62"/>
    <mergeCell ref="B51:B56"/>
    <mergeCell ref="A18:A33"/>
    <mergeCell ref="B44:B48"/>
    <mergeCell ref="A2:A17"/>
    <mergeCell ref="B34:B38"/>
    <mergeCell ref="B7:B11"/>
  </mergeCells>
  <phoneticPr fontId="2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0"/>
  <sheetViews>
    <sheetView tabSelected="1" zoomScale="85" zoomScaleNormal="85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X68" sqref="X68"/>
    </sheetView>
  </sheetViews>
  <sheetFormatPr defaultRowHeight="13.8" x14ac:dyDescent="0.25"/>
  <cols>
    <col min="3" max="3" width="26.44140625" customWidth="1"/>
    <col min="4" max="4" width="8.88671875" customWidth="1"/>
    <col min="12" max="12" width="9.77734375" bestFit="1" customWidth="1"/>
    <col min="15" max="16" width="9.33203125" customWidth="1"/>
    <col min="19" max="19" width="9.33203125" customWidth="1"/>
    <col min="21" max="22" width="9.77734375" bestFit="1" customWidth="1"/>
    <col min="24" max="24" width="9.21875" bestFit="1" customWidth="1"/>
    <col min="26" max="26" width="9.109375" bestFit="1" customWidth="1"/>
  </cols>
  <sheetData>
    <row r="1" spans="1:17" ht="15.6" customHeight="1" x14ac:dyDescent="0.3">
      <c r="A1" s="4"/>
      <c r="B1" s="5"/>
      <c r="C1" s="5"/>
      <c r="D1" s="21" t="s">
        <v>3</v>
      </c>
      <c r="E1" s="21" t="s">
        <v>4</v>
      </c>
      <c r="F1" s="21" t="s">
        <v>20</v>
      </c>
      <c r="G1" s="21" t="s">
        <v>21</v>
      </c>
      <c r="H1" s="34" t="s">
        <v>22</v>
      </c>
      <c r="I1" s="34" t="s">
        <v>23</v>
      </c>
      <c r="J1" s="34" t="s">
        <v>45</v>
      </c>
      <c r="K1" s="34" t="s">
        <v>25</v>
      </c>
      <c r="L1" s="34" t="s">
        <v>26</v>
      </c>
      <c r="M1" s="21" t="s">
        <v>0</v>
      </c>
      <c r="N1" s="3" t="s">
        <v>1</v>
      </c>
      <c r="O1" s="3" t="s">
        <v>2</v>
      </c>
      <c r="P1" s="3" t="s">
        <v>3</v>
      </c>
      <c r="Q1" s="3" t="s">
        <v>4</v>
      </c>
    </row>
    <row r="2" spans="1:17" ht="15.6" customHeight="1" x14ac:dyDescent="0.3">
      <c r="A2" s="39" t="s">
        <v>5</v>
      </c>
      <c r="B2" s="3" t="s">
        <v>6</v>
      </c>
      <c r="C2" s="5" t="s">
        <v>7</v>
      </c>
      <c r="D2" s="3"/>
      <c r="E2" s="3"/>
      <c r="F2" s="3"/>
      <c r="G2" s="3"/>
      <c r="H2" s="31"/>
      <c r="I2" s="3"/>
      <c r="J2" s="3"/>
      <c r="K2" s="5"/>
      <c r="L2" s="36"/>
      <c r="M2" s="5"/>
      <c r="N2" s="4"/>
      <c r="O2" s="4"/>
      <c r="P2" s="3"/>
      <c r="Q2" s="3"/>
    </row>
    <row r="3" spans="1:17" ht="15.6" customHeight="1" x14ac:dyDescent="0.3">
      <c r="A3" s="40"/>
      <c r="B3" s="40"/>
      <c r="C3" s="3" t="s">
        <v>8</v>
      </c>
      <c r="D3" s="3"/>
      <c r="E3" s="3"/>
      <c r="F3" s="3"/>
      <c r="G3" s="3"/>
      <c r="H3" s="31"/>
      <c r="I3" s="3"/>
      <c r="J3" s="3"/>
      <c r="K3" s="5"/>
      <c r="L3" s="3"/>
      <c r="M3" s="3"/>
      <c r="N3" s="3"/>
      <c r="O3" s="3"/>
      <c r="P3" s="3"/>
      <c r="Q3" s="3"/>
    </row>
    <row r="4" spans="1:17" ht="15.6" customHeight="1" x14ac:dyDescent="0.3">
      <c r="A4" s="40"/>
      <c r="B4" s="40"/>
      <c r="C4" s="3" t="s">
        <v>9</v>
      </c>
      <c r="D4" s="3"/>
      <c r="E4" s="3"/>
      <c r="F4" s="3"/>
      <c r="G4" s="3"/>
      <c r="H4" s="31"/>
      <c r="I4" s="3"/>
      <c r="J4" s="3"/>
      <c r="K4" s="5"/>
      <c r="L4" s="3"/>
      <c r="M4" s="3"/>
      <c r="N4" s="3"/>
      <c r="O4" s="3"/>
      <c r="P4" s="3"/>
      <c r="Q4" s="3"/>
    </row>
    <row r="5" spans="1:17" ht="15.6" customHeight="1" x14ac:dyDescent="0.3">
      <c r="A5" s="40"/>
      <c r="B5" s="40"/>
      <c r="C5" s="12" t="s">
        <v>27</v>
      </c>
      <c r="D5" s="3"/>
      <c r="E5" s="3"/>
      <c r="F5" s="3"/>
      <c r="G5" s="3"/>
      <c r="H5" s="31"/>
      <c r="I5" s="3"/>
      <c r="J5" s="3"/>
      <c r="K5" s="5"/>
      <c r="L5" s="3"/>
      <c r="M5" s="3"/>
      <c r="N5" s="3"/>
      <c r="O5" s="3"/>
      <c r="P5" s="3"/>
      <c r="Q5" s="3"/>
    </row>
    <row r="6" spans="1:17" ht="15.6" customHeight="1" x14ac:dyDescent="0.3">
      <c r="A6" s="40"/>
      <c r="B6" s="17"/>
      <c r="C6" s="12" t="s">
        <v>28</v>
      </c>
      <c r="D6" s="3"/>
      <c r="E6" s="3"/>
      <c r="F6" s="3"/>
      <c r="G6" s="3"/>
      <c r="H6" s="31"/>
      <c r="I6" s="3"/>
      <c r="J6" s="3"/>
      <c r="K6" s="5"/>
      <c r="L6" s="3"/>
      <c r="M6" s="3"/>
      <c r="N6" s="3"/>
      <c r="O6" s="3"/>
      <c r="P6" s="3"/>
      <c r="Q6" s="3"/>
    </row>
    <row r="7" spans="1:17" ht="15.6" customHeight="1" x14ac:dyDescent="0.3">
      <c r="A7" s="40"/>
      <c r="B7" s="37" t="s">
        <v>46</v>
      </c>
      <c r="C7" s="3" t="s">
        <v>47</v>
      </c>
      <c r="D7" s="3"/>
      <c r="E7" s="3"/>
      <c r="F7" s="3"/>
      <c r="G7" s="3"/>
      <c r="H7" s="31"/>
      <c r="I7" s="3"/>
      <c r="J7" s="3"/>
      <c r="K7" s="5"/>
      <c r="L7" s="3"/>
      <c r="M7" s="3"/>
      <c r="N7" s="3"/>
      <c r="O7" s="3"/>
      <c r="P7" s="3"/>
      <c r="Q7" s="3"/>
    </row>
    <row r="8" spans="1:17" ht="15.6" customHeight="1" x14ac:dyDescent="0.3">
      <c r="A8" s="40"/>
      <c r="B8" s="17"/>
      <c r="C8" s="3" t="s">
        <v>48</v>
      </c>
      <c r="D8" s="3"/>
      <c r="E8" s="3"/>
      <c r="F8" s="3"/>
      <c r="G8" s="3"/>
      <c r="H8" s="31"/>
      <c r="I8" s="3"/>
      <c r="J8" s="3"/>
      <c r="K8" s="5"/>
      <c r="L8" s="3"/>
      <c r="M8" s="5"/>
      <c r="N8" s="4"/>
      <c r="O8" s="4"/>
      <c r="P8" s="3"/>
      <c r="Q8" s="3"/>
    </row>
    <row r="9" spans="1:17" ht="15" customHeight="1" x14ac:dyDescent="0.3">
      <c r="A9" s="40"/>
      <c r="B9" s="3" t="s">
        <v>10</v>
      </c>
      <c r="C9" s="5" t="s">
        <v>7</v>
      </c>
      <c r="D9" s="3"/>
      <c r="E9" s="3"/>
      <c r="F9" s="3"/>
      <c r="G9" s="3"/>
      <c r="H9" s="31"/>
      <c r="I9" s="3"/>
      <c r="J9" s="3"/>
      <c r="K9" s="5"/>
      <c r="L9" s="3"/>
      <c r="M9" s="2"/>
      <c r="N9" s="2"/>
      <c r="O9" s="2"/>
      <c r="P9" s="2"/>
      <c r="Q9" s="2"/>
    </row>
    <row r="10" spans="1:17" ht="15.6" customHeight="1" x14ac:dyDescent="0.25">
      <c r="A10" s="40"/>
      <c r="B10" s="40"/>
      <c r="C10" s="3" t="s">
        <v>8</v>
      </c>
      <c r="D10" s="3"/>
      <c r="E10" s="3"/>
      <c r="F10" s="3"/>
      <c r="G10" s="3"/>
      <c r="H10" s="31"/>
      <c r="I10" s="3"/>
      <c r="J10" s="3"/>
      <c r="K10" s="3"/>
      <c r="L10" s="3"/>
      <c r="M10" s="3"/>
      <c r="N10" s="3"/>
      <c r="O10" s="3"/>
      <c r="P10" s="3"/>
      <c r="Q10" s="3"/>
    </row>
    <row r="11" spans="1:17" ht="15.6" customHeight="1" x14ac:dyDescent="0.3">
      <c r="A11" s="40"/>
      <c r="B11" s="40"/>
      <c r="C11" s="3" t="s">
        <v>9</v>
      </c>
      <c r="D11" s="3"/>
      <c r="E11" s="3"/>
      <c r="F11" s="3"/>
      <c r="G11" s="3"/>
      <c r="H11" s="31"/>
      <c r="I11" s="3"/>
      <c r="J11" s="3"/>
      <c r="K11" s="5"/>
      <c r="L11" s="3"/>
      <c r="M11" s="3"/>
      <c r="N11" s="37"/>
      <c r="O11" s="37"/>
      <c r="P11" s="37"/>
      <c r="Q11" s="37"/>
    </row>
    <row r="12" spans="1:17" ht="15.6" customHeight="1" x14ac:dyDescent="0.3">
      <c r="A12" s="40"/>
      <c r="B12" s="40"/>
      <c r="C12" s="12" t="s">
        <v>27</v>
      </c>
      <c r="D12" s="3"/>
      <c r="E12" s="3"/>
      <c r="F12" s="3"/>
      <c r="G12" s="3"/>
      <c r="H12" s="31"/>
      <c r="I12" s="3"/>
      <c r="J12" s="3"/>
      <c r="K12" s="5"/>
      <c r="L12" s="3"/>
      <c r="M12" s="3"/>
      <c r="N12" s="37"/>
      <c r="O12" s="37"/>
      <c r="P12" s="37"/>
      <c r="Q12" s="37"/>
    </row>
    <row r="13" spans="1:17" ht="15.6" customHeight="1" x14ac:dyDescent="0.3">
      <c r="A13" s="40"/>
      <c r="B13" s="17"/>
      <c r="C13" s="12" t="s">
        <v>28</v>
      </c>
      <c r="D13" s="3"/>
      <c r="E13" s="3"/>
      <c r="F13" s="3"/>
      <c r="G13" s="3"/>
      <c r="H13" s="31"/>
      <c r="I13" s="3"/>
      <c r="J13" s="3"/>
      <c r="K13" s="5"/>
      <c r="L13" s="3"/>
      <c r="M13" s="3"/>
      <c r="N13" s="37"/>
      <c r="O13" s="37"/>
      <c r="P13" s="37"/>
      <c r="Q13" s="37"/>
    </row>
    <row r="14" spans="1:17" ht="15.6" customHeight="1" x14ac:dyDescent="0.3">
      <c r="A14" s="40"/>
      <c r="B14" s="3" t="s">
        <v>19</v>
      </c>
      <c r="C14" s="5" t="s">
        <v>7</v>
      </c>
      <c r="D14" s="3"/>
      <c r="E14" s="3"/>
      <c r="F14" s="3"/>
      <c r="G14" s="3"/>
      <c r="H14" s="31"/>
      <c r="I14" s="3"/>
      <c r="J14" s="3"/>
      <c r="K14" s="5"/>
      <c r="L14" s="3"/>
      <c r="M14" s="3"/>
      <c r="N14" s="3"/>
      <c r="O14" s="3"/>
      <c r="P14" s="3"/>
      <c r="Q14" s="3"/>
    </row>
    <row r="15" spans="1:17" ht="15.6" customHeight="1" x14ac:dyDescent="0.3">
      <c r="A15" s="40"/>
      <c r="B15" s="40"/>
      <c r="C15" s="3" t="s">
        <v>8</v>
      </c>
      <c r="D15" s="3"/>
      <c r="E15" s="3"/>
      <c r="F15" s="3"/>
      <c r="G15" s="3"/>
      <c r="H15" s="31"/>
      <c r="I15" s="3"/>
      <c r="J15" s="3"/>
      <c r="K15" s="5"/>
      <c r="L15" s="3"/>
      <c r="M15" s="3"/>
      <c r="N15" s="37"/>
      <c r="O15" s="37"/>
      <c r="P15" s="37"/>
      <c r="Q15" s="37"/>
    </row>
    <row r="16" spans="1:17" ht="15.6" customHeight="1" x14ac:dyDescent="0.25">
      <c r="A16" s="40"/>
      <c r="B16" s="17"/>
      <c r="C16" s="21" t="s">
        <v>9</v>
      </c>
      <c r="D16" s="21"/>
      <c r="E16" s="21"/>
      <c r="F16" s="21"/>
      <c r="G16" s="21"/>
      <c r="H16" s="32"/>
      <c r="I16" s="21"/>
      <c r="J16" s="21"/>
      <c r="K16" s="21"/>
      <c r="L16" s="21"/>
      <c r="M16" s="21"/>
      <c r="N16" s="3"/>
      <c r="O16" s="3"/>
      <c r="P16" s="3"/>
      <c r="Q16" s="3"/>
    </row>
    <row r="17" spans="1:17" ht="15.6" customHeight="1" x14ac:dyDescent="0.3">
      <c r="A17" s="40"/>
      <c r="B17" s="3" t="s">
        <v>11</v>
      </c>
      <c r="C17" s="3" t="s">
        <v>12</v>
      </c>
      <c r="D17" s="3"/>
      <c r="E17" s="3"/>
      <c r="F17" s="3"/>
      <c r="G17" s="3"/>
      <c r="H17" s="31"/>
      <c r="I17" s="3"/>
      <c r="J17" s="3"/>
      <c r="K17" s="5"/>
      <c r="L17" s="3"/>
      <c r="M17" s="3"/>
      <c r="N17" s="3"/>
      <c r="O17" s="3"/>
      <c r="P17" s="3"/>
      <c r="Q17" s="3"/>
    </row>
    <row r="18" spans="1:17" ht="15.6" customHeight="1" x14ac:dyDescent="0.3">
      <c r="A18" s="40"/>
      <c r="B18" s="40"/>
      <c r="C18" s="3" t="s">
        <v>9</v>
      </c>
      <c r="D18" s="3"/>
      <c r="E18" s="3"/>
      <c r="F18" s="3"/>
      <c r="G18" s="3"/>
      <c r="H18" s="31"/>
      <c r="I18" s="3"/>
      <c r="J18" s="3"/>
      <c r="K18" s="5"/>
      <c r="L18" s="3"/>
      <c r="M18" s="3"/>
      <c r="N18" s="37"/>
      <c r="O18" s="37"/>
      <c r="P18" s="37"/>
      <c r="Q18" s="37"/>
    </row>
    <row r="19" spans="1:17" ht="15.6" customHeight="1" x14ac:dyDescent="0.3">
      <c r="A19" s="17"/>
      <c r="B19" s="17"/>
      <c r="C19" s="12" t="s">
        <v>28</v>
      </c>
      <c r="D19" s="3"/>
      <c r="E19" s="3"/>
      <c r="F19" s="3"/>
      <c r="G19" s="3"/>
      <c r="H19" s="31"/>
      <c r="I19" s="3"/>
      <c r="J19" s="3"/>
      <c r="K19" s="5"/>
      <c r="L19" s="3"/>
      <c r="M19" s="3"/>
      <c r="N19" s="37"/>
      <c r="O19" s="37"/>
      <c r="P19" s="37"/>
      <c r="Q19" s="37"/>
    </row>
    <row r="20" spans="1:17" ht="15.6" customHeight="1" x14ac:dyDescent="0.3">
      <c r="A20" s="39" t="s">
        <v>13</v>
      </c>
      <c r="B20" s="3" t="s">
        <v>6</v>
      </c>
      <c r="C20" s="5" t="s">
        <v>7</v>
      </c>
      <c r="D20" s="3"/>
      <c r="E20" s="3"/>
      <c r="F20" s="3"/>
      <c r="G20" s="3"/>
      <c r="H20" s="31"/>
      <c r="I20" s="3"/>
      <c r="J20" s="3"/>
      <c r="K20" s="5"/>
      <c r="L20" s="3"/>
      <c r="M20" s="3"/>
      <c r="N20" s="3"/>
      <c r="O20" s="3"/>
      <c r="P20" s="3"/>
      <c r="Q20" s="3"/>
    </row>
    <row r="21" spans="1:17" ht="15.6" customHeight="1" x14ac:dyDescent="0.3">
      <c r="A21" s="40"/>
      <c r="B21" s="40"/>
      <c r="C21" s="3" t="s">
        <v>8</v>
      </c>
      <c r="D21" s="3"/>
      <c r="E21" s="3"/>
      <c r="F21" s="3"/>
      <c r="G21" s="3"/>
      <c r="H21" s="31"/>
      <c r="I21" s="3"/>
      <c r="J21" s="3"/>
      <c r="K21" s="5"/>
      <c r="L21" s="3"/>
      <c r="M21" s="3"/>
      <c r="N21" s="3"/>
      <c r="O21" s="3"/>
      <c r="P21" s="3"/>
      <c r="Q21" s="3"/>
    </row>
    <row r="22" spans="1:17" ht="15.6" customHeight="1" x14ac:dyDescent="0.3">
      <c r="A22" s="40"/>
      <c r="B22" s="40"/>
      <c r="C22" s="3" t="s">
        <v>9</v>
      </c>
      <c r="D22" s="9"/>
      <c r="E22" s="9"/>
      <c r="F22" s="9"/>
      <c r="G22" s="3"/>
      <c r="H22" s="31"/>
      <c r="I22" s="3"/>
      <c r="J22" s="3"/>
      <c r="K22" s="5"/>
      <c r="L22" s="3"/>
      <c r="M22" s="3"/>
      <c r="N22" s="3"/>
      <c r="O22" s="3"/>
      <c r="P22" s="3"/>
      <c r="Q22" s="3"/>
    </row>
    <row r="23" spans="1:17" ht="15.6" customHeight="1" x14ac:dyDescent="0.3">
      <c r="A23" s="40"/>
      <c r="B23" s="40"/>
      <c r="C23" s="12" t="s">
        <v>27</v>
      </c>
      <c r="D23" s="9"/>
      <c r="E23" s="9"/>
      <c r="F23" s="9"/>
      <c r="G23" s="3"/>
      <c r="H23" s="31"/>
      <c r="I23" s="3"/>
      <c r="J23" s="3"/>
      <c r="K23" s="5"/>
      <c r="L23" s="3"/>
      <c r="M23" s="3"/>
      <c r="N23" s="3"/>
      <c r="O23" s="3"/>
      <c r="P23" s="3"/>
      <c r="Q23" s="3"/>
    </row>
    <row r="24" spans="1:17" ht="15.6" customHeight="1" x14ac:dyDescent="0.3">
      <c r="A24" s="40"/>
      <c r="B24" s="17"/>
      <c r="C24" s="12" t="s">
        <v>28</v>
      </c>
      <c r="D24" s="9"/>
      <c r="E24" s="9"/>
      <c r="F24" s="9"/>
      <c r="G24" s="3"/>
      <c r="H24" s="31"/>
      <c r="I24" s="3"/>
      <c r="J24" s="3"/>
      <c r="K24" s="5"/>
      <c r="L24" s="3"/>
      <c r="M24" s="3"/>
      <c r="N24" s="3"/>
      <c r="O24" s="3"/>
      <c r="P24" s="3"/>
      <c r="Q24" s="3"/>
    </row>
    <row r="25" spans="1:17" ht="15.6" customHeight="1" x14ac:dyDescent="0.3">
      <c r="A25" s="40"/>
      <c r="B25" s="3" t="s">
        <v>14</v>
      </c>
      <c r="C25" s="5" t="s">
        <v>7</v>
      </c>
      <c r="D25" s="3"/>
      <c r="E25" s="3"/>
      <c r="F25" s="3"/>
      <c r="G25" s="3"/>
      <c r="H25" s="31"/>
      <c r="I25" s="3"/>
      <c r="J25" s="3"/>
      <c r="K25" s="5"/>
      <c r="L25" s="3"/>
      <c r="M25" s="3"/>
      <c r="N25" s="3"/>
      <c r="O25" s="3"/>
      <c r="P25" s="3"/>
      <c r="Q25" s="3"/>
    </row>
    <row r="26" spans="1:17" ht="15.6" customHeight="1" x14ac:dyDescent="0.3">
      <c r="A26" s="40"/>
      <c r="B26" s="40"/>
      <c r="C26" s="3" t="s">
        <v>8</v>
      </c>
      <c r="D26" s="3"/>
      <c r="E26" s="3"/>
      <c r="F26" s="3"/>
      <c r="G26" s="3"/>
      <c r="H26" s="31"/>
      <c r="I26" s="3"/>
      <c r="J26" s="3"/>
      <c r="K26" s="5"/>
      <c r="L26" s="3"/>
      <c r="M26" s="3"/>
      <c r="N26" s="37"/>
      <c r="O26" s="37"/>
      <c r="P26" s="37"/>
      <c r="Q26" s="37"/>
    </row>
    <row r="27" spans="1:17" ht="15.6" customHeight="1" x14ac:dyDescent="0.3">
      <c r="A27" s="40"/>
      <c r="B27" s="40"/>
      <c r="C27" s="3" t="s">
        <v>9</v>
      </c>
      <c r="D27" s="9"/>
      <c r="E27" s="9"/>
      <c r="F27" s="9"/>
      <c r="G27" s="3"/>
      <c r="H27" s="31"/>
      <c r="I27" s="3"/>
      <c r="J27" s="3"/>
      <c r="K27" s="5"/>
      <c r="L27" s="3"/>
      <c r="M27" s="3"/>
      <c r="N27" s="37"/>
      <c r="O27" s="37"/>
      <c r="P27" s="37"/>
      <c r="Q27" s="37"/>
    </row>
    <row r="28" spans="1:17" ht="15.6" customHeight="1" x14ac:dyDescent="0.3">
      <c r="A28" s="40"/>
      <c r="B28" s="40"/>
      <c r="C28" s="12" t="s">
        <v>27</v>
      </c>
      <c r="D28" s="9"/>
      <c r="E28" s="9"/>
      <c r="F28" s="9"/>
      <c r="G28" s="3"/>
      <c r="H28" s="31"/>
      <c r="I28" s="3"/>
      <c r="J28" s="3"/>
      <c r="K28" s="5"/>
      <c r="L28" s="3"/>
      <c r="M28" s="3"/>
      <c r="N28" s="37"/>
      <c r="O28" s="37"/>
      <c r="P28" s="37"/>
      <c r="Q28" s="37"/>
    </row>
    <row r="29" spans="1:17" ht="15.6" customHeight="1" x14ac:dyDescent="0.3">
      <c r="A29" s="40"/>
      <c r="B29" s="17"/>
      <c r="C29" s="12" t="s">
        <v>28</v>
      </c>
      <c r="D29" s="9"/>
      <c r="E29" s="9"/>
      <c r="F29" s="9"/>
      <c r="G29" s="3"/>
      <c r="H29" s="31"/>
      <c r="I29" s="3"/>
      <c r="J29" s="3"/>
      <c r="K29" s="5"/>
      <c r="L29" s="3"/>
      <c r="M29" s="3"/>
      <c r="N29" s="37"/>
      <c r="O29" s="37"/>
      <c r="P29" s="37"/>
      <c r="Q29" s="37"/>
    </row>
    <row r="30" spans="1:17" ht="16.2" customHeight="1" x14ac:dyDescent="0.3">
      <c r="A30" s="40"/>
      <c r="B30" s="3" t="s">
        <v>15</v>
      </c>
      <c r="C30" s="3" t="s">
        <v>12</v>
      </c>
      <c r="D30" s="9"/>
      <c r="E30" s="9"/>
      <c r="F30" s="9"/>
      <c r="G30" s="3"/>
      <c r="H30" s="31"/>
      <c r="I30" s="3"/>
      <c r="J30" s="3"/>
      <c r="K30" s="5"/>
      <c r="L30" s="3"/>
      <c r="M30" s="3"/>
      <c r="N30" s="3"/>
      <c r="O30" s="3"/>
      <c r="P30" s="3"/>
      <c r="Q30" s="3"/>
    </row>
    <row r="31" spans="1:17" ht="16.2" customHeight="1" x14ac:dyDescent="0.3">
      <c r="A31" s="40"/>
      <c r="B31" s="40"/>
      <c r="C31" s="5" t="s">
        <v>7</v>
      </c>
      <c r="D31" s="9"/>
      <c r="E31" s="9"/>
      <c r="F31" s="9"/>
      <c r="G31" s="9"/>
      <c r="H31" s="33"/>
      <c r="I31" s="3"/>
      <c r="J31" s="3"/>
      <c r="K31" s="5"/>
      <c r="L31" s="3"/>
      <c r="M31" s="3"/>
      <c r="N31" s="3"/>
      <c r="O31" s="3"/>
      <c r="P31" s="3"/>
      <c r="Q31" s="3"/>
    </row>
    <row r="32" spans="1:17" ht="16.2" customHeight="1" x14ac:dyDescent="0.25">
      <c r="A32" s="40"/>
      <c r="B32" s="40"/>
      <c r="C32" s="3" t="s">
        <v>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38"/>
      <c r="O32" s="38"/>
      <c r="P32" s="38"/>
      <c r="Q32" s="38"/>
    </row>
    <row r="33" spans="1:17" ht="15.6" customHeight="1" x14ac:dyDescent="0.25">
      <c r="A33" s="40"/>
      <c r="B33" s="40"/>
      <c r="C33" s="3" t="s">
        <v>9</v>
      </c>
      <c r="D33" s="9"/>
      <c r="E33" s="9"/>
      <c r="F33" s="9"/>
      <c r="G33" s="9"/>
      <c r="H33" s="9"/>
      <c r="I33" s="9"/>
      <c r="J33" s="3"/>
      <c r="K33" s="9"/>
      <c r="L33" s="9"/>
      <c r="M33" s="9"/>
      <c r="N33" s="38"/>
      <c r="O33" s="38"/>
      <c r="P33" s="37"/>
      <c r="Q33" s="37"/>
    </row>
    <row r="34" spans="1:17" ht="15.6" customHeight="1" x14ac:dyDescent="0.3">
      <c r="A34" s="40"/>
      <c r="B34" s="40"/>
      <c r="C34" s="12" t="s">
        <v>27</v>
      </c>
      <c r="D34" s="9"/>
      <c r="E34" s="9"/>
      <c r="F34" s="9"/>
      <c r="G34" s="3"/>
      <c r="H34" s="31"/>
      <c r="I34" s="3"/>
      <c r="J34" s="3"/>
      <c r="K34" s="5"/>
      <c r="L34" s="3"/>
      <c r="M34" s="3"/>
      <c r="N34" s="37"/>
      <c r="O34" s="37"/>
      <c r="P34" s="37"/>
      <c r="Q34" s="37"/>
    </row>
    <row r="35" spans="1:17" ht="15.6" customHeight="1" x14ac:dyDescent="0.3">
      <c r="A35" s="17"/>
      <c r="B35" s="17"/>
      <c r="C35" s="12" t="s">
        <v>28</v>
      </c>
      <c r="D35" s="9"/>
      <c r="E35" s="9"/>
      <c r="F35" s="9"/>
      <c r="G35" s="3"/>
      <c r="H35" s="31"/>
      <c r="I35" s="3"/>
      <c r="J35" s="3"/>
      <c r="K35" s="5"/>
      <c r="L35" s="3"/>
      <c r="M35" s="3"/>
      <c r="N35" s="37"/>
      <c r="O35" s="37"/>
      <c r="P35" s="37"/>
      <c r="Q35" s="37"/>
    </row>
    <row r="36" spans="1:17" ht="15.6" customHeight="1" x14ac:dyDescent="0.3">
      <c r="A36" s="39" t="s">
        <v>16</v>
      </c>
      <c r="B36" s="3" t="s">
        <v>6</v>
      </c>
      <c r="C36" s="5" t="s">
        <v>7</v>
      </c>
      <c r="D36" s="3"/>
      <c r="E36" s="3"/>
      <c r="F36" s="3"/>
      <c r="G36" s="3"/>
      <c r="H36" s="31"/>
      <c r="I36" s="3"/>
      <c r="J36" s="3"/>
      <c r="K36" s="5"/>
      <c r="L36" s="3"/>
      <c r="M36" s="3"/>
      <c r="N36" s="3"/>
      <c r="O36" s="3"/>
      <c r="P36" s="3"/>
      <c r="Q36" s="3"/>
    </row>
    <row r="37" spans="1:17" ht="15.6" customHeight="1" x14ac:dyDescent="0.3">
      <c r="A37" s="40"/>
      <c r="B37" s="40"/>
      <c r="C37" s="3" t="s">
        <v>8</v>
      </c>
      <c r="D37" s="3"/>
      <c r="E37" s="3"/>
      <c r="F37" s="3"/>
      <c r="G37" s="3"/>
      <c r="H37" s="31"/>
      <c r="I37" s="3"/>
      <c r="J37" s="3"/>
      <c r="K37" s="5"/>
      <c r="L37" s="3"/>
      <c r="M37" s="3"/>
      <c r="N37" s="3"/>
      <c r="O37" s="3"/>
      <c r="P37" s="3"/>
      <c r="Q37" s="3"/>
    </row>
    <row r="38" spans="1:17" ht="15.6" customHeight="1" x14ac:dyDescent="0.3">
      <c r="A38" s="40"/>
      <c r="B38" s="40"/>
      <c r="C38" s="3" t="s">
        <v>9</v>
      </c>
      <c r="D38" s="3"/>
      <c r="E38" s="3"/>
      <c r="F38" s="3"/>
      <c r="G38" s="3"/>
      <c r="H38" s="31"/>
      <c r="I38" s="3"/>
      <c r="J38" s="3"/>
      <c r="K38" s="5"/>
      <c r="L38" s="3"/>
      <c r="M38" s="3"/>
      <c r="N38" s="3"/>
      <c r="O38" s="3"/>
      <c r="P38" s="3"/>
      <c r="Q38" s="3"/>
    </row>
    <row r="39" spans="1:17" ht="15.6" customHeight="1" x14ac:dyDescent="0.3">
      <c r="A39" s="40"/>
      <c r="B39" s="40"/>
      <c r="C39" s="12" t="s">
        <v>27</v>
      </c>
      <c r="D39" s="3"/>
      <c r="E39" s="3"/>
      <c r="F39" s="3"/>
      <c r="G39" s="3"/>
      <c r="H39" s="31"/>
      <c r="I39" s="3"/>
      <c r="J39" s="3"/>
      <c r="K39" s="5"/>
      <c r="L39" s="3"/>
      <c r="M39" s="3"/>
      <c r="N39" s="3"/>
      <c r="O39" s="3"/>
      <c r="P39" s="3"/>
      <c r="Q39" s="3"/>
    </row>
    <row r="40" spans="1:17" ht="15.6" customHeight="1" x14ac:dyDescent="0.3">
      <c r="A40" s="40"/>
      <c r="B40" s="17"/>
      <c r="C40" s="12" t="s">
        <v>28</v>
      </c>
      <c r="D40" s="3"/>
      <c r="E40" s="3"/>
      <c r="F40" s="3"/>
      <c r="G40" s="3"/>
      <c r="H40" s="31"/>
      <c r="I40" s="3"/>
      <c r="J40" s="3"/>
      <c r="K40" s="5"/>
      <c r="L40" s="3"/>
      <c r="M40" s="3"/>
      <c r="N40" s="3"/>
      <c r="O40" s="3"/>
      <c r="P40" s="3"/>
      <c r="Q40" s="3"/>
    </row>
    <row r="41" spans="1:17" ht="15.6" customHeight="1" x14ac:dyDescent="0.3">
      <c r="A41" s="40"/>
      <c r="B41" s="3" t="s">
        <v>14</v>
      </c>
      <c r="C41" s="5" t="s">
        <v>7</v>
      </c>
      <c r="D41" s="3"/>
      <c r="E41" s="3"/>
      <c r="F41" s="3"/>
      <c r="G41" s="3"/>
      <c r="H41" s="31"/>
      <c r="I41" s="3"/>
      <c r="J41" s="3"/>
      <c r="K41" s="5"/>
      <c r="L41" s="3"/>
      <c r="M41" s="3"/>
      <c r="N41" s="3"/>
      <c r="O41" s="3"/>
      <c r="P41" s="3"/>
      <c r="Q41" s="3"/>
    </row>
    <row r="42" spans="1:17" ht="15.6" customHeight="1" x14ac:dyDescent="0.3">
      <c r="A42" s="40"/>
      <c r="B42" s="40"/>
      <c r="C42" s="3" t="s">
        <v>8</v>
      </c>
      <c r="D42" s="3"/>
      <c r="E42" s="3"/>
      <c r="F42" s="3"/>
      <c r="G42" s="3"/>
      <c r="H42" s="31"/>
      <c r="I42" s="3"/>
      <c r="J42" s="3"/>
      <c r="K42" s="5"/>
      <c r="L42" s="3"/>
      <c r="M42" s="3"/>
      <c r="N42" s="37"/>
      <c r="O42" s="37"/>
      <c r="P42" s="37"/>
      <c r="Q42" s="37"/>
    </row>
    <row r="43" spans="1:17" ht="15.6" customHeight="1" x14ac:dyDescent="0.3">
      <c r="A43" s="40"/>
      <c r="B43" s="40"/>
      <c r="C43" s="3" t="s">
        <v>9</v>
      </c>
      <c r="D43" s="3"/>
      <c r="E43" s="3"/>
      <c r="F43" s="3"/>
      <c r="G43" s="3"/>
      <c r="H43" s="31"/>
      <c r="I43" s="3"/>
      <c r="J43" s="3"/>
      <c r="K43" s="5"/>
      <c r="L43" s="3"/>
      <c r="M43" s="3"/>
      <c r="N43" s="37"/>
      <c r="O43" s="37"/>
      <c r="P43" s="37"/>
      <c r="Q43" s="37"/>
    </row>
    <row r="44" spans="1:17" ht="15.6" customHeight="1" x14ac:dyDescent="0.3">
      <c r="A44" s="40"/>
      <c r="B44" s="40"/>
      <c r="C44" s="12" t="s">
        <v>27</v>
      </c>
      <c r="D44" s="9"/>
      <c r="E44" s="9"/>
      <c r="F44" s="9"/>
      <c r="G44" s="3"/>
      <c r="H44" s="31"/>
      <c r="I44" s="3"/>
      <c r="J44" s="3"/>
      <c r="K44" s="5"/>
      <c r="L44" s="3"/>
      <c r="M44" s="3"/>
      <c r="N44" s="37"/>
      <c r="O44" s="37"/>
      <c r="P44" s="37"/>
      <c r="Q44" s="37"/>
    </row>
    <row r="45" spans="1:17" ht="15.6" customHeight="1" x14ac:dyDescent="0.3">
      <c r="A45" s="40"/>
      <c r="B45" s="17"/>
      <c r="C45" s="12" t="s">
        <v>28</v>
      </c>
      <c r="D45" s="9"/>
      <c r="E45" s="9"/>
      <c r="F45" s="9"/>
      <c r="G45" s="3"/>
      <c r="H45" s="31"/>
      <c r="I45" s="3"/>
      <c r="J45" s="3"/>
      <c r="K45" s="5"/>
      <c r="L45" s="3"/>
      <c r="M45" s="3"/>
      <c r="N45" s="37"/>
      <c r="O45" s="37"/>
      <c r="P45" s="37"/>
      <c r="Q45" s="37"/>
    </row>
    <row r="46" spans="1:17" ht="15.6" customHeight="1" x14ac:dyDescent="0.3">
      <c r="A46" s="40"/>
      <c r="B46" s="3" t="s">
        <v>10</v>
      </c>
      <c r="C46" s="5" t="s">
        <v>7</v>
      </c>
      <c r="D46" s="9"/>
      <c r="E46" s="9"/>
      <c r="F46" s="9"/>
      <c r="G46" s="3"/>
      <c r="H46" s="3"/>
      <c r="I46" s="3"/>
      <c r="J46" s="3"/>
      <c r="K46" s="5"/>
      <c r="L46" s="3"/>
      <c r="M46" s="3"/>
      <c r="N46" s="3"/>
      <c r="O46" s="3"/>
      <c r="P46" s="3"/>
      <c r="Q46" s="3"/>
    </row>
    <row r="47" spans="1:17" ht="15.6" customHeight="1" x14ac:dyDescent="0.3">
      <c r="A47" s="40"/>
      <c r="B47" s="40"/>
      <c r="C47" s="3" t="s">
        <v>8</v>
      </c>
      <c r="D47" s="9"/>
      <c r="E47" s="9"/>
      <c r="F47" s="9"/>
      <c r="G47" s="3"/>
      <c r="H47" s="3"/>
      <c r="I47" s="3"/>
      <c r="J47" s="3"/>
      <c r="K47" s="5"/>
      <c r="L47" s="3"/>
      <c r="M47" s="3"/>
      <c r="N47" s="37"/>
      <c r="O47" s="37"/>
      <c r="P47" s="37"/>
      <c r="Q47" s="37"/>
    </row>
    <row r="48" spans="1:17" ht="15.6" customHeight="1" x14ac:dyDescent="0.3">
      <c r="A48" s="40"/>
      <c r="B48" s="40"/>
      <c r="C48" s="3" t="s">
        <v>9</v>
      </c>
      <c r="D48" s="9"/>
      <c r="E48" s="9"/>
      <c r="F48" s="9"/>
      <c r="G48" s="3"/>
      <c r="H48" s="3"/>
      <c r="I48" s="3"/>
      <c r="J48" s="3"/>
      <c r="K48" s="5"/>
      <c r="L48" s="3"/>
      <c r="M48" s="3"/>
      <c r="N48" s="37"/>
      <c r="O48" s="37"/>
      <c r="P48" s="37"/>
      <c r="Q48" s="37"/>
    </row>
    <row r="49" spans="1:27" ht="15.6" customHeight="1" x14ac:dyDescent="0.3">
      <c r="A49" s="40"/>
      <c r="B49" s="40"/>
      <c r="C49" s="12" t="s">
        <v>27</v>
      </c>
      <c r="D49" s="9"/>
      <c r="E49" s="9"/>
      <c r="F49" s="9"/>
      <c r="G49" s="3"/>
      <c r="H49" s="3"/>
      <c r="I49" s="3"/>
      <c r="J49" s="3"/>
      <c r="K49" s="5"/>
      <c r="L49" s="3"/>
      <c r="M49" s="3"/>
      <c r="N49" s="37"/>
      <c r="O49" s="37"/>
      <c r="P49" s="37"/>
      <c r="Q49" s="37"/>
    </row>
    <row r="50" spans="1:27" ht="15.6" customHeight="1" x14ac:dyDescent="0.3">
      <c r="A50" s="17"/>
      <c r="B50" s="17"/>
      <c r="C50" s="12" t="s">
        <v>28</v>
      </c>
      <c r="D50" s="9"/>
      <c r="E50" s="9"/>
      <c r="F50" s="9"/>
      <c r="G50" s="3"/>
      <c r="H50" s="3"/>
      <c r="I50" s="3"/>
      <c r="J50" s="3"/>
      <c r="K50" s="5"/>
      <c r="L50" s="3"/>
      <c r="M50" s="3"/>
      <c r="N50" s="37"/>
      <c r="O50" s="37"/>
      <c r="P50" s="37"/>
      <c r="Q50" s="37"/>
    </row>
    <row r="51" spans="1:27" ht="15.6" customHeight="1" x14ac:dyDescent="0.3">
      <c r="A51" s="6"/>
      <c r="B51" s="6"/>
      <c r="C51" s="6"/>
      <c r="F51" s="28"/>
      <c r="G51" s="28"/>
    </row>
    <row r="52" spans="1:27" ht="15.6" customHeight="1" x14ac:dyDescent="0.3">
      <c r="A52" s="6"/>
      <c r="B52" s="6"/>
      <c r="C52" s="6"/>
      <c r="S52" s="23" t="s">
        <v>29</v>
      </c>
      <c r="U52" s="22" t="s">
        <v>30</v>
      </c>
      <c r="V52" s="23"/>
      <c r="W52" s="22"/>
      <c r="X52" s="23" t="s">
        <v>49</v>
      </c>
      <c r="Y52" s="23"/>
      <c r="Z52" s="23" t="s">
        <v>50</v>
      </c>
    </row>
    <row r="53" spans="1:27" ht="15.6" customHeight="1" x14ac:dyDescent="0.3">
      <c r="A53" s="6"/>
      <c r="B53" s="39" t="s">
        <v>5</v>
      </c>
      <c r="C53" s="1" t="s">
        <v>31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23"/>
      <c r="S53" s="22"/>
      <c r="U53" s="23"/>
      <c r="V53" s="25">
        <v>-4345</v>
      </c>
      <c r="W53" s="23"/>
      <c r="X53" s="23"/>
      <c r="Z53" s="23"/>
      <c r="AA53" s="25">
        <v>-4078</v>
      </c>
    </row>
    <row r="54" spans="1:27" ht="15.6" customHeight="1" x14ac:dyDescent="0.3">
      <c r="A54" s="6"/>
      <c r="B54" s="40"/>
      <c r="C54" s="1" t="s">
        <v>32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23"/>
      <c r="S54" s="22"/>
      <c r="U54" s="23"/>
      <c r="V54" s="23">
        <v>5209</v>
      </c>
      <c r="W54" s="23"/>
      <c r="X54" s="23"/>
      <c r="Z54" s="23"/>
      <c r="AA54" s="23">
        <v>3685</v>
      </c>
    </row>
    <row r="55" spans="1:27" ht="15.6" customHeight="1" x14ac:dyDescent="0.3">
      <c r="A55" s="6"/>
      <c r="B55" s="40"/>
      <c r="C55" s="1" t="s">
        <v>33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23"/>
      <c r="S55" s="22"/>
      <c r="U55" s="23"/>
      <c r="V55" s="23">
        <v>-185922</v>
      </c>
      <c r="W55" s="23"/>
      <c r="X55" s="23"/>
      <c r="Z55" s="23"/>
      <c r="AA55" s="23">
        <v>-123648</v>
      </c>
    </row>
    <row r="56" spans="1:27" ht="15.6" customHeight="1" x14ac:dyDescent="0.3">
      <c r="A56" s="6"/>
      <c r="B56" s="40"/>
      <c r="C56" s="1" t="s">
        <v>34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23"/>
      <c r="S56" s="22"/>
      <c r="U56" s="23"/>
      <c r="V56" s="25">
        <v>-3774</v>
      </c>
      <c r="W56" s="23"/>
      <c r="X56" s="23"/>
      <c r="Z56" s="23"/>
      <c r="AA56" s="25">
        <v>-2151</v>
      </c>
    </row>
    <row r="57" spans="1:27" ht="15.6" customHeight="1" x14ac:dyDescent="0.3">
      <c r="A57" s="6"/>
      <c r="B57" s="40"/>
      <c r="C57" s="1" t="s">
        <v>35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23"/>
      <c r="S57" s="22"/>
      <c r="U57" s="23"/>
      <c r="V57" s="23">
        <v>-182148</v>
      </c>
      <c r="W57" s="23"/>
      <c r="X57" s="23"/>
      <c r="Z57" s="23"/>
      <c r="AA57" s="23">
        <v>-121497</v>
      </c>
    </row>
    <row r="58" spans="1:27" ht="15.6" customHeight="1" x14ac:dyDescent="0.3">
      <c r="A58" s="6"/>
      <c r="B58" s="17"/>
      <c r="C58" s="1" t="s">
        <v>36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23"/>
      <c r="S58" s="22"/>
      <c r="U58" s="23"/>
      <c r="V58" s="23">
        <v>1526728</v>
      </c>
      <c r="W58" s="23"/>
      <c r="X58" s="23"/>
      <c r="Z58" s="23"/>
      <c r="AA58" s="23">
        <v>1023564</v>
      </c>
    </row>
    <row r="59" spans="1:27" ht="15.6" customHeight="1" x14ac:dyDescent="0.3">
      <c r="A59" s="6"/>
      <c r="B59" s="39" t="s">
        <v>13</v>
      </c>
      <c r="C59" s="1" t="s">
        <v>31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23"/>
      <c r="S59" s="22"/>
      <c r="U59" s="23"/>
      <c r="V59" s="25">
        <v>-11</v>
      </c>
      <c r="W59" s="23"/>
      <c r="X59" s="23"/>
      <c r="Z59" s="23"/>
      <c r="AA59" s="25">
        <v>-251</v>
      </c>
    </row>
    <row r="60" spans="1:27" ht="15.6" customHeight="1" x14ac:dyDescent="0.3">
      <c r="A60" s="6"/>
      <c r="B60" s="40"/>
      <c r="C60" s="1" t="s">
        <v>32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23"/>
      <c r="S60" s="22"/>
      <c r="U60" s="23"/>
      <c r="V60" s="23">
        <v>3340</v>
      </c>
      <c r="W60" s="23"/>
      <c r="X60" s="23"/>
      <c r="Z60" s="23"/>
      <c r="AA60" s="23">
        <v>3340</v>
      </c>
    </row>
    <row r="61" spans="1:27" ht="15.6" customHeight="1" x14ac:dyDescent="0.3">
      <c r="A61" s="6"/>
      <c r="B61" s="40"/>
      <c r="C61" s="1" t="s">
        <v>33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23"/>
      <c r="S61" s="22"/>
      <c r="U61" s="23"/>
      <c r="V61" s="23">
        <v>4998</v>
      </c>
      <c r="W61" s="23"/>
      <c r="X61" s="23"/>
      <c r="Z61" s="23"/>
      <c r="AA61" s="23">
        <v>-4606</v>
      </c>
    </row>
    <row r="62" spans="1:27" ht="15.6" customHeight="1" x14ac:dyDescent="0.3">
      <c r="A62" s="6"/>
      <c r="B62" s="40"/>
      <c r="C62" s="1" t="s">
        <v>34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23"/>
      <c r="S62" s="22"/>
      <c r="U62" s="23"/>
      <c r="V62" s="25">
        <v>5176</v>
      </c>
      <c r="W62" s="23"/>
      <c r="X62" s="23"/>
      <c r="Z62" s="23"/>
      <c r="AA62" s="25">
        <v>1006</v>
      </c>
    </row>
    <row r="63" spans="1:27" ht="15.6" customHeight="1" x14ac:dyDescent="0.3">
      <c r="A63" s="6"/>
      <c r="B63" s="40"/>
      <c r="C63" s="1" t="s">
        <v>35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23"/>
      <c r="S63" s="22"/>
      <c r="U63" s="23"/>
      <c r="V63" s="23">
        <v>-178</v>
      </c>
      <c r="W63" s="23"/>
      <c r="X63" s="23"/>
      <c r="Z63" s="23"/>
      <c r="AA63" s="23">
        <v>-5612</v>
      </c>
    </row>
    <row r="64" spans="1:27" ht="15.6" customHeight="1" x14ac:dyDescent="0.3">
      <c r="A64" s="6"/>
      <c r="B64" s="17"/>
      <c r="C64" s="1" t="s">
        <v>36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23"/>
      <c r="S64" s="22"/>
      <c r="U64" s="23"/>
      <c r="V64" s="23">
        <v>30677</v>
      </c>
      <c r="W64" s="23"/>
      <c r="X64" s="23"/>
      <c r="Z64" s="23"/>
      <c r="AA64" s="23">
        <v>30677</v>
      </c>
    </row>
    <row r="65" spans="1:27" ht="15.6" customHeight="1" x14ac:dyDescent="0.3">
      <c r="A65" s="6"/>
      <c r="B65" s="42" t="s">
        <v>16</v>
      </c>
      <c r="C65" s="20" t="s">
        <v>31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23"/>
      <c r="S65" s="22"/>
      <c r="U65" s="23"/>
      <c r="V65" s="25">
        <v>40</v>
      </c>
      <c r="W65" s="23"/>
      <c r="X65" s="23"/>
      <c r="Z65" s="23"/>
      <c r="AA65" s="25">
        <v>-43</v>
      </c>
    </row>
    <row r="66" spans="1:27" ht="15.6" customHeight="1" x14ac:dyDescent="0.3">
      <c r="A66" s="6"/>
      <c r="B66" s="43"/>
      <c r="C66" s="1" t="s">
        <v>32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23"/>
      <c r="S66" s="22"/>
      <c r="U66" s="23"/>
      <c r="V66" s="23">
        <v>608</v>
      </c>
      <c r="W66" s="23"/>
      <c r="X66" s="23"/>
      <c r="Z66" s="23"/>
      <c r="AA66" s="23">
        <v>608</v>
      </c>
    </row>
    <row r="67" spans="1:27" ht="15.6" customHeight="1" x14ac:dyDescent="0.3">
      <c r="A67" s="6"/>
      <c r="B67" s="43"/>
      <c r="C67" s="1" t="s">
        <v>33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23"/>
      <c r="S67" s="22"/>
      <c r="U67" s="23"/>
      <c r="V67" s="23">
        <v>858</v>
      </c>
      <c r="W67" s="23"/>
      <c r="X67" s="23"/>
      <c r="Z67" s="23"/>
      <c r="AA67" s="23">
        <v>-1035</v>
      </c>
    </row>
    <row r="68" spans="1:27" ht="15.6" customHeight="1" x14ac:dyDescent="0.3">
      <c r="A68" s="6"/>
      <c r="B68" s="43"/>
      <c r="C68" s="1" t="s">
        <v>34</v>
      </c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3"/>
      <c r="S68" s="22"/>
      <c r="U68" s="23"/>
      <c r="V68" s="23">
        <v>0</v>
      </c>
      <c r="W68" s="23"/>
      <c r="X68" s="23"/>
      <c r="Z68" s="23"/>
      <c r="AA68" s="23">
        <v>0</v>
      </c>
    </row>
    <row r="69" spans="1:27" ht="15.6" customHeight="1" x14ac:dyDescent="0.3">
      <c r="A69" s="6"/>
      <c r="B69" s="43"/>
      <c r="C69" s="1" t="s">
        <v>35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23"/>
      <c r="S69" s="22"/>
      <c r="U69" s="23"/>
      <c r="V69" s="23">
        <v>858</v>
      </c>
      <c r="W69" s="23"/>
      <c r="X69" s="23"/>
      <c r="Z69" s="23"/>
      <c r="AA69" s="23">
        <v>-1035</v>
      </c>
    </row>
    <row r="70" spans="1:27" ht="15.6" customHeight="1" x14ac:dyDescent="0.3">
      <c r="A70" s="6"/>
      <c r="B70" s="44"/>
      <c r="C70" s="1" t="s">
        <v>36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23"/>
      <c r="S70" s="22"/>
      <c r="U70" s="23"/>
      <c r="V70" s="23">
        <v>0</v>
      </c>
      <c r="W70" s="23"/>
      <c r="X70" s="23"/>
      <c r="Z70" s="23"/>
      <c r="AA70" s="23">
        <v>0</v>
      </c>
    </row>
    <row r="72" spans="1:27" ht="14.4" customHeight="1" x14ac:dyDescent="0.25"/>
    <row r="73" spans="1:27" ht="14.4" customHeight="1" x14ac:dyDescent="0.25"/>
    <row r="74" spans="1:27" ht="14.4" customHeight="1" x14ac:dyDescent="0.25">
      <c r="D74" s="2" t="s">
        <v>3</v>
      </c>
      <c r="E74" s="2" t="s">
        <v>4</v>
      </c>
      <c r="F74" s="2" t="s">
        <v>20</v>
      </c>
      <c r="G74" s="2" t="s">
        <v>21</v>
      </c>
      <c r="H74" s="2" t="s">
        <v>22</v>
      </c>
      <c r="I74" s="2" t="s">
        <v>51</v>
      </c>
      <c r="J74" s="2" t="s">
        <v>45</v>
      </c>
      <c r="K74" s="2" t="s">
        <v>52</v>
      </c>
      <c r="L74" s="2" t="s">
        <v>53</v>
      </c>
      <c r="M74" s="2" t="s">
        <v>54</v>
      </c>
      <c r="N74" s="2" t="s">
        <v>3</v>
      </c>
      <c r="O74" s="2" t="s">
        <v>4</v>
      </c>
      <c r="P74" s="2" t="s">
        <v>20</v>
      </c>
      <c r="Q74" s="2" t="s">
        <v>21</v>
      </c>
      <c r="R74" s="2" t="s">
        <v>22</v>
      </c>
      <c r="S74" s="2" t="s">
        <v>51</v>
      </c>
      <c r="T74" s="2" t="s">
        <v>45</v>
      </c>
      <c r="U74" s="2" t="s">
        <v>52</v>
      </c>
      <c r="V74" s="2" t="s">
        <v>53</v>
      </c>
      <c r="W74" s="2" t="s">
        <v>54</v>
      </c>
    </row>
    <row r="75" spans="1:27" ht="14.4" customHeight="1" x14ac:dyDescent="0.25">
      <c r="D75" s="18" t="s">
        <v>37</v>
      </c>
      <c r="E75" s="18" t="s">
        <v>37</v>
      </c>
      <c r="F75" s="18" t="s">
        <v>37</v>
      </c>
      <c r="G75" s="18" t="s">
        <v>37</v>
      </c>
      <c r="H75" s="18" t="s">
        <v>37</v>
      </c>
      <c r="I75" s="18" t="s">
        <v>37</v>
      </c>
      <c r="J75" s="18" t="s">
        <v>37</v>
      </c>
      <c r="K75" s="18" t="s">
        <v>37</v>
      </c>
      <c r="L75" s="18" t="s">
        <v>37</v>
      </c>
      <c r="M75" s="18" t="s">
        <v>37</v>
      </c>
      <c r="N75" s="18" t="s">
        <v>38</v>
      </c>
      <c r="O75" s="18" t="s">
        <v>38</v>
      </c>
      <c r="P75" s="18" t="s">
        <v>38</v>
      </c>
      <c r="Q75" s="18" t="s">
        <v>38</v>
      </c>
      <c r="R75" s="26" t="s">
        <v>38</v>
      </c>
      <c r="S75" s="26" t="s">
        <v>38</v>
      </c>
      <c r="T75" s="26" t="s">
        <v>38</v>
      </c>
      <c r="U75" s="26" t="s">
        <v>38</v>
      </c>
      <c r="V75" s="26" t="s">
        <v>38</v>
      </c>
      <c r="W75" s="26" t="s">
        <v>38</v>
      </c>
    </row>
    <row r="76" spans="1:27" ht="14.4" customHeight="1" x14ac:dyDescent="0.25">
      <c r="A76" s="39" t="s">
        <v>5</v>
      </c>
      <c r="B76" s="41" t="s">
        <v>39</v>
      </c>
      <c r="C76" s="16" t="s">
        <v>40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spans="1:27" ht="13.95" customHeight="1" x14ac:dyDescent="0.25">
      <c r="A77" s="40"/>
      <c r="B77" s="40"/>
      <c r="C77" s="16" t="s">
        <v>41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7" ht="13.95" customHeight="1" x14ac:dyDescent="0.25">
      <c r="A78" s="40"/>
      <c r="B78" s="17"/>
      <c r="C78" s="16" t="s">
        <v>42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7" ht="13.95" customHeight="1" x14ac:dyDescent="0.25">
      <c r="A79" s="40"/>
      <c r="B79" s="41" t="s">
        <v>43</v>
      </c>
      <c r="C79" s="16" t="s">
        <v>35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7" ht="13.95" customHeight="1" x14ac:dyDescent="0.25">
      <c r="A80" s="17"/>
      <c r="B80" s="17"/>
      <c r="C80" s="16" t="s">
        <v>44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3.95" customHeight="1" x14ac:dyDescent="0.25">
      <c r="A81" s="39" t="s">
        <v>13</v>
      </c>
      <c r="B81" s="41" t="s">
        <v>39</v>
      </c>
      <c r="C81" s="16" t="s">
        <v>40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3.95" customHeight="1" x14ac:dyDescent="0.25">
      <c r="A82" s="40"/>
      <c r="B82" s="40"/>
      <c r="C82" s="16" t="s">
        <v>41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3.95" customHeight="1" x14ac:dyDescent="0.25">
      <c r="A83" s="40"/>
      <c r="B83" s="17"/>
      <c r="C83" s="16" t="s">
        <v>42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ht="13.95" customHeight="1" x14ac:dyDescent="0.25">
      <c r="A84" s="40"/>
      <c r="B84" s="41" t="s">
        <v>43</v>
      </c>
      <c r="C84" s="16" t="s">
        <v>35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3.95" customHeight="1" x14ac:dyDescent="0.25">
      <c r="A85" s="17"/>
      <c r="B85" s="17"/>
      <c r="C85" s="16" t="s">
        <v>44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 ht="13.95" customHeight="1" x14ac:dyDescent="0.25">
      <c r="A86" s="39" t="s">
        <v>16</v>
      </c>
      <c r="B86" s="41" t="s">
        <v>39</v>
      </c>
      <c r="C86" s="16" t="s">
        <v>40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55" customHeight="1" x14ac:dyDescent="0.25">
      <c r="A87" s="40"/>
      <c r="B87" s="40"/>
      <c r="C87" s="16" t="s">
        <v>41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55" customHeight="1" x14ac:dyDescent="0.25">
      <c r="A88" s="40"/>
      <c r="B88" s="17"/>
      <c r="C88" s="16" t="s">
        <v>42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55" customHeight="1" x14ac:dyDescent="0.25">
      <c r="A89" s="40"/>
      <c r="B89" s="41" t="s">
        <v>43</v>
      </c>
      <c r="C89" s="16" t="s">
        <v>35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55" customHeight="1" x14ac:dyDescent="0.25">
      <c r="A90" s="17"/>
      <c r="B90" s="17"/>
      <c r="C90" s="16" t="s">
        <v>44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</sheetData>
  <phoneticPr fontId="2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90"/>
  <sheetViews>
    <sheetView zoomScale="90" zoomScaleNormal="9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J21" sqref="J21"/>
    </sheetView>
  </sheetViews>
  <sheetFormatPr defaultRowHeight="13.8" x14ac:dyDescent="0.25"/>
  <cols>
    <col min="3" max="3" width="36.44140625" customWidth="1"/>
    <col min="4" max="4" width="8.88671875" customWidth="1"/>
    <col min="12" max="12" width="9.77734375" bestFit="1" customWidth="1"/>
    <col min="15" max="16" width="9.33203125" customWidth="1"/>
    <col min="19" max="19" width="9.33203125" customWidth="1"/>
    <col min="24" max="24" width="9.21875" bestFit="1" customWidth="1"/>
    <col min="26" max="26" width="9.109375" bestFit="1" customWidth="1"/>
  </cols>
  <sheetData>
    <row r="1" spans="1:16" ht="15.6" customHeight="1" x14ac:dyDescent="0.3">
      <c r="A1" s="4"/>
      <c r="B1" s="5"/>
      <c r="C1" s="5"/>
      <c r="D1" s="21" t="s">
        <v>3</v>
      </c>
      <c r="E1" s="21" t="s">
        <v>4</v>
      </c>
      <c r="F1" s="21" t="s">
        <v>20</v>
      </c>
      <c r="G1" s="21" t="s">
        <v>21</v>
      </c>
      <c r="H1" s="34" t="s">
        <v>22</v>
      </c>
      <c r="I1" s="34" t="s">
        <v>23</v>
      </c>
      <c r="J1" s="34" t="s">
        <v>45</v>
      </c>
      <c r="K1" s="34" t="s">
        <v>25</v>
      </c>
      <c r="L1" s="34" t="s">
        <v>26</v>
      </c>
      <c r="M1" s="3" t="s">
        <v>0</v>
      </c>
      <c r="N1" s="3" t="s">
        <v>1</v>
      </c>
      <c r="O1" s="3" t="s">
        <v>2</v>
      </c>
      <c r="P1" s="3" t="s">
        <v>3</v>
      </c>
    </row>
    <row r="2" spans="1:16" ht="15.6" customHeight="1" x14ac:dyDescent="0.3">
      <c r="A2" s="45" t="s">
        <v>5</v>
      </c>
      <c r="B2" s="48" t="s">
        <v>6</v>
      </c>
      <c r="C2" s="5" t="s">
        <v>7</v>
      </c>
      <c r="D2" s="3">
        <v>545</v>
      </c>
      <c r="E2" s="3">
        <v>788</v>
      </c>
      <c r="F2" s="3">
        <v>1312</v>
      </c>
      <c r="G2" s="3">
        <v>1132</v>
      </c>
      <c r="H2" s="31">
        <v>989</v>
      </c>
      <c r="I2" s="3">
        <v>1088</v>
      </c>
      <c r="J2" s="3">
        <v>1984</v>
      </c>
      <c r="K2" s="5">
        <v>1914</v>
      </c>
      <c r="L2" s="5">
        <f>1874-L7</f>
        <v>1864</v>
      </c>
      <c r="M2" s="4"/>
      <c r="N2" s="4"/>
      <c r="O2" s="4"/>
      <c r="P2" s="3"/>
    </row>
    <row r="3" spans="1:16" ht="15.6" customHeight="1" x14ac:dyDescent="0.3">
      <c r="A3" s="46"/>
      <c r="B3" s="46"/>
      <c r="C3" s="3" t="s">
        <v>8</v>
      </c>
      <c r="D3" s="3">
        <v>610</v>
      </c>
      <c r="E3" s="3">
        <v>900</v>
      </c>
      <c r="F3" s="3">
        <v>1344</v>
      </c>
      <c r="G3" s="3">
        <v>1203</v>
      </c>
      <c r="H3" s="31">
        <v>947</v>
      </c>
      <c r="I3" s="3">
        <v>1140</v>
      </c>
      <c r="J3" s="3">
        <v>1974</v>
      </c>
      <c r="K3" s="5">
        <v>1796</v>
      </c>
      <c r="L3" s="3">
        <v>2321</v>
      </c>
      <c r="M3" s="3">
        <v>5759</v>
      </c>
      <c r="N3" s="3">
        <v>1821</v>
      </c>
      <c r="O3" s="3">
        <v>1980</v>
      </c>
      <c r="P3" s="3">
        <v>3567</v>
      </c>
    </row>
    <row r="4" spans="1:16" ht="15.6" customHeight="1" x14ac:dyDescent="0.3">
      <c r="A4" s="46"/>
      <c r="B4" s="46"/>
      <c r="C4" s="3" t="s">
        <v>9</v>
      </c>
      <c r="D4" s="3">
        <v>4241</v>
      </c>
      <c r="E4" s="3">
        <v>7621</v>
      </c>
      <c r="F4" s="3">
        <v>12809</v>
      </c>
      <c r="G4" s="3">
        <v>8098</v>
      </c>
      <c r="H4" s="31">
        <v>8944</v>
      </c>
      <c r="I4" s="3">
        <v>6421</v>
      </c>
      <c r="J4" s="3">
        <v>6947</v>
      </c>
      <c r="K4" s="5">
        <v>8592</v>
      </c>
      <c r="L4" s="3">
        <v>20837</v>
      </c>
      <c r="M4" s="3">
        <v>94159</v>
      </c>
      <c r="N4" s="3">
        <v>31752</v>
      </c>
      <c r="O4" s="3">
        <v>28834</v>
      </c>
      <c r="P4" s="3">
        <v>44318</v>
      </c>
    </row>
    <row r="5" spans="1:16" ht="15.6" customHeight="1" x14ac:dyDescent="0.3">
      <c r="A5" s="46"/>
      <c r="B5" s="46"/>
      <c r="C5" s="12" t="s">
        <v>27</v>
      </c>
      <c r="D5" s="3">
        <v>19036</v>
      </c>
      <c r="E5" s="3">
        <v>36364</v>
      </c>
      <c r="F5" s="3">
        <v>30682</v>
      </c>
      <c r="G5" s="3">
        <v>20082</v>
      </c>
      <c r="H5" s="31">
        <v>20688</v>
      </c>
      <c r="I5" s="3">
        <v>14942</v>
      </c>
      <c r="J5" s="3">
        <v>21742</v>
      </c>
      <c r="K5" s="5">
        <v>23310</v>
      </c>
      <c r="L5" s="3">
        <v>45532</v>
      </c>
      <c r="M5" s="3">
        <v>197186</v>
      </c>
      <c r="N5" s="3">
        <v>68486</v>
      </c>
      <c r="O5" s="3">
        <v>72548</v>
      </c>
      <c r="P5" s="3">
        <v>112120</v>
      </c>
    </row>
    <row r="6" spans="1:16" ht="15.6" customHeight="1" x14ac:dyDescent="0.3">
      <c r="A6" s="46"/>
      <c r="B6" s="47"/>
      <c r="C6" s="12" t="s">
        <v>28</v>
      </c>
      <c r="D6" s="3">
        <v>72244</v>
      </c>
      <c r="E6" s="3">
        <v>132948</v>
      </c>
      <c r="F6" s="3">
        <v>92082</v>
      </c>
      <c r="G6" s="3">
        <v>60366</v>
      </c>
      <c r="H6" s="31">
        <v>62064</v>
      </c>
      <c r="I6" s="3">
        <v>44850</v>
      </c>
      <c r="J6" s="3">
        <v>65226</v>
      </c>
      <c r="K6" s="5">
        <v>69666</v>
      </c>
      <c r="L6" s="3">
        <v>136258</v>
      </c>
      <c r="M6" s="3">
        <v>594532</v>
      </c>
      <c r="N6" s="3">
        <v>205882</v>
      </c>
      <c r="O6" s="3">
        <v>218572</v>
      </c>
      <c r="P6" s="3">
        <v>337664</v>
      </c>
    </row>
    <row r="7" spans="1:16" ht="15.6" customHeight="1" x14ac:dyDescent="0.3">
      <c r="A7" s="46"/>
      <c r="B7" s="53" t="s">
        <v>46</v>
      </c>
      <c r="C7" s="3" t="s">
        <v>47</v>
      </c>
      <c r="D7" s="3"/>
      <c r="E7" s="3"/>
      <c r="F7" s="3"/>
      <c r="G7" s="3"/>
      <c r="H7" s="31"/>
      <c r="I7" s="3"/>
      <c r="J7" s="3"/>
      <c r="K7" s="5"/>
      <c r="L7" s="3">
        <v>10</v>
      </c>
      <c r="M7" s="3"/>
      <c r="N7" s="3"/>
      <c r="O7" s="3"/>
      <c r="P7" s="3"/>
    </row>
    <row r="8" spans="1:16" ht="15.6" customHeight="1" x14ac:dyDescent="0.3">
      <c r="A8" s="46"/>
      <c r="B8" s="47"/>
      <c r="C8" s="3" t="s">
        <v>48</v>
      </c>
      <c r="D8" s="3"/>
      <c r="E8" s="3"/>
      <c r="F8" s="3"/>
      <c r="G8" s="3"/>
      <c r="H8" s="31"/>
      <c r="I8" s="3"/>
      <c r="J8" s="3">
        <v>1</v>
      </c>
      <c r="K8" s="5">
        <v>10</v>
      </c>
      <c r="L8" s="3">
        <v>0</v>
      </c>
      <c r="M8" s="3">
        <v>1116</v>
      </c>
      <c r="N8" s="3">
        <v>68</v>
      </c>
      <c r="O8" s="3">
        <v>1125</v>
      </c>
      <c r="P8" s="3">
        <v>1201</v>
      </c>
    </row>
    <row r="9" spans="1:16" ht="15" customHeight="1" x14ac:dyDescent="0.3">
      <c r="A9" s="46"/>
      <c r="B9" s="48" t="s">
        <v>10</v>
      </c>
      <c r="C9" s="5" t="s">
        <v>7</v>
      </c>
      <c r="D9" s="3">
        <v>334</v>
      </c>
      <c r="E9" s="3">
        <v>515</v>
      </c>
      <c r="F9" s="3">
        <v>721</v>
      </c>
      <c r="G9" s="3">
        <v>524</v>
      </c>
      <c r="H9" s="31">
        <v>742</v>
      </c>
      <c r="I9" s="3">
        <v>1198</v>
      </c>
      <c r="J9" s="3">
        <v>664</v>
      </c>
      <c r="K9" s="5">
        <v>1210</v>
      </c>
      <c r="L9" s="3">
        <v>868</v>
      </c>
      <c r="M9" s="4"/>
      <c r="N9" s="4"/>
      <c r="O9" s="4"/>
      <c r="P9" s="3"/>
    </row>
    <row r="10" spans="1:16" ht="15.6" customHeight="1" x14ac:dyDescent="0.25">
      <c r="A10" s="46"/>
      <c r="B10" s="46"/>
      <c r="C10" s="3" t="s">
        <v>8</v>
      </c>
      <c r="D10" s="3">
        <v>477</v>
      </c>
      <c r="E10" s="3">
        <v>409</v>
      </c>
      <c r="F10" s="3">
        <v>340</v>
      </c>
      <c r="G10" s="3">
        <v>510</v>
      </c>
      <c r="H10" s="31">
        <v>923</v>
      </c>
      <c r="I10" s="3">
        <v>958</v>
      </c>
      <c r="J10" s="3">
        <v>1075</v>
      </c>
      <c r="K10" s="3">
        <v>1178</v>
      </c>
      <c r="L10" s="3">
        <v>1190</v>
      </c>
      <c r="M10" s="3">
        <v>2420</v>
      </c>
      <c r="N10" s="3">
        <v>496</v>
      </c>
      <c r="O10" s="3">
        <v>0</v>
      </c>
      <c r="P10" s="3">
        <v>0</v>
      </c>
    </row>
    <row r="11" spans="1:16" ht="15.6" customHeight="1" x14ac:dyDescent="0.3">
      <c r="A11" s="46"/>
      <c r="B11" s="46"/>
      <c r="C11" s="3" t="s">
        <v>9</v>
      </c>
      <c r="D11" s="3">
        <v>13090</v>
      </c>
      <c r="E11" s="3">
        <v>9095</v>
      </c>
      <c r="F11" s="3">
        <v>6376</v>
      </c>
      <c r="G11" s="3">
        <v>7701</v>
      </c>
      <c r="H11" s="31">
        <v>16353</v>
      </c>
      <c r="I11" s="3">
        <v>16250</v>
      </c>
      <c r="J11" s="3">
        <v>18211</v>
      </c>
      <c r="K11" s="5">
        <v>21291</v>
      </c>
      <c r="L11" s="3">
        <v>19566</v>
      </c>
      <c r="M11" s="3">
        <v>29997</v>
      </c>
      <c r="N11" s="3">
        <v>12592</v>
      </c>
      <c r="O11" s="3">
        <v>0</v>
      </c>
      <c r="P11" s="3">
        <v>0</v>
      </c>
    </row>
    <row r="12" spans="1:16" ht="15.6" customHeight="1" x14ac:dyDescent="0.3">
      <c r="A12" s="46"/>
      <c r="B12" s="46"/>
      <c r="C12" s="12" t="s">
        <v>27</v>
      </c>
      <c r="D12" s="3">
        <v>13090</v>
      </c>
      <c r="E12" s="3">
        <v>9095</v>
      </c>
      <c r="F12" s="3">
        <v>6376</v>
      </c>
      <c r="G12" s="3">
        <v>7701</v>
      </c>
      <c r="H12" s="31">
        <v>16353</v>
      </c>
      <c r="I12" s="3">
        <v>16250</v>
      </c>
      <c r="J12" s="3">
        <v>18211</v>
      </c>
      <c r="K12" s="5">
        <v>21291</v>
      </c>
      <c r="L12" s="3">
        <v>19566</v>
      </c>
      <c r="M12" s="3">
        <v>29997</v>
      </c>
      <c r="N12" s="3">
        <v>12592</v>
      </c>
      <c r="O12" s="3">
        <v>0</v>
      </c>
      <c r="P12" s="3">
        <v>0</v>
      </c>
    </row>
    <row r="13" spans="1:16" ht="15.6" customHeight="1" x14ac:dyDescent="0.3">
      <c r="A13" s="46"/>
      <c r="B13" s="47"/>
      <c r="C13" s="12" t="s">
        <v>28</v>
      </c>
      <c r="D13" s="3">
        <v>78194</v>
      </c>
      <c r="E13" s="3">
        <v>54689</v>
      </c>
      <c r="F13" s="3">
        <v>38598</v>
      </c>
      <c r="G13" s="3">
        <v>47481</v>
      </c>
      <c r="H13" s="31">
        <v>100471</v>
      </c>
      <c r="I13" s="3">
        <v>99540</v>
      </c>
      <c r="J13" s="3">
        <v>110019</v>
      </c>
      <c r="K13" s="5">
        <v>127463</v>
      </c>
      <c r="L13" s="3">
        <v>118958</v>
      </c>
      <c r="M13" s="3">
        <v>179231</v>
      </c>
      <c r="N13" s="3">
        <v>74592</v>
      </c>
      <c r="O13" s="3">
        <v>0</v>
      </c>
      <c r="P13" s="3">
        <v>0</v>
      </c>
    </row>
    <row r="14" spans="1:16" ht="15.6" customHeight="1" x14ac:dyDescent="0.3">
      <c r="A14" s="46"/>
      <c r="B14" s="48" t="s">
        <v>19</v>
      </c>
      <c r="C14" s="5" t="s">
        <v>7</v>
      </c>
      <c r="D14" s="3">
        <v>6</v>
      </c>
      <c r="E14" s="3">
        <v>7</v>
      </c>
      <c r="F14" s="3">
        <v>6</v>
      </c>
      <c r="G14" s="3">
        <v>14</v>
      </c>
      <c r="H14" s="31">
        <v>24</v>
      </c>
      <c r="I14" s="3">
        <v>24</v>
      </c>
      <c r="J14" s="3">
        <v>22</v>
      </c>
      <c r="K14" s="5">
        <v>8</v>
      </c>
      <c r="L14" s="3">
        <v>30</v>
      </c>
      <c r="M14" s="3"/>
      <c r="N14" s="3"/>
      <c r="O14" s="3"/>
      <c r="P14" s="3"/>
    </row>
    <row r="15" spans="1:16" ht="15.6" customHeight="1" x14ac:dyDescent="0.3">
      <c r="A15" s="46"/>
      <c r="B15" s="46"/>
      <c r="C15" s="3" t="s">
        <v>8</v>
      </c>
      <c r="D15" s="3">
        <v>15</v>
      </c>
      <c r="E15" s="3">
        <v>1</v>
      </c>
      <c r="F15" s="3">
        <v>4</v>
      </c>
      <c r="G15" s="3">
        <v>22</v>
      </c>
      <c r="H15" s="31">
        <v>18</v>
      </c>
      <c r="I15" s="3">
        <v>27</v>
      </c>
      <c r="J15" s="3">
        <v>16</v>
      </c>
      <c r="K15" s="5">
        <v>8</v>
      </c>
      <c r="L15" s="3">
        <v>31</v>
      </c>
      <c r="M15" s="3">
        <v>33</v>
      </c>
      <c r="N15" s="3">
        <v>30</v>
      </c>
      <c r="O15" s="3">
        <v>22</v>
      </c>
      <c r="P15" s="3">
        <v>19</v>
      </c>
    </row>
    <row r="16" spans="1:16" ht="15.6" customHeight="1" x14ac:dyDescent="0.25">
      <c r="A16" s="46"/>
      <c r="B16" s="47"/>
      <c r="C16" s="21" t="s">
        <v>9</v>
      </c>
      <c r="D16" s="21"/>
      <c r="E16" s="21"/>
      <c r="F16" s="21"/>
      <c r="G16" s="21"/>
      <c r="H16" s="32"/>
      <c r="I16" s="21"/>
      <c r="J16" s="21"/>
      <c r="K16" s="21"/>
      <c r="L16" s="21"/>
      <c r="M16" s="21"/>
      <c r="N16" s="21"/>
      <c r="O16" s="21"/>
      <c r="P16" s="21"/>
    </row>
    <row r="17" spans="1:16" ht="15.6" customHeight="1" x14ac:dyDescent="0.3">
      <c r="A17" s="46"/>
      <c r="B17" s="48" t="s">
        <v>11</v>
      </c>
      <c r="C17" s="3" t="s">
        <v>12</v>
      </c>
      <c r="D17" s="3">
        <v>445</v>
      </c>
      <c r="E17" s="3">
        <v>484</v>
      </c>
      <c r="F17" s="3">
        <v>294</v>
      </c>
      <c r="G17" s="3">
        <v>523</v>
      </c>
      <c r="H17" s="31">
        <v>219</v>
      </c>
      <c r="I17" s="3">
        <v>212</v>
      </c>
      <c r="J17" s="3">
        <v>562</v>
      </c>
      <c r="K17" s="5">
        <v>221</v>
      </c>
      <c r="L17" s="3">
        <v>322</v>
      </c>
      <c r="M17" s="3"/>
      <c r="N17" s="3"/>
      <c r="O17" s="3"/>
      <c r="P17" s="3"/>
    </row>
    <row r="18" spans="1:16" ht="15.6" customHeight="1" x14ac:dyDescent="0.3">
      <c r="A18" s="46"/>
      <c r="B18" s="46"/>
      <c r="C18" s="3" t="s">
        <v>9</v>
      </c>
      <c r="D18" s="3">
        <v>451</v>
      </c>
      <c r="E18" s="3">
        <v>450</v>
      </c>
      <c r="F18" s="3">
        <v>305</v>
      </c>
      <c r="G18" s="3">
        <v>496</v>
      </c>
      <c r="H18" s="31">
        <v>229</v>
      </c>
      <c r="I18" s="3">
        <v>326</v>
      </c>
      <c r="J18" s="3">
        <v>492</v>
      </c>
      <c r="K18" s="5">
        <v>260</v>
      </c>
      <c r="L18" s="3">
        <v>293</v>
      </c>
      <c r="M18" s="3">
        <v>717</v>
      </c>
      <c r="N18" s="3">
        <v>1356</v>
      </c>
      <c r="O18" s="3">
        <v>372</v>
      </c>
      <c r="P18" s="3">
        <v>704</v>
      </c>
    </row>
    <row r="19" spans="1:16" ht="15.6" customHeight="1" x14ac:dyDescent="0.3">
      <c r="A19" s="47"/>
      <c r="B19" s="47"/>
      <c r="C19" s="12" t="s">
        <v>28</v>
      </c>
      <c r="D19" s="3">
        <v>1215</v>
      </c>
      <c r="E19" s="3">
        <v>1310</v>
      </c>
      <c r="F19" s="3">
        <v>879</v>
      </c>
      <c r="G19" s="3">
        <v>1234</v>
      </c>
      <c r="H19" s="31">
        <v>503</v>
      </c>
      <c r="I19" s="3">
        <v>798</v>
      </c>
      <c r="J19" s="3">
        <v>924</v>
      </c>
      <c r="K19" s="5">
        <v>322</v>
      </c>
      <c r="L19" s="3">
        <v>305</v>
      </c>
      <c r="M19" s="3">
        <v>771</v>
      </c>
      <c r="N19" s="3">
        <v>2388</v>
      </c>
      <c r="O19" s="3">
        <v>672</v>
      </c>
      <c r="P19" s="3">
        <v>1030</v>
      </c>
    </row>
    <row r="20" spans="1:16" ht="15.6" customHeight="1" x14ac:dyDescent="0.3">
      <c r="A20" s="45" t="s">
        <v>13</v>
      </c>
      <c r="B20" s="48" t="s">
        <v>6</v>
      </c>
      <c r="C20" s="5" t="s">
        <v>7</v>
      </c>
      <c r="D20" s="3">
        <v>651</v>
      </c>
      <c r="E20" s="3">
        <v>1072</v>
      </c>
      <c r="F20" s="3">
        <v>1708</v>
      </c>
      <c r="G20" s="3">
        <v>1256</v>
      </c>
      <c r="H20" s="31">
        <v>1419</v>
      </c>
      <c r="I20" s="3">
        <v>1478</v>
      </c>
      <c r="J20" s="3">
        <v>1484</v>
      </c>
      <c r="K20" s="5">
        <v>2309</v>
      </c>
      <c r="L20" s="3">
        <v>2712</v>
      </c>
      <c r="M20" s="3"/>
      <c r="N20" s="3"/>
      <c r="O20" s="3"/>
      <c r="P20" s="3"/>
    </row>
    <row r="21" spans="1:16" ht="15.6" customHeight="1" x14ac:dyDescent="0.3">
      <c r="A21" s="46"/>
      <c r="B21" s="46"/>
      <c r="C21" s="3" t="s">
        <v>8</v>
      </c>
      <c r="D21" s="3">
        <v>670</v>
      </c>
      <c r="E21" s="3">
        <v>1213</v>
      </c>
      <c r="F21" s="3">
        <v>1547</v>
      </c>
      <c r="G21" s="3">
        <v>1488</v>
      </c>
      <c r="H21" s="31">
        <v>1440</v>
      </c>
      <c r="I21" s="3">
        <v>1364</v>
      </c>
      <c r="J21" s="3">
        <v>2082</v>
      </c>
      <c r="K21" s="5">
        <v>2315</v>
      </c>
      <c r="L21" s="3">
        <v>2614</v>
      </c>
      <c r="M21" s="3">
        <v>6684</v>
      </c>
      <c r="N21" s="3">
        <v>1742</v>
      </c>
      <c r="O21" s="3">
        <v>2064</v>
      </c>
      <c r="P21" s="3">
        <v>3279</v>
      </c>
    </row>
    <row r="22" spans="1:16" ht="15.6" customHeight="1" x14ac:dyDescent="0.3">
      <c r="A22" s="46"/>
      <c r="B22" s="46"/>
      <c r="C22" s="3" t="s">
        <v>9</v>
      </c>
      <c r="D22" s="9">
        <v>5583</v>
      </c>
      <c r="E22" s="9">
        <v>11298</v>
      </c>
      <c r="F22" s="9">
        <v>16442</v>
      </c>
      <c r="G22" s="3">
        <v>18251</v>
      </c>
      <c r="H22" s="31">
        <v>18430</v>
      </c>
      <c r="I22" s="3">
        <v>13918</v>
      </c>
      <c r="J22" s="3">
        <v>16071</v>
      </c>
      <c r="K22" s="5">
        <v>18263</v>
      </c>
      <c r="L22" s="3">
        <v>24378</v>
      </c>
      <c r="M22" s="3">
        <v>96338</v>
      </c>
      <c r="N22" s="3">
        <v>31590</v>
      </c>
      <c r="O22" s="3">
        <v>34615</v>
      </c>
      <c r="P22" s="3">
        <v>41421</v>
      </c>
    </row>
    <row r="23" spans="1:16" ht="15.6" customHeight="1" x14ac:dyDescent="0.3">
      <c r="A23" s="46"/>
      <c r="B23" s="46"/>
      <c r="C23" s="12" t="s">
        <v>27</v>
      </c>
      <c r="D23" s="9">
        <v>26268</v>
      </c>
      <c r="E23" s="9">
        <v>56280</v>
      </c>
      <c r="F23" s="9">
        <v>46498</v>
      </c>
      <c r="G23" s="3">
        <v>44612</v>
      </c>
      <c r="H23" s="31">
        <v>44072</v>
      </c>
      <c r="I23" s="3">
        <v>32212</v>
      </c>
      <c r="J23" s="3">
        <v>42800</v>
      </c>
      <c r="K23" s="5">
        <v>50650</v>
      </c>
      <c r="L23" s="3">
        <v>58734</v>
      </c>
      <c r="M23" s="3">
        <v>227112</v>
      </c>
      <c r="N23" s="3">
        <v>73920</v>
      </c>
      <c r="O23" s="3">
        <v>96600</v>
      </c>
      <c r="P23" s="3">
        <v>101882</v>
      </c>
    </row>
    <row r="24" spans="1:16" ht="15.6" customHeight="1" x14ac:dyDescent="0.3">
      <c r="A24" s="46"/>
      <c r="B24" s="47"/>
      <c r="C24" s="12" t="s">
        <v>28</v>
      </c>
      <c r="D24" s="9">
        <v>98676</v>
      </c>
      <c r="E24" s="9">
        <v>211896</v>
      </c>
      <c r="F24" s="9">
        <v>139494</v>
      </c>
      <c r="G24" s="3">
        <v>133836</v>
      </c>
      <c r="H24" s="31">
        <v>132216</v>
      </c>
      <c r="I24" s="3">
        <v>96636</v>
      </c>
      <c r="J24" s="3">
        <v>128400</v>
      </c>
      <c r="K24" s="5">
        <v>151950</v>
      </c>
      <c r="L24" s="3">
        <v>176202</v>
      </c>
      <c r="M24" s="3">
        <v>681336</v>
      </c>
      <c r="N24" s="3">
        <v>221760</v>
      </c>
      <c r="O24" s="3">
        <v>289800</v>
      </c>
      <c r="P24" s="3">
        <v>305646</v>
      </c>
    </row>
    <row r="25" spans="1:16" ht="15.6" customHeight="1" x14ac:dyDescent="0.3">
      <c r="A25" s="46"/>
      <c r="B25" s="48" t="s">
        <v>14</v>
      </c>
      <c r="C25" s="5" t="s">
        <v>7</v>
      </c>
      <c r="D25" s="3">
        <v>407</v>
      </c>
      <c r="E25" s="3">
        <v>422</v>
      </c>
      <c r="F25" s="3">
        <v>429</v>
      </c>
      <c r="G25" s="3">
        <v>404</v>
      </c>
      <c r="H25" s="31">
        <v>496</v>
      </c>
      <c r="I25" s="3">
        <v>399</v>
      </c>
      <c r="J25" s="3">
        <v>594</v>
      </c>
      <c r="K25" s="5">
        <v>753</v>
      </c>
      <c r="L25" s="3">
        <v>479</v>
      </c>
      <c r="M25" s="3"/>
      <c r="N25" s="3"/>
      <c r="O25" s="3"/>
      <c r="P25" s="3"/>
    </row>
    <row r="26" spans="1:16" ht="15.6" customHeight="1" x14ac:dyDescent="0.3">
      <c r="A26" s="46"/>
      <c r="B26" s="46"/>
      <c r="C26" s="3" t="s">
        <v>8</v>
      </c>
      <c r="D26" s="3">
        <v>502</v>
      </c>
      <c r="E26" s="3">
        <v>350</v>
      </c>
      <c r="F26" s="3">
        <v>453</v>
      </c>
      <c r="G26" s="3">
        <v>445</v>
      </c>
      <c r="H26" s="31">
        <v>404</v>
      </c>
      <c r="I26" s="3">
        <v>446</v>
      </c>
      <c r="J26" s="3">
        <v>636</v>
      </c>
      <c r="K26" s="5">
        <v>674</v>
      </c>
      <c r="L26" s="3">
        <v>494</v>
      </c>
      <c r="M26" s="3">
        <v>1975</v>
      </c>
      <c r="N26" s="3">
        <v>1093</v>
      </c>
      <c r="O26" s="3">
        <v>731</v>
      </c>
      <c r="P26" s="3">
        <v>310</v>
      </c>
    </row>
    <row r="27" spans="1:16" ht="15.6" customHeight="1" x14ac:dyDescent="0.3">
      <c r="A27" s="46"/>
      <c r="B27" s="46"/>
      <c r="C27" s="3" t="s">
        <v>9</v>
      </c>
      <c r="D27" s="9">
        <v>5848</v>
      </c>
      <c r="E27" s="9">
        <v>6874</v>
      </c>
      <c r="F27" s="9">
        <v>8876</v>
      </c>
      <c r="G27" s="3">
        <v>9128</v>
      </c>
      <c r="H27" s="31">
        <v>7419</v>
      </c>
      <c r="I27" s="3">
        <v>9087</v>
      </c>
      <c r="J27" s="3">
        <v>9968</v>
      </c>
      <c r="K27" s="5">
        <v>11844</v>
      </c>
      <c r="L27" s="3">
        <v>8929</v>
      </c>
      <c r="M27" s="3">
        <v>34358</v>
      </c>
      <c r="N27" s="3">
        <v>19402</v>
      </c>
      <c r="O27" s="3">
        <v>11706</v>
      </c>
      <c r="P27" s="3">
        <v>4409</v>
      </c>
    </row>
    <row r="28" spans="1:16" ht="15.6" customHeight="1" x14ac:dyDescent="0.3">
      <c r="A28" s="46"/>
      <c r="B28" s="46"/>
      <c r="C28" s="12" t="s">
        <v>27</v>
      </c>
      <c r="D28" s="9">
        <v>4058</v>
      </c>
      <c r="E28" s="9">
        <v>4762</v>
      </c>
      <c r="F28" s="9">
        <v>3898</v>
      </c>
      <c r="G28" s="3">
        <v>7304</v>
      </c>
      <c r="H28" s="31">
        <v>4619</v>
      </c>
      <c r="I28" s="3">
        <v>5655</v>
      </c>
      <c r="J28" s="3">
        <v>6084</v>
      </c>
      <c r="K28" s="5">
        <v>7462</v>
      </c>
      <c r="L28" s="3">
        <v>6393</v>
      </c>
      <c r="M28" s="3">
        <v>25862</v>
      </c>
      <c r="N28" s="3">
        <v>12766</v>
      </c>
      <c r="O28" s="3">
        <v>7466</v>
      </c>
      <c r="P28" s="3">
        <v>4283</v>
      </c>
    </row>
    <row r="29" spans="1:16" ht="15.6" customHeight="1" x14ac:dyDescent="0.3">
      <c r="A29" s="46"/>
      <c r="B29" s="47"/>
      <c r="C29" s="12" t="s">
        <v>28</v>
      </c>
      <c r="D29" s="9">
        <v>11849</v>
      </c>
      <c r="E29" s="9">
        <v>11309</v>
      </c>
      <c r="F29" s="9">
        <v>6322</v>
      </c>
      <c r="G29" s="3">
        <v>11664</v>
      </c>
      <c r="H29" s="31">
        <v>7738</v>
      </c>
      <c r="I29" s="3">
        <v>8778</v>
      </c>
      <c r="J29" s="3">
        <v>9664</v>
      </c>
      <c r="K29" s="5">
        <v>14387</v>
      </c>
      <c r="L29" s="3">
        <v>14683</v>
      </c>
      <c r="M29" s="3">
        <v>51319</v>
      </c>
      <c r="N29" s="3">
        <v>20877</v>
      </c>
      <c r="O29" s="3">
        <v>11789</v>
      </c>
      <c r="P29" s="3">
        <v>8463</v>
      </c>
    </row>
    <row r="30" spans="1:16" ht="16.2" customHeight="1" x14ac:dyDescent="0.3">
      <c r="A30" s="46"/>
      <c r="B30" s="48" t="s">
        <v>15</v>
      </c>
      <c r="C30" s="3" t="s">
        <v>12</v>
      </c>
      <c r="D30" s="9">
        <v>43828</v>
      </c>
      <c r="E30" s="9">
        <v>56321</v>
      </c>
      <c r="F30" s="9">
        <v>54817</v>
      </c>
      <c r="G30" s="3">
        <v>37493</v>
      </c>
      <c r="H30" s="31">
        <v>36786</v>
      </c>
      <c r="I30" s="3">
        <v>34793</v>
      </c>
      <c r="J30" s="3">
        <v>32437</v>
      </c>
      <c r="K30" s="5">
        <v>36698</v>
      </c>
      <c r="L30" s="3">
        <v>32154</v>
      </c>
      <c r="M30" s="3"/>
      <c r="N30" s="3"/>
      <c r="O30" s="3"/>
      <c r="P30" s="3"/>
    </row>
    <row r="31" spans="1:16" ht="16.2" customHeight="1" x14ac:dyDescent="0.3">
      <c r="A31" s="46"/>
      <c r="B31" s="46"/>
      <c r="C31" s="5" t="s">
        <v>7</v>
      </c>
      <c r="D31" s="9">
        <v>8</v>
      </c>
      <c r="E31" s="9">
        <v>0</v>
      </c>
      <c r="F31" s="9">
        <v>0</v>
      </c>
      <c r="G31" s="9">
        <v>4</v>
      </c>
      <c r="H31" s="33">
        <v>0</v>
      </c>
      <c r="I31" s="3">
        <v>4</v>
      </c>
      <c r="J31" s="3">
        <v>0</v>
      </c>
      <c r="K31" s="5">
        <v>0</v>
      </c>
      <c r="L31" s="3">
        <v>0</v>
      </c>
      <c r="M31" s="3"/>
      <c r="N31" s="3"/>
      <c r="O31" s="3"/>
      <c r="P31" s="3"/>
    </row>
    <row r="32" spans="1:16" ht="16.2" customHeight="1" x14ac:dyDescent="0.25">
      <c r="A32" s="46"/>
      <c r="B32" s="46"/>
      <c r="C32" s="3" t="s">
        <v>8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12</v>
      </c>
      <c r="N32" s="9">
        <v>0</v>
      </c>
      <c r="O32" s="9">
        <v>0</v>
      </c>
      <c r="P32" s="9">
        <v>0</v>
      </c>
    </row>
    <row r="33" spans="1:16" ht="15.6" customHeight="1" x14ac:dyDescent="0.25">
      <c r="A33" s="46"/>
      <c r="B33" s="46"/>
      <c r="C33" s="3" t="s">
        <v>9</v>
      </c>
      <c r="D33" s="9">
        <v>45470</v>
      </c>
      <c r="E33" s="9">
        <v>57221</v>
      </c>
      <c r="F33" s="9">
        <v>52444</v>
      </c>
      <c r="G33" s="9">
        <v>38851</v>
      </c>
      <c r="H33" s="9">
        <v>36374</v>
      </c>
      <c r="I33" s="9">
        <v>35357</v>
      </c>
      <c r="J33" s="3">
        <v>32263</v>
      </c>
      <c r="K33" s="9">
        <v>37403</v>
      </c>
      <c r="L33" s="9">
        <v>30739</v>
      </c>
      <c r="M33" s="9">
        <v>52603</v>
      </c>
      <c r="N33" s="9">
        <v>30214</v>
      </c>
      <c r="O33" s="9">
        <v>25688</v>
      </c>
      <c r="P33" s="3">
        <v>29950</v>
      </c>
    </row>
    <row r="34" spans="1:16" ht="15.6" customHeight="1" x14ac:dyDescent="0.3">
      <c r="A34" s="46"/>
      <c r="B34" s="46"/>
      <c r="C34" s="12" t="s">
        <v>27</v>
      </c>
      <c r="D34" s="9">
        <v>45470</v>
      </c>
      <c r="E34" s="9">
        <v>57221</v>
      </c>
      <c r="F34" s="9">
        <v>52444</v>
      </c>
      <c r="G34" s="3">
        <v>38851</v>
      </c>
      <c r="H34" s="31">
        <v>36374</v>
      </c>
      <c r="I34" s="3">
        <v>35357</v>
      </c>
      <c r="J34" s="3">
        <v>32263</v>
      </c>
      <c r="K34" s="5">
        <v>37403</v>
      </c>
      <c r="L34" s="9">
        <v>30739</v>
      </c>
      <c r="M34" s="3">
        <v>52723</v>
      </c>
      <c r="N34" s="3">
        <v>30214</v>
      </c>
      <c r="O34" s="3">
        <v>25688</v>
      </c>
      <c r="P34" s="3">
        <v>29950</v>
      </c>
    </row>
    <row r="35" spans="1:16" ht="15.6" customHeight="1" x14ac:dyDescent="0.3">
      <c r="A35" s="47"/>
      <c r="B35" s="47"/>
      <c r="C35" s="12" t="s">
        <v>28</v>
      </c>
      <c r="D35" s="9">
        <v>328244</v>
      </c>
      <c r="E35" s="9">
        <v>429329</v>
      </c>
      <c r="F35" s="9">
        <v>392894</v>
      </c>
      <c r="G35" s="3">
        <v>295394</v>
      </c>
      <c r="H35" s="31">
        <v>269393</v>
      </c>
      <c r="I35" s="3">
        <v>275821</v>
      </c>
      <c r="J35" s="3">
        <v>251734</v>
      </c>
      <c r="K35" s="5">
        <v>284683</v>
      </c>
      <c r="L35" s="3">
        <v>227133</v>
      </c>
      <c r="M35" s="3">
        <v>384697</v>
      </c>
      <c r="N35" s="3">
        <v>226578</v>
      </c>
      <c r="O35" s="3">
        <v>175657</v>
      </c>
      <c r="P35" s="3">
        <v>191034</v>
      </c>
    </row>
    <row r="36" spans="1:16" ht="15.6" customHeight="1" x14ac:dyDescent="0.3">
      <c r="A36" s="45" t="s">
        <v>16</v>
      </c>
      <c r="B36" s="48" t="s">
        <v>6</v>
      </c>
      <c r="C36" s="5" t="s">
        <v>7</v>
      </c>
      <c r="D36" s="3">
        <v>303</v>
      </c>
      <c r="E36" s="3">
        <v>161</v>
      </c>
      <c r="F36" s="3">
        <v>499</v>
      </c>
      <c r="G36" s="3">
        <v>314</v>
      </c>
      <c r="H36" s="31">
        <v>115</v>
      </c>
      <c r="I36" s="3">
        <v>99</v>
      </c>
      <c r="J36" s="3">
        <v>183</v>
      </c>
      <c r="K36" s="5">
        <v>226</v>
      </c>
      <c r="L36" s="3">
        <v>205</v>
      </c>
      <c r="M36" s="3"/>
      <c r="N36" s="3"/>
      <c r="O36" s="3"/>
      <c r="P36" s="3"/>
    </row>
    <row r="37" spans="1:16" ht="15.6" customHeight="1" x14ac:dyDescent="0.3">
      <c r="A37" s="46"/>
      <c r="B37" s="46"/>
      <c r="C37" s="3" t="s">
        <v>8</v>
      </c>
      <c r="D37" s="3">
        <v>299</v>
      </c>
      <c r="E37" s="3">
        <v>205</v>
      </c>
      <c r="F37" s="3">
        <v>439</v>
      </c>
      <c r="G37" s="3">
        <v>289</v>
      </c>
      <c r="H37" s="31">
        <v>108</v>
      </c>
      <c r="I37" s="3">
        <v>113</v>
      </c>
      <c r="J37" s="3">
        <v>240</v>
      </c>
      <c r="K37" s="5">
        <v>210</v>
      </c>
      <c r="L37" s="3">
        <v>239</v>
      </c>
      <c r="M37" s="3">
        <v>815</v>
      </c>
      <c r="N37" s="3">
        <v>146</v>
      </c>
      <c r="O37" s="3">
        <v>217</v>
      </c>
      <c r="P37" s="3">
        <v>593</v>
      </c>
    </row>
    <row r="38" spans="1:16" ht="15.6" customHeight="1" x14ac:dyDescent="0.3">
      <c r="A38" s="46"/>
      <c r="B38" s="46"/>
      <c r="C38" s="3" t="s">
        <v>9</v>
      </c>
      <c r="D38" s="3">
        <v>1380</v>
      </c>
      <c r="E38" s="3">
        <v>2194</v>
      </c>
      <c r="F38" s="3">
        <v>6222</v>
      </c>
      <c r="G38" s="3">
        <v>3519</v>
      </c>
      <c r="H38" s="31">
        <v>974</v>
      </c>
      <c r="I38" s="3">
        <v>2003</v>
      </c>
      <c r="J38" s="3">
        <v>4018</v>
      </c>
      <c r="K38" s="5">
        <v>3151</v>
      </c>
      <c r="L38" s="3">
        <v>4025</v>
      </c>
      <c r="M38" s="3">
        <v>14607</v>
      </c>
      <c r="N38" s="3">
        <v>2300</v>
      </c>
      <c r="O38" s="3">
        <v>3726</v>
      </c>
      <c r="P38" s="3">
        <v>9741</v>
      </c>
    </row>
    <row r="39" spans="1:16" ht="15.6" customHeight="1" x14ac:dyDescent="0.3">
      <c r="A39" s="46"/>
      <c r="B39" s="46"/>
      <c r="C39" s="12" t="s">
        <v>27</v>
      </c>
      <c r="D39" s="3">
        <v>6624</v>
      </c>
      <c r="E39" s="3">
        <v>11456</v>
      </c>
      <c r="F39" s="3">
        <v>12420</v>
      </c>
      <c r="G39" s="3">
        <v>7038</v>
      </c>
      <c r="H39" s="31">
        <v>1940</v>
      </c>
      <c r="I39" s="3">
        <v>4006</v>
      </c>
      <c r="J39" s="3">
        <v>8036</v>
      </c>
      <c r="K39" s="5">
        <v>6302</v>
      </c>
      <c r="L39" s="3">
        <v>8050</v>
      </c>
      <c r="M39" s="3">
        <v>29574</v>
      </c>
      <c r="N39" s="3">
        <v>4600</v>
      </c>
      <c r="O39" s="3">
        <v>7452</v>
      </c>
      <c r="P39" s="3">
        <v>19470</v>
      </c>
    </row>
    <row r="40" spans="1:16" ht="15.6" customHeight="1" x14ac:dyDescent="0.3">
      <c r="A40" s="46"/>
      <c r="B40" s="47"/>
      <c r="C40" s="12" t="s">
        <v>28</v>
      </c>
      <c r="D40" s="3">
        <v>26496</v>
      </c>
      <c r="E40" s="3">
        <v>45824</v>
      </c>
      <c r="F40" s="3">
        <v>37260</v>
      </c>
      <c r="G40" s="3">
        <v>21114</v>
      </c>
      <c r="H40" s="31">
        <v>5844</v>
      </c>
      <c r="I40" s="3">
        <v>12114</v>
      </c>
      <c r="J40" s="3">
        <v>24140</v>
      </c>
      <c r="K40" s="5">
        <v>18906</v>
      </c>
      <c r="L40" s="3">
        <v>24150</v>
      </c>
      <c r="M40" s="3">
        <v>88830</v>
      </c>
      <c r="N40" s="3">
        <v>13800</v>
      </c>
      <c r="O40" s="3">
        <v>22356</v>
      </c>
      <c r="P40" s="3">
        <v>58446</v>
      </c>
    </row>
    <row r="41" spans="1:16" ht="15.6" customHeight="1" x14ac:dyDescent="0.3">
      <c r="A41" s="46"/>
      <c r="B41" s="48" t="s">
        <v>14</v>
      </c>
      <c r="C41" s="5" t="s">
        <v>7</v>
      </c>
      <c r="D41" s="3">
        <v>81</v>
      </c>
      <c r="E41" s="3">
        <v>137</v>
      </c>
      <c r="F41" s="3">
        <v>91</v>
      </c>
      <c r="G41" s="3">
        <v>120</v>
      </c>
      <c r="H41" s="31">
        <v>133</v>
      </c>
      <c r="I41" s="3">
        <v>107</v>
      </c>
      <c r="J41" s="3">
        <v>251</v>
      </c>
      <c r="K41" s="5">
        <v>123</v>
      </c>
      <c r="L41" s="3">
        <v>192</v>
      </c>
      <c r="M41" s="3"/>
      <c r="N41" s="3"/>
      <c r="O41" s="3"/>
      <c r="P41" s="3"/>
    </row>
    <row r="42" spans="1:16" ht="15.6" customHeight="1" x14ac:dyDescent="0.3">
      <c r="A42" s="46"/>
      <c r="B42" s="46"/>
      <c r="C42" s="3" t="s">
        <v>8</v>
      </c>
      <c r="D42" s="3">
        <v>79</v>
      </c>
      <c r="E42" s="3">
        <v>135</v>
      </c>
      <c r="F42" s="3">
        <v>97</v>
      </c>
      <c r="G42" s="3">
        <v>123</v>
      </c>
      <c r="H42" s="31">
        <v>133</v>
      </c>
      <c r="I42" s="3">
        <v>202</v>
      </c>
      <c r="J42" s="3">
        <v>155</v>
      </c>
      <c r="K42" s="5">
        <v>143</v>
      </c>
      <c r="L42" s="3">
        <v>181</v>
      </c>
      <c r="M42" s="3">
        <v>510</v>
      </c>
      <c r="N42" s="3">
        <v>244</v>
      </c>
      <c r="O42" s="3">
        <v>150</v>
      </c>
      <c r="P42" s="3">
        <v>98</v>
      </c>
    </row>
    <row r="43" spans="1:16" ht="15.6" customHeight="1" x14ac:dyDescent="0.3">
      <c r="A43" s="46"/>
      <c r="B43" s="46"/>
      <c r="C43" s="3" t="s">
        <v>9</v>
      </c>
      <c r="D43" s="3">
        <v>1841</v>
      </c>
      <c r="E43" s="3">
        <v>2925</v>
      </c>
      <c r="F43" s="3">
        <v>1659</v>
      </c>
      <c r="G43" s="3">
        <v>2392</v>
      </c>
      <c r="H43" s="31">
        <v>2288</v>
      </c>
      <c r="I43" s="3">
        <v>2564</v>
      </c>
      <c r="J43" s="3">
        <v>2354</v>
      </c>
      <c r="K43" s="5">
        <v>2548</v>
      </c>
      <c r="L43" s="3">
        <v>2825</v>
      </c>
      <c r="M43" s="3">
        <v>9166</v>
      </c>
      <c r="N43" s="3">
        <v>5076</v>
      </c>
      <c r="O43" s="3">
        <v>2649</v>
      </c>
      <c r="P43" s="3">
        <v>1704</v>
      </c>
    </row>
    <row r="44" spans="1:16" ht="15.6" customHeight="1" x14ac:dyDescent="0.3">
      <c r="A44" s="46"/>
      <c r="B44" s="46"/>
      <c r="C44" s="12" t="s">
        <v>27</v>
      </c>
      <c r="D44" s="9">
        <v>982</v>
      </c>
      <c r="E44" s="9">
        <v>1602</v>
      </c>
      <c r="F44" s="9">
        <v>1393</v>
      </c>
      <c r="G44" s="3">
        <v>1732</v>
      </c>
      <c r="H44" s="31">
        <v>1064</v>
      </c>
      <c r="I44" s="3">
        <v>1356</v>
      </c>
      <c r="J44" s="3">
        <v>1460</v>
      </c>
      <c r="K44" s="5">
        <v>1904</v>
      </c>
      <c r="L44" s="3">
        <v>2083</v>
      </c>
      <c r="M44" s="3">
        <v>6415</v>
      </c>
      <c r="N44" s="3">
        <v>2407</v>
      </c>
      <c r="O44" s="3">
        <v>1187</v>
      </c>
      <c r="P44" s="3">
        <v>1569</v>
      </c>
    </row>
    <row r="45" spans="1:16" ht="15.6" customHeight="1" x14ac:dyDescent="0.3">
      <c r="A45" s="46"/>
      <c r="B45" s="47"/>
      <c r="C45" s="12" t="s">
        <v>28</v>
      </c>
      <c r="D45" s="9">
        <v>3775</v>
      </c>
      <c r="E45" s="9">
        <v>2332</v>
      </c>
      <c r="F45" s="9">
        <v>3048</v>
      </c>
      <c r="G45" s="3">
        <v>2960</v>
      </c>
      <c r="H45" s="31">
        <v>1964</v>
      </c>
      <c r="I45" s="3">
        <v>3388</v>
      </c>
      <c r="J45" s="3">
        <v>3000</v>
      </c>
      <c r="K45" s="5">
        <v>3323</v>
      </c>
      <c r="L45" s="3">
        <v>4820</v>
      </c>
      <c r="M45" s="3">
        <v>14097</v>
      </c>
      <c r="N45" s="3">
        <v>6990</v>
      </c>
      <c r="O45" s="3">
        <v>2818</v>
      </c>
      <c r="P45" s="3">
        <v>3766</v>
      </c>
    </row>
    <row r="46" spans="1:16" ht="15.6" customHeight="1" x14ac:dyDescent="0.3">
      <c r="A46" s="46"/>
      <c r="B46" s="48" t="s">
        <v>10</v>
      </c>
      <c r="C46" s="5" t="s">
        <v>7</v>
      </c>
      <c r="D46" s="9">
        <v>0</v>
      </c>
      <c r="E46" s="9">
        <v>0</v>
      </c>
      <c r="F46" s="9">
        <v>0</v>
      </c>
      <c r="G46" s="3">
        <v>0</v>
      </c>
      <c r="H46" s="3">
        <v>0</v>
      </c>
      <c r="I46" s="3">
        <v>0</v>
      </c>
      <c r="J46" s="3">
        <v>48</v>
      </c>
      <c r="K46" s="5">
        <v>0</v>
      </c>
      <c r="L46" s="3">
        <v>160</v>
      </c>
      <c r="M46" s="3"/>
      <c r="N46" s="3"/>
      <c r="O46" s="3"/>
      <c r="P46" s="3"/>
    </row>
    <row r="47" spans="1:16" ht="15.6" customHeight="1" x14ac:dyDescent="0.3">
      <c r="A47" s="46"/>
      <c r="B47" s="46"/>
      <c r="C47" s="3" t="s">
        <v>8</v>
      </c>
      <c r="D47" s="9">
        <v>0</v>
      </c>
      <c r="E47" s="9">
        <v>0</v>
      </c>
      <c r="F47" s="9">
        <v>0</v>
      </c>
      <c r="G47" s="3">
        <v>0</v>
      </c>
      <c r="H47" s="3">
        <v>0</v>
      </c>
      <c r="I47" s="3">
        <v>130</v>
      </c>
      <c r="J47" s="3">
        <v>122</v>
      </c>
      <c r="K47" s="5">
        <v>52</v>
      </c>
      <c r="L47" s="3">
        <v>135</v>
      </c>
      <c r="M47" s="3">
        <v>220</v>
      </c>
      <c r="N47" s="3">
        <v>98</v>
      </c>
      <c r="O47" s="3">
        <v>0</v>
      </c>
      <c r="P47" s="3">
        <v>0</v>
      </c>
    </row>
    <row r="48" spans="1:16" ht="15.6" customHeight="1" x14ac:dyDescent="0.3">
      <c r="A48" s="46"/>
      <c r="B48" s="46"/>
      <c r="C48" s="3" t="s">
        <v>9</v>
      </c>
      <c r="D48" s="9">
        <v>0</v>
      </c>
      <c r="E48" s="9">
        <v>0</v>
      </c>
      <c r="F48" s="9">
        <v>0</v>
      </c>
      <c r="G48" s="3">
        <v>0</v>
      </c>
      <c r="H48" s="3">
        <v>0</v>
      </c>
      <c r="I48" s="3">
        <v>650</v>
      </c>
      <c r="J48" s="3">
        <v>610</v>
      </c>
      <c r="K48" s="5">
        <v>260</v>
      </c>
      <c r="L48" s="3">
        <v>675</v>
      </c>
      <c r="M48" s="3">
        <v>1100</v>
      </c>
      <c r="N48" s="3">
        <v>490</v>
      </c>
      <c r="O48" s="3">
        <v>0</v>
      </c>
      <c r="P48" s="3">
        <v>0</v>
      </c>
    </row>
    <row r="49" spans="1:26" ht="15.6" customHeight="1" x14ac:dyDescent="0.3">
      <c r="A49" s="46"/>
      <c r="B49" s="46"/>
      <c r="C49" s="12" t="s">
        <v>27</v>
      </c>
      <c r="D49" s="9">
        <v>0</v>
      </c>
      <c r="E49" s="9">
        <v>0</v>
      </c>
      <c r="F49" s="9">
        <v>0</v>
      </c>
      <c r="G49" s="3">
        <v>0</v>
      </c>
      <c r="H49" s="3">
        <v>0</v>
      </c>
      <c r="I49" s="3">
        <v>650</v>
      </c>
      <c r="J49" s="3">
        <v>610</v>
      </c>
      <c r="K49" s="5">
        <v>260</v>
      </c>
      <c r="L49" s="3">
        <v>675</v>
      </c>
      <c r="M49" s="3">
        <v>1100</v>
      </c>
      <c r="N49" s="3">
        <v>490</v>
      </c>
      <c r="O49" s="3">
        <v>0</v>
      </c>
      <c r="P49" s="3">
        <v>0</v>
      </c>
    </row>
    <row r="50" spans="1:26" ht="15.6" customHeight="1" x14ac:dyDescent="0.3">
      <c r="A50" s="47"/>
      <c r="B50" s="47"/>
      <c r="C50" s="12" t="s">
        <v>28</v>
      </c>
      <c r="D50" s="9">
        <v>0</v>
      </c>
      <c r="E50" s="9">
        <v>0</v>
      </c>
      <c r="F50" s="9">
        <v>0</v>
      </c>
      <c r="G50" s="3">
        <v>0</v>
      </c>
      <c r="H50" s="3">
        <v>0</v>
      </c>
      <c r="I50" s="3">
        <v>4550</v>
      </c>
      <c r="J50" s="3">
        <v>4270</v>
      </c>
      <c r="K50" s="5">
        <v>1820</v>
      </c>
      <c r="L50" s="3">
        <v>4725</v>
      </c>
      <c r="M50" s="3">
        <v>7700</v>
      </c>
      <c r="N50" s="3">
        <v>3430</v>
      </c>
      <c r="O50" s="3">
        <v>0</v>
      </c>
      <c r="P50" s="3">
        <v>0</v>
      </c>
    </row>
    <row r="51" spans="1:26" ht="15.6" customHeight="1" x14ac:dyDescent="0.3">
      <c r="A51" s="6"/>
      <c r="B51" s="6"/>
      <c r="C51" s="6"/>
      <c r="F51" s="28"/>
      <c r="G51" s="28"/>
    </row>
    <row r="52" spans="1:26" ht="15.6" customHeight="1" x14ac:dyDescent="0.3">
      <c r="A52" s="6"/>
      <c r="B52" s="6"/>
      <c r="C52" s="6"/>
      <c r="R52" s="23" t="s">
        <v>29</v>
      </c>
      <c r="T52" s="22" t="s">
        <v>30</v>
      </c>
      <c r="U52" s="23"/>
      <c r="V52" s="22"/>
      <c r="W52" s="23" t="s">
        <v>49</v>
      </c>
      <c r="X52" s="23"/>
      <c r="Y52" s="23" t="s">
        <v>50</v>
      </c>
    </row>
    <row r="53" spans="1:26" ht="15.6" customHeight="1" x14ac:dyDescent="0.3">
      <c r="A53" s="6"/>
      <c r="B53" s="45" t="s">
        <v>5</v>
      </c>
      <c r="C53" s="1" t="s">
        <v>31</v>
      </c>
      <c r="D53" s="4">
        <f t="shared" ref="D53:P53" si="0">D3+D10+D15</f>
        <v>1102</v>
      </c>
      <c r="E53" s="4">
        <f t="shared" si="0"/>
        <v>1310</v>
      </c>
      <c r="F53" s="4">
        <f t="shared" si="0"/>
        <v>1688</v>
      </c>
      <c r="G53" s="4">
        <f t="shared" si="0"/>
        <v>1735</v>
      </c>
      <c r="H53" s="4">
        <f t="shared" si="0"/>
        <v>1888</v>
      </c>
      <c r="I53" s="4">
        <f t="shared" si="0"/>
        <v>2125</v>
      </c>
      <c r="J53" s="4">
        <f t="shared" si="0"/>
        <v>3065</v>
      </c>
      <c r="K53" s="4">
        <f t="shared" si="0"/>
        <v>2982</v>
      </c>
      <c r="L53" s="4">
        <f t="shared" si="0"/>
        <v>3542</v>
      </c>
      <c r="M53" s="4">
        <f t="shared" si="0"/>
        <v>8212</v>
      </c>
      <c r="N53" s="4">
        <f t="shared" si="0"/>
        <v>2347</v>
      </c>
      <c r="O53" s="4">
        <f t="shared" si="0"/>
        <v>2002</v>
      </c>
      <c r="P53" s="4">
        <f t="shared" si="0"/>
        <v>3586</v>
      </c>
      <c r="Q53" s="23"/>
      <c r="R53" s="22">
        <f t="shared" ref="R53:R70" si="1">SUM(D53:P53)</f>
        <v>35584</v>
      </c>
      <c r="T53" s="23">
        <v>35579</v>
      </c>
      <c r="U53" s="25">
        <f t="shared" ref="U53:U70" si="2">R53-T53</f>
        <v>5</v>
      </c>
      <c r="V53" s="23"/>
      <c r="W53" s="23">
        <f t="shared" ref="W53:W70" si="3">SUM(D53:O53)</f>
        <v>31998</v>
      </c>
      <c r="Y53" s="23">
        <v>31103</v>
      </c>
      <c r="Z53" s="25">
        <f t="shared" ref="Z53:Z70" si="4">W53-Y53</f>
        <v>895</v>
      </c>
    </row>
    <row r="54" spans="1:26" ht="15.6" customHeight="1" x14ac:dyDescent="0.3">
      <c r="A54" s="6"/>
      <c r="B54" s="46"/>
      <c r="C54" s="1" t="s">
        <v>32</v>
      </c>
      <c r="D54" s="4">
        <f t="shared" ref="D54:P54" si="5">D2+D9+D14</f>
        <v>885</v>
      </c>
      <c r="E54" s="4">
        <f t="shared" si="5"/>
        <v>1310</v>
      </c>
      <c r="F54" s="4">
        <f t="shared" si="5"/>
        <v>2039</v>
      </c>
      <c r="G54" s="4">
        <f t="shared" si="5"/>
        <v>1670</v>
      </c>
      <c r="H54" s="4">
        <f t="shared" si="5"/>
        <v>1755</v>
      </c>
      <c r="I54" s="4">
        <f t="shared" si="5"/>
        <v>2310</v>
      </c>
      <c r="J54" s="4">
        <f t="shared" si="5"/>
        <v>2670</v>
      </c>
      <c r="K54" s="4">
        <f t="shared" si="5"/>
        <v>3132</v>
      </c>
      <c r="L54" s="4">
        <f t="shared" si="5"/>
        <v>2762</v>
      </c>
      <c r="M54" s="4">
        <f t="shared" si="5"/>
        <v>0</v>
      </c>
      <c r="N54" s="4">
        <f t="shared" si="5"/>
        <v>0</v>
      </c>
      <c r="O54" s="4">
        <f t="shared" si="5"/>
        <v>0</v>
      </c>
      <c r="P54" s="4">
        <f t="shared" si="5"/>
        <v>0</v>
      </c>
      <c r="Q54" s="23"/>
      <c r="R54" s="22">
        <f t="shared" si="1"/>
        <v>18533</v>
      </c>
      <c r="T54" s="23">
        <v>18543</v>
      </c>
      <c r="U54" s="23">
        <f t="shared" si="2"/>
        <v>-10</v>
      </c>
      <c r="V54" s="23"/>
      <c r="W54" s="23">
        <f t="shared" si="3"/>
        <v>18533</v>
      </c>
      <c r="Y54" s="23">
        <v>15771</v>
      </c>
      <c r="Z54" s="23">
        <f t="shared" si="4"/>
        <v>2762</v>
      </c>
    </row>
    <row r="55" spans="1:26" ht="15.6" customHeight="1" x14ac:dyDescent="0.3">
      <c r="A55" s="6"/>
      <c r="B55" s="46"/>
      <c r="C55" s="1" t="s">
        <v>33</v>
      </c>
      <c r="D55" s="4">
        <f t="shared" ref="D55:K55" si="6">D4+D11+D16+D18</f>
        <v>17782</v>
      </c>
      <c r="E55" s="4">
        <f t="shared" si="6"/>
        <v>17166</v>
      </c>
      <c r="F55" s="4">
        <f t="shared" si="6"/>
        <v>19490</v>
      </c>
      <c r="G55" s="4">
        <f t="shared" si="6"/>
        <v>16295</v>
      </c>
      <c r="H55" s="4">
        <f t="shared" si="6"/>
        <v>25526</v>
      </c>
      <c r="I55" s="4">
        <f t="shared" si="6"/>
        <v>22997</v>
      </c>
      <c r="J55" s="4">
        <f t="shared" si="6"/>
        <v>25650</v>
      </c>
      <c r="K55" s="4">
        <f t="shared" si="6"/>
        <v>30143</v>
      </c>
      <c r="L55" s="35">
        <f>L4+L8+L11+L16+L18</f>
        <v>40696</v>
      </c>
      <c r="M55" s="35">
        <f>M4+M8+M11+M16+M18</f>
        <v>125989</v>
      </c>
      <c r="N55" s="35">
        <f>N4+N8+N11+N16+N18</f>
        <v>45768</v>
      </c>
      <c r="O55" s="35">
        <f>O4+O8+O11+O16+O18</f>
        <v>30331</v>
      </c>
      <c r="P55" s="35">
        <f>P4+P8+P11+P16+P18</f>
        <v>46223</v>
      </c>
      <c r="Q55" s="23"/>
      <c r="R55" s="22">
        <f t="shared" si="1"/>
        <v>464056</v>
      </c>
      <c r="T55" s="23">
        <v>460074</v>
      </c>
      <c r="U55" s="23">
        <f t="shared" si="2"/>
        <v>3982</v>
      </c>
      <c r="V55" s="23"/>
      <c r="W55" s="23">
        <f t="shared" si="3"/>
        <v>417833</v>
      </c>
      <c r="Y55" s="23">
        <v>398227</v>
      </c>
      <c r="Z55" s="23">
        <f t="shared" si="4"/>
        <v>19606</v>
      </c>
    </row>
    <row r="56" spans="1:26" ht="15.6" customHeight="1" x14ac:dyDescent="0.3">
      <c r="A56" s="6"/>
      <c r="B56" s="46"/>
      <c r="C56" s="1" t="s">
        <v>34</v>
      </c>
      <c r="D56" s="4">
        <f t="shared" ref="D56:J56" si="7">D18</f>
        <v>451</v>
      </c>
      <c r="E56" s="4">
        <f t="shared" si="7"/>
        <v>450</v>
      </c>
      <c r="F56" s="4">
        <f t="shared" si="7"/>
        <v>305</v>
      </c>
      <c r="G56" s="4">
        <f t="shared" si="7"/>
        <v>496</v>
      </c>
      <c r="H56" s="4">
        <f t="shared" si="7"/>
        <v>229</v>
      </c>
      <c r="I56" s="4">
        <f t="shared" si="7"/>
        <v>326</v>
      </c>
      <c r="J56" s="4">
        <f t="shared" si="7"/>
        <v>492</v>
      </c>
      <c r="K56" s="4">
        <f t="shared" ref="K56:P56" si="8">K18+K8</f>
        <v>270</v>
      </c>
      <c r="L56" s="4">
        <f t="shared" si="8"/>
        <v>293</v>
      </c>
      <c r="M56" s="4">
        <f t="shared" si="8"/>
        <v>1833</v>
      </c>
      <c r="N56" s="4">
        <f t="shared" si="8"/>
        <v>1424</v>
      </c>
      <c r="O56" s="4">
        <f t="shared" si="8"/>
        <v>1497</v>
      </c>
      <c r="P56" s="4">
        <f t="shared" si="8"/>
        <v>1905</v>
      </c>
      <c r="Q56" s="23"/>
      <c r="R56" s="22">
        <f t="shared" si="1"/>
        <v>9971</v>
      </c>
      <c r="T56" s="23">
        <v>9151</v>
      </c>
      <c r="U56" s="25">
        <f t="shared" si="2"/>
        <v>820</v>
      </c>
      <c r="V56" s="23"/>
      <c r="W56" s="23">
        <f t="shared" si="3"/>
        <v>8066</v>
      </c>
      <c r="Y56" s="23">
        <v>7244</v>
      </c>
      <c r="Z56" s="25">
        <f t="shared" si="4"/>
        <v>822</v>
      </c>
    </row>
    <row r="57" spans="1:26" ht="15.6" customHeight="1" x14ac:dyDescent="0.3">
      <c r="A57" s="6"/>
      <c r="B57" s="46"/>
      <c r="C57" s="1" t="s">
        <v>35</v>
      </c>
      <c r="D57" s="4">
        <f t="shared" ref="D57:P57" si="9">D55-D56</f>
        <v>17331</v>
      </c>
      <c r="E57" s="4">
        <f t="shared" si="9"/>
        <v>16716</v>
      </c>
      <c r="F57" s="4">
        <f t="shared" si="9"/>
        <v>19185</v>
      </c>
      <c r="G57" s="4">
        <f t="shared" si="9"/>
        <v>15799</v>
      </c>
      <c r="H57" s="4">
        <f t="shared" si="9"/>
        <v>25297</v>
      </c>
      <c r="I57" s="4">
        <f t="shared" si="9"/>
        <v>22671</v>
      </c>
      <c r="J57" s="4">
        <f t="shared" si="9"/>
        <v>25158</v>
      </c>
      <c r="K57" s="4">
        <f t="shared" si="9"/>
        <v>29873</v>
      </c>
      <c r="L57" s="4">
        <f t="shared" si="9"/>
        <v>40403</v>
      </c>
      <c r="M57" s="4">
        <f t="shared" si="9"/>
        <v>124156</v>
      </c>
      <c r="N57" s="4">
        <f t="shared" si="9"/>
        <v>44344</v>
      </c>
      <c r="O57" s="4">
        <f t="shared" si="9"/>
        <v>28834</v>
      </c>
      <c r="P57" s="4">
        <f t="shared" si="9"/>
        <v>44318</v>
      </c>
      <c r="Q57" s="23"/>
      <c r="R57" s="22">
        <f t="shared" si="1"/>
        <v>454085</v>
      </c>
      <c r="T57" s="23">
        <v>450923</v>
      </c>
      <c r="U57" s="23">
        <f t="shared" si="2"/>
        <v>3162</v>
      </c>
      <c r="V57" s="23"/>
      <c r="W57" s="23">
        <f t="shared" si="3"/>
        <v>409767</v>
      </c>
      <c r="Y57" s="23">
        <v>390983</v>
      </c>
      <c r="Z57" s="23">
        <f t="shared" si="4"/>
        <v>18784</v>
      </c>
    </row>
    <row r="58" spans="1:26" ht="15.6" customHeight="1" x14ac:dyDescent="0.3">
      <c r="A58" s="6"/>
      <c r="B58" s="47"/>
      <c r="C58" s="1" t="s">
        <v>36</v>
      </c>
      <c r="D58" s="4">
        <f t="shared" ref="D58:K58" si="10">D17</f>
        <v>445</v>
      </c>
      <c r="E58" s="4">
        <f t="shared" si="10"/>
        <v>484</v>
      </c>
      <c r="F58" s="4">
        <f t="shared" si="10"/>
        <v>294</v>
      </c>
      <c r="G58" s="4">
        <f t="shared" si="10"/>
        <v>523</v>
      </c>
      <c r="H58" s="4">
        <f t="shared" si="10"/>
        <v>219</v>
      </c>
      <c r="I58" s="4">
        <f t="shared" si="10"/>
        <v>212</v>
      </c>
      <c r="J58" s="4">
        <f t="shared" si="10"/>
        <v>562</v>
      </c>
      <c r="K58" s="4">
        <f t="shared" si="10"/>
        <v>221</v>
      </c>
      <c r="L58" s="35">
        <f>L17+L7</f>
        <v>332</v>
      </c>
      <c r="M58" s="35">
        <f>M17+M7</f>
        <v>0</v>
      </c>
      <c r="N58" s="35">
        <f>N17+N7</f>
        <v>0</v>
      </c>
      <c r="O58" s="35">
        <f>O17+O7</f>
        <v>0</v>
      </c>
      <c r="P58" s="35">
        <f>P17+P7</f>
        <v>0</v>
      </c>
      <c r="Q58" s="23"/>
      <c r="R58" s="22">
        <f t="shared" si="1"/>
        <v>3292</v>
      </c>
      <c r="T58" s="23">
        <v>3292</v>
      </c>
      <c r="U58" s="23">
        <f t="shared" si="2"/>
        <v>0</v>
      </c>
      <c r="V58" s="23"/>
      <c r="W58" s="23">
        <f t="shared" si="3"/>
        <v>3292</v>
      </c>
      <c r="Y58" s="23">
        <v>2960</v>
      </c>
      <c r="Z58" s="23">
        <f t="shared" si="4"/>
        <v>332</v>
      </c>
    </row>
    <row r="59" spans="1:26" ht="15.6" customHeight="1" x14ac:dyDescent="0.3">
      <c r="A59" s="6"/>
      <c r="B59" s="45" t="s">
        <v>13</v>
      </c>
      <c r="C59" s="1" t="s">
        <v>31</v>
      </c>
      <c r="D59" s="15">
        <f t="shared" ref="D59:P59" si="11">D21+D26+D32</f>
        <v>1172</v>
      </c>
      <c r="E59" s="15">
        <f t="shared" si="11"/>
        <v>1563</v>
      </c>
      <c r="F59" s="15">
        <f t="shared" si="11"/>
        <v>2000</v>
      </c>
      <c r="G59" s="15">
        <f t="shared" si="11"/>
        <v>1933</v>
      </c>
      <c r="H59" s="15">
        <f t="shared" si="11"/>
        <v>1844</v>
      </c>
      <c r="I59" s="15">
        <f t="shared" si="11"/>
        <v>1810</v>
      </c>
      <c r="J59" s="15">
        <f t="shared" si="11"/>
        <v>2718</v>
      </c>
      <c r="K59" s="15">
        <f t="shared" si="11"/>
        <v>2989</v>
      </c>
      <c r="L59" s="15">
        <f t="shared" si="11"/>
        <v>3108</v>
      </c>
      <c r="M59" s="15">
        <f t="shared" si="11"/>
        <v>8671</v>
      </c>
      <c r="N59" s="15">
        <f t="shared" si="11"/>
        <v>2835</v>
      </c>
      <c r="O59" s="15">
        <f t="shared" si="11"/>
        <v>2795</v>
      </c>
      <c r="P59" s="15">
        <f t="shared" si="11"/>
        <v>3589</v>
      </c>
      <c r="Q59" s="23"/>
      <c r="R59" s="22">
        <f t="shared" si="1"/>
        <v>37027</v>
      </c>
      <c r="T59" s="23">
        <v>37247</v>
      </c>
      <c r="U59" s="25">
        <f t="shared" si="2"/>
        <v>-220</v>
      </c>
      <c r="V59" s="23"/>
      <c r="W59" s="23">
        <f t="shared" si="3"/>
        <v>33438</v>
      </c>
      <c r="Y59" s="23">
        <v>33500</v>
      </c>
      <c r="Z59" s="25">
        <f t="shared" si="4"/>
        <v>-62</v>
      </c>
    </row>
    <row r="60" spans="1:26" ht="15.6" customHeight="1" x14ac:dyDescent="0.3">
      <c r="A60" s="6"/>
      <c r="B60" s="46"/>
      <c r="C60" s="1" t="s">
        <v>32</v>
      </c>
      <c r="D60" s="15">
        <f t="shared" ref="D60:P60" si="12">D20+D25+D31</f>
        <v>1066</v>
      </c>
      <c r="E60" s="15">
        <f t="shared" si="12"/>
        <v>1494</v>
      </c>
      <c r="F60" s="15">
        <f t="shared" si="12"/>
        <v>2137</v>
      </c>
      <c r="G60" s="15">
        <f t="shared" si="12"/>
        <v>1664</v>
      </c>
      <c r="H60" s="15">
        <f t="shared" si="12"/>
        <v>1915</v>
      </c>
      <c r="I60" s="15">
        <f t="shared" si="12"/>
        <v>1881</v>
      </c>
      <c r="J60" s="15">
        <f t="shared" si="12"/>
        <v>2078</v>
      </c>
      <c r="K60" s="15">
        <f t="shared" si="12"/>
        <v>3062</v>
      </c>
      <c r="L60" s="15">
        <f t="shared" si="12"/>
        <v>3191</v>
      </c>
      <c r="M60" s="15">
        <f t="shared" si="12"/>
        <v>0</v>
      </c>
      <c r="N60" s="15">
        <f t="shared" si="12"/>
        <v>0</v>
      </c>
      <c r="O60" s="15">
        <f t="shared" si="12"/>
        <v>0</v>
      </c>
      <c r="P60" s="15">
        <f t="shared" si="12"/>
        <v>0</v>
      </c>
      <c r="Q60" s="23"/>
      <c r="R60" s="22">
        <f t="shared" si="1"/>
        <v>18488</v>
      </c>
      <c r="T60" s="23">
        <v>18488</v>
      </c>
      <c r="U60" s="23">
        <f t="shared" si="2"/>
        <v>0</v>
      </c>
      <c r="V60" s="23"/>
      <c r="W60" s="23">
        <f t="shared" si="3"/>
        <v>18488</v>
      </c>
      <c r="Y60" s="23">
        <v>15297</v>
      </c>
      <c r="Z60" s="23">
        <f t="shared" si="4"/>
        <v>3191</v>
      </c>
    </row>
    <row r="61" spans="1:26" ht="15.6" customHeight="1" x14ac:dyDescent="0.3">
      <c r="A61" s="6"/>
      <c r="B61" s="46"/>
      <c r="C61" s="1" t="s">
        <v>33</v>
      </c>
      <c r="D61" s="15">
        <f t="shared" ref="D61:P61" si="13">D22+D27+D33</f>
        <v>56901</v>
      </c>
      <c r="E61" s="15">
        <f t="shared" si="13"/>
        <v>75393</v>
      </c>
      <c r="F61" s="15">
        <f t="shared" si="13"/>
        <v>77762</v>
      </c>
      <c r="G61" s="15">
        <f t="shared" si="13"/>
        <v>66230</v>
      </c>
      <c r="H61" s="15">
        <f t="shared" si="13"/>
        <v>62223</v>
      </c>
      <c r="I61" s="15">
        <f t="shared" si="13"/>
        <v>58362</v>
      </c>
      <c r="J61" s="15">
        <f t="shared" si="13"/>
        <v>58302</v>
      </c>
      <c r="K61" s="15">
        <f t="shared" si="13"/>
        <v>67510</v>
      </c>
      <c r="L61" s="15">
        <f t="shared" si="13"/>
        <v>64046</v>
      </c>
      <c r="M61" s="15">
        <f t="shared" si="13"/>
        <v>183299</v>
      </c>
      <c r="N61" s="15">
        <f t="shared" si="13"/>
        <v>81206</v>
      </c>
      <c r="O61" s="15">
        <f t="shared" si="13"/>
        <v>72009</v>
      </c>
      <c r="P61" s="15">
        <f t="shared" si="13"/>
        <v>75780</v>
      </c>
      <c r="Q61" s="23"/>
      <c r="R61" s="22">
        <f t="shared" si="1"/>
        <v>999023</v>
      </c>
      <c r="T61" s="23">
        <v>1023816</v>
      </c>
      <c r="U61" s="23">
        <f t="shared" si="2"/>
        <v>-24793</v>
      </c>
      <c r="V61" s="23"/>
      <c r="W61" s="23">
        <f t="shared" si="3"/>
        <v>923243</v>
      </c>
      <c r="Y61" s="23">
        <v>949707</v>
      </c>
      <c r="Z61" s="23">
        <f t="shared" si="4"/>
        <v>-26464</v>
      </c>
    </row>
    <row r="62" spans="1:26" ht="15.6" customHeight="1" x14ac:dyDescent="0.3">
      <c r="A62" s="6"/>
      <c r="B62" s="46"/>
      <c r="C62" s="1" t="s">
        <v>34</v>
      </c>
      <c r="D62" s="15">
        <f t="shared" ref="D62:P62" si="14">D33</f>
        <v>45470</v>
      </c>
      <c r="E62" s="15">
        <f t="shared" si="14"/>
        <v>57221</v>
      </c>
      <c r="F62" s="15">
        <f t="shared" si="14"/>
        <v>52444</v>
      </c>
      <c r="G62" s="15">
        <f t="shared" si="14"/>
        <v>38851</v>
      </c>
      <c r="H62" s="15">
        <f t="shared" si="14"/>
        <v>36374</v>
      </c>
      <c r="I62" s="15">
        <f t="shared" si="14"/>
        <v>35357</v>
      </c>
      <c r="J62" s="15">
        <f t="shared" si="14"/>
        <v>32263</v>
      </c>
      <c r="K62" s="15">
        <f t="shared" si="14"/>
        <v>37403</v>
      </c>
      <c r="L62" s="15">
        <f t="shared" si="14"/>
        <v>30739</v>
      </c>
      <c r="M62" s="15">
        <f t="shared" si="14"/>
        <v>52603</v>
      </c>
      <c r="N62" s="15">
        <f t="shared" si="14"/>
        <v>30214</v>
      </c>
      <c r="O62" s="15">
        <f t="shared" si="14"/>
        <v>25688</v>
      </c>
      <c r="P62" s="15">
        <f t="shared" si="14"/>
        <v>29950</v>
      </c>
      <c r="Q62" s="23"/>
      <c r="R62" s="22">
        <f t="shared" si="1"/>
        <v>504577</v>
      </c>
      <c r="T62" s="23">
        <v>525956</v>
      </c>
      <c r="U62" s="25">
        <f t="shared" si="2"/>
        <v>-21379</v>
      </c>
      <c r="V62" s="23"/>
      <c r="W62" s="23">
        <f t="shared" si="3"/>
        <v>474627</v>
      </c>
      <c r="Y62" s="23">
        <v>501915</v>
      </c>
      <c r="Z62" s="25">
        <f t="shared" si="4"/>
        <v>-27288</v>
      </c>
    </row>
    <row r="63" spans="1:26" ht="15.6" customHeight="1" x14ac:dyDescent="0.3">
      <c r="A63" s="6"/>
      <c r="B63" s="46"/>
      <c r="C63" s="1" t="s">
        <v>35</v>
      </c>
      <c r="D63" s="15">
        <f t="shared" ref="D63:P63" si="15">D61-D62</f>
        <v>11431</v>
      </c>
      <c r="E63" s="15">
        <f t="shared" si="15"/>
        <v>18172</v>
      </c>
      <c r="F63" s="15">
        <f t="shared" si="15"/>
        <v>25318</v>
      </c>
      <c r="G63" s="15">
        <f t="shared" si="15"/>
        <v>27379</v>
      </c>
      <c r="H63" s="15">
        <f t="shared" si="15"/>
        <v>25849</v>
      </c>
      <c r="I63" s="15">
        <f t="shared" si="15"/>
        <v>23005</v>
      </c>
      <c r="J63" s="15">
        <f t="shared" si="15"/>
        <v>26039</v>
      </c>
      <c r="K63" s="15">
        <f t="shared" si="15"/>
        <v>30107</v>
      </c>
      <c r="L63" s="15">
        <f t="shared" si="15"/>
        <v>33307</v>
      </c>
      <c r="M63" s="15">
        <f t="shared" si="15"/>
        <v>130696</v>
      </c>
      <c r="N63" s="15">
        <f t="shared" si="15"/>
        <v>50992</v>
      </c>
      <c r="O63" s="15">
        <f t="shared" si="15"/>
        <v>46321</v>
      </c>
      <c r="P63" s="15">
        <f t="shared" si="15"/>
        <v>45830</v>
      </c>
      <c r="Q63" s="23"/>
      <c r="R63" s="22">
        <f t="shared" si="1"/>
        <v>494446</v>
      </c>
      <c r="T63" s="23">
        <v>497860</v>
      </c>
      <c r="U63" s="23">
        <f t="shared" si="2"/>
        <v>-3414</v>
      </c>
      <c r="V63" s="23"/>
      <c r="W63" s="23">
        <f t="shared" si="3"/>
        <v>448616</v>
      </c>
      <c r="Y63" s="23">
        <v>447792</v>
      </c>
      <c r="Z63" s="23">
        <f t="shared" si="4"/>
        <v>824</v>
      </c>
    </row>
    <row r="64" spans="1:26" ht="15.6" customHeight="1" x14ac:dyDescent="0.3">
      <c r="A64" s="6"/>
      <c r="B64" s="47"/>
      <c r="C64" s="1" t="s">
        <v>36</v>
      </c>
      <c r="D64" s="15">
        <f t="shared" ref="D64:P64" si="16">D30</f>
        <v>43828</v>
      </c>
      <c r="E64" s="15">
        <f t="shared" si="16"/>
        <v>56321</v>
      </c>
      <c r="F64" s="15">
        <f t="shared" si="16"/>
        <v>54817</v>
      </c>
      <c r="G64" s="15">
        <f t="shared" si="16"/>
        <v>37493</v>
      </c>
      <c r="H64" s="15">
        <f t="shared" si="16"/>
        <v>36786</v>
      </c>
      <c r="I64" s="15">
        <f t="shared" si="16"/>
        <v>34793</v>
      </c>
      <c r="J64" s="15">
        <f t="shared" si="16"/>
        <v>32437</v>
      </c>
      <c r="K64" s="15">
        <f t="shared" si="16"/>
        <v>36698</v>
      </c>
      <c r="L64" s="15">
        <f t="shared" si="16"/>
        <v>32154</v>
      </c>
      <c r="M64" s="15">
        <f t="shared" si="16"/>
        <v>0</v>
      </c>
      <c r="N64" s="15">
        <f t="shared" si="16"/>
        <v>0</v>
      </c>
      <c r="O64" s="15">
        <f t="shared" si="16"/>
        <v>0</v>
      </c>
      <c r="P64" s="15">
        <f t="shared" si="16"/>
        <v>0</v>
      </c>
      <c r="Q64" s="23"/>
      <c r="R64" s="22">
        <f t="shared" si="1"/>
        <v>365327</v>
      </c>
      <c r="T64" s="23">
        <v>365327</v>
      </c>
      <c r="U64" s="23">
        <f t="shared" si="2"/>
        <v>0</v>
      </c>
      <c r="V64" s="23"/>
      <c r="W64" s="23">
        <f t="shared" si="3"/>
        <v>365327</v>
      </c>
      <c r="Y64" s="23">
        <v>333173</v>
      </c>
      <c r="Z64" s="23">
        <f t="shared" si="4"/>
        <v>32154</v>
      </c>
    </row>
    <row r="65" spans="1:26" ht="15.6" customHeight="1" x14ac:dyDescent="0.3">
      <c r="A65" s="6"/>
      <c r="B65" s="50" t="s">
        <v>16</v>
      </c>
      <c r="C65" s="20" t="s">
        <v>31</v>
      </c>
      <c r="D65" s="15">
        <f t="shared" ref="D65:P65" si="17">D37+D42+D47</f>
        <v>378</v>
      </c>
      <c r="E65" s="15">
        <f t="shared" si="17"/>
        <v>340</v>
      </c>
      <c r="F65" s="15">
        <f t="shared" si="17"/>
        <v>536</v>
      </c>
      <c r="G65" s="15">
        <f t="shared" si="17"/>
        <v>412</v>
      </c>
      <c r="H65" s="15">
        <f t="shared" si="17"/>
        <v>241</v>
      </c>
      <c r="I65" s="15">
        <f t="shared" si="17"/>
        <v>445</v>
      </c>
      <c r="J65" s="15">
        <f t="shared" si="17"/>
        <v>517</v>
      </c>
      <c r="K65" s="15">
        <f t="shared" si="17"/>
        <v>405</v>
      </c>
      <c r="L65" s="15">
        <f t="shared" si="17"/>
        <v>555</v>
      </c>
      <c r="M65" s="15">
        <f t="shared" si="17"/>
        <v>1545</v>
      </c>
      <c r="N65" s="15">
        <f t="shared" si="17"/>
        <v>488</v>
      </c>
      <c r="O65" s="15">
        <f t="shared" si="17"/>
        <v>367</v>
      </c>
      <c r="P65" s="15">
        <f t="shared" si="17"/>
        <v>691</v>
      </c>
      <c r="Q65" s="23"/>
      <c r="R65" s="22">
        <f t="shared" si="1"/>
        <v>6920</v>
      </c>
      <c r="T65" s="23">
        <v>6993</v>
      </c>
      <c r="U65" s="25">
        <f t="shared" si="2"/>
        <v>-73</v>
      </c>
      <c r="V65" s="23"/>
      <c r="W65" s="23">
        <f t="shared" si="3"/>
        <v>6229</v>
      </c>
      <c r="Y65" s="23">
        <v>6173</v>
      </c>
      <c r="Z65" s="25">
        <f t="shared" si="4"/>
        <v>56</v>
      </c>
    </row>
    <row r="66" spans="1:26" ht="15.6" customHeight="1" x14ac:dyDescent="0.3">
      <c r="A66" s="6"/>
      <c r="B66" s="51"/>
      <c r="C66" s="1" t="s">
        <v>32</v>
      </c>
      <c r="D66" s="15">
        <f t="shared" ref="D66:P66" si="18">D36+D41+D46</f>
        <v>384</v>
      </c>
      <c r="E66" s="15">
        <f t="shared" si="18"/>
        <v>298</v>
      </c>
      <c r="F66" s="15">
        <f t="shared" si="18"/>
        <v>590</v>
      </c>
      <c r="G66" s="15">
        <f t="shared" si="18"/>
        <v>434</v>
      </c>
      <c r="H66" s="15">
        <f t="shared" si="18"/>
        <v>248</v>
      </c>
      <c r="I66" s="15">
        <f t="shared" si="18"/>
        <v>206</v>
      </c>
      <c r="J66" s="15">
        <f t="shared" si="18"/>
        <v>482</v>
      </c>
      <c r="K66" s="15">
        <f t="shared" si="18"/>
        <v>349</v>
      </c>
      <c r="L66" s="15">
        <f t="shared" si="18"/>
        <v>557</v>
      </c>
      <c r="M66" s="15">
        <f t="shared" si="18"/>
        <v>0</v>
      </c>
      <c r="N66" s="15">
        <f t="shared" si="18"/>
        <v>0</v>
      </c>
      <c r="O66" s="15">
        <f t="shared" si="18"/>
        <v>0</v>
      </c>
      <c r="P66" s="15">
        <f t="shared" si="18"/>
        <v>0</v>
      </c>
      <c r="Q66" s="23"/>
      <c r="R66" s="22">
        <f t="shared" si="1"/>
        <v>3548</v>
      </c>
      <c r="T66" s="23">
        <v>3548</v>
      </c>
      <c r="U66" s="23">
        <f t="shared" si="2"/>
        <v>0</v>
      </c>
      <c r="V66" s="23"/>
      <c r="W66" s="23">
        <f t="shared" si="3"/>
        <v>3548</v>
      </c>
      <c r="Y66" s="23">
        <v>2991</v>
      </c>
      <c r="Z66" s="23">
        <f t="shared" si="4"/>
        <v>557</v>
      </c>
    </row>
    <row r="67" spans="1:26" ht="15.6" customHeight="1" x14ac:dyDescent="0.3">
      <c r="A67" s="6"/>
      <c r="B67" s="51"/>
      <c r="C67" s="1" t="s">
        <v>33</v>
      </c>
      <c r="D67" s="15">
        <f t="shared" ref="D67:P67" si="19">D38+D43+D48</f>
        <v>3221</v>
      </c>
      <c r="E67" s="15">
        <f t="shared" si="19"/>
        <v>5119</v>
      </c>
      <c r="F67" s="15">
        <f t="shared" si="19"/>
        <v>7881</v>
      </c>
      <c r="G67" s="15">
        <f t="shared" si="19"/>
        <v>5911</v>
      </c>
      <c r="H67" s="15">
        <f t="shared" si="19"/>
        <v>3262</v>
      </c>
      <c r="I67" s="15">
        <f t="shared" si="19"/>
        <v>5217</v>
      </c>
      <c r="J67" s="15">
        <f t="shared" si="19"/>
        <v>6982</v>
      </c>
      <c r="K67" s="15">
        <f t="shared" si="19"/>
        <v>5959</v>
      </c>
      <c r="L67" s="15">
        <f t="shared" si="19"/>
        <v>7525</v>
      </c>
      <c r="M67" s="15">
        <f t="shared" si="19"/>
        <v>24873</v>
      </c>
      <c r="N67" s="15">
        <f t="shared" si="19"/>
        <v>7866</v>
      </c>
      <c r="O67" s="15">
        <f t="shared" si="19"/>
        <v>6375</v>
      </c>
      <c r="P67" s="15">
        <f t="shared" si="19"/>
        <v>11445</v>
      </c>
      <c r="Q67" s="23"/>
      <c r="R67" s="22">
        <f t="shared" si="1"/>
        <v>101636</v>
      </c>
      <c r="T67" s="23">
        <v>102712</v>
      </c>
      <c r="U67" s="23">
        <f t="shared" si="2"/>
        <v>-1076</v>
      </c>
      <c r="V67" s="23"/>
      <c r="W67" s="23">
        <f t="shared" si="3"/>
        <v>90191</v>
      </c>
      <c r="Y67" s="23">
        <v>90065</v>
      </c>
      <c r="Z67" s="23">
        <f t="shared" si="4"/>
        <v>126</v>
      </c>
    </row>
    <row r="68" spans="1:26" ht="15.6" customHeight="1" x14ac:dyDescent="0.3">
      <c r="A68" s="6"/>
      <c r="B68" s="51"/>
      <c r="C68" s="1" t="s">
        <v>34</v>
      </c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3"/>
      <c r="R68" s="22">
        <f t="shared" si="1"/>
        <v>0</v>
      </c>
      <c r="T68" s="23">
        <v>0</v>
      </c>
      <c r="U68" s="23">
        <f t="shared" si="2"/>
        <v>0</v>
      </c>
      <c r="V68" s="23"/>
      <c r="W68" s="23">
        <f t="shared" si="3"/>
        <v>0</v>
      </c>
      <c r="Y68" s="23">
        <v>0</v>
      </c>
      <c r="Z68" s="23">
        <f t="shared" si="4"/>
        <v>0</v>
      </c>
    </row>
    <row r="69" spans="1:26" ht="15.6" customHeight="1" x14ac:dyDescent="0.3">
      <c r="A69" s="6"/>
      <c r="B69" s="51"/>
      <c r="C69" s="1" t="s">
        <v>35</v>
      </c>
      <c r="D69" s="4">
        <f t="shared" ref="D69:P69" si="20">D67-D68</f>
        <v>3221</v>
      </c>
      <c r="E69" s="4">
        <f t="shared" si="20"/>
        <v>5119</v>
      </c>
      <c r="F69" s="4">
        <f t="shared" si="20"/>
        <v>7881</v>
      </c>
      <c r="G69" s="4">
        <f t="shared" si="20"/>
        <v>5911</v>
      </c>
      <c r="H69" s="4">
        <f t="shared" si="20"/>
        <v>3262</v>
      </c>
      <c r="I69" s="4">
        <f t="shared" si="20"/>
        <v>5217</v>
      </c>
      <c r="J69" s="4">
        <f t="shared" si="20"/>
        <v>6982</v>
      </c>
      <c r="K69" s="4">
        <f t="shared" si="20"/>
        <v>5959</v>
      </c>
      <c r="L69" s="4">
        <f t="shared" si="20"/>
        <v>7525</v>
      </c>
      <c r="M69" s="4">
        <f t="shared" si="20"/>
        <v>24873</v>
      </c>
      <c r="N69" s="4">
        <f t="shared" si="20"/>
        <v>7866</v>
      </c>
      <c r="O69" s="4">
        <f t="shared" si="20"/>
        <v>6375</v>
      </c>
      <c r="P69" s="4">
        <f t="shared" si="20"/>
        <v>11445</v>
      </c>
      <c r="Q69" s="23"/>
      <c r="R69" s="22">
        <f t="shared" si="1"/>
        <v>101636</v>
      </c>
      <c r="T69" s="23">
        <v>102712</v>
      </c>
      <c r="U69" s="23">
        <f t="shared" si="2"/>
        <v>-1076</v>
      </c>
      <c r="V69" s="23"/>
      <c r="W69" s="23">
        <f t="shared" si="3"/>
        <v>90191</v>
      </c>
      <c r="Y69" s="23">
        <v>90065</v>
      </c>
      <c r="Z69" s="23">
        <f t="shared" si="4"/>
        <v>126</v>
      </c>
    </row>
    <row r="70" spans="1:26" ht="15.6" customHeight="1" x14ac:dyDescent="0.3">
      <c r="A70" s="6"/>
      <c r="B70" s="52"/>
      <c r="C70" s="1" t="s">
        <v>36</v>
      </c>
      <c r="D70" s="4">
        <f t="shared" ref="D70:P70" si="21">D68</f>
        <v>0</v>
      </c>
      <c r="E70" s="4">
        <f t="shared" si="21"/>
        <v>0</v>
      </c>
      <c r="F70" s="4">
        <f t="shared" si="21"/>
        <v>0</v>
      </c>
      <c r="G70" s="4">
        <f t="shared" si="21"/>
        <v>0</v>
      </c>
      <c r="H70" s="4">
        <f t="shared" si="21"/>
        <v>0</v>
      </c>
      <c r="I70" s="4">
        <f t="shared" si="21"/>
        <v>0</v>
      </c>
      <c r="J70" s="4">
        <f t="shared" si="21"/>
        <v>0</v>
      </c>
      <c r="K70" s="4">
        <f t="shared" si="21"/>
        <v>0</v>
      </c>
      <c r="L70" s="4">
        <f t="shared" si="21"/>
        <v>0</v>
      </c>
      <c r="M70" s="4">
        <f t="shared" si="21"/>
        <v>0</v>
      </c>
      <c r="N70" s="4">
        <f t="shared" si="21"/>
        <v>0</v>
      </c>
      <c r="O70" s="4">
        <f t="shared" si="21"/>
        <v>0</v>
      </c>
      <c r="P70" s="4">
        <f t="shared" si="21"/>
        <v>0</v>
      </c>
      <c r="Q70" s="23"/>
      <c r="R70" s="22">
        <f t="shared" si="1"/>
        <v>0</v>
      </c>
      <c r="T70" s="23">
        <v>0</v>
      </c>
      <c r="U70" s="23">
        <f t="shared" si="2"/>
        <v>0</v>
      </c>
      <c r="V70" s="23"/>
      <c r="W70" s="23">
        <f t="shared" si="3"/>
        <v>0</v>
      </c>
      <c r="Y70" s="23">
        <v>0</v>
      </c>
      <c r="Z70" s="23">
        <f t="shared" si="4"/>
        <v>0</v>
      </c>
    </row>
    <row r="72" spans="1:26" ht="14.4" customHeight="1" x14ac:dyDescent="0.25"/>
    <row r="73" spans="1:26" ht="14.4" customHeight="1" x14ac:dyDescent="0.25"/>
    <row r="74" spans="1:26" ht="14.4" customHeight="1" x14ac:dyDescent="0.25">
      <c r="D74" s="2" t="s">
        <v>3</v>
      </c>
      <c r="E74" s="2" t="s">
        <v>4</v>
      </c>
      <c r="F74" s="2" t="s">
        <v>20</v>
      </c>
      <c r="G74" s="2" t="s">
        <v>21</v>
      </c>
      <c r="H74" s="2" t="s">
        <v>22</v>
      </c>
      <c r="I74" s="2" t="s">
        <v>51</v>
      </c>
      <c r="J74" s="2" t="s">
        <v>45</v>
      </c>
      <c r="K74" s="2" t="s">
        <v>52</v>
      </c>
      <c r="L74" s="2" t="s">
        <v>53</v>
      </c>
      <c r="M74" s="2" t="s">
        <v>3</v>
      </c>
      <c r="N74" s="2" t="s">
        <v>4</v>
      </c>
      <c r="O74" s="2" t="s">
        <v>20</v>
      </c>
      <c r="P74" s="2" t="s">
        <v>21</v>
      </c>
      <c r="Q74" s="2" t="s">
        <v>22</v>
      </c>
      <c r="R74" s="2" t="s">
        <v>51</v>
      </c>
      <c r="S74" s="2" t="s">
        <v>45</v>
      </c>
      <c r="T74" s="2" t="s">
        <v>52</v>
      </c>
      <c r="U74" s="2" t="s">
        <v>53</v>
      </c>
    </row>
    <row r="75" spans="1:26" ht="14.4" customHeight="1" x14ac:dyDescent="0.25">
      <c r="D75" s="18" t="s">
        <v>37</v>
      </c>
      <c r="E75" s="18" t="s">
        <v>37</v>
      </c>
      <c r="F75" s="18" t="s">
        <v>37</v>
      </c>
      <c r="G75" s="18" t="s">
        <v>37</v>
      </c>
      <c r="H75" s="18" t="s">
        <v>37</v>
      </c>
      <c r="I75" s="18" t="s">
        <v>37</v>
      </c>
      <c r="J75" s="18" t="s">
        <v>37</v>
      </c>
      <c r="K75" s="18" t="s">
        <v>37</v>
      </c>
      <c r="L75" s="18" t="s">
        <v>37</v>
      </c>
      <c r="M75" s="18" t="s">
        <v>38</v>
      </c>
      <c r="N75" s="18" t="s">
        <v>38</v>
      </c>
      <c r="O75" s="18" t="s">
        <v>38</v>
      </c>
      <c r="P75" s="18" t="s">
        <v>38</v>
      </c>
      <c r="Q75" s="26" t="s">
        <v>38</v>
      </c>
      <c r="R75" s="26" t="s">
        <v>38</v>
      </c>
      <c r="S75" s="26" t="s">
        <v>38</v>
      </c>
      <c r="T75" s="26" t="s">
        <v>38</v>
      </c>
      <c r="U75" s="26" t="s">
        <v>38</v>
      </c>
    </row>
    <row r="76" spans="1:26" ht="14.4" customHeight="1" x14ac:dyDescent="0.25">
      <c r="A76" s="45" t="s">
        <v>5</v>
      </c>
      <c r="B76" s="49" t="s">
        <v>39</v>
      </c>
      <c r="C76" s="16" t="s">
        <v>40</v>
      </c>
      <c r="D76" s="17">
        <f t="shared" ref="D76:L76" si="22">D5+D12</f>
        <v>32126</v>
      </c>
      <c r="E76" s="17">
        <f t="shared" si="22"/>
        <v>45459</v>
      </c>
      <c r="F76" s="17">
        <f t="shared" si="22"/>
        <v>37058</v>
      </c>
      <c r="G76" s="17">
        <f t="shared" si="22"/>
        <v>27783</v>
      </c>
      <c r="H76" s="17">
        <f t="shared" si="22"/>
        <v>37041</v>
      </c>
      <c r="I76" s="17">
        <f t="shared" si="22"/>
        <v>31192</v>
      </c>
      <c r="J76" s="17">
        <f t="shared" si="22"/>
        <v>39953</v>
      </c>
      <c r="K76" s="17">
        <f t="shared" si="22"/>
        <v>44601</v>
      </c>
      <c r="L76" s="17">
        <f t="shared" si="22"/>
        <v>65098</v>
      </c>
      <c r="M76" s="17"/>
      <c r="N76" s="17"/>
      <c r="O76" s="17"/>
      <c r="P76" s="17"/>
      <c r="Q76" s="17"/>
      <c r="R76" s="17"/>
      <c r="S76" s="17"/>
      <c r="T76" s="17"/>
      <c r="U76" s="17"/>
    </row>
    <row r="77" spans="1:26" ht="13.95" customHeight="1" x14ac:dyDescent="0.25">
      <c r="A77" s="46"/>
      <c r="B77" s="46"/>
      <c r="C77" s="16" t="s">
        <v>41</v>
      </c>
      <c r="D77" s="2">
        <f t="shared" ref="D77:L77" si="23">D6+D13+D19</f>
        <v>151653</v>
      </c>
      <c r="E77" s="2">
        <f t="shared" si="23"/>
        <v>188947</v>
      </c>
      <c r="F77" s="2">
        <f t="shared" si="23"/>
        <v>131559</v>
      </c>
      <c r="G77" s="2">
        <f t="shared" si="23"/>
        <v>109081</v>
      </c>
      <c r="H77" s="2">
        <f t="shared" si="23"/>
        <v>163038</v>
      </c>
      <c r="I77" s="2">
        <f t="shared" si="23"/>
        <v>145188</v>
      </c>
      <c r="J77" s="2">
        <f t="shared" si="23"/>
        <v>176169</v>
      </c>
      <c r="K77" s="2">
        <f t="shared" si="23"/>
        <v>197451</v>
      </c>
      <c r="L77" s="2">
        <f t="shared" si="23"/>
        <v>255521</v>
      </c>
      <c r="M77" s="2"/>
      <c r="N77" s="2"/>
      <c r="O77" s="2"/>
      <c r="P77" s="2"/>
      <c r="Q77" s="2"/>
      <c r="R77" s="2"/>
      <c r="S77" s="2"/>
      <c r="T77" s="2"/>
      <c r="U77" s="2"/>
    </row>
    <row r="78" spans="1:26" ht="13.95" customHeight="1" x14ac:dyDescent="0.25">
      <c r="A78" s="46"/>
      <c r="B78" s="47"/>
      <c r="C78" s="16" t="s">
        <v>42</v>
      </c>
      <c r="D78" s="2">
        <f t="shared" ref="D78:L78" si="24">D55</f>
        <v>17782</v>
      </c>
      <c r="E78" s="2">
        <f t="shared" si="24"/>
        <v>17166</v>
      </c>
      <c r="F78" s="2">
        <f t="shared" si="24"/>
        <v>19490</v>
      </c>
      <c r="G78" s="2">
        <f t="shared" si="24"/>
        <v>16295</v>
      </c>
      <c r="H78" s="2">
        <f t="shared" si="24"/>
        <v>25526</v>
      </c>
      <c r="I78" s="2">
        <f t="shared" si="24"/>
        <v>22997</v>
      </c>
      <c r="J78" s="2">
        <f t="shared" si="24"/>
        <v>25650</v>
      </c>
      <c r="K78" s="2">
        <f t="shared" si="24"/>
        <v>30143</v>
      </c>
      <c r="L78" s="2">
        <f t="shared" si="24"/>
        <v>40696</v>
      </c>
      <c r="M78" s="2">
        <f t="shared" ref="M78:U78" si="25">D58</f>
        <v>445</v>
      </c>
      <c r="N78" s="2">
        <f t="shared" si="25"/>
        <v>484</v>
      </c>
      <c r="O78" s="2">
        <f t="shared" si="25"/>
        <v>294</v>
      </c>
      <c r="P78" s="2">
        <f t="shared" si="25"/>
        <v>523</v>
      </c>
      <c r="Q78" s="2">
        <f t="shared" si="25"/>
        <v>219</v>
      </c>
      <c r="R78" s="2">
        <f t="shared" si="25"/>
        <v>212</v>
      </c>
      <c r="S78" s="2">
        <f t="shared" si="25"/>
        <v>562</v>
      </c>
      <c r="T78" s="2">
        <f t="shared" si="25"/>
        <v>221</v>
      </c>
      <c r="U78" s="2">
        <f t="shared" si="25"/>
        <v>332</v>
      </c>
    </row>
    <row r="79" spans="1:26" ht="13.95" customHeight="1" x14ac:dyDescent="0.25">
      <c r="A79" s="46"/>
      <c r="B79" s="49" t="s">
        <v>43</v>
      </c>
      <c r="C79" s="16" t="s">
        <v>35</v>
      </c>
      <c r="D79" s="2">
        <f t="shared" ref="D79:L79" si="26">D57</f>
        <v>17331</v>
      </c>
      <c r="E79" s="2">
        <f t="shared" si="26"/>
        <v>16716</v>
      </c>
      <c r="F79" s="2">
        <f t="shared" si="26"/>
        <v>19185</v>
      </c>
      <c r="G79" s="2">
        <f t="shared" si="26"/>
        <v>15799</v>
      </c>
      <c r="H79" s="2">
        <f t="shared" si="26"/>
        <v>25297</v>
      </c>
      <c r="I79" s="2">
        <f t="shared" si="26"/>
        <v>22671</v>
      </c>
      <c r="J79" s="2">
        <f t="shared" si="26"/>
        <v>25158</v>
      </c>
      <c r="K79" s="2">
        <f t="shared" si="26"/>
        <v>29873</v>
      </c>
      <c r="L79" s="2">
        <f t="shared" si="26"/>
        <v>40403</v>
      </c>
      <c r="M79" s="2"/>
      <c r="N79" s="2"/>
      <c r="O79" s="2"/>
      <c r="P79" s="2"/>
      <c r="Q79" s="2"/>
      <c r="R79" s="2"/>
      <c r="S79" s="2"/>
      <c r="T79" s="2"/>
      <c r="U79" s="2"/>
    </row>
    <row r="80" spans="1:26" ht="13.95" customHeight="1" x14ac:dyDescent="0.25">
      <c r="A80" s="47"/>
      <c r="B80" s="47"/>
      <c r="C80" s="16" t="s">
        <v>44</v>
      </c>
      <c r="D80" s="2">
        <f t="shared" ref="D80:L80" si="27">D53</f>
        <v>1102</v>
      </c>
      <c r="E80" s="2">
        <f t="shared" si="27"/>
        <v>1310</v>
      </c>
      <c r="F80" s="2">
        <f t="shared" si="27"/>
        <v>1688</v>
      </c>
      <c r="G80" s="2">
        <f t="shared" si="27"/>
        <v>1735</v>
      </c>
      <c r="H80" s="2">
        <f t="shared" si="27"/>
        <v>1888</v>
      </c>
      <c r="I80" s="2">
        <f t="shared" si="27"/>
        <v>2125</v>
      </c>
      <c r="J80" s="2">
        <f t="shared" si="27"/>
        <v>3065</v>
      </c>
      <c r="K80" s="2">
        <f t="shared" si="27"/>
        <v>2982</v>
      </c>
      <c r="L80" s="2">
        <f t="shared" si="27"/>
        <v>3542</v>
      </c>
      <c r="M80" s="2">
        <f t="shared" ref="M80:U80" si="28">D54</f>
        <v>885</v>
      </c>
      <c r="N80" s="2">
        <f t="shared" si="28"/>
        <v>1310</v>
      </c>
      <c r="O80" s="2">
        <f t="shared" si="28"/>
        <v>2039</v>
      </c>
      <c r="P80" s="2">
        <f t="shared" si="28"/>
        <v>1670</v>
      </c>
      <c r="Q80" s="2">
        <f t="shared" si="28"/>
        <v>1755</v>
      </c>
      <c r="R80" s="2">
        <f t="shared" si="28"/>
        <v>2310</v>
      </c>
      <c r="S80" s="2">
        <f t="shared" si="28"/>
        <v>2670</v>
      </c>
      <c r="T80" s="2">
        <f t="shared" si="28"/>
        <v>3132</v>
      </c>
      <c r="U80" s="2">
        <f t="shared" si="28"/>
        <v>2762</v>
      </c>
    </row>
    <row r="81" spans="1:21" ht="13.95" customHeight="1" x14ac:dyDescent="0.25">
      <c r="A81" s="45" t="s">
        <v>13</v>
      </c>
      <c r="B81" s="49" t="s">
        <v>39</v>
      </c>
      <c r="C81" s="16" t="s">
        <v>40</v>
      </c>
      <c r="D81" s="19">
        <f t="shared" ref="D81:L81" si="29">D23+D28+D34</f>
        <v>75796</v>
      </c>
      <c r="E81" s="19">
        <f t="shared" si="29"/>
        <v>118263</v>
      </c>
      <c r="F81" s="19">
        <f t="shared" si="29"/>
        <v>102840</v>
      </c>
      <c r="G81" s="19">
        <f t="shared" si="29"/>
        <v>90767</v>
      </c>
      <c r="H81" s="19">
        <f t="shared" si="29"/>
        <v>85065</v>
      </c>
      <c r="I81" s="19">
        <f t="shared" si="29"/>
        <v>73224</v>
      </c>
      <c r="J81" s="19">
        <f t="shared" si="29"/>
        <v>81147</v>
      </c>
      <c r="K81" s="19">
        <f t="shared" si="29"/>
        <v>95515</v>
      </c>
      <c r="L81" s="19">
        <f t="shared" si="29"/>
        <v>95866</v>
      </c>
      <c r="M81" s="2"/>
      <c r="N81" s="2"/>
      <c r="O81" s="2"/>
      <c r="P81" s="2"/>
      <c r="Q81" s="2"/>
      <c r="R81" s="2"/>
      <c r="S81" s="2"/>
      <c r="T81" s="2"/>
      <c r="U81" s="2"/>
    </row>
    <row r="82" spans="1:21" ht="13.95" customHeight="1" x14ac:dyDescent="0.25">
      <c r="A82" s="46"/>
      <c r="B82" s="46"/>
      <c r="C82" s="16" t="s">
        <v>41</v>
      </c>
      <c r="D82" s="19">
        <f t="shared" ref="D82:L82" si="30">D24+D29+D35</f>
        <v>438769</v>
      </c>
      <c r="E82" s="19">
        <f t="shared" si="30"/>
        <v>652534</v>
      </c>
      <c r="F82" s="19">
        <f t="shared" si="30"/>
        <v>538710</v>
      </c>
      <c r="G82" s="19">
        <f t="shared" si="30"/>
        <v>440894</v>
      </c>
      <c r="H82" s="19">
        <f t="shared" si="30"/>
        <v>409347</v>
      </c>
      <c r="I82" s="19">
        <f t="shared" si="30"/>
        <v>381235</v>
      </c>
      <c r="J82" s="19">
        <f t="shared" si="30"/>
        <v>389798</v>
      </c>
      <c r="K82" s="19">
        <f t="shared" si="30"/>
        <v>451020</v>
      </c>
      <c r="L82" s="19">
        <f t="shared" si="30"/>
        <v>418018</v>
      </c>
      <c r="M82" s="2"/>
      <c r="N82" s="2"/>
      <c r="O82" s="2"/>
      <c r="P82" s="2"/>
      <c r="Q82" s="2"/>
      <c r="R82" s="2"/>
      <c r="S82" s="2"/>
      <c r="T82" s="2"/>
      <c r="U82" s="2"/>
    </row>
    <row r="83" spans="1:21" ht="13.95" customHeight="1" x14ac:dyDescent="0.25">
      <c r="A83" s="46"/>
      <c r="B83" s="47"/>
      <c r="C83" s="16" t="s">
        <v>42</v>
      </c>
      <c r="D83" s="19">
        <f t="shared" ref="D83:L83" si="31">D61</f>
        <v>56901</v>
      </c>
      <c r="E83" s="19">
        <f t="shared" si="31"/>
        <v>75393</v>
      </c>
      <c r="F83" s="19">
        <f t="shared" si="31"/>
        <v>77762</v>
      </c>
      <c r="G83" s="19">
        <f t="shared" si="31"/>
        <v>66230</v>
      </c>
      <c r="H83" s="19">
        <f t="shared" si="31"/>
        <v>62223</v>
      </c>
      <c r="I83" s="19">
        <f t="shared" si="31"/>
        <v>58362</v>
      </c>
      <c r="J83" s="19">
        <f t="shared" si="31"/>
        <v>58302</v>
      </c>
      <c r="K83" s="19">
        <f t="shared" si="31"/>
        <v>67510</v>
      </c>
      <c r="L83" s="19">
        <f t="shared" si="31"/>
        <v>64046</v>
      </c>
      <c r="M83" s="19">
        <f t="shared" ref="M83:U83" si="32">D64</f>
        <v>43828</v>
      </c>
      <c r="N83" s="19">
        <f t="shared" si="32"/>
        <v>56321</v>
      </c>
      <c r="O83" s="19">
        <f t="shared" si="32"/>
        <v>54817</v>
      </c>
      <c r="P83" s="19">
        <f t="shared" si="32"/>
        <v>37493</v>
      </c>
      <c r="Q83" s="19">
        <f t="shared" si="32"/>
        <v>36786</v>
      </c>
      <c r="R83" s="19">
        <f t="shared" si="32"/>
        <v>34793</v>
      </c>
      <c r="S83" s="19">
        <f t="shared" si="32"/>
        <v>32437</v>
      </c>
      <c r="T83" s="19">
        <f t="shared" si="32"/>
        <v>36698</v>
      </c>
      <c r="U83" s="19">
        <f t="shared" si="32"/>
        <v>32154</v>
      </c>
    </row>
    <row r="84" spans="1:21" ht="13.95" customHeight="1" x14ac:dyDescent="0.25">
      <c r="A84" s="46"/>
      <c r="B84" s="49" t="s">
        <v>43</v>
      </c>
      <c r="C84" s="16" t="s">
        <v>35</v>
      </c>
      <c r="D84" s="19">
        <f t="shared" ref="D84:L84" si="33">D63</f>
        <v>11431</v>
      </c>
      <c r="E84" s="19">
        <f t="shared" si="33"/>
        <v>18172</v>
      </c>
      <c r="F84" s="19">
        <f t="shared" si="33"/>
        <v>25318</v>
      </c>
      <c r="G84" s="19">
        <f t="shared" si="33"/>
        <v>27379</v>
      </c>
      <c r="H84" s="19">
        <f t="shared" si="33"/>
        <v>25849</v>
      </c>
      <c r="I84" s="19">
        <f t="shared" si="33"/>
        <v>23005</v>
      </c>
      <c r="J84" s="19">
        <f t="shared" si="33"/>
        <v>26039</v>
      </c>
      <c r="K84" s="19">
        <f t="shared" si="33"/>
        <v>30107</v>
      </c>
      <c r="L84" s="19">
        <f t="shared" si="33"/>
        <v>33307</v>
      </c>
      <c r="M84" s="2"/>
      <c r="N84" s="2"/>
      <c r="O84" s="2"/>
      <c r="P84" s="2"/>
      <c r="Q84" s="2"/>
      <c r="R84" s="2"/>
      <c r="S84" s="2"/>
      <c r="T84" s="2"/>
      <c r="U84" s="2"/>
    </row>
    <row r="85" spans="1:21" ht="13.95" customHeight="1" x14ac:dyDescent="0.25">
      <c r="A85" s="47"/>
      <c r="B85" s="47"/>
      <c r="C85" s="16" t="s">
        <v>44</v>
      </c>
      <c r="D85" s="19">
        <f t="shared" ref="D85:L85" si="34">D59</f>
        <v>1172</v>
      </c>
      <c r="E85" s="19">
        <f t="shared" si="34"/>
        <v>1563</v>
      </c>
      <c r="F85" s="19">
        <f t="shared" si="34"/>
        <v>2000</v>
      </c>
      <c r="G85" s="19">
        <f t="shared" si="34"/>
        <v>1933</v>
      </c>
      <c r="H85" s="19">
        <f t="shared" si="34"/>
        <v>1844</v>
      </c>
      <c r="I85" s="19">
        <f t="shared" si="34"/>
        <v>1810</v>
      </c>
      <c r="J85" s="19">
        <f t="shared" si="34"/>
        <v>2718</v>
      </c>
      <c r="K85" s="19">
        <f t="shared" si="34"/>
        <v>2989</v>
      </c>
      <c r="L85" s="19">
        <f t="shared" si="34"/>
        <v>3108</v>
      </c>
      <c r="M85" s="19">
        <f t="shared" ref="M85:U85" si="35">D60</f>
        <v>1066</v>
      </c>
      <c r="N85" s="19">
        <f t="shared" si="35"/>
        <v>1494</v>
      </c>
      <c r="O85" s="19">
        <f t="shared" si="35"/>
        <v>2137</v>
      </c>
      <c r="P85" s="19">
        <f t="shared" si="35"/>
        <v>1664</v>
      </c>
      <c r="Q85" s="19">
        <f t="shared" si="35"/>
        <v>1915</v>
      </c>
      <c r="R85" s="19">
        <f t="shared" si="35"/>
        <v>1881</v>
      </c>
      <c r="S85" s="19">
        <f t="shared" si="35"/>
        <v>2078</v>
      </c>
      <c r="T85" s="19">
        <f t="shared" si="35"/>
        <v>3062</v>
      </c>
      <c r="U85" s="19">
        <f t="shared" si="35"/>
        <v>3191</v>
      </c>
    </row>
    <row r="86" spans="1:21" ht="13.95" customHeight="1" x14ac:dyDescent="0.25">
      <c r="A86" s="45" t="s">
        <v>16</v>
      </c>
      <c r="B86" s="49" t="s">
        <v>39</v>
      </c>
      <c r="C86" s="16" t="s">
        <v>40</v>
      </c>
      <c r="D86" s="19">
        <f t="shared" ref="D86:L86" si="36">D39+D44+D49</f>
        <v>7606</v>
      </c>
      <c r="E86" s="19">
        <f t="shared" si="36"/>
        <v>13058</v>
      </c>
      <c r="F86" s="19">
        <f t="shared" si="36"/>
        <v>13813</v>
      </c>
      <c r="G86" s="19">
        <f t="shared" si="36"/>
        <v>8770</v>
      </c>
      <c r="H86" s="19">
        <f t="shared" si="36"/>
        <v>3004</v>
      </c>
      <c r="I86" s="19">
        <f t="shared" si="36"/>
        <v>6012</v>
      </c>
      <c r="J86" s="19">
        <f t="shared" si="36"/>
        <v>10106</v>
      </c>
      <c r="K86" s="19">
        <f t="shared" si="36"/>
        <v>8466</v>
      </c>
      <c r="L86" s="19">
        <f t="shared" si="36"/>
        <v>10808</v>
      </c>
      <c r="M86" s="2"/>
      <c r="N86" s="2"/>
      <c r="O86" s="2"/>
      <c r="P86" s="2"/>
      <c r="Q86" s="2"/>
      <c r="R86" s="2"/>
      <c r="S86" s="2"/>
      <c r="T86" s="2"/>
      <c r="U86" s="2"/>
    </row>
    <row r="87" spans="1:21" ht="14.55" customHeight="1" x14ac:dyDescent="0.25">
      <c r="A87" s="46"/>
      <c r="B87" s="46"/>
      <c r="C87" s="16" t="s">
        <v>41</v>
      </c>
      <c r="D87" s="19">
        <f t="shared" ref="D87:L87" si="37">D40+D45+D50</f>
        <v>30271</v>
      </c>
      <c r="E87" s="19">
        <f t="shared" si="37"/>
        <v>48156</v>
      </c>
      <c r="F87" s="19">
        <f t="shared" si="37"/>
        <v>40308</v>
      </c>
      <c r="G87" s="19">
        <f t="shared" si="37"/>
        <v>24074</v>
      </c>
      <c r="H87" s="19">
        <f t="shared" si="37"/>
        <v>7808</v>
      </c>
      <c r="I87" s="19">
        <f t="shared" si="37"/>
        <v>20052</v>
      </c>
      <c r="J87" s="19">
        <f t="shared" si="37"/>
        <v>31410</v>
      </c>
      <c r="K87" s="19">
        <f t="shared" si="37"/>
        <v>24049</v>
      </c>
      <c r="L87" s="19">
        <f t="shared" si="37"/>
        <v>33695</v>
      </c>
      <c r="M87" s="2"/>
      <c r="N87" s="2"/>
      <c r="O87" s="2"/>
      <c r="P87" s="2"/>
      <c r="Q87" s="2"/>
      <c r="R87" s="2"/>
      <c r="S87" s="2"/>
      <c r="T87" s="2"/>
      <c r="U87" s="2"/>
    </row>
    <row r="88" spans="1:21" ht="14.55" customHeight="1" x14ac:dyDescent="0.25">
      <c r="A88" s="46"/>
      <c r="B88" s="47"/>
      <c r="C88" s="16" t="s">
        <v>42</v>
      </c>
      <c r="D88" s="19">
        <f t="shared" ref="D88:L88" si="38">D68</f>
        <v>0</v>
      </c>
      <c r="E88" s="19">
        <f t="shared" si="38"/>
        <v>0</v>
      </c>
      <c r="F88" s="19">
        <f t="shared" si="38"/>
        <v>0</v>
      </c>
      <c r="G88" s="19">
        <f t="shared" si="38"/>
        <v>0</v>
      </c>
      <c r="H88" s="19">
        <f t="shared" si="38"/>
        <v>0</v>
      </c>
      <c r="I88" s="19">
        <f t="shared" si="38"/>
        <v>0</v>
      </c>
      <c r="J88" s="19">
        <f t="shared" si="38"/>
        <v>0</v>
      </c>
      <c r="K88" s="19">
        <f t="shared" si="38"/>
        <v>0</v>
      </c>
      <c r="L88" s="19">
        <f t="shared" si="38"/>
        <v>0</v>
      </c>
      <c r="M88" s="2"/>
      <c r="N88" s="2"/>
      <c r="O88" s="2"/>
      <c r="P88" s="2"/>
      <c r="Q88" s="2"/>
      <c r="R88" s="2"/>
      <c r="S88" s="2"/>
      <c r="T88" s="2"/>
      <c r="U88" s="2"/>
    </row>
    <row r="89" spans="1:21" ht="14.55" customHeight="1" x14ac:dyDescent="0.25">
      <c r="A89" s="46"/>
      <c r="B89" s="49" t="s">
        <v>43</v>
      </c>
      <c r="C89" s="16" t="s">
        <v>35</v>
      </c>
      <c r="D89" s="2">
        <f t="shared" ref="D89:L89" si="39">D69</f>
        <v>3221</v>
      </c>
      <c r="E89" s="2">
        <f t="shared" si="39"/>
        <v>5119</v>
      </c>
      <c r="F89" s="2">
        <f t="shared" si="39"/>
        <v>7881</v>
      </c>
      <c r="G89" s="2">
        <f t="shared" si="39"/>
        <v>5911</v>
      </c>
      <c r="H89" s="2">
        <f t="shared" si="39"/>
        <v>3262</v>
      </c>
      <c r="I89" s="2">
        <f t="shared" si="39"/>
        <v>5217</v>
      </c>
      <c r="J89" s="2">
        <f t="shared" si="39"/>
        <v>6982</v>
      </c>
      <c r="K89" s="2">
        <f t="shared" si="39"/>
        <v>5959</v>
      </c>
      <c r="L89" s="2">
        <f t="shared" si="39"/>
        <v>7525</v>
      </c>
      <c r="M89" s="2"/>
      <c r="N89" s="2"/>
      <c r="O89" s="2"/>
      <c r="P89" s="2"/>
      <c r="Q89" s="2"/>
      <c r="R89" s="2"/>
      <c r="S89" s="2"/>
      <c r="T89" s="2"/>
      <c r="U89" s="2"/>
    </row>
    <row r="90" spans="1:21" ht="14.55" customHeight="1" x14ac:dyDescent="0.25">
      <c r="A90" s="47"/>
      <c r="B90" s="47"/>
      <c r="C90" s="16" t="s">
        <v>44</v>
      </c>
      <c r="D90" s="19">
        <f t="shared" ref="D90:L90" si="40">D65</f>
        <v>378</v>
      </c>
      <c r="E90" s="19">
        <f t="shared" si="40"/>
        <v>340</v>
      </c>
      <c r="F90" s="19">
        <f t="shared" si="40"/>
        <v>536</v>
      </c>
      <c r="G90" s="19">
        <f t="shared" si="40"/>
        <v>412</v>
      </c>
      <c r="H90" s="19">
        <f t="shared" si="40"/>
        <v>241</v>
      </c>
      <c r="I90" s="19">
        <f t="shared" si="40"/>
        <v>445</v>
      </c>
      <c r="J90" s="19">
        <f t="shared" si="40"/>
        <v>517</v>
      </c>
      <c r="K90" s="19">
        <f t="shared" si="40"/>
        <v>405</v>
      </c>
      <c r="L90" s="19">
        <f t="shared" si="40"/>
        <v>555</v>
      </c>
      <c r="M90" s="19">
        <f t="shared" ref="M90:U90" si="41">D66</f>
        <v>384</v>
      </c>
      <c r="N90" s="19">
        <f t="shared" si="41"/>
        <v>298</v>
      </c>
      <c r="O90" s="19">
        <f t="shared" si="41"/>
        <v>590</v>
      </c>
      <c r="P90" s="19">
        <f t="shared" si="41"/>
        <v>434</v>
      </c>
      <c r="Q90" s="19">
        <f t="shared" si="41"/>
        <v>248</v>
      </c>
      <c r="R90" s="19">
        <f t="shared" si="41"/>
        <v>206</v>
      </c>
      <c r="S90" s="19">
        <f t="shared" si="41"/>
        <v>482</v>
      </c>
      <c r="T90" s="19">
        <f t="shared" si="41"/>
        <v>349</v>
      </c>
      <c r="U90" s="19">
        <f t="shared" si="41"/>
        <v>557</v>
      </c>
    </row>
  </sheetData>
  <mergeCells count="26">
    <mergeCell ref="A86:A90"/>
    <mergeCell ref="B89:B90"/>
    <mergeCell ref="B53:B58"/>
    <mergeCell ref="B46:B50"/>
    <mergeCell ref="B2:B6"/>
    <mergeCell ref="B65:B70"/>
    <mergeCell ref="B79:B80"/>
    <mergeCell ref="B17:B19"/>
    <mergeCell ref="B86:B88"/>
    <mergeCell ref="B30:B35"/>
    <mergeCell ref="B14:B16"/>
    <mergeCell ref="B7:B8"/>
    <mergeCell ref="A81:A85"/>
    <mergeCell ref="B20:B24"/>
    <mergeCell ref="B76:B78"/>
    <mergeCell ref="B36:B40"/>
    <mergeCell ref="B41:B45"/>
    <mergeCell ref="B84:B85"/>
    <mergeCell ref="B81:B83"/>
    <mergeCell ref="B25:B29"/>
    <mergeCell ref="B9:B13"/>
    <mergeCell ref="A36:A50"/>
    <mergeCell ref="A20:A35"/>
    <mergeCell ref="A2:A19"/>
    <mergeCell ref="A76:A80"/>
    <mergeCell ref="B59:B64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zoomScaleNormal="100" workbookViewId="0">
      <pane xSplit="3" ySplit="1" topLeftCell="E2" activePane="bottomRight" state="frozen"/>
      <selection pane="topRight" activeCell="N22" sqref="N22"/>
      <selection pane="bottomLeft" activeCell="N22" sqref="N22"/>
      <selection pane="bottomRight" activeCell="N22" sqref="N22"/>
    </sheetView>
  </sheetViews>
  <sheetFormatPr defaultRowHeight="13.8" x14ac:dyDescent="0.25"/>
  <cols>
    <col min="3" max="3" width="15.44140625" bestFit="1" customWidth="1"/>
    <col min="4" max="4" width="13" hidden="1" customWidth="1"/>
  </cols>
  <sheetData>
    <row r="1" spans="1:11" ht="15.6" customHeight="1" x14ac:dyDescent="0.3">
      <c r="A1" s="4"/>
      <c r="B1" s="5"/>
      <c r="C1" s="5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ht="15.6" customHeight="1" x14ac:dyDescent="0.3">
      <c r="A2" s="45" t="s">
        <v>5</v>
      </c>
      <c r="B2" s="48" t="s">
        <v>6</v>
      </c>
      <c r="C2" s="5" t="s">
        <v>7</v>
      </c>
      <c r="D2" s="3">
        <v>1015</v>
      </c>
      <c r="E2" s="3"/>
      <c r="F2" s="3"/>
      <c r="G2" s="3"/>
      <c r="H2" s="3"/>
    </row>
    <row r="3" spans="1:11" ht="15.6" customHeight="1" x14ac:dyDescent="0.25">
      <c r="A3" s="46"/>
      <c r="B3" s="46"/>
      <c r="C3" s="3" t="s">
        <v>8</v>
      </c>
      <c r="D3" s="3">
        <v>1153</v>
      </c>
      <c r="E3" s="3">
        <v>3138</v>
      </c>
      <c r="F3" s="3">
        <v>1273</v>
      </c>
      <c r="G3" s="3">
        <v>1239</v>
      </c>
      <c r="H3" s="3">
        <v>1098</v>
      </c>
    </row>
    <row r="4" spans="1:11" ht="15.6" customHeight="1" x14ac:dyDescent="0.25">
      <c r="A4" s="46"/>
      <c r="B4" s="47"/>
      <c r="C4" s="3" t="s">
        <v>9</v>
      </c>
      <c r="D4" s="3">
        <v>11688</v>
      </c>
      <c r="E4" s="3">
        <v>34882</v>
      </c>
      <c r="F4" s="3">
        <v>10716</v>
      </c>
      <c r="G4" s="3">
        <v>12074</v>
      </c>
      <c r="H4" s="3">
        <v>11834</v>
      </c>
    </row>
    <row r="5" spans="1:11" ht="15.6" customHeight="1" x14ac:dyDescent="0.3">
      <c r="A5" s="46"/>
      <c r="B5" s="48" t="s">
        <v>10</v>
      </c>
      <c r="C5" s="5" t="s">
        <v>7</v>
      </c>
      <c r="D5" s="3">
        <v>531</v>
      </c>
      <c r="E5" s="3"/>
      <c r="F5" s="3"/>
      <c r="G5" s="3"/>
      <c r="H5" s="3"/>
    </row>
    <row r="6" spans="1:11" ht="15.6" customHeight="1" x14ac:dyDescent="0.25">
      <c r="A6" s="46"/>
      <c r="B6" s="46"/>
      <c r="C6" s="3" t="s">
        <v>8</v>
      </c>
      <c r="D6" s="3">
        <v>546</v>
      </c>
      <c r="E6" s="3">
        <v>908</v>
      </c>
      <c r="F6" s="3">
        <v>543</v>
      </c>
      <c r="G6" s="3">
        <v>600</v>
      </c>
      <c r="H6" s="3">
        <v>428</v>
      </c>
      <c r="K6" s="11"/>
    </row>
    <row r="7" spans="1:11" ht="15.6" customHeight="1" x14ac:dyDescent="0.25">
      <c r="A7" s="46"/>
      <c r="B7" s="47"/>
      <c r="C7" s="3" t="s">
        <v>9</v>
      </c>
      <c r="D7" s="3">
        <v>15218</v>
      </c>
      <c r="E7" s="3">
        <v>25054</v>
      </c>
      <c r="F7" s="3">
        <v>15184</v>
      </c>
      <c r="G7" s="3">
        <v>16680</v>
      </c>
      <c r="H7" s="3">
        <v>11864</v>
      </c>
    </row>
    <row r="8" spans="1:11" ht="15.6" customHeight="1" x14ac:dyDescent="0.25">
      <c r="A8" s="46"/>
      <c r="B8" s="48" t="s">
        <v>11</v>
      </c>
      <c r="C8" s="3" t="s">
        <v>12</v>
      </c>
      <c r="D8" s="3">
        <v>453</v>
      </c>
      <c r="E8" s="3"/>
      <c r="F8" s="3"/>
      <c r="G8" s="3"/>
      <c r="H8" s="3"/>
    </row>
    <row r="9" spans="1:11" ht="15.6" customHeight="1" x14ac:dyDescent="0.25">
      <c r="A9" s="47"/>
      <c r="B9" s="47"/>
      <c r="C9" s="3" t="s">
        <v>9</v>
      </c>
      <c r="D9" s="3">
        <v>439</v>
      </c>
      <c r="E9" s="3"/>
      <c r="F9" s="3"/>
      <c r="G9" s="3"/>
      <c r="H9" s="3"/>
    </row>
    <row r="10" spans="1:11" ht="15.6" customHeight="1" x14ac:dyDescent="0.3">
      <c r="A10" s="45" t="s">
        <v>13</v>
      </c>
      <c r="B10" s="48" t="s">
        <v>6</v>
      </c>
      <c r="C10" s="5" t="s">
        <v>7</v>
      </c>
      <c r="D10" s="3">
        <v>925</v>
      </c>
      <c r="E10" s="3"/>
      <c r="F10" s="3"/>
      <c r="G10" s="3"/>
      <c r="H10" s="3"/>
    </row>
    <row r="11" spans="1:11" ht="15.6" customHeight="1" x14ac:dyDescent="0.25">
      <c r="A11" s="46"/>
      <c r="B11" s="46"/>
      <c r="C11" s="3" t="s">
        <v>8</v>
      </c>
      <c r="D11" s="3">
        <v>864</v>
      </c>
      <c r="E11" s="3">
        <v>2768</v>
      </c>
      <c r="F11" s="3">
        <v>1045</v>
      </c>
      <c r="G11" s="3">
        <v>895</v>
      </c>
      <c r="H11" s="3">
        <v>2053</v>
      </c>
    </row>
    <row r="12" spans="1:11" ht="15.6" customHeight="1" x14ac:dyDescent="0.25">
      <c r="A12" s="46"/>
      <c r="B12" s="47"/>
      <c r="C12" s="3" t="s">
        <v>9</v>
      </c>
      <c r="D12" s="3">
        <v>7840</v>
      </c>
      <c r="E12" s="3">
        <v>29234</v>
      </c>
      <c r="F12" s="3">
        <v>9470</v>
      </c>
      <c r="G12" s="3">
        <v>8636</v>
      </c>
      <c r="H12" s="3">
        <v>17414</v>
      </c>
    </row>
    <row r="13" spans="1:11" ht="15.6" customHeight="1" x14ac:dyDescent="0.3">
      <c r="A13" s="46"/>
      <c r="B13" s="48" t="s">
        <v>14</v>
      </c>
      <c r="C13" s="5" t="s">
        <v>7</v>
      </c>
      <c r="D13" s="3">
        <v>673</v>
      </c>
      <c r="E13" s="3"/>
      <c r="F13" s="3"/>
      <c r="G13" s="3"/>
      <c r="H13" s="3"/>
    </row>
    <row r="14" spans="1:11" ht="15.6" customHeight="1" x14ac:dyDescent="0.25">
      <c r="A14" s="46"/>
      <c r="B14" s="46"/>
      <c r="C14" s="3" t="s">
        <v>8</v>
      </c>
      <c r="D14" s="3">
        <v>637</v>
      </c>
      <c r="E14" s="3">
        <v>1064</v>
      </c>
      <c r="F14" s="3">
        <v>784</v>
      </c>
      <c r="G14" s="3">
        <v>856</v>
      </c>
      <c r="H14" s="3">
        <v>835</v>
      </c>
    </row>
    <row r="15" spans="1:11" ht="15.6" customHeight="1" x14ac:dyDescent="0.25">
      <c r="A15" s="46"/>
      <c r="B15" s="47"/>
      <c r="C15" s="3" t="s">
        <v>9</v>
      </c>
      <c r="D15" s="9">
        <v>10275.078627276989</v>
      </c>
      <c r="E15" s="9">
        <v>15625.437770324939</v>
      </c>
      <c r="F15" s="9">
        <v>11664.123778932009</v>
      </c>
      <c r="G15" s="9">
        <v>12496.33224304666</v>
      </c>
      <c r="H15" s="9">
        <v>11931.95738095092</v>
      </c>
    </row>
    <row r="16" spans="1:11" ht="15.6" customHeight="1" x14ac:dyDescent="0.25">
      <c r="A16" s="46"/>
      <c r="B16" s="48" t="s">
        <v>15</v>
      </c>
      <c r="C16" s="3" t="s">
        <v>12</v>
      </c>
      <c r="D16" s="9">
        <v>15315</v>
      </c>
      <c r="E16" s="9"/>
      <c r="F16" s="9"/>
      <c r="G16" s="9"/>
      <c r="H16" s="9"/>
    </row>
    <row r="17" spans="1:8" ht="15.6" customHeight="1" x14ac:dyDescent="0.25">
      <c r="A17" s="47"/>
      <c r="B17" s="47"/>
      <c r="C17" s="3" t="s">
        <v>9</v>
      </c>
      <c r="D17" s="3">
        <v>15211</v>
      </c>
      <c r="E17" s="3">
        <v>34433</v>
      </c>
      <c r="F17" s="3">
        <v>20126</v>
      </c>
      <c r="G17" s="3">
        <v>20995</v>
      </c>
      <c r="H17" s="3">
        <v>20573</v>
      </c>
    </row>
    <row r="18" spans="1:8" ht="15.6" customHeight="1" x14ac:dyDescent="0.3">
      <c r="A18" s="45" t="s">
        <v>16</v>
      </c>
      <c r="B18" s="48" t="s">
        <v>6</v>
      </c>
      <c r="C18" s="5" t="s">
        <v>7</v>
      </c>
      <c r="D18" s="3">
        <v>248</v>
      </c>
      <c r="E18" s="3"/>
      <c r="F18" s="3"/>
      <c r="G18" s="3"/>
      <c r="H18" s="3"/>
    </row>
    <row r="19" spans="1:8" ht="15.6" customHeight="1" x14ac:dyDescent="0.25">
      <c r="A19" s="46"/>
      <c r="B19" s="46"/>
      <c r="C19" s="3" t="s">
        <v>8</v>
      </c>
      <c r="D19" s="3">
        <v>246</v>
      </c>
      <c r="E19" s="3">
        <v>796</v>
      </c>
      <c r="F19" s="3">
        <v>585</v>
      </c>
      <c r="G19" s="3">
        <v>402</v>
      </c>
      <c r="H19" s="3">
        <v>164</v>
      </c>
    </row>
    <row r="20" spans="1:8" ht="15.6" customHeight="1" x14ac:dyDescent="0.25">
      <c r="A20" s="46"/>
      <c r="B20" s="47"/>
      <c r="C20" s="3" t="s">
        <v>9</v>
      </c>
      <c r="D20" s="3">
        <v>5266</v>
      </c>
      <c r="E20" s="3">
        <v>11692</v>
      </c>
      <c r="F20" s="3">
        <v>8184</v>
      </c>
      <c r="G20" s="3">
        <v>3836</v>
      </c>
      <c r="H20" s="3">
        <v>1782</v>
      </c>
    </row>
    <row r="21" spans="1:8" ht="15.6" customHeight="1" x14ac:dyDescent="0.3">
      <c r="A21" s="46"/>
      <c r="B21" s="48" t="s">
        <v>14</v>
      </c>
      <c r="C21" s="5" t="s">
        <v>7</v>
      </c>
      <c r="D21" s="3">
        <v>181</v>
      </c>
      <c r="E21" s="3"/>
      <c r="F21" s="3"/>
      <c r="G21" s="3"/>
      <c r="H21" s="3"/>
    </row>
    <row r="22" spans="1:8" ht="15.6" customHeight="1" x14ac:dyDescent="0.25">
      <c r="A22" s="46"/>
      <c r="B22" s="46"/>
      <c r="C22" s="3" t="s">
        <v>8</v>
      </c>
      <c r="D22" s="3">
        <v>208</v>
      </c>
      <c r="E22" s="3">
        <v>423</v>
      </c>
      <c r="F22" s="3">
        <v>324</v>
      </c>
      <c r="G22" s="3">
        <v>251</v>
      </c>
      <c r="H22" s="3">
        <v>260</v>
      </c>
    </row>
    <row r="23" spans="1:8" ht="15.6" customHeight="1" x14ac:dyDescent="0.25">
      <c r="A23" s="47"/>
      <c r="B23" s="47"/>
      <c r="C23" s="3" t="s">
        <v>9</v>
      </c>
      <c r="D23" s="9">
        <v>4044.7202608176831</v>
      </c>
      <c r="E23" s="9">
        <v>7880.1555035467327</v>
      </c>
      <c r="F23" s="9">
        <v>6252.7582792117782</v>
      </c>
      <c r="G23" s="9">
        <v>4498.6618086439476</v>
      </c>
      <c r="H23" s="9">
        <v>5387.4443785308094</v>
      </c>
    </row>
    <row r="24" spans="1:8" ht="15.6" customHeight="1" x14ac:dyDescent="0.3">
      <c r="A24" s="6"/>
      <c r="B24" s="6"/>
      <c r="C24" s="6"/>
      <c r="D24" s="6"/>
      <c r="E24" s="6"/>
      <c r="F24" s="6"/>
      <c r="G24" s="6"/>
      <c r="H24" s="6"/>
    </row>
    <row r="25" spans="1:8" ht="15.6" customHeight="1" x14ac:dyDescent="0.3">
      <c r="A25" s="6"/>
      <c r="B25" s="45" t="s">
        <v>5</v>
      </c>
      <c r="C25" s="7" t="s">
        <v>17</v>
      </c>
      <c r="D25" s="8">
        <f>D2+D5</f>
        <v>1546</v>
      </c>
      <c r="E25" s="8"/>
      <c r="F25" s="8"/>
      <c r="G25" s="8"/>
      <c r="H25" s="8"/>
    </row>
    <row r="26" spans="1:8" ht="15.6" customHeight="1" x14ac:dyDescent="0.3">
      <c r="A26" s="6"/>
      <c r="B26" s="46"/>
      <c r="C26" s="1" t="s">
        <v>8</v>
      </c>
      <c r="D26" s="8">
        <f>D3+D6</f>
        <v>1699</v>
      </c>
      <c r="E26" s="8">
        <f>E3+E6</f>
        <v>4046</v>
      </c>
      <c r="F26" s="8">
        <f>F3+F6</f>
        <v>1816</v>
      </c>
      <c r="G26" s="8">
        <f>G3+G6</f>
        <v>1839</v>
      </c>
      <c r="H26" s="8">
        <f>H3+H6</f>
        <v>1526</v>
      </c>
    </row>
    <row r="27" spans="1:8" ht="15.6" customHeight="1" x14ac:dyDescent="0.3">
      <c r="A27" s="6"/>
      <c r="B27" s="46"/>
      <c r="C27" s="7" t="s">
        <v>18</v>
      </c>
      <c r="D27" s="2">
        <f>D8</f>
        <v>453</v>
      </c>
      <c r="E27" s="2"/>
      <c r="F27" s="2"/>
      <c r="G27" s="2"/>
      <c r="H27" s="2"/>
    </row>
    <row r="28" spans="1:8" ht="15.6" customHeight="1" x14ac:dyDescent="0.3">
      <c r="A28" s="6"/>
      <c r="B28" s="47"/>
      <c r="C28" s="1" t="s">
        <v>9</v>
      </c>
      <c r="D28" s="8">
        <f>D4+D7+D9</f>
        <v>27345</v>
      </c>
      <c r="E28" s="8">
        <f>E4+E7+E9</f>
        <v>59936</v>
      </c>
      <c r="F28" s="8">
        <f>F4+F7+F9</f>
        <v>25900</v>
      </c>
      <c r="G28" s="8">
        <f>G4+G7+G9</f>
        <v>28754</v>
      </c>
      <c r="H28" s="8">
        <f>H4+H7+H9</f>
        <v>23698</v>
      </c>
    </row>
    <row r="29" spans="1:8" ht="15.6" customHeight="1" x14ac:dyDescent="0.3">
      <c r="A29" s="6"/>
      <c r="B29" s="45" t="s">
        <v>13</v>
      </c>
      <c r="C29" s="7" t="s">
        <v>17</v>
      </c>
      <c r="D29" s="8">
        <f>D10+D13</f>
        <v>1598</v>
      </c>
      <c r="E29" s="8"/>
      <c r="F29" s="8"/>
      <c r="G29" s="8"/>
      <c r="H29" s="8"/>
    </row>
    <row r="30" spans="1:8" ht="15.6" customHeight="1" x14ac:dyDescent="0.3">
      <c r="A30" s="6"/>
      <c r="B30" s="46"/>
      <c r="C30" s="1" t="s">
        <v>8</v>
      </c>
      <c r="D30" s="8">
        <f>D11+D14</f>
        <v>1501</v>
      </c>
      <c r="E30" s="8">
        <f>E11+E14</f>
        <v>3832</v>
      </c>
      <c r="F30" s="8">
        <f>F11+F14</f>
        <v>1829</v>
      </c>
      <c r="G30" s="8">
        <f>G11+G14</f>
        <v>1751</v>
      </c>
      <c r="H30" s="8">
        <f>H11+H14</f>
        <v>2888</v>
      </c>
    </row>
    <row r="31" spans="1:8" ht="15.6" customHeight="1" x14ac:dyDescent="0.3">
      <c r="A31" s="6"/>
      <c r="B31" s="46"/>
      <c r="C31" s="7" t="s">
        <v>18</v>
      </c>
      <c r="D31" s="10">
        <f>D16</f>
        <v>15315</v>
      </c>
      <c r="E31" s="8"/>
      <c r="F31" s="8"/>
      <c r="G31" s="8"/>
      <c r="H31" s="8"/>
    </row>
    <row r="32" spans="1:8" ht="15.6" customHeight="1" x14ac:dyDescent="0.3">
      <c r="A32" s="6"/>
      <c r="B32" s="47"/>
      <c r="C32" s="1" t="s">
        <v>9</v>
      </c>
      <c r="D32" s="10">
        <f>D12+D15+D17</f>
        <v>33326.078627276991</v>
      </c>
      <c r="E32" s="10">
        <f>E12+E15+E17</f>
        <v>79292.437770324934</v>
      </c>
      <c r="F32" s="10">
        <f>F12+F15+F17</f>
        <v>41260.123778932008</v>
      </c>
      <c r="G32" s="10">
        <f>G12+G15+G17</f>
        <v>42127.332243046658</v>
      </c>
      <c r="H32" s="10">
        <f>H12+H15+H17</f>
        <v>49918.957380950917</v>
      </c>
    </row>
    <row r="33" spans="1:8" ht="15.6" customHeight="1" x14ac:dyDescent="0.3">
      <c r="A33" s="6"/>
      <c r="B33" s="45" t="s">
        <v>16</v>
      </c>
      <c r="C33" s="7" t="s">
        <v>17</v>
      </c>
      <c r="D33" s="8">
        <f>D18+D21</f>
        <v>429</v>
      </c>
      <c r="E33" s="8"/>
      <c r="F33" s="8"/>
      <c r="G33" s="8"/>
      <c r="H33" s="8"/>
    </row>
    <row r="34" spans="1:8" ht="15.6" customHeight="1" x14ac:dyDescent="0.3">
      <c r="A34" s="6"/>
      <c r="B34" s="46"/>
      <c r="C34" s="1" t="s">
        <v>8</v>
      </c>
      <c r="D34" s="8">
        <f>D19+D22</f>
        <v>454</v>
      </c>
      <c r="E34" s="8">
        <f>E19+E22</f>
        <v>1219</v>
      </c>
      <c r="F34" s="8">
        <f>F19+F22</f>
        <v>909</v>
      </c>
      <c r="G34" s="8">
        <f>G19+G22</f>
        <v>653</v>
      </c>
      <c r="H34" s="8">
        <f>H19+H22</f>
        <v>424</v>
      </c>
    </row>
    <row r="35" spans="1:8" ht="15.6" customHeight="1" x14ac:dyDescent="0.3">
      <c r="A35" s="6"/>
      <c r="B35" s="46"/>
      <c r="C35" s="7" t="s">
        <v>18</v>
      </c>
      <c r="D35" s="8"/>
      <c r="E35" s="8"/>
      <c r="F35" s="8"/>
      <c r="G35" s="8"/>
      <c r="H35" s="8"/>
    </row>
    <row r="36" spans="1:8" ht="15.6" customHeight="1" x14ac:dyDescent="0.3">
      <c r="A36" s="6"/>
      <c r="B36" s="47"/>
      <c r="C36" s="1" t="s">
        <v>9</v>
      </c>
      <c r="D36" s="10">
        <f>D20+D23</f>
        <v>9310.7202608176831</v>
      </c>
      <c r="E36" s="10">
        <f>E20+E23</f>
        <v>19572.155503546732</v>
      </c>
      <c r="F36" s="10">
        <f>F20+F23</f>
        <v>14436.758279211779</v>
      </c>
      <c r="G36" s="10">
        <f>G20+G23</f>
        <v>8334.6618086439485</v>
      </c>
      <c r="H36" s="10">
        <f>H20+H23</f>
        <v>7169.4443785308094</v>
      </c>
    </row>
  </sheetData>
  <mergeCells count="14">
    <mergeCell ref="B29:B32"/>
    <mergeCell ref="B25:B28"/>
    <mergeCell ref="B33:B36"/>
    <mergeCell ref="A10:A17"/>
    <mergeCell ref="B18:B20"/>
    <mergeCell ref="A18:A23"/>
    <mergeCell ref="B5:B7"/>
    <mergeCell ref="A2:A9"/>
    <mergeCell ref="B10:B12"/>
    <mergeCell ref="B13:B15"/>
    <mergeCell ref="B21:B23"/>
    <mergeCell ref="B8:B9"/>
    <mergeCell ref="B16:B17"/>
    <mergeCell ref="B2:B4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"/>
  <sheetViews>
    <sheetView zoomScaleNormal="100" workbookViewId="0">
      <pane xSplit="3" ySplit="1" topLeftCell="D5" activePane="bottomRight" state="frozen"/>
      <selection pane="topRight" activeCell="N22" sqref="N22"/>
      <selection pane="bottomLeft" activeCell="N22" sqref="N22"/>
      <selection pane="bottomRight" activeCell="N22" sqref="N22"/>
    </sheetView>
  </sheetViews>
  <sheetFormatPr defaultRowHeight="13.8" x14ac:dyDescent="0.25"/>
  <cols>
    <col min="3" max="3" width="15.44140625" bestFit="1" customWidth="1"/>
  </cols>
  <sheetData>
    <row r="1" spans="1:10" ht="15.6" customHeight="1" x14ac:dyDescent="0.3">
      <c r="A1" s="4"/>
      <c r="B1" s="5"/>
      <c r="C1" s="5"/>
      <c r="D1" s="3" t="s">
        <v>1</v>
      </c>
      <c r="E1" s="3" t="s">
        <v>2</v>
      </c>
      <c r="F1" s="3" t="s">
        <v>3</v>
      </c>
      <c r="G1" s="3" t="s">
        <v>4</v>
      </c>
    </row>
    <row r="2" spans="1:10" ht="15.6" customHeight="1" x14ac:dyDescent="0.3">
      <c r="A2" s="45" t="s">
        <v>5</v>
      </c>
      <c r="B2" s="48" t="s">
        <v>6</v>
      </c>
      <c r="C2" s="5" t="s">
        <v>7</v>
      </c>
      <c r="D2" s="3"/>
      <c r="E2" s="3"/>
      <c r="F2" s="3"/>
      <c r="G2" s="3"/>
    </row>
    <row r="3" spans="1:10" ht="15.6" customHeight="1" x14ac:dyDescent="0.25">
      <c r="A3" s="46"/>
      <c r="B3" s="46"/>
      <c r="C3" s="3" t="s">
        <v>8</v>
      </c>
      <c r="D3" s="3">
        <v>3031</v>
      </c>
      <c r="E3" s="3">
        <v>1486</v>
      </c>
      <c r="F3" s="3">
        <v>1299</v>
      </c>
      <c r="G3" s="3">
        <v>1130</v>
      </c>
    </row>
    <row r="4" spans="1:10" ht="15.6" customHeight="1" x14ac:dyDescent="0.25">
      <c r="A4" s="46"/>
      <c r="B4" s="47"/>
      <c r="C4" s="3" t="s">
        <v>9</v>
      </c>
      <c r="D4" s="3">
        <v>31864</v>
      </c>
      <c r="E4" s="3">
        <v>8268</v>
      </c>
      <c r="F4" s="3">
        <v>11200</v>
      </c>
      <c r="G4" s="3">
        <v>10332</v>
      </c>
    </row>
    <row r="5" spans="1:10" ht="15.6" customHeight="1" x14ac:dyDescent="0.3">
      <c r="A5" s="46"/>
      <c r="B5" s="48" t="s">
        <v>10</v>
      </c>
      <c r="C5" s="5" t="s">
        <v>7</v>
      </c>
      <c r="D5" s="3"/>
      <c r="E5" s="3"/>
      <c r="F5" s="3"/>
      <c r="G5" s="3"/>
    </row>
    <row r="6" spans="1:10" ht="15.6" customHeight="1" x14ac:dyDescent="0.25">
      <c r="A6" s="46"/>
      <c r="B6" s="46"/>
      <c r="C6" s="3" t="s">
        <v>8</v>
      </c>
      <c r="D6" s="3">
        <v>908</v>
      </c>
      <c r="E6" s="3">
        <v>549</v>
      </c>
      <c r="F6" s="3">
        <v>640</v>
      </c>
      <c r="G6" s="3">
        <v>640</v>
      </c>
      <c r="J6" s="11"/>
    </row>
    <row r="7" spans="1:10" ht="15.6" customHeight="1" x14ac:dyDescent="0.25">
      <c r="A7" s="46"/>
      <c r="B7" s="47"/>
      <c r="C7" s="3" t="s">
        <v>9</v>
      </c>
      <c r="D7" s="3">
        <v>25054</v>
      </c>
      <c r="E7" s="3">
        <v>15352</v>
      </c>
      <c r="F7" s="3">
        <v>17920</v>
      </c>
      <c r="G7" s="3">
        <v>17680</v>
      </c>
    </row>
    <row r="8" spans="1:10" ht="15.6" customHeight="1" x14ac:dyDescent="0.3">
      <c r="A8" s="46"/>
      <c r="B8" s="48" t="s">
        <v>19</v>
      </c>
      <c r="C8" s="5" t="s">
        <v>7</v>
      </c>
      <c r="D8" s="3"/>
      <c r="E8" s="3"/>
      <c r="F8" s="3"/>
      <c r="G8" s="3"/>
    </row>
    <row r="9" spans="1:10" ht="15.6" customHeight="1" x14ac:dyDescent="0.25">
      <c r="A9" s="46"/>
      <c r="B9" s="46"/>
      <c r="C9" s="3" t="s">
        <v>8</v>
      </c>
      <c r="D9" s="3">
        <v>64</v>
      </c>
      <c r="E9" s="3">
        <v>20</v>
      </c>
      <c r="F9" s="3">
        <v>0</v>
      </c>
      <c r="G9" s="3">
        <v>0</v>
      </c>
    </row>
    <row r="10" spans="1:10" ht="15.6" customHeight="1" x14ac:dyDescent="0.25">
      <c r="A10" s="46"/>
      <c r="B10" s="47"/>
      <c r="C10" s="3" t="s">
        <v>9</v>
      </c>
      <c r="D10" s="3">
        <v>928</v>
      </c>
      <c r="E10" s="3">
        <v>160</v>
      </c>
      <c r="F10" s="3">
        <v>0</v>
      </c>
      <c r="G10" s="3">
        <v>0</v>
      </c>
    </row>
    <row r="11" spans="1:10" ht="15.6" customHeight="1" x14ac:dyDescent="0.25">
      <c r="A11" s="46"/>
      <c r="B11" s="48" t="s">
        <v>11</v>
      </c>
      <c r="C11" s="3" t="s">
        <v>12</v>
      </c>
      <c r="D11" s="3"/>
      <c r="E11" s="3"/>
      <c r="F11" s="3"/>
      <c r="G11" s="3"/>
    </row>
    <row r="12" spans="1:10" ht="15.6" customHeight="1" x14ac:dyDescent="0.25">
      <c r="A12" s="47"/>
      <c r="B12" s="47"/>
      <c r="C12" s="3" t="s">
        <v>9</v>
      </c>
      <c r="D12" s="3">
        <v>378</v>
      </c>
      <c r="E12" s="3">
        <v>345</v>
      </c>
      <c r="F12" s="3">
        <v>429</v>
      </c>
      <c r="G12" s="3">
        <v>328</v>
      </c>
    </row>
    <row r="13" spans="1:10" ht="15.6" customHeight="1" x14ac:dyDescent="0.3">
      <c r="A13" s="45" t="s">
        <v>13</v>
      </c>
      <c r="B13" s="48" t="s">
        <v>6</v>
      </c>
      <c r="C13" s="5" t="s">
        <v>7</v>
      </c>
      <c r="D13" s="3"/>
      <c r="E13" s="3"/>
      <c r="F13" s="3"/>
      <c r="G13" s="3"/>
    </row>
    <row r="14" spans="1:10" ht="15.6" customHeight="1" x14ac:dyDescent="0.25">
      <c r="A14" s="46"/>
      <c r="B14" s="46"/>
      <c r="C14" s="3" t="s">
        <v>8</v>
      </c>
      <c r="D14" s="3">
        <v>2467</v>
      </c>
      <c r="E14" s="3">
        <v>1478</v>
      </c>
      <c r="F14" s="3">
        <v>895</v>
      </c>
      <c r="G14" s="3">
        <v>2053</v>
      </c>
    </row>
    <row r="15" spans="1:10" ht="15.6" customHeight="1" x14ac:dyDescent="0.25">
      <c r="A15" s="46"/>
      <c r="B15" s="47"/>
      <c r="C15" s="3" t="s">
        <v>9</v>
      </c>
      <c r="D15" s="3">
        <v>22730</v>
      </c>
      <c r="E15" s="3">
        <v>13512</v>
      </c>
      <c r="F15" s="3">
        <v>7776</v>
      </c>
      <c r="G15" s="3">
        <v>15972</v>
      </c>
    </row>
    <row r="16" spans="1:10" ht="15.6" customHeight="1" x14ac:dyDescent="0.3">
      <c r="A16" s="46"/>
      <c r="B16" s="48" t="s">
        <v>14</v>
      </c>
      <c r="C16" s="5" t="s">
        <v>7</v>
      </c>
      <c r="D16" s="3"/>
      <c r="E16" s="3"/>
      <c r="F16" s="3"/>
      <c r="G16" s="3"/>
    </row>
    <row r="17" spans="1:7" ht="15.6" customHeight="1" x14ac:dyDescent="0.25">
      <c r="A17" s="46"/>
      <c r="B17" s="46"/>
      <c r="C17" s="3" t="s">
        <v>8</v>
      </c>
      <c r="D17" s="3">
        <v>1165</v>
      </c>
      <c r="E17" s="3">
        <v>707</v>
      </c>
      <c r="F17" s="3">
        <v>765</v>
      </c>
      <c r="G17" s="3">
        <v>755</v>
      </c>
    </row>
    <row r="18" spans="1:7" ht="15.6" customHeight="1" x14ac:dyDescent="0.25">
      <c r="A18" s="46"/>
      <c r="B18" s="47"/>
      <c r="C18" s="3" t="s">
        <v>9</v>
      </c>
      <c r="D18" s="9">
        <v>17197.744334489591</v>
      </c>
      <c r="E18" s="9">
        <v>10514.702773689791</v>
      </c>
      <c r="F18" s="9">
        <v>10555.92148086437</v>
      </c>
      <c r="G18" s="9">
        <v>10398.359944458791</v>
      </c>
    </row>
    <row r="19" spans="1:7" ht="15.6" customHeight="1" x14ac:dyDescent="0.25">
      <c r="A19" s="46"/>
      <c r="B19" s="48" t="s">
        <v>15</v>
      </c>
      <c r="C19" s="3" t="s">
        <v>12</v>
      </c>
      <c r="D19" s="9"/>
      <c r="E19" s="9"/>
      <c r="F19" s="9"/>
      <c r="G19" s="9"/>
    </row>
    <row r="20" spans="1:7" ht="15.6" customHeight="1" x14ac:dyDescent="0.25">
      <c r="A20" s="47"/>
      <c r="B20" s="47"/>
      <c r="C20" s="3" t="s">
        <v>9</v>
      </c>
      <c r="D20" s="3">
        <v>31908</v>
      </c>
      <c r="E20" s="3">
        <v>18625</v>
      </c>
      <c r="F20" s="3">
        <v>16295</v>
      </c>
      <c r="G20" s="3">
        <v>20183</v>
      </c>
    </row>
    <row r="21" spans="1:7" ht="15.6" customHeight="1" x14ac:dyDescent="0.3">
      <c r="A21" s="45" t="s">
        <v>16</v>
      </c>
      <c r="B21" s="48" t="s">
        <v>6</v>
      </c>
      <c r="C21" s="5" t="s">
        <v>7</v>
      </c>
      <c r="D21" s="3"/>
      <c r="E21" s="3"/>
      <c r="F21" s="3"/>
      <c r="G21" s="3"/>
    </row>
    <row r="22" spans="1:7" ht="15.6" customHeight="1" x14ac:dyDescent="0.25">
      <c r="A22" s="46"/>
      <c r="B22" s="46"/>
      <c r="C22" s="3" t="s">
        <v>8</v>
      </c>
      <c r="D22" s="3">
        <v>753</v>
      </c>
      <c r="E22" s="3">
        <v>656</v>
      </c>
      <c r="F22" s="3">
        <v>402</v>
      </c>
      <c r="G22" s="3">
        <v>164</v>
      </c>
    </row>
    <row r="23" spans="1:7" ht="15.6" customHeight="1" x14ac:dyDescent="0.25">
      <c r="A23" s="46"/>
      <c r="B23" s="47"/>
      <c r="C23" s="3" t="s">
        <v>9</v>
      </c>
      <c r="D23" s="3">
        <v>10172</v>
      </c>
      <c r="E23" s="3">
        <v>8144</v>
      </c>
      <c r="F23" s="3">
        <v>3462</v>
      </c>
      <c r="G23" s="3">
        <v>1536</v>
      </c>
    </row>
    <row r="24" spans="1:7" ht="15.6" customHeight="1" x14ac:dyDescent="0.3">
      <c r="A24" s="46"/>
      <c r="B24" s="48" t="s">
        <v>14</v>
      </c>
      <c r="C24" s="5" t="s">
        <v>7</v>
      </c>
      <c r="D24" s="3"/>
      <c r="E24" s="3"/>
      <c r="F24" s="3"/>
      <c r="G24" s="3"/>
    </row>
    <row r="25" spans="1:7" ht="15.6" customHeight="1" x14ac:dyDescent="0.25">
      <c r="A25" s="46"/>
      <c r="B25" s="46"/>
      <c r="C25" s="3" t="s">
        <v>8</v>
      </c>
      <c r="D25" s="3">
        <v>399</v>
      </c>
      <c r="E25" s="3">
        <v>249</v>
      </c>
      <c r="F25" s="3">
        <v>242</v>
      </c>
      <c r="G25" s="3">
        <v>239</v>
      </c>
    </row>
    <row r="26" spans="1:7" ht="15.6" customHeight="1" x14ac:dyDescent="0.25">
      <c r="A26" s="47"/>
      <c r="B26" s="47"/>
      <c r="C26" s="3" t="s">
        <v>9</v>
      </c>
      <c r="D26" s="9">
        <v>7608.3587293102828</v>
      </c>
      <c r="E26" s="9">
        <v>4514.6375746245358</v>
      </c>
      <c r="F26" s="9">
        <v>4276.5253559688344</v>
      </c>
      <c r="G26" s="9">
        <v>4848.8499635045291</v>
      </c>
    </row>
    <row r="27" spans="1:7" ht="15.6" customHeight="1" x14ac:dyDescent="0.3">
      <c r="A27" s="6"/>
      <c r="B27" s="6"/>
      <c r="C27" s="6"/>
      <c r="D27" s="6"/>
      <c r="E27" s="6"/>
      <c r="F27" s="6"/>
      <c r="G27" s="6"/>
    </row>
    <row r="28" spans="1:7" ht="15.6" customHeight="1" x14ac:dyDescent="0.3">
      <c r="A28" s="6"/>
      <c r="B28" s="45" t="s">
        <v>5</v>
      </c>
      <c r="C28" s="7" t="s">
        <v>17</v>
      </c>
      <c r="D28" s="8"/>
      <c r="E28" s="8"/>
      <c r="F28" s="8"/>
      <c r="G28" s="8"/>
    </row>
    <row r="29" spans="1:7" ht="15.6" customHeight="1" x14ac:dyDescent="0.3">
      <c r="A29" s="6"/>
      <c r="B29" s="46"/>
      <c r="C29" s="1" t="s">
        <v>8</v>
      </c>
      <c r="D29" s="8">
        <f>D3+D6+D9</f>
        <v>4003</v>
      </c>
      <c r="E29" s="8">
        <f>E3+E6+E9</f>
        <v>2055</v>
      </c>
      <c r="F29" s="8">
        <f>F3+F6+F9</f>
        <v>1939</v>
      </c>
      <c r="G29" s="8">
        <f>G3+G6+G9</f>
        <v>1770</v>
      </c>
    </row>
    <row r="30" spans="1:7" ht="15.6" customHeight="1" x14ac:dyDescent="0.3">
      <c r="A30" s="6"/>
      <c r="B30" s="46"/>
      <c r="C30" s="7" t="s">
        <v>18</v>
      </c>
      <c r="D30" s="2"/>
      <c r="E30" s="2"/>
      <c r="F30" s="2"/>
      <c r="G30" s="2"/>
    </row>
    <row r="31" spans="1:7" ht="15.6" customHeight="1" x14ac:dyDescent="0.3">
      <c r="A31" s="6"/>
      <c r="B31" s="47"/>
      <c r="C31" s="1" t="s">
        <v>9</v>
      </c>
      <c r="D31" s="8">
        <f>D4+D7+D10+D12</f>
        <v>58224</v>
      </c>
      <c r="E31" s="8">
        <f>E4+E7+E10+E12</f>
        <v>24125</v>
      </c>
      <c r="F31" s="8">
        <f>F4+F7+F10+F12</f>
        <v>29549</v>
      </c>
      <c r="G31" s="8">
        <f>G4+G7+G10+G12</f>
        <v>28340</v>
      </c>
    </row>
    <row r="32" spans="1:7" ht="15.6" customHeight="1" x14ac:dyDescent="0.3">
      <c r="A32" s="6"/>
      <c r="B32" s="45" t="s">
        <v>13</v>
      </c>
      <c r="C32" s="7" t="s">
        <v>17</v>
      </c>
      <c r="D32" s="8"/>
      <c r="E32" s="8"/>
      <c r="F32" s="8"/>
      <c r="G32" s="8"/>
    </row>
    <row r="33" spans="1:7" ht="15.6" customHeight="1" x14ac:dyDescent="0.3">
      <c r="A33" s="6"/>
      <c r="B33" s="46"/>
      <c r="C33" s="1" t="s">
        <v>8</v>
      </c>
      <c r="D33" s="8">
        <f>D14+D17</f>
        <v>3632</v>
      </c>
      <c r="E33" s="8">
        <f>E14+E17</f>
        <v>2185</v>
      </c>
      <c r="F33" s="8">
        <f>F14+F17</f>
        <v>1660</v>
      </c>
      <c r="G33" s="8">
        <f>G14+G17</f>
        <v>2808</v>
      </c>
    </row>
    <row r="34" spans="1:7" ht="15.6" customHeight="1" x14ac:dyDescent="0.3">
      <c r="A34" s="6"/>
      <c r="B34" s="46"/>
      <c r="C34" s="7" t="s">
        <v>18</v>
      </c>
      <c r="D34" s="8"/>
      <c r="E34" s="8"/>
      <c r="F34" s="8"/>
      <c r="G34" s="8"/>
    </row>
    <row r="35" spans="1:7" ht="15.6" customHeight="1" x14ac:dyDescent="0.3">
      <c r="A35" s="6"/>
      <c r="B35" s="47"/>
      <c r="C35" s="1" t="s">
        <v>9</v>
      </c>
      <c r="D35" s="10">
        <f>D15+D18+D20</f>
        <v>71835.744334489587</v>
      </c>
      <c r="E35" s="10">
        <f>E15+E18+E20</f>
        <v>42651.702773689787</v>
      </c>
      <c r="F35" s="10">
        <f>F15+F18+F20</f>
        <v>34626.921480864374</v>
      </c>
      <c r="G35" s="10">
        <f>G15+G18+G20</f>
        <v>46553.359944458789</v>
      </c>
    </row>
    <row r="36" spans="1:7" ht="15.6" customHeight="1" x14ac:dyDescent="0.3">
      <c r="A36" s="6"/>
      <c r="B36" s="45" t="s">
        <v>16</v>
      </c>
      <c r="C36" s="7" t="s">
        <v>17</v>
      </c>
      <c r="D36" s="8"/>
      <c r="E36" s="8"/>
      <c r="F36" s="8"/>
      <c r="G36" s="8"/>
    </row>
    <row r="37" spans="1:7" ht="15.6" customHeight="1" x14ac:dyDescent="0.3">
      <c r="A37" s="6"/>
      <c r="B37" s="46"/>
      <c r="C37" s="1" t="s">
        <v>8</v>
      </c>
      <c r="D37" s="8">
        <f>D22+D25</f>
        <v>1152</v>
      </c>
      <c r="E37" s="8">
        <f>E22+E25</f>
        <v>905</v>
      </c>
      <c r="F37" s="8">
        <f>F22+F25</f>
        <v>644</v>
      </c>
      <c r="G37" s="8">
        <f>G22+G25</f>
        <v>403</v>
      </c>
    </row>
    <row r="38" spans="1:7" ht="15.6" customHeight="1" x14ac:dyDescent="0.3">
      <c r="A38" s="6"/>
      <c r="B38" s="46"/>
      <c r="C38" s="7" t="s">
        <v>18</v>
      </c>
      <c r="D38" s="8"/>
      <c r="E38" s="8"/>
      <c r="F38" s="8"/>
      <c r="G38" s="8"/>
    </row>
    <row r="39" spans="1:7" ht="15.6" customHeight="1" x14ac:dyDescent="0.3">
      <c r="A39" s="6"/>
      <c r="B39" s="47"/>
      <c r="C39" s="1" t="s">
        <v>9</v>
      </c>
      <c r="D39" s="10">
        <f>D23+D26</f>
        <v>17780.358729310283</v>
      </c>
      <c r="E39" s="10">
        <f>E23+E26</f>
        <v>12658.637574624536</v>
      </c>
      <c r="F39" s="10">
        <f>F23+F26</f>
        <v>7738.5253559688344</v>
      </c>
      <c r="G39" s="10">
        <f>G23+G26</f>
        <v>6384.8499635045291</v>
      </c>
    </row>
  </sheetData>
  <mergeCells count="15">
    <mergeCell ref="B36:B39"/>
    <mergeCell ref="B5:B7"/>
    <mergeCell ref="A21:A26"/>
    <mergeCell ref="B19:B20"/>
    <mergeCell ref="B16:B18"/>
    <mergeCell ref="B13:B15"/>
    <mergeCell ref="B21:B23"/>
    <mergeCell ref="A2:A12"/>
    <mergeCell ref="B11:B12"/>
    <mergeCell ref="B8:B10"/>
    <mergeCell ref="B24:B26"/>
    <mergeCell ref="B2:B4"/>
    <mergeCell ref="B32:B35"/>
    <mergeCell ref="A13:A20"/>
    <mergeCell ref="B28:B31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zoomScaleNormal="100" workbookViewId="0">
      <pane xSplit="3" ySplit="1" topLeftCell="D2" activePane="bottomRight" state="frozen"/>
      <selection pane="topRight" activeCell="N22" sqref="N22"/>
      <selection pane="bottomLeft" activeCell="N22" sqref="N22"/>
      <selection pane="bottomRight" activeCell="N22" sqref="N22"/>
    </sheetView>
  </sheetViews>
  <sheetFormatPr defaultRowHeight="13.8" x14ac:dyDescent="0.25"/>
  <cols>
    <col min="3" max="3" width="15.44140625" bestFit="1" customWidth="1"/>
  </cols>
  <sheetData>
    <row r="1" spans="1:10" ht="15.6" customHeight="1" x14ac:dyDescent="0.3">
      <c r="A1" s="4"/>
      <c r="B1" s="5"/>
      <c r="C1" s="5"/>
      <c r="D1" s="3" t="s">
        <v>1</v>
      </c>
      <c r="E1" s="3" t="s">
        <v>2</v>
      </c>
      <c r="F1" s="3" t="s">
        <v>3</v>
      </c>
      <c r="G1" s="3" t="s">
        <v>4</v>
      </c>
    </row>
    <row r="2" spans="1:10" ht="15.6" customHeight="1" x14ac:dyDescent="0.3">
      <c r="A2" s="45" t="s">
        <v>5</v>
      </c>
      <c r="B2" s="48" t="s">
        <v>6</v>
      </c>
      <c r="C2" s="5" t="s">
        <v>7</v>
      </c>
      <c r="D2" s="3"/>
      <c r="E2" s="3"/>
      <c r="F2" s="3"/>
      <c r="G2" s="3"/>
    </row>
    <row r="3" spans="1:10" ht="15.6" customHeight="1" x14ac:dyDescent="0.25">
      <c r="A3" s="46"/>
      <c r="B3" s="46"/>
      <c r="C3" s="3" t="s">
        <v>8</v>
      </c>
      <c r="D3" s="3">
        <v>3031</v>
      </c>
      <c r="E3" s="3">
        <v>1268</v>
      </c>
      <c r="F3" s="3">
        <v>1238</v>
      </c>
      <c r="G3" s="3">
        <v>1104</v>
      </c>
    </row>
    <row r="4" spans="1:10" ht="15.6" customHeight="1" x14ac:dyDescent="0.25">
      <c r="A4" s="46"/>
      <c r="B4" s="47"/>
      <c r="C4" s="3" t="s">
        <v>9</v>
      </c>
      <c r="D4" s="3">
        <v>31900</v>
      </c>
      <c r="E4" s="3">
        <v>8766</v>
      </c>
      <c r="F4" s="3">
        <v>11308</v>
      </c>
      <c r="G4" s="3">
        <v>10834</v>
      </c>
    </row>
    <row r="5" spans="1:10" ht="15.6" customHeight="1" x14ac:dyDescent="0.3">
      <c r="A5" s="46"/>
      <c r="B5" s="48" t="s">
        <v>10</v>
      </c>
      <c r="C5" s="5" t="s">
        <v>7</v>
      </c>
      <c r="D5" s="3"/>
      <c r="E5" s="3"/>
      <c r="F5" s="3"/>
      <c r="G5" s="3"/>
    </row>
    <row r="6" spans="1:10" ht="15.6" customHeight="1" x14ac:dyDescent="0.25">
      <c r="A6" s="46"/>
      <c r="B6" s="46"/>
      <c r="C6" s="3" t="s">
        <v>8</v>
      </c>
      <c r="D6" s="12">
        <v>652</v>
      </c>
      <c r="E6" s="3">
        <v>327</v>
      </c>
      <c r="F6" s="3">
        <v>718</v>
      </c>
      <c r="G6" s="3">
        <v>600</v>
      </c>
      <c r="J6" s="11"/>
    </row>
    <row r="7" spans="1:10" ht="15.6" customHeight="1" x14ac:dyDescent="0.25">
      <c r="A7" s="46"/>
      <c r="B7" s="47"/>
      <c r="C7" s="3" t="s">
        <v>9</v>
      </c>
      <c r="D7" s="3">
        <v>17886</v>
      </c>
      <c r="E7" s="3">
        <v>9136</v>
      </c>
      <c r="F7" s="3">
        <v>20104</v>
      </c>
      <c r="G7" s="3">
        <v>16560</v>
      </c>
    </row>
    <row r="8" spans="1:10" ht="15.6" customHeight="1" x14ac:dyDescent="0.3">
      <c r="A8" s="46"/>
      <c r="B8" s="48" t="s">
        <v>19</v>
      </c>
      <c r="C8" s="5" t="s">
        <v>7</v>
      </c>
      <c r="D8" s="3"/>
      <c r="E8" s="3"/>
      <c r="F8" s="3"/>
      <c r="G8" s="3"/>
    </row>
    <row r="9" spans="1:10" ht="15.6" customHeight="1" x14ac:dyDescent="0.25">
      <c r="A9" s="46"/>
      <c r="B9" s="46"/>
      <c r="C9" s="3" t="s">
        <v>8</v>
      </c>
      <c r="D9" s="3">
        <v>64</v>
      </c>
      <c r="E9" s="3">
        <v>20</v>
      </c>
      <c r="F9" s="3">
        <v>0</v>
      </c>
      <c r="G9" s="3">
        <v>0</v>
      </c>
    </row>
    <row r="10" spans="1:10" ht="15.6" customHeight="1" x14ac:dyDescent="0.25">
      <c r="A10" s="46"/>
      <c r="B10" s="47"/>
      <c r="C10" s="3" t="s">
        <v>9</v>
      </c>
      <c r="D10" s="3">
        <v>928</v>
      </c>
      <c r="E10" s="3">
        <v>160</v>
      </c>
      <c r="F10" s="3">
        <v>0</v>
      </c>
      <c r="G10" s="3">
        <v>0</v>
      </c>
    </row>
    <row r="11" spans="1:10" ht="15.6" customHeight="1" x14ac:dyDescent="0.25">
      <c r="A11" s="46"/>
      <c r="B11" s="48" t="s">
        <v>11</v>
      </c>
      <c r="C11" s="3" t="s">
        <v>12</v>
      </c>
      <c r="D11" s="3"/>
      <c r="E11" s="3"/>
      <c r="F11" s="3"/>
      <c r="G11" s="3"/>
    </row>
    <row r="12" spans="1:10" ht="15.6" customHeight="1" x14ac:dyDescent="0.25">
      <c r="A12" s="47"/>
      <c r="B12" s="47"/>
      <c r="C12" s="3" t="s">
        <v>9</v>
      </c>
      <c r="D12" s="3">
        <v>445</v>
      </c>
      <c r="E12" s="3">
        <v>345</v>
      </c>
      <c r="F12" s="3">
        <v>429</v>
      </c>
      <c r="G12" s="3">
        <v>328</v>
      </c>
    </row>
    <row r="13" spans="1:10" ht="15.6" customHeight="1" x14ac:dyDescent="0.3">
      <c r="A13" s="45" t="s">
        <v>13</v>
      </c>
      <c r="B13" s="48" t="s">
        <v>6</v>
      </c>
      <c r="C13" s="5" t="s">
        <v>7</v>
      </c>
      <c r="D13" s="3"/>
      <c r="E13" s="3"/>
      <c r="F13" s="3"/>
      <c r="G13" s="3"/>
    </row>
    <row r="14" spans="1:10" ht="15.6" customHeight="1" x14ac:dyDescent="0.25">
      <c r="A14" s="46"/>
      <c r="B14" s="46"/>
      <c r="C14" s="3" t="s">
        <v>8</v>
      </c>
      <c r="D14" s="3">
        <v>2317</v>
      </c>
      <c r="E14" s="3">
        <v>1044</v>
      </c>
      <c r="F14" s="3">
        <v>1809</v>
      </c>
      <c r="G14" s="3">
        <v>2082</v>
      </c>
    </row>
    <row r="15" spans="1:10" ht="15.6" customHeight="1" x14ac:dyDescent="0.25">
      <c r="A15" s="46"/>
      <c r="B15" s="47"/>
      <c r="C15" s="3" t="s">
        <v>9</v>
      </c>
      <c r="D15" s="3">
        <v>22130</v>
      </c>
      <c r="E15" s="3">
        <v>10430</v>
      </c>
      <c r="F15" s="3">
        <v>11176</v>
      </c>
      <c r="G15" s="3">
        <v>15422</v>
      </c>
    </row>
    <row r="16" spans="1:10" ht="15.6" customHeight="1" x14ac:dyDescent="0.3">
      <c r="A16" s="46"/>
      <c r="B16" s="48" t="s">
        <v>14</v>
      </c>
      <c r="C16" s="5" t="s">
        <v>7</v>
      </c>
      <c r="D16" s="3"/>
      <c r="E16" s="3"/>
      <c r="F16" s="3"/>
      <c r="G16" s="3"/>
    </row>
    <row r="17" spans="1:7" ht="15.6" customHeight="1" x14ac:dyDescent="0.25">
      <c r="A17" s="46"/>
      <c r="B17" s="46"/>
      <c r="C17" s="3" t="s">
        <v>8</v>
      </c>
      <c r="D17" s="3">
        <v>1261</v>
      </c>
      <c r="E17" s="3">
        <v>363</v>
      </c>
      <c r="F17" s="3">
        <v>727</v>
      </c>
      <c r="G17" s="3">
        <v>651</v>
      </c>
    </row>
    <row r="18" spans="1:7" ht="15.6" customHeight="1" x14ac:dyDescent="0.25">
      <c r="A18" s="46"/>
      <c r="B18" s="47"/>
      <c r="C18" s="3" t="s">
        <v>9</v>
      </c>
      <c r="D18" s="9">
        <v>20462.50595183091</v>
      </c>
      <c r="E18" s="9">
        <v>5629.5662262256274</v>
      </c>
      <c r="F18" s="9">
        <v>10877.272168799729</v>
      </c>
      <c r="G18" s="9">
        <v>8497.0412798056404</v>
      </c>
    </row>
    <row r="19" spans="1:7" ht="15.6" customHeight="1" x14ac:dyDescent="0.25">
      <c r="A19" s="46"/>
      <c r="B19" s="48" t="s">
        <v>15</v>
      </c>
      <c r="C19" s="3" t="s">
        <v>12</v>
      </c>
      <c r="D19" s="9"/>
      <c r="E19" s="9"/>
      <c r="F19" s="9"/>
      <c r="G19" s="9"/>
    </row>
    <row r="20" spans="1:7" ht="15.6" customHeight="1" x14ac:dyDescent="0.25">
      <c r="A20" s="47"/>
      <c r="B20" s="47"/>
      <c r="C20" s="3" t="s">
        <v>9</v>
      </c>
      <c r="D20" s="3">
        <v>31196</v>
      </c>
      <c r="E20" s="3">
        <v>19446</v>
      </c>
      <c r="F20" s="3">
        <v>23990</v>
      </c>
      <c r="G20" s="3">
        <v>24120</v>
      </c>
    </row>
    <row r="21" spans="1:7" ht="15.6" customHeight="1" x14ac:dyDescent="0.3">
      <c r="A21" s="45" t="s">
        <v>16</v>
      </c>
      <c r="B21" s="48" t="s">
        <v>6</v>
      </c>
      <c r="C21" s="5" t="s">
        <v>7</v>
      </c>
      <c r="D21" s="3"/>
      <c r="E21" s="3"/>
      <c r="F21" s="3"/>
      <c r="G21" s="3"/>
    </row>
    <row r="22" spans="1:7" ht="15.6" customHeight="1" x14ac:dyDescent="0.25">
      <c r="A22" s="46"/>
      <c r="B22" s="46"/>
      <c r="C22" s="3" t="s">
        <v>8</v>
      </c>
      <c r="D22" s="3">
        <v>571</v>
      </c>
      <c r="E22" s="3">
        <v>900</v>
      </c>
      <c r="F22" s="3">
        <v>367</v>
      </c>
      <c r="G22" s="3">
        <v>137</v>
      </c>
    </row>
    <row r="23" spans="1:7" ht="15.6" customHeight="1" x14ac:dyDescent="0.25">
      <c r="A23" s="46"/>
      <c r="B23" s="47"/>
      <c r="C23" s="3" t="s">
        <v>9</v>
      </c>
      <c r="D23" s="3">
        <v>7888</v>
      </c>
      <c r="E23" s="3">
        <v>10616</v>
      </c>
      <c r="F23" s="3">
        <v>3382</v>
      </c>
      <c r="G23" s="3">
        <v>1428</v>
      </c>
    </row>
    <row r="24" spans="1:7" ht="15.6" customHeight="1" x14ac:dyDescent="0.3">
      <c r="A24" s="46"/>
      <c r="B24" s="48" t="s">
        <v>14</v>
      </c>
      <c r="C24" s="5" t="s">
        <v>7</v>
      </c>
      <c r="D24" s="3"/>
      <c r="E24" s="3"/>
      <c r="F24" s="3"/>
      <c r="G24" s="3"/>
    </row>
    <row r="25" spans="1:7" ht="15.6" customHeight="1" x14ac:dyDescent="0.25">
      <c r="A25" s="46"/>
      <c r="B25" s="46"/>
      <c r="C25" s="3" t="s">
        <v>8</v>
      </c>
      <c r="D25" s="3">
        <v>305</v>
      </c>
      <c r="E25" s="3">
        <v>112</v>
      </c>
      <c r="F25" s="3">
        <v>210</v>
      </c>
      <c r="G25" s="3">
        <v>214</v>
      </c>
    </row>
    <row r="26" spans="1:7" ht="15.6" customHeight="1" x14ac:dyDescent="0.25">
      <c r="A26" s="47"/>
      <c r="B26" s="47"/>
      <c r="C26" s="3" t="s">
        <v>9</v>
      </c>
      <c r="D26" s="9">
        <v>6006.5056240098493</v>
      </c>
      <c r="E26" s="9">
        <v>2130.8434831229079</v>
      </c>
      <c r="F26" s="9">
        <v>4134.8736501494041</v>
      </c>
      <c r="G26" s="9">
        <v>4079.6180751428801</v>
      </c>
    </row>
    <row r="27" spans="1:7" ht="15.6" customHeight="1" x14ac:dyDescent="0.3">
      <c r="A27" s="6"/>
      <c r="B27" s="6"/>
      <c r="C27" s="6"/>
      <c r="D27" s="6"/>
      <c r="E27" s="6"/>
      <c r="F27" s="6"/>
      <c r="G27" s="6"/>
    </row>
    <row r="28" spans="1:7" ht="15.6" customHeight="1" x14ac:dyDescent="0.3">
      <c r="A28" s="6"/>
      <c r="B28" s="45" t="s">
        <v>5</v>
      </c>
      <c r="C28" s="7" t="s">
        <v>17</v>
      </c>
      <c r="D28" s="8"/>
      <c r="E28" s="8"/>
      <c r="F28" s="8"/>
      <c r="G28" s="8"/>
    </row>
    <row r="29" spans="1:7" ht="15.6" customHeight="1" x14ac:dyDescent="0.3">
      <c r="A29" s="6"/>
      <c r="B29" s="46"/>
      <c r="C29" s="1" t="s">
        <v>8</v>
      </c>
      <c r="D29" s="8">
        <f>D3+D6+D9</f>
        <v>3747</v>
      </c>
      <c r="E29" s="8">
        <f>E3+E6+E9</f>
        <v>1615</v>
      </c>
      <c r="F29" s="8">
        <f>F3+F6+F9</f>
        <v>1956</v>
      </c>
      <c r="G29" s="8">
        <f>G3+G6+G9</f>
        <v>1704</v>
      </c>
    </row>
    <row r="30" spans="1:7" ht="15.6" customHeight="1" x14ac:dyDescent="0.3">
      <c r="A30" s="6"/>
      <c r="B30" s="46"/>
      <c r="C30" s="7" t="s">
        <v>18</v>
      </c>
      <c r="D30" s="2"/>
      <c r="E30" s="2"/>
      <c r="F30" s="2"/>
      <c r="G30" s="2"/>
    </row>
    <row r="31" spans="1:7" ht="15.6" customHeight="1" x14ac:dyDescent="0.3">
      <c r="A31" s="6"/>
      <c r="B31" s="47"/>
      <c r="C31" s="1" t="s">
        <v>9</v>
      </c>
      <c r="D31" s="8">
        <f>D4+D7+D10+D12</f>
        <v>51159</v>
      </c>
      <c r="E31" s="8">
        <f>E4+E7+E10+E12</f>
        <v>18407</v>
      </c>
      <c r="F31" s="8">
        <f>F4+F7+F10+F12</f>
        <v>31841</v>
      </c>
      <c r="G31" s="8">
        <f>G4+G7+G10+G12</f>
        <v>27722</v>
      </c>
    </row>
    <row r="32" spans="1:7" ht="15.6" customHeight="1" x14ac:dyDescent="0.3">
      <c r="A32" s="6"/>
      <c r="B32" s="45" t="s">
        <v>13</v>
      </c>
      <c r="C32" s="7" t="s">
        <v>17</v>
      </c>
      <c r="D32" s="8"/>
      <c r="E32" s="8"/>
      <c r="F32" s="8"/>
      <c r="G32" s="8"/>
    </row>
    <row r="33" spans="1:7" ht="15.6" customHeight="1" x14ac:dyDescent="0.3">
      <c r="A33" s="6"/>
      <c r="B33" s="46"/>
      <c r="C33" s="1" t="s">
        <v>8</v>
      </c>
      <c r="D33" s="8">
        <f>D14+D17</f>
        <v>3578</v>
      </c>
      <c r="E33" s="8">
        <f>E14+E17</f>
        <v>1407</v>
      </c>
      <c r="F33" s="8">
        <f>F14+F17</f>
        <v>2536</v>
      </c>
      <c r="G33" s="8">
        <f>G14+G17</f>
        <v>2733</v>
      </c>
    </row>
    <row r="34" spans="1:7" ht="15.6" customHeight="1" x14ac:dyDescent="0.3">
      <c r="A34" s="6"/>
      <c r="B34" s="46"/>
      <c r="C34" s="7" t="s">
        <v>18</v>
      </c>
      <c r="D34" s="8"/>
      <c r="E34" s="8"/>
      <c r="F34" s="8"/>
      <c r="G34" s="8"/>
    </row>
    <row r="35" spans="1:7" ht="15.6" customHeight="1" x14ac:dyDescent="0.3">
      <c r="A35" s="6"/>
      <c r="B35" s="47"/>
      <c r="C35" s="1" t="s">
        <v>9</v>
      </c>
      <c r="D35" s="10">
        <f>D15+D18+D20</f>
        <v>73788.505951830914</v>
      </c>
      <c r="E35" s="10">
        <f>E15+E18+E20</f>
        <v>35505.566226225623</v>
      </c>
      <c r="F35" s="10">
        <f>F15+F18+F20</f>
        <v>46043.272168799725</v>
      </c>
      <c r="G35" s="10">
        <f>G15+G18+G20</f>
        <v>48039.041279805642</v>
      </c>
    </row>
    <row r="36" spans="1:7" ht="15.6" customHeight="1" x14ac:dyDescent="0.3">
      <c r="A36" s="6"/>
      <c r="B36" s="45" t="s">
        <v>16</v>
      </c>
      <c r="C36" s="7" t="s">
        <v>17</v>
      </c>
      <c r="D36" s="8"/>
      <c r="E36" s="8"/>
      <c r="F36" s="8"/>
      <c r="G36" s="8"/>
    </row>
    <row r="37" spans="1:7" ht="15.6" customHeight="1" x14ac:dyDescent="0.3">
      <c r="A37" s="6"/>
      <c r="B37" s="46"/>
      <c r="C37" s="1" t="s">
        <v>8</v>
      </c>
      <c r="D37" s="8">
        <f>D22+D25</f>
        <v>876</v>
      </c>
      <c r="E37" s="8">
        <f>E22+E25</f>
        <v>1012</v>
      </c>
      <c r="F37" s="8">
        <f>F22+F25</f>
        <v>577</v>
      </c>
      <c r="G37" s="8">
        <f>G22+G25</f>
        <v>351</v>
      </c>
    </row>
    <row r="38" spans="1:7" ht="15.6" customHeight="1" x14ac:dyDescent="0.3">
      <c r="A38" s="6"/>
      <c r="B38" s="46"/>
      <c r="C38" s="7" t="s">
        <v>18</v>
      </c>
      <c r="D38" s="8"/>
      <c r="E38" s="8"/>
      <c r="F38" s="8"/>
      <c r="G38" s="8"/>
    </row>
    <row r="39" spans="1:7" ht="15.6" customHeight="1" x14ac:dyDescent="0.3">
      <c r="A39" s="6"/>
      <c r="B39" s="47"/>
      <c r="C39" s="1" t="s">
        <v>9</v>
      </c>
      <c r="D39" s="10">
        <f>D23+D26</f>
        <v>13894.505624009849</v>
      </c>
      <c r="E39" s="10">
        <f>E23+E26</f>
        <v>12746.843483122908</v>
      </c>
      <c r="F39" s="10">
        <f>F23+F26</f>
        <v>7516.8736501494041</v>
      </c>
      <c r="G39" s="10">
        <f>G23+G26</f>
        <v>5507.6180751428801</v>
      </c>
    </row>
  </sheetData>
  <mergeCells count="15">
    <mergeCell ref="B36:B39"/>
    <mergeCell ref="B5:B7"/>
    <mergeCell ref="A21:A26"/>
    <mergeCell ref="B19:B20"/>
    <mergeCell ref="B16:B18"/>
    <mergeCell ref="B13:B15"/>
    <mergeCell ref="B21:B23"/>
    <mergeCell ref="A2:A12"/>
    <mergeCell ref="B11:B12"/>
    <mergeCell ref="B8:B10"/>
    <mergeCell ref="B24:B26"/>
    <mergeCell ref="B2:B4"/>
    <mergeCell ref="B32:B35"/>
    <mergeCell ref="A13:A20"/>
    <mergeCell ref="B28:B31"/>
  </mergeCells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zoomScaleNormal="100" workbookViewId="0">
      <pane xSplit="3" ySplit="1" topLeftCell="D2" activePane="bottomRight" state="frozen"/>
      <selection pane="topRight" activeCell="N22" sqref="N22"/>
      <selection pane="bottomLeft" activeCell="N22" sqref="N22"/>
      <selection pane="bottomRight" activeCell="D12" sqref="D12"/>
    </sheetView>
  </sheetViews>
  <sheetFormatPr defaultRowHeight="13.8" x14ac:dyDescent="0.25"/>
  <cols>
    <col min="3" max="3" width="15.44140625" bestFit="1" customWidth="1"/>
  </cols>
  <sheetData>
    <row r="1" spans="1:10" ht="15.6" customHeight="1" x14ac:dyDescent="0.3">
      <c r="A1" s="4"/>
      <c r="B1" s="5"/>
      <c r="C1" s="5"/>
      <c r="D1" s="3" t="s">
        <v>1</v>
      </c>
      <c r="E1" s="3" t="s">
        <v>2</v>
      </c>
      <c r="F1" s="3" t="s">
        <v>3</v>
      </c>
      <c r="G1" s="3" t="s">
        <v>4</v>
      </c>
    </row>
    <row r="2" spans="1:10" ht="15.6" customHeight="1" x14ac:dyDescent="0.3">
      <c r="A2" s="45" t="s">
        <v>5</v>
      </c>
      <c r="B2" s="48" t="s">
        <v>6</v>
      </c>
      <c r="C2" s="5" t="s">
        <v>7</v>
      </c>
      <c r="D2" s="3"/>
      <c r="E2" s="3"/>
      <c r="F2" s="3"/>
      <c r="G2" s="3"/>
    </row>
    <row r="3" spans="1:10" ht="15.6" customHeight="1" x14ac:dyDescent="0.25">
      <c r="A3" s="46"/>
      <c r="B3" s="46"/>
      <c r="C3" s="3" t="s">
        <v>8</v>
      </c>
      <c r="D3" s="3">
        <v>1572</v>
      </c>
      <c r="E3" s="3">
        <v>2377</v>
      </c>
      <c r="F3" s="3">
        <v>864</v>
      </c>
      <c r="G3" s="3">
        <v>1131</v>
      </c>
    </row>
    <row r="4" spans="1:10" ht="15.6" customHeight="1" x14ac:dyDescent="0.25">
      <c r="A4" s="46"/>
      <c r="B4" s="47"/>
      <c r="C4" s="3" t="s">
        <v>9</v>
      </c>
      <c r="D4" s="3">
        <v>15526</v>
      </c>
      <c r="E4" s="3">
        <v>26648</v>
      </c>
      <c r="F4" s="3">
        <v>7474</v>
      </c>
      <c r="G4" s="3">
        <v>11472</v>
      </c>
    </row>
    <row r="5" spans="1:10" ht="15.6" customHeight="1" x14ac:dyDescent="0.3">
      <c r="A5" s="46"/>
      <c r="B5" s="48" t="s">
        <v>10</v>
      </c>
      <c r="C5" s="5" t="s">
        <v>7</v>
      </c>
      <c r="D5" s="3"/>
      <c r="E5" s="3"/>
      <c r="F5" s="3"/>
      <c r="G5" s="3"/>
    </row>
    <row r="6" spans="1:10" ht="15.6" customHeight="1" x14ac:dyDescent="0.25">
      <c r="A6" s="46"/>
      <c r="B6" s="46"/>
      <c r="C6" s="3" t="s">
        <v>8</v>
      </c>
      <c r="D6" s="12">
        <v>652</v>
      </c>
      <c r="E6" s="3">
        <v>327</v>
      </c>
      <c r="F6" s="3">
        <v>718</v>
      </c>
      <c r="G6" s="3">
        <v>600</v>
      </c>
      <c r="J6" s="11"/>
    </row>
    <row r="7" spans="1:10" ht="15.6" customHeight="1" x14ac:dyDescent="0.25">
      <c r="A7" s="46"/>
      <c r="B7" s="47"/>
      <c r="C7" s="3" t="s">
        <v>9</v>
      </c>
      <c r="D7" s="3">
        <v>17886</v>
      </c>
      <c r="E7" s="3">
        <v>9136</v>
      </c>
      <c r="F7" s="3">
        <v>20104</v>
      </c>
      <c r="G7" s="3">
        <v>16560</v>
      </c>
    </row>
    <row r="8" spans="1:10" ht="15.6" customHeight="1" x14ac:dyDescent="0.3">
      <c r="A8" s="46"/>
      <c r="B8" s="48" t="s">
        <v>19</v>
      </c>
      <c r="C8" s="5" t="s">
        <v>7</v>
      </c>
      <c r="D8" s="3"/>
      <c r="E8" s="3"/>
      <c r="F8" s="3"/>
      <c r="G8" s="3"/>
    </row>
    <row r="9" spans="1:10" ht="15.6" customHeight="1" x14ac:dyDescent="0.25">
      <c r="A9" s="46"/>
      <c r="B9" s="46"/>
      <c r="C9" s="3" t="s">
        <v>8</v>
      </c>
      <c r="D9" s="3">
        <v>64</v>
      </c>
      <c r="E9" s="3">
        <v>20</v>
      </c>
      <c r="F9" s="3">
        <v>0</v>
      </c>
      <c r="G9" s="3">
        <v>0</v>
      </c>
    </row>
    <row r="10" spans="1:10" ht="15.6" customHeight="1" x14ac:dyDescent="0.25">
      <c r="A10" s="46"/>
      <c r="B10" s="47"/>
      <c r="C10" s="3" t="s">
        <v>9</v>
      </c>
      <c r="D10" s="3">
        <v>928</v>
      </c>
      <c r="E10" s="3">
        <v>160</v>
      </c>
      <c r="F10" s="3">
        <v>0</v>
      </c>
      <c r="G10" s="3">
        <v>0</v>
      </c>
    </row>
    <row r="11" spans="1:10" ht="15.6" customHeight="1" x14ac:dyDescent="0.25">
      <c r="A11" s="46"/>
      <c r="B11" s="48" t="s">
        <v>11</v>
      </c>
      <c r="C11" s="3" t="s">
        <v>12</v>
      </c>
      <c r="D11" s="3"/>
      <c r="E11" s="3"/>
      <c r="F11" s="3"/>
      <c r="G11" s="3"/>
    </row>
    <row r="12" spans="1:10" ht="15.6" customHeight="1" x14ac:dyDescent="0.25">
      <c r="A12" s="47"/>
      <c r="B12" s="47"/>
      <c r="C12" s="3" t="s">
        <v>9</v>
      </c>
      <c r="D12" s="3">
        <v>445</v>
      </c>
      <c r="E12" s="3">
        <v>345</v>
      </c>
      <c r="F12" s="3">
        <v>429</v>
      </c>
      <c r="G12" s="3">
        <v>328</v>
      </c>
    </row>
    <row r="13" spans="1:10" ht="15.6" customHeight="1" x14ac:dyDescent="0.3">
      <c r="A13" s="45" t="s">
        <v>13</v>
      </c>
      <c r="B13" s="48" t="s">
        <v>6</v>
      </c>
      <c r="C13" s="5" t="s">
        <v>7</v>
      </c>
      <c r="D13" s="3"/>
      <c r="E13" s="3"/>
      <c r="F13" s="3"/>
      <c r="G13" s="3"/>
    </row>
    <row r="14" spans="1:10" ht="15.6" customHeight="1" x14ac:dyDescent="0.25">
      <c r="A14" s="46"/>
      <c r="B14" s="46"/>
      <c r="C14" s="3" t="s">
        <v>8</v>
      </c>
      <c r="D14" s="3">
        <v>1176</v>
      </c>
      <c r="E14" s="3">
        <v>1927</v>
      </c>
      <c r="F14" s="3">
        <v>1094</v>
      </c>
      <c r="G14" s="3">
        <v>1744</v>
      </c>
    </row>
    <row r="15" spans="1:10" ht="15.6" customHeight="1" x14ac:dyDescent="0.25">
      <c r="A15" s="46"/>
      <c r="B15" s="47"/>
      <c r="C15" s="3" t="s">
        <v>9</v>
      </c>
      <c r="D15" s="9">
        <v>19619.369744934349</v>
      </c>
      <c r="E15" s="9">
        <v>5212.8920882945931</v>
      </c>
      <c r="F15" s="9">
        <v>10028.654927420421</v>
      </c>
      <c r="G15" s="9">
        <v>7588.4292108401232</v>
      </c>
    </row>
    <row r="16" spans="1:10" ht="15.6" customHeight="1" x14ac:dyDescent="0.3">
      <c r="A16" s="46"/>
      <c r="B16" s="48" t="s">
        <v>14</v>
      </c>
      <c r="C16" s="5" t="s">
        <v>7</v>
      </c>
      <c r="D16" s="3"/>
      <c r="E16" s="3"/>
      <c r="F16" s="3"/>
      <c r="G16" s="3"/>
    </row>
    <row r="17" spans="1:7" ht="15.6" customHeight="1" x14ac:dyDescent="0.25">
      <c r="A17" s="46"/>
      <c r="B17" s="46"/>
      <c r="C17" s="3" t="s">
        <v>8</v>
      </c>
      <c r="D17" s="3">
        <v>1261</v>
      </c>
      <c r="E17" s="3">
        <v>363</v>
      </c>
      <c r="F17" s="3">
        <v>727</v>
      </c>
      <c r="G17" s="3">
        <v>651</v>
      </c>
    </row>
    <row r="18" spans="1:7" ht="15.6" customHeight="1" x14ac:dyDescent="0.25">
      <c r="A18" s="46"/>
      <c r="B18" s="47"/>
      <c r="C18" s="3" t="s">
        <v>9</v>
      </c>
      <c r="D18" s="9">
        <v>20462.50595183091</v>
      </c>
      <c r="E18" s="9">
        <v>5629.5662262256274</v>
      </c>
      <c r="F18" s="9">
        <v>10877.272168799729</v>
      </c>
      <c r="G18" s="9">
        <v>8497.0412798056404</v>
      </c>
    </row>
    <row r="19" spans="1:7" ht="15.6" customHeight="1" x14ac:dyDescent="0.25">
      <c r="A19" s="46"/>
      <c r="B19" s="48" t="s">
        <v>15</v>
      </c>
      <c r="C19" s="3" t="s">
        <v>12</v>
      </c>
      <c r="D19" s="9"/>
      <c r="E19" s="9"/>
      <c r="F19" s="9"/>
      <c r="G19" s="9"/>
    </row>
    <row r="20" spans="1:7" ht="15.6" customHeight="1" x14ac:dyDescent="0.25">
      <c r="A20" s="47"/>
      <c r="B20" s="47"/>
      <c r="C20" s="3" t="s">
        <v>9</v>
      </c>
      <c r="D20" s="3">
        <v>31196</v>
      </c>
      <c r="E20" s="3">
        <v>19446</v>
      </c>
      <c r="F20" s="3">
        <v>23990</v>
      </c>
      <c r="G20" s="3">
        <v>24120</v>
      </c>
    </row>
    <row r="21" spans="1:7" ht="15.6" customHeight="1" x14ac:dyDescent="0.3">
      <c r="A21" s="45" t="s">
        <v>16</v>
      </c>
      <c r="B21" s="48" t="s">
        <v>6</v>
      </c>
      <c r="C21" s="5" t="s">
        <v>7</v>
      </c>
      <c r="D21" s="3"/>
      <c r="E21" s="3"/>
      <c r="F21" s="3"/>
      <c r="G21" s="3"/>
    </row>
    <row r="22" spans="1:7" ht="15.6" customHeight="1" x14ac:dyDescent="0.25">
      <c r="A22" s="46"/>
      <c r="B22" s="46"/>
      <c r="C22" s="3" t="s">
        <v>8</v>
      </c>
      <c r="D22" s="3">
        <v>812</v>
      </c>
      <c r="E22" s="3">
        <v>659</v>
      </c>
      <c r="F22" s="3">
        <v>367</v>
      </c>
      <c r="G22" s="3">
        <v>137</v>
      </c>
    </row>
    <row r="23" spans="1:7" ht="15.6" customHeight="1" x14ac:dyDescent="0.25">
      <c r="A23" s="46"/>
      <c r="B23" s="47"/>
      <c r="C23" s="3" t="s">
        <v>9</v>
      </c>
      <c r="D23" s="3">
        <v>10920</v>
      </c>
      <c r="E23" s="3">
        <v>7584</v>
      </c>
      <c r="F23" s="3">
        <v>3382</v>
      </c>
      <c r="G23" s="3">
        <v>1428</v>
      </c>
    </row>
    <row r="24" spans="1:7" ht="15.6" customHeight="1" x14ac:dyDescent="0.3">
      <c r="A24" s="46"/>
      <c r="B24" s="48" t="s">
        <v>14</v>
      </c>
      <c r="C24" s="5" t="s">
        <v>7</v>
      </c>
      <c r="D24" s="3"/>
      <c r="E24" s="3"/>
      <c r="F24" s="3"/>
      <c r="G24" s="3"/>
    </row>
    <row r="25" spans="1:7" ht="15.6" customHeight="1" x14ac:dyDescent="0.25">
      <c r="A25" s="46"/>
      <c r="B25" s="46"/>
      <c r="C25" s="3" t="s">
        <v>8</v>
      </c>
      <c r="D25" s="3">
        <v>305</v>
      </c>
      <c r="E25" s="3">
        <v>112</v>
      </c>
      <c r="F25" s="3">
        <v>210</v>
      </c>
      <c r="G25" s="3">
        <v>214</v>
      </c>
    </row>
    <row r="26" spans="1:7" ht="15.6" customHeight="1" x14ac:dyDescent="0.25">
      <c r="A26" s="47"/>
      <c r="B26" s="47"/>
      <c r="C26" s="3" t="s">
        <v>9</v>
      </c>
      <c r="D26" s="9">
        <v>6006.5056240098493</v>
      </c>
      <c r="E26" s="9">
        <v>2130.8434831229079</v>
      </c>
      <c r="F26" s="9">
        <v>4134.8736501494041</v>
      </c>
      <c r="G26" s="9">
        <v>4079.6180751428801</v>
      </c>
    </row>
    <row r="27" spans="1:7" ht="15.6" customHeight="1" x14ac:dyDescent="0.3">
      <c r="A27" s="6"/>
      <c r="B27" s="6"/>
      <c r="C27" s="6"/>
      <c r="D27" s="6"/>
      <c r="E27" s="6"/>
      <c r="F27" s="6"/>
      <c r="G27" s="6"/>
    </row>
    <row r="28" spans="1:7" ht="15.6" customHeight="1" x14ac:dyDescent="0.3">
      <c r="A28" s="6"/>
      <c r="B28" s="45" t="s">
        <v>5</v>
      </c>
      <c r="C28" s="7" t="s">
        <v>17</v>
      </c>
      <c r="D28" s="8"/>
      <c r="E28" s="8"/>
      <c r="F28" s="8"/>
      <c r="G28" s="8"/>
    </row>
    <row r="29" spans="1:7" ht="15.6" customHeight="1" x14ac:dyDescent="0.3">
      <c r="A29" s="6"/>
      <c r="B29" s="46"/>
      <c r="C29" s="1" t="s">
        <v>8</v>
      </c>
      <c r="D29" s="8">
        <f>D3+D6+D9</f>
        <v>2288</v>
      </c>
      <c r="E29" s="8">
        <f>E3+E6+E9</f>
        <v>2724</v>
      </c>
      <c r="F29" s="8">
        <f>F3+F6+F9</f>
        <v>1582</v>
      </c>
      <c r="G29" s="8">
        <f>G3+G6+G9</f>
        <v>1731</v>
      </c>
    </row>
    <row r="30" spans="1:7" ht="15.6" customHeight="1" x14ac:dyDescent="0.3">
      <c r="A30" s="6"/>
      <c r="B30" s="46"/>
      <c r="C30" s="7" t="s">
        <v>18</v>
      </c>
      <c r="D30" s="2"/>
      <c r="E30" s="2"/>
      <c r="F30" s="2"/>
      <c r="G30" s="2"/>
    </row>
    <row r="31" spans="1:7" ht="15.6" customHeight="1" x14ac:dyDescent="0.3">
      <c r="A31" s="6"/>
      <c r="B31" s="47"/>
      <c r="C31" s="1" t="s">
        <v>9</v>
      </c>
      <c r="D31" s="8">
        <f>D4+D7+D10+D12</f>
        <v>34785</v>
      </c>
      <c r="E31" s="8">
        <f>E4+E7+E10+E12</f>
        <v>36289</v>
      </c>
      <c r="F31" s="8">
        <f>F4+F7+F10+F12</f>
        <v>28007</v>
      </c>
      <c r="G31" s="8">
        <f>G4+G7+G10+G12</f>
        <v>28360</v>
      </c>
    </row>
    <row r="32" spans="1:7" ht="15.6" customHeight="1" x14ac:dyDescent="0.3">
      <c r="A32" s="6"/>
      <c r="B32" s="45" t="s">
        <v>13</v>
      </c>
      <c r="C32" s="7" t="s">
        <v>17</v>
      </c>
      <c r="D32" s="8"/>
      <c r="E32" s="8"/>
      <c r="F32" s="8"/>
      <c r="G32" s="8"/>
    </row>
    <row r="33" spans="1:7" ht="15.6" customHeight="1" x14ac:dyDescent="0.3">
      <c r="A33" s="6"/>
      <c r="B33" s="46"/>
      <c r="C33" s="1" t="s">
        <v>8</v>
      </c>
      <c r="D33" s="8">
        <f>D14+D17</f>
        <v>2437</v>
      </c>
      <c r="E33" s="8">
        <f>E14+E17</f>
        <v>2290</v>
      </c>
      <c r="F33" s="8">
        <f>F14+F17</f>
        <v>1821</v>
      </c>
      <c r="G33" s="8">
        <f>G14+G17</f>
        <v>2395</v>
      </c>
    </row>
    <row r="34" spans="1:7" ht="15.6" customHeight="1" x14ac:dyDescent="0.3">
      <c r="A34" s="6"/>
      <c r="B34" s="46"/>
      <c r="C34" s="7" t="s">
        <v>18</v>
      </c>
      <c r="D34" s="8"/>
      <c r="E34" s="8"/>
      <c r="F34" s="8"/>
      <c r="G34" s="8"/>
    </row>
    <row r="35" spans="1:7" ht="15.6" customHeight="1" x14ac:dyDescent="0.3">
      <c r="A35" s="6"/>
      <c r="B35" s="47"/>
      <c r="C35" s="1" t="s">
        <v>9</v>
      </c>
      <c r="D35" s="10">
        <f>D15+D18+D20</f>
        <v>71277.875696765259</v>
      </c>
      <c r="E35" s="10">
        <f>E15+E18+E20</f>
        <v>30288.45831452022</v>
      </c>
      <c r="F35" s="10">
        <f>F15+F18+F20</f>
        <v>44895.927096220148</v>
      </c>
      <c r="G35" s="10">
        <f>G15+G18+G20</f>
        <v>40205.470490645763</v>
      </c>
    </row>
    <row r="36" spans="1:7" ht="15.6" customHeight="1" x14ac:dyDescent="0.3">
      <c r="A36" s="6"/>
      <c r="B36" s="45" t="s">
        <v>16</v>
      </c>
      <c r="C36" s="7" t="s">
        <v>17</v>
      </c>
      <c r="D36" s="8"/>
      <c r="E36" s="8"/>
      <c r="F36" s="8"/>
      <c r="G36" s="8"/>
    </row>
    <row r="37" spans="1:7" ht="15.6" customHeight="1" x14ac:dyDescent="0.3">
      <c r="A37" s="6"/>
      <c r="B37" s="46"/>
      <c r="C37" s="1" t="s">
        <v>8</v>
      </c>
      <c r="D37" s="8">
        <f>D22+D25</f>
        <v>1117</v>
      </c>
      <c r="E37" s="8">
        <f>E22+E25</f>
        <v>771</v>
      </c>
      <c r="F37" s="8">
        <f>F22+F25</f>
        <v>577</v>
      </c>
      <c r="G37" s="8">
        <f>G22+G25</f>
        <v>351</v>
      </c>
    </row>
    <row r="38" spans="1:7" ht="15.6" customHeight="1" x14ac:dyDescent="0.3">
      <c r="A38" s="6"/>
      <c r="B38" s="46"/>
      <c r="C38" s="7" t="s">
        <v>18</v>
      </c>
      <c r="D38" s="8"/>
      <c r="E38" s="8"/>
      <c r="F38" s="8"/>
      <c r="G38" s="8"/>
    </row>
    <row r="39" spans="1:7" ht="15.6" customHeight="1" x14ac:dyDescent="0.3">
      <c r="A39" s="6"/>
      <c r="B39" s="47"/>
      <c r="C39" s="1" t="s">
        <v>9</v>
      </c>
      <c r="D39" s="10">
        <f>D23+D26</f>
        <v>16926.505624009849</v>
      </c>
      <c r="E39" s="10">
        <f>E23+E26</f>
        <v>9714.8434831229079</v>
      </c>
      <c r="F39" s="10">
        <f>F23+F26</f>
        <v>7516.8736501494041</v>
      </c>
      <c r="G39" s="10">
        <f>G23+G26</f>
        <v>5507.6180751428801</v>
      </c>
    </row>
  </sheetData>
  <mergeCells count="15">
    <mergeCell ref="B36:B39"/>
    <mergeCell ref="B5:B7"/>
    <mergeCell ref="A21:A26"/>
    <mergeCell ref="B19:B20"/>
    <mergeCell ref="B16:B18"/>
    <mergeCell ref="B13:B15"/>
    <mergeCell ref="B21:B23"/>
    <mergeCell ref="A2:A12"/>
    <mergeCell ref="B11:B12"/>
    <mergeCell ref="B8:B10"/>
    <mergeCell ref="B24:B26"/>
    <mergeCell ref="B2:B4"/>
    <mergeCell ref="B32:B35"/>
    <mergeCell ref="A13:A20"/>
    <mergeCell ref="B28:B31"/>
  </mergeCells>
  <phoneticPr fontId="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"/>
  <sheetViews>
    <sheetView zoomScaleNormal="100" workbookViewId="0">
      <pane xSplit="3" ySplit="1" topLeftCell="D5" activePane="bottomRight" state="frozen"/>
      <selection pane="topRight" activeCell="N22" sqref="N22"/>
      <selection pane="bottomLeft" activeCell="N22" sqref="N22"/>
      <selection pane="bottomRight" activeCell="C31" sqref="C31"/>
    </sheetView>
  </sheetViews>
  <sheetFormatPr defaultRowHeight="13.8" x14ac:dyDescent="0.25"/>
  <cols>
    <col min="3" max="3" width="15.44140625" bestFit="1" customWidth="1"/>
  </cols>
  <sheetData>
    <row r="1" spans="1:10" ht="15.6" customHeight="1" x14ac:dyDescent="0.3">
      <c r="A1" s="4"/>
      <c r="B1" s="5"/>
      <c r="C1" s="5"/>
      <c r="D1" s="3" t="s">
        <v>1</v>
      </c>
      <c r="E1" s="3" t="s">
        <v>2</v>
      </c>
      <c r="F1" s="3" t="s">
        <v>3</v>
      </c>
      <c r="G1" s="3" t="s">
        <v>4</v>
      </c>
    </row>
    <row r="2" spans="1:10" ht="15.6" customHeight="1" x14ac:dyDescent="0.3">
      <c r="A2" s="45" t="s">
        <v>5</v>
      </c>
      <c r="B2" s="48" t="s">
        <v>6</v>
      </c>
      <c r="C2" s="5" t="s">
        <v>7</v>
      </c>
      <c r="D2" s="3"/>
      <c r="E2" s="3"/>
      <c r="F2" s="3"/>
      <c r="G2" s="3"/>
    </row>
    <row r="3" spans="1:10" ht="15.6" customHeight="1" x14ac:dyDescent="0.25">
      <c r="A3" s="46"/>
      <c r="B3" s="46"/>
      <c r="C3" s="3" t="s">
        <v>8</v>
      </c>
      <c r="D3" s="3">
        <v>1772</v>
      </c>
      <c r="E3" s="3">
        <v>2177</v>
      </c>
      <c r="F3" s="3">
        <v>864</v>
      </c>
      <c r="G3" s="3">
        <v>1131</v>
      </c>
    </row>
    <row r="4" spans="1:10" ht="15.6" customHeight="1" x14ac:dyDescent="0.25">
      <c r="A4" s="46"/>
      <c r="B4" s="47"/>
      <c r="C4" s="3" t="s">
        <v>9</v>
      </c>
      <c r="D4" s="3">
        <v>17150</v>
      </c>
      <c r="E4" s="3">
        <v>25008</v>
      </c>
      <c r="F4" s="3">
        <v>7474</v>
      </c>
      <c r="G4" s="3">
        <v>11472</v>
      </c>
    </row>
    <row r="5" spans="1:10" ht="15.6" customHeight="1" x14ac:dyDescent="0.3">
      <c r="A5" s="46"/>
      <c r="B5" s="48" t="s">
        <v>10</v>
      </c>
      <c r="C5" s="5" t="s">
        <v>7</v>
      </c>
      <c r="D5" s="3"/>
      <c r="E5" s="3"/>
      <c r="F5" s="3"/>
      <c r="G5" s="3"/>
    </row>
    <row r="6" spans="1:10" ht="15.6" customHeight="1" x14ac:dyDescent="0.25">
      <c r="A6" s="46"/>
      <c r="B6" s="46"/>
      <c r="C6" s="3" t="s">
        <v>8</v>
      </c>
      <c r="D6" s="3">
        <v>76</v>
      </c>
      <c r="E6" s="3">
        <v>975</v>
      </c>
      <c r="F6" s="3">
        <v>718</v>
      </c>
      <c r="G6" s="3">
        <v>720</v>
      </c>
      <c r="J6" s="11"/>
    </row>
    <row r="7" spans="1:10" ht="15.6" customHeight="1" x14ac:dyDescent="0.25">
      <c r="A7" s="46"/>
      <c r="B7" s="47"/>
      <c r="C7" s="3" t="s">
        <v>9</v>
      </c>
      <c r="D7" s="3">
        <v>1798</v>
      </c>
      <c r="E7" s="3">
        <v>27240</v>
      </c>
      <c r="F7" s="3">
        <v>20104</v>
      </c>
      <c r="G7" s="3">
        <v>20040</v>
      </c>
    </row>
    <row r="8" spans="1:10" ht="15.6" customHeight="1" x14ac:dyDescent="0.3">
      <c r="A8" s="46"/>
      <c r="B8" s="48" t="s">
        <v>19</v>
      </c>
      <c r="C8" s="5" t="s">
        <v>7</v>
      </c>
      <c r="D8" s="3"/>
      <c r="E8" s="3"/>
      <c r="F8" s="3"/>
      <c r="G8" s="3"/>
    </row>
    <row r="9" spans="1:10" ht="15.6" customHeight="1" x14ac:dyDescent="0.25">
      <c r="A9" s="46"/>
      <c r="B9" s="46"/>
      <c r="C9" s="3" t="s">
        <v>8</v>
      </c>
      <c r="D9" s="3">
        <v>52</v>
      </c>
      <c r="E9" s="3">
        <v>32</v>
      </c>
      <c r="F9" s="3">
        <v>0</v>
      </c>
      <c r="G9" s="3">
        <v>0</v>
      </c>
    </row>
    <row r="10" spans="1:10" ht="15.6" customHeight="1" x14ac:dyDescent="0.25">
      <c r="A10" s="46"/>
      <c r="B10" s="47"/>
      <c r="C10" s="3" t="s">
        <v>9</v>
      </c>
      <c r="D10" s="3"/>
      <c r="E10" s="3"/>
      <c r="F10" s="3"/>
      <c r="G10" s="3"/>
    </row>
    <row r="11" spans="1:10" ht="15.6" customHeight="1" x14ac:dyDescent="0.25">
      <c r="A11" s="46"/>
      <c r="B11" s="48" t="s">
        <v>11</v>
      </c>
      <c r="C11" s="3" t="s">
        <v>12</v>
      </c>
      <c r="D11" s="3"/>
      <c r="E11" s="3"/>
      <c r="F11" s="3"/>
      <c r="G11" s="3"/>
    </row>
    <row r="12" spans="1:10" ht="15.6" customHeight="1" x14ac:dyDescent="0.25">
      <c r="A12" s="47"/>
      <c r="B12" s="47"/>
      <c r="C12" s="3" t="s">
        <v>9</v>
      </c>
      <c r="D12" s="3">
        <v>441</v>
      </c>
      <c r="E12" s="3">
        <v>270</v>
      </c>
      <c r="F12" s="3">
        <v>365</v>
      </c>
      <c r="G12" s="3">
        <v>319</v>
      </c>
    </row>
    <row r="13" spans="1:10" ht="15.6" customHeight="1" x14ac:dyDescent="0.3">
      <c r="A13" s="45" t="s">
        <v>13</v>
      </c>
      <c r="B13" s="48" t="s">
        <v>6</v>
      </c>
      <c r="C13" s="5" t="s">
        <v>7</v>
      </c>
      <c r="D13" s="3"/>
      <c r="E13" s="3"/>
      <c r="F13" s="3"/>
      <c r="G13" s="3"/>
    </row>
    <row r="14" spans="1:10" ht="15.6" customHeight="1" x14ac:dyDescent="0.25">
      <c r="A14" s="46"/>
      <c r="B14" s="46"/>
      <c r="C14" s="3" t="s">
        <v>8</v>
      </c>
      <c r="D14" s="3">
        <v>1346</v>
      </c>
      <c r="E14" s="3">
        <v>1757</v>
      </c>
      <c r="F14" s="3">
        <v>1094</v>
      </c>
      <c r="G14" s="3">
        <v>1744</v>
      </c>
    </row>
    <row r="15" spans="1:10" ht="15.6" customHeight="1" x14ac:dyDescent="0.25">
      <c r="A15" s="46"/>
      <c r="B15" s="47"/>
      <c r="C15" s="3" t="s">
        <v>9</v>
      </c>
      <c r="D15" s="9">
        <v>13758</v>
      </c>
      <c r="E15" s="9">
        <v>17512</v>
      </c>
      <c r="F15" s="9">
        <v>8632</v>
      </c>
      <c r="G15" s="9">
        <v>10324</v>
      </c>
    </row>
    <row r="16" spans="1:10" ht="15.6" customHeight="1" x14ac:dyDescent="0.3">
      <c r="A16" s="46"/>
      <c r="B16" s="48" t="s">
        <v>14</v>
      </c>
      <c r="C16" s="5" t="s">
        <v>7</v>
      </c>
      <c r="D16" s="3"/>
      <c r="E16" s="3"/>
      <c r="F16" s="3"/>
      <c r="G16" s="3"/>
    </row>
    <row r="17" spans="1:7" ht="15.6" customHeight="1" x14ac:dyDescent="0.25">
      <c r="A17" s="46"/>
      <c r="B17" s="46"/>
      <c r="C17" s="3" t="s">
        <v>8</v>
      </c>
      <c r="D17" s="3">
        <v>855</v>
      </c>
      <c r="E17" s="3">
        <v>793</v>
      </c>
      <c r="F17" s="3">
        <v>711</v>
      </c>
      <c r="G17" s="3">
        <v>705</v>
      </c>
    </row>
    <row r="18" spans="1:7" ht="15.6" customHeight="1" x14ac:dyDescent="0.25">
      <c r="A18" s="46"/>
      <c r="B18" s="47"/>
      <c r="C18" s="3" t="s">
        <v>9</v>
      </c>
      <c r="D18" s="9">
        <v>15521.384375995451</v>
      </c>
      <c r="E18" s="9">
        <v>11087.059290792969</v>
      </c>
      <c r="F18" s="9">
        <v>9083.5837489231635</v>
      </c>
      <c r="G18" s="9">
        <v>8601.1140158230646</v>
      </c>
    </row>
    <row r="19" spans="1:7" ht="15.6" customHeight="1" x14ac:dyDescent="0.25">
      <c r="A19" s="46"/>
      <c r="B19" s="48" t="s">
        <v>15</v>
      </c>
      <c r="C19" s="3" t="s">
        <v>12</v>
      </c>
      <c r="D19" s="9"/>
      <c r="E19" s="9"/>
      <c r="F19" s="9"/>
      <c r="G19" s="9"/>
    </row>
    <row r="20" spans="1:7" ht="15.6" customHeight="1" x14ac:dyDescent="0.25">
      <c r="A20" s="47"/>
      <c r="B20" s="47"/>
      <c r="C20" s="3" t="s">
        <v>9</v>
      </c>
      <c r="D20" s="3">
        <v>30921</v>
      </c>
      <c r="E20" s="3">
        <v>19207</v>
      </c>
      <c r="F20" s="3">
        <v>24120</v>
      </c>
      <c r="G20" s="3">
        <v>24120</v>
      </c>
    </row>
    <row r="21" spans="1:7" ht="15.6" customHeight="1" x14ac:dyDescent="0.3">
      <c r="A21" s="45" t="s">
        <v>16</v>
      </c>
      <c r="B21" s="48" t="s">
        <v>6</v>
      </c>
      <c r="C21" s="5" t="s">
        <v>7</v>
      </c>
      <c r="D21" s="3"/>
      <c r="E21" s="3"/>
      <c r="F21" s="3"/>
      <c r="G21" s="3"/>
    </row>
    <row r="22" spans="1:7" ht="15.6" customHeight="1" x14ac:dyDescent="0.25">
      <c r="A22" s="46"/>
      <c r="B22" s="46"/>
      <c r="C22" s="3" t="s">
        <v>8</v>
      </c>
      <c r="D22" s="3">
        <v>812</v>
      </c>
      <c r="E22" s="3">
        <v>659</v>
      </c>
      <c r="F22" s="3">
        <v>367</v>
      </c>
      <c r="G22" s="3">
        <v>137</v>
      </c>
    </row>
    <row r="23" spans="1:7" ht="15.6" customHeight="1" x14ac:dyDescent="0.25">
      <c r="A23" s="46"/>
      <c r="B23" s="47"/>
      <c r="C23" s="3" t="s">
        <v>9</v>
      </c>
      <c r="D23" s="3">
        <v>11050</v>
      </c>
      <c r="E23" s="3">
        <v>7584</v>
      </c>
      <c r="F23" s="3">
        <v>3382</v>
      </c>
      <c r="G23" s="3">
        <v>1428</v>
      </c>
    </row>
    <row r="24" spans="1:7" ht="15.6" customHeight="1" x14ac:dyDescent="0.3">
      <c r="A24" s="46"/>
      <c r="B24" s="48" t="s">
        <v>14</v>
      </c>
      <c r="C24" s="5" t="s">
        <v>7</v>
      </c>
      <c r="D24" s="3"/>
      <c r="E24" s="3"/>
      <c r="F24" s="3"/>
      <c r="G24" s="3"/>
    </row>
    <row r="25" spans="1:7" ht="15.6" customHeight="1" x14ac:dyDescent="0.25">
      <c r="A25" s="46"/>
      <c r="B25" s="46"/>
      <c r="C25" s="3" t="s">
        <v>8</v>
      </c>
      <c r="D25" s="3">
        <v>107</v>
      </c>
      <c r="E25" s="3">
        <v>255</v>
      </c>
      <c r="F25" s="3">
        <v>212</v>
      </c>
      <c r="G25" s="3">
        <v>234</v>
      </c>
    </row>
    <row r="26" spans="1:7" ht="15.6" customHeight="1" x14ac:dyDescent="0.25">
      <c r="A26" s="47"/>
      <c r="B26" s="47"/>
      <c r="C26" s="3" t="s">
        <v>9</v>
      </c>
      <c r="D26" s="9">
        <v>2016.183183770326</v>
      </c>
      <c r="E26" s="9">
        <v>5065.1735409170706</v>
      </c>
      <c r="F26" s="9">
        <v>4106.0626669602843</v>
      </c>
      <c r="G26" s="9">
        <v>4427.3681442721754</v>
      </c>
    </row>
    <row r="27" spans="1:7" ht="15.6" customHeight="1" x14ac:dyDescent="0.3">
      <c r="A27" s="6"/>
      <c r="B27" s="6"/>
      <c r="C27" s="6"/>
      <c r="D27" s="6"/>
      <c r="E27" s="6"/>
      <c r="F27" s="6"/>
      <c r="G27" s="6"/>
    </row>
    <row r="28" spans="1:7" ht="15.6" customHeight="1" x14ac:dyDescent="0.3">
      <c r="A28" s="6"/>
      <c r="B28" s="45" t="s">
        <v>5</v>
      </c>
      <c r="C28" s="7" t="s">
        <v>17</v>
      </c>
      <c r="D28" s="8"/>
      <c r="E28" s="8"/>
      <c r="F28" s="8"/>
      <c r="G28" s="8"/>
    </row>
    <row r="29" spans="1:7" ht="15.6" customHeight="1" x14ac:dyDescent="0.3">
      <c r="A29" s="6"/>
      <c r="B29" s="46"/>
      <c r="C29" s="1" t="s">
        <v>8</v>
      </c>
      <c r="D29" s="8">
        <f>D3+D6+D9</f>
        <v>1900</v>
      </c>
      <c r="E29" s="8">
        <f>E3+E6+E9</f>
        <v>3184</v>
      </c>
      <c r="F29" s="8">
        <f>F3+F6+F9</f>
        <v>1582</v>
      </c>
      <c r="G29" s="8">
        <f>G3+G6+G9</f>
        <v>1851</v>
      </c>
    </row>
    <row r="30" spans="1:7" ht="15.6" customHeight="1" x14ac:dyDescent="0.3">
      <c r="A30" s="6"/>
      <c r="B30" s="46"/>
      <c r="C30" s="7" t="s">
        <v>18</v>
      </c>
      <c r="D30" s="2"/>
      <c r="E30" s="2"/>
      <c r="F30" s="2"/>
      <c r="G30" s="2"/>
    </row>
    <row r="31" spans="1:7" ht="15.6" customHeight="1" x14ac:dyDescent="0.3">
      <c r="A31" s="6"/>
      <c r="B31" s="47"/>
      <c r="C31" s="1" t="s">
        <v>9</v>
      </c>
      <c r="D31" s="8">
        <f>D4+D7+D10+D12</f>
        <v>19389</v>
      </c>
      <c r="E31" s="8">
        <f>E4+E7+E10+E12</f>
        <v>52518</v>
      </c>
      <c r="F31" s="8">
        <f>F4+F7+F10+F12</f>
        <v>27943</v>
      </c>
      <c r="G31" s="8">
        <f>G4+G7+G10+G12</f>
        <v>31831</v>
      </c>
    </row>
    <row r="32" spans="1:7" ht="15.6" customHeight="1" x14ac:dyDescent="0.3">
      <c r="A32" s="6"/>
      <c r="B32" s="45" t="s">
        <v>13</v>
      </c>
      <c r="C32" s="7" t="s">
        <v>17</v>
      </c>
      <c r="D32" s="8"/>
      <c r="E32" s="8"/>
      <c r="F32" s="8"/>
      <c r="G32" s="8"/>
    </row>
    <row r="33" spans="1:7" ht="15.6" customHeight="1" x14ac:dyDescent="0.3">
      <c r="A33" s="6"/>
      <c r="B33" s="46"/>
      <c r="C33" s="1" t="s">
        <v>8</v>
      </c>
      <c r="D33" s="8">
        <f>D14+D17</f>
        <v>2201</v>
      </c>
      <c r="E33" s="8">
        <f>E14+E17</f>
        <v>2550</v>
      </c>
      <c r="F33" s="8">
        <f>F14+F17</f>
        <v>1805</v>
      </c>
      <c r="G33" s="8">
        <f>G14+G17</f>
        <v>2449</v>
      </c>
    </row>
    <row r="34" spans="1:7" ht="15.6" customHeight="1" x14ac:dyDescent="0.3">
      <c r="A34" s="6"/>
      <c r="B34" s="46"/>
      <c r="C34" s="7" t="s">
        <v>18</v>
      </c>
      <c r="D34" s="8"/>
      <c r="E34" s="8"/>
      <c r="F34" s="8"/>
      <c r="G34" s="8"/>
    </row>
    <row r="35" spans="1:7" ht="15.6" customHeight="1" x14ac:dyDescent="0.3">
      <c r="A35" s="6"/>
      <c r="B35" s="47"/>
      <c r="C35" s="1" t="s">
        <v>9</v>
      </c>
      <c r="D35" s="10">
        <f>D15+D18+D20</f>
        <v>60200.384375995447</v>
      </c>
      <c r="E35" s="10">
        <f>E15+E18+E20</f>
        <v>47806.059290792968</v>
      </c>
      <c r="F35" s="10">
        <f>F15+F18+F20</f>
        <v>41835.583748923164</v>
      </c>
      <c r="G35" s="10">
        <f>G15+G18+G20</f>
        <v>43045.114015823063</v>
      </c>
    </row>
    <row r="36" spans="1:7" ht="15.6" customHeight="1" x14ac:dyDescent="0.3">
      <c r="A36" s="6"/>
      <c r="B36" s="45" t="s">
        <v>16</v>
      </c>
      <c r="C36" s="7" t="s">
        <v>17</v>
      </c>
      <c r="D36" s="8"/>
      <c r="E36" s="8"/>
      <c r="F36" s="8"/>
      <c r="G36" s="8"/>
    </row>
    <row r="37" spans="1:7" ht="15.6" customHeight="1" x14ac:dyDescent="0.3">
      <c r="A37" s="6"/>
      <c r="B37" s="46"/>
      <c r="C37" s="1" t="s">
        <v>8</v>
      </c>
      <c r="D37" s="8">
        <f>D22+D25</f>
        <v>919</v>
      </c>
      <c r="E37" s="8">
        <f>E22+E25</f>
        <v>914</v>
      </c>
      <c r="F37" s="8">
        <f>F22+F25</f>
        <v>579</v>
      </c>
      <c r="G37" s="8">
        <f>G22+G25</f>
        <v>371</v>
      </c>
    </row>
    <row r="38" spans="1:7" ht="15.6" customHeight="1" x14ac:dyDescent="0.3">
      <c r="A38" s="6"/>
      <c r="B38" s="46"/>
      <c r="C38" s="7" t="s">
        <v>18</v>
      </c>
      <c r="D38" s="8"/>
      <c r="E38" s="8"/>
      <c r="F38" s="8"/>
      <c r="G38" s="8"/>
    </row>
    <row r="39" spans="1:7" ht="15.6" customHeight="1" x14ac:dyDescent="0.3">
      <c r="A39" s="6"/>
      <c r="B39" s="47"/>
      <c r="C39" s="1" t="s">
        <v>9</v>
      </c>
      <c r="D39" s="10">
        <f>D23+D26</f>
        <v>13066.183183770327</v>
      </c>
      <c r="E39" s="10">
        <f>E23+E26</f>
        <v>12649.173540917071</v>
      </c>
      <c r="F39" s="10">
        <f>F23+F26</f>
        <v>7488.0626669602843</v>
      </c>
      <c r="G39" s="10">
        <f>G23+G26</f>
        <v>5855.3681442721754</v>
      </c>
    </row>
  </sheetData>
  <mergeCells count="15">
    <mergeCell ref="B36:B39"/>
    <mergeCell ref="B5:B7"/>
    <mergeCell ref="A21:A26"/>
    <mergeCell ref="B19:B20"/>
    <mergeCell ref="B16:B18"/>
    <mergeCell ref="B13:B15"/>
    <mergeCell ref="B21:B23"/>
    <mergeCell ref="A2:A12"/>
    <mergeCell ref="B11:B12"/>
    <mergeCell ref="B8:B10"/>
    <mergeCell ref="B24:B26"/>
    <mergeCell ref="B2:B4"/>
    <mergeCell ref="B32:B35"/>
    <mergeCell ref="A13:A20"/>
    <mergeCell ref="B28:B31"/>
  </mergeCells>
  <phoneticPr fontId="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9"/>
  <sheetViews>
    <sheetView zoomScaleNormal="100" workbookViewId="0">
      <pane xSplit="3" ySplit="1" topLeftCell="D17" activePane="bottomRight" state="frozen"/>
      <selection pane="topRight" activeCell="N22" sqref="N22"/>
      <selection pane="bottomLeft" activeCell="N22" sqref="N22"/>
      <selection pane="bottomRight" activeCell="N22" sqref="N22"/>
    </sheetView>
  </sheetViews>
  <sheetFormatPr defaultRowHeight="13.8" x14ac:dyDescent="0.25"/>
  <cols>
    <col min="3" max="3" width="15.6640625" customWidth="1"/>
  </cols>
  <sheetData>
    <row r="1" spans="1:10" ht="15.6" customHeight="1" x14ac:dyDescent="0.3">
      <c r="A1" s="4"/>
      <c r="B1" s="5"/>
      <c r="C1" s="5"/>
      <c r="D1" s="3" t="s">
        <v>1</v>
      </c>
      <c r="E1" s="3" t="s">
        <v>2</v>
      </c>
      <c r="F1" s="3" t="s">
        <v>3</v>
      </c>
      <c r="G1" s="3" t="s">
        <v>4</v>
      </c>
      <c r="H1" s="3" t="s">
        <v>20</v>
      </c>
    </row>
    <row r="2" spans="1:10" ht="15.6" customHeight="1" x14ac:dyDescent="0.3">
      <c r="A2" s="45" t="s">
        <v>5</v>
      </c>
      <c r="B2" s="48" t="s">
        <v>6</v>
      </c>
      <c r="C2" s="5" t="s">
        <v>7</v>
      </c>
      <c r="D2" s="3">
        <v>1505</v>
      </c>
      <c r="E2" s="3"/>
      <c r="F2" s="3"/>
      <c r="G2" s="3"/>
      <c r="H2" s="3"/>
    </row>
    <row r="3" spans="1:10" ht="15.6" customHeight="1" x14ac:dyDescent="0.25">
      <c r="A3" s="46"/>
      <c r="B3" s="46"/>
      <c r="C3" s="3" t="s">
        <v>8</v>
      </c>
      <c r="D3" s="3">
        <v>1472</v>
      </c>
      <c r="E3" s="3">
        <v>1260</v>
      </c>
      <c r="F3" s="3">
        <v>1863</v>
      </c>
      <c r="G3" s="3">
        <v>1184</v>
      </c>
      <c r="H3" s="3">
        <v>1406</v>
      </c>
    </row>
    <row r="4" spans="1:10" ht="15.6" customHeight="1" x14ac:dyDescent="0.25">
      <c r="A4" s="46"/>
      <c r="B4" s="47"/>
      <c r="C4" s="3" t="s">
        <v>9</v>
      </c>
      <c r="D4" s="3">
        <v>13892</v>
      </c>
      <c r="E4" s="3">
        <v>15484</v>
      </c>
      <c r="F4" s="3">
        <v>16906</v>
      </c>
      <c r="G4" s="3">
        <v>12498</v>
      </c>
      <c r="H4" s="3">
        <v>13322</v>
      </c>
    </row>
    <row r="5" spans="1:10" ht="15.6" customHeight="1" x14ac:dyDescent="0.3">
      <c r="A5" s="46"/>
      <c r="B5" s="48" t="s">
        <v>10</v>
      </c>
      <c r="C5" s="5" t="s">
        <v>7</v>
      </c>
      <c r="D5" s="3">
        <v>330</v>
      </c>
      <c r="E5" s="3"/>
      <c r="F5" s="3"/>
      <c r="G5" s="3"/>
      <c r="H5" s="3"/>
    </row>
    <row r="6" spans="1:10" ht="15.6" customHeight="1" x14ac:dyDescent="0.25">
      <c r="A6" s="46"/>
      <c r="B6" s="46"/>
      <c r="C6" s="3" t="s">
        <v>8</v>
      </c>
      <c r="D6" s="3">
        <v>563</v>
      </c>
      <c r="E6" s="3">
        <v>264</v>
      </c>
      <c r="F6" s="3">
        <v>718</v>
      </c>
      <c r="G6" s="3">
        <v>720</v>
      </c>
      <c r="H6" s="3">
        <v>726</v>
      </c>
      <c r="J6" s="11"/>
    </row>
    <row r="7" spans="1:10" ht="15.6" customHeight="1" x14ac:dyDescent="0.25">
      <c r="A7" s="46"/>
      <c r="B7" s="47"/>
      <c r="C7" s="3" t="s">
        <v>9</v>
      </c>
      <c r="D7" s="3">
        <v>15464</v>
      </c>
      <c r="E7" s="3">
        <v>7372</v>
      </c>
      <c r="F7" s="3">
        <v>19124</v>
      </c>
      <c r="G7" s="3">
        <v>19840</v>
      </c>
      <c r="H7" s="3">
        <v>20208</v>
      </c>
    </row>
    <row r="8" spans="1:10" ht="15.6" customHeight="1" x14ac:dyDescent="0.3">
      <c r="A8" s="46"/>
      <c r="B8" s="48" t="s">
        <v>19</v>
      </c>
      <c r="C8" s="5" t="s">
        <v>7</v>
      </c>
      <c r="D8" s="3">
        <v>37</v>
      </c>
      <c r="E8" s="3"/>
      <c r="F8" s="3"/>
      <c r="G8" s="3"/>
      <c r="H8" s="3"/>
    </row>
    <row r="9" spans="1:10" ht="15.6" customHeight="1" x14ac:dyDescent="0.25">
      <c r="A9" s="46"/>
      <c r="B9" s="46"/>
      <c r="C9" s="3" t="s">
        <v>8</v>
      </c>
      <c r="D9" s="3">
        <v>37</v>
      </c>
      <c r="E9" s="3">
        <v>25</v>
      </c>
      <c r="F9" s="3">
        <v>0</v>
      </c>
      <c r="G9" s="3">
        <v>0</v>
      </c>
      <c r="H9" s="3">
        <v>0</v>
      </c>
    </row>
    <row r="10" spans="1:10" ht="15.6" customHeight="1" x14ac:dyDescent="0.25">
      <c r="A10" s="46"/>
      <c r="B10" s="47"/>
      <c r="C10" s="3" t="s">
        <v>9</v>
      </c>
      <c r="D10" s="3"/>
      <c r="E10" s="3"/>
      <c r="F10" s="3"/>
      <c r="G10" s="3"/>
      <c r="H10" s="3"/>
    </row>
    <row r="11" spans="1:10" ht="15.6" customHeight="1" x14ac:dyDescent="0.25">
      <c r="A11" s="46"/>
      <c r="B11" s="48" t="s">
        <v>11</v>
      </c>
      <c r="C11" s="3" t="s">
        <v>12</v>
      </c>
      <c r="D11" s="3">
        <v>174</v>
      </c>
      <c r="E11" s="3"/>
      <c r="F11" s="3"/>
      <c r="G11" s="3"/>
      <c r="H11" s="3"/>
    </row>
    <row r="12" spans="1:10" ht="15.6" customHeight="1" x14ac:dyDescent="0.25">
      <c r="A12" s="47"/>
      <c r="B12" s="47"/>
      <c r="C12" s="3" t="s">
        <v>9</v>
      </c>
      <c r="D12" s="3">
        <v>128</v>
      </c>
      <c r="E12" s="3">
        <v>657</v>
      </c>
      <c r="F12" s="3">
        <v>258</v>
      </c>
      <c r="G12" s="3">
        <v>304</v>
      </c>
      <c r="H12" s="3">
        <v>304</v>
      </c>
    </row>
    <row r="13" spans="1:10" ht="15.6" customHeight="1" x14ac:dyDescent="0.3">
      <c r="A13" s="45" t="s">
        <v>13</v>
      </c>
      <c r="B13" s="48" t="s">
        <v>6</v>
      </c>
      <c r="C13" s="5" t="s">
        <v>7</v>
      </c>
      <c r="D13" s="3">
        <v>931</v>
      </c>
      <c r="E13" s="3"/>
      <c r="F13" s="3"/>
      <c r="G13" s="3"/>
      <c r="H13" s="3"/>
    </row>
    <row r="14" spans="1:10" ht="15.6" customHeight="1" x14ac:dyDescent="0.25">
      <c r="A14" s="46"/>
      <c r="B14" s="46"/>
      <c r="C14" s="3" t="s">
        <v>8</v>
      </c>
      <c r="D14" s="3">
        <v>929</v>
      </c>
      <c r="E14" s="3">
        <v>1357</v>
      </c>
      <c r="F14" s="3">
        <v>2268</v>
      </c>
      <c r="G14" s="3">
        <v>1282</v>
      </c>
      <c r="H14" s="3">
        <v>2204</v>
      </c>
    </row>
    <row r="15" spans="1:10" ht="15.6" customHeight="1" x14ac:dyDescent="0.25">
      <c r="A15" s="46"/>
      <c r="B15" s="47"/>
      <c r="C15" s="3" t="s">
        <v>9</v>
      </c>
      <c r="D15" s="9">
        <v>10376</v>
      </c>
      <c r="E15" s="9">
        <v>13292</v>
      </c>
      <c r="F15" s="9">
        <v>16826</v>
      </c>
      <c r="G15" s="9">
        <v>8972</v>
      </c>
      <c r="H15" s="9">
        <v>16290</v>
      </c>
    </row>
    <row r="16" spans="1:10" ht="15.6" customHeight="1" x14ac:dyDescent="0.3">
      <c r="A16" s="46"/>
      <c r="B16" s="48" t="s">
        <v>14</v>
      </c>
      <c r="C16" s="5" t="s">
        <v>7</v>
      </c>
      <c r="D16" s="13">
        <v>618</v>
      </c>
      <c r="E16" s="3"/>
      <c r="F16" s="3"/>
      <c r="G16" s="3"/>
      <c r="H16" s="3"/>
    </row>
    <row r="17" spans="1:8" ht="15.6" customHeight="1" x14ac:dyDescent="0.25">
      <c r="A17" s="46"/>
      <c r="B17" s="46"/>
      <c r="C17" s="3" t="s">
        <v>8</v>
      </c>
      <c r="D17" s="3">
        <v>547</v>
      </c>
      <c r="E17" s="3">
        <v>781</v>
      </c>
      <c r="F17" s="3">
        <v>759</v>
      </c>
      <c r="G17" s="3">
        <v>768</v>
      </c>
      <c r="H17" s="3">
        <v>924</v>
      </c>
    </row>
    <row r="18" spans="1:8" ht="15.6" customHeight="1" x14ac:dyDescent="0.25">
      <c r="A18" s="46"/>
      <c r="B18" s="47"/>
      <c r="C18" s="3" t="s">
        <v>9</v>
      </c>
      <c r="D18" s="9">
        <v>9459</v>
      </c>
      <c r="E18" s="9">
        <v>11086.289734210881</v>
      </c>
      <c r="F18" s="9">
        <v>9583.6445172863823</v>
      </c>
      <c r="G18" s="9">
        <v>8426.6774748031075</v>
      </c>
      <c r="H18" s="9">
        <v>10640.19010484701</v>
      </c>
    </row>
    <row r="19" spans="1:8" ht="15.6" customHeight="1" x14ac:dyDescent="0.25">
      <c r="A19" s="46"/>
      <c r="B19" s="48" t="s">
        <v>15</v>
      </c>
      <c r="C19" s="3" t="s">
        <v>12</v>
      </c>
      <c r="D19" s="9">
        <v>20417</v>
      </c>
      <c r="E19" s="9"/>
      <c r="F19" s="9"/>
      <c r="G19" s="9"/>
      <c r="H19" s="9"/>
    </row>
    <row r="20" spans="1:8" ht="15.6" customHeight="1" x14ac:dyDescent="0.25">
      <c r="A20" s="47"/>
      <c r="B20" s="47"/>
      <c r="C20" s="3" t="s">
        <v>9</v>
      </c>
      <c r="D20" s="3">
        <v>20253</v>
      </c>
      <c r="E20" s="3">
        <v>20703</v>
      </c>
      <c r="F20" s="3">
        <v>24120</v>
      </c>
      <c r="G20" s="3">
        <v>24120</v>
      </c>
      <c r="H20" s="3">
        <v>30281</v>
      </c>
    </row>
    <row r="21" spans="1:8" ht="15.6" customHeight="1" x14ac:dyDescent="0.3">
      <c r="A21" s="45" t="s">
        <v>16</v>
      </c>
      <c r="B21" s="48" t="s">
        <v>6</v>
      </c>
      <c r="C21" s="5" t="s">
        <v>7</v>
      </c>
      <c r="D21" s="3">
        <v>483</v>
      </c>
      <c r="E21" s="3"/>
      <c r="F21" s="3"/>
      <c r="G21" s="3"/>
      <c r="H21" s="3"/>
    </row>
    <row r="22" spans="1:8" ht="15.6" customHeight="1" x14ac:dyDescent="0.25">
      <c r="A22" s="46"/>
      <c r="B22" s="46"/>
      <c r="C22" s="3" t="s">
        <v>8</v>
      </c>
      <c r="D22" s="3">
        <v>623</v>
      </c>
      <c r="E22" s="3">
        <v>692</v>
      </c>
      <c r="F22" s="3">
        <v>367</v>
      </c>
      <c r="G22" s="3">
        <v>137</v>
      </c>
      <c r="H22" s="3">
        <v>335</v>
      </c>
    </row>
    <row r="23" spans="1:8" ht="15.6" customHeight="1" x14ac:dyDescent="0.25">
      <c r="A23" s="46"/>
      <c r="B23" s="47"/>
      <c r="C23" s="3" t="s">
        <v>9</v>
      </c>
      <c r="D23" s="3">
        <v>8006</v>
      </c>
      <c r="E23" s="3">
        <v>8236</v>
      </c>
      <c r="F23" s="3">
        <v>3382</v>
      </c>
      <c r="G23" s="3">
        <v>1428</v>
      </c>
      <c r="H23" s="3">
        <v>3430</v>
      </c>
    </row>
    <row r="24" spans="1:8" ht="15.6" customHeight="1" x14ac:dyDescent="0.3">
      <c r="A24" s="46"/>
      <c r="B24" s="48" t="s">
        <v>14</v>
      </c>
      <c r="C24" s="5" t="s">
        <v>7</v>
      </c>
      <c r="D24" s="3">
        <v>268</v>
      </c>
      <c r="E24" s="3"/>
      <c r="F24" s="3"/>
      <c r="G24" s="3"/>
      <c r="H24" s="3"/>
    </row>
    <row r="25" spans="1:8" ht="15.6" customHeight="1" x14ac:dyDescent="0.25">
      <c r="A25" s="46"/>
      <c r="B25" s="46"/>
      <c r="C25" s="3" t="s">
        <v>8</v>
      </c>
      <c r="D25" s="3">
        <v>256</v>
      </c>
      <c r="E25" s="3">
        <v>257</v>
      </c>
      <c r="F25" s="3">
        <v>180</v>
      </c>
      <c r="G25" s="3">
        <v>240</v>
      </c>
      <c r="H25" s="3">
        <v>305</v>
      </c>
    </row>
    <row r="26" spans="1:8" ht="15.6" customHeight="1" x14ac:dyDescent="0.25">
      <c r="A26" s="47"/>
      <c r="B26" s="47"/>
      <c r="C26" s="3" t="s">
        <v>9</v>
      </c>
      <c r="D26" s="9">
        <v>6569</v>
      </c>
      <c r="E26" s="9">
        <v>4928.0849107791046</v>
      </c>
      <c r="F26" s="9">
        <v>3470.8693434511511</v>
      </c>
      <c r="G26" s="9">
        <v>4545.3710041830154</v>
      </c>
      <c r="H26" s="9">
        <v>5916.7205793955718</v>
      </c>
    </row>
    <row r="27" spans="1:8" ht="15.6" customHeight="1" x14ac:dyDescent="0.3">
      <c r="A27" s="6"/>
      <c r="B27" s="6"/>
      <c r="C27" s="6"/>
      <c r="D27" s="6"/>
      <c r="E27" s="6"/>
      <c r="F27" s="6"/>
      <c r="G27" s="6"/>
      <c r="H27" s="6"/>
    </row>
    <row r="28" spans="1:8" ht="15.6" customHeight="1" x14ac:dyDescent="0.3">
      <c r="A28" s="6"/>
      <c r="B28" s="45" t="s">
        <v>5</v>
      </c>
      <c r="C28" s="7" t="s">
        <v>17</v>
      </c>
      <c r="D28" s="8">
        <f>D2+D5+D8</f>
        <v>1872</v>
      </c>
      <c r="E28" s="8"/>
      <c r="F28" s="8"/>
      <c r="G28" s="8"/>
      <c r="H28" s="8"/>
    </row>
    <row r="29" spans="1:8" ht="15.6" customHeight="1" x14ac:dyDescent="0.3">
      <c r="A29" s="6"/>
      <c r="B29" s="46"/>
      <c r="C29" s="1" t="s">
        <v>8</v>
      </c>
      <c r="D29" s="8">
        <f>D3+D6+D9</f>
        <v>2072</v>
      </c>
      <c r="E29" s="8">
        <f>E3+E6+E9</f>
        <v>1549</v>
      </c>
      <c r="F29" s="8">
        <f>F3+F6+F9</f>
        <v>2581</v>
      </c>
      <c r="G29" s="8">
        <f>G3+G6+G9</f>
        <v>1904</v>
      </c>
      <c r="H29" s="8">
        <f>H3+H6+H9</f>
        <v>2132</v>
      </c>
    </row>
    <row r="30" spans="1:8" ht="15.6" customHeight="1" x14ac:dyDescent="0.3">
      <c r="A30" s="6"/>
      <c r="B30" s="46"/>
      <c r="C30" s="7" t="s">
        <v>18</v>
      </c>
      <c r="D30" s="2">
        <f>D11</f>
        <v>174</v>
      </c>
      <c r="E30" s="2"/>
      <c r="F30" s="2"/>
      <c r="G30" s="2"/>
      <c r="H30" s="2"/>
    </row>
    <row r="31" spans="1:8" ht="15.6" customHeight="1" x14ac:dyDescent="0.3">
      <c r="A31" s="6"/>
      <c r="B31" s="47"/>
      <c r="C31" s="1" t="s">
        <v>9</v>
      </c>
      <c r="D31" s="8">
        <f>D4+D7+D10+D12</f>
        <v>29484</v>
      </c>
      <c r="E31" s="8">
        <f>E4+E7+E10+E12</f>
        <v>23513</v>
      </c>
      <c r="F31" s="8">
        <f>F4+F7+F10+F12</f>
        <v>36288</v>
      </c>
      <c r="G31" s="8">
        <f>G4+G7+G10+G12</f>
        <v>32642</v>
      </c>
      <c r="H31" s="8">
        <f>H4+H7+H10+H12</f>
        <v>33834</v>
      </c>
    </row>
    <row r="32" spans="1:8" ht="15.6" customHeight="1" x14ac:dyDescent="0.3">
      <c r="A32" s="6"/>
      <c r="B32" s="45" t="s">
        <v>13</v>
      </c>
      <c r="C32" s="7" t="s">
        <v>17</v>
      </c>
      <c r="D32" s="8">
        <f>D13+D16</f>
        <v>1549</v>
      </c>
      <c r="E32" s="8"/>
      <c r="F32" s="8"/>
      <c r="G32" s="8"/>
      <c r="H32" s="8"/>
    </row>
    <row r="33" spans="1:8" ht="15.6" customHeight="1" x14ac:dyDescent="0.3">
      <c r="A33" s="6"/>
      <c r="B33" s="46"/>
      <c r="C33" s="1" t="s">
        <v>8</v>
      </c>
      <c r="D33" s="8">
        <f>D14+D17</f>
        <v>1476</v>
      </c>
      <c r="E33" s="8">
        <f>E14+E17</f>
        <v>2138</v>
      </c>
      <c r="F33" s="8">
        <f>F14+F17</f>
        <v>3027</v>
      </c>
      <c r="G33" s="8">
        <f>G14+G17</f>
        <v>2050</v>
      </c>
      <c r="H33" s="8">
        <f>H14+H17</f>
        <v>3128</v>
      </c>
    </row>
    <row r="34" spans="1:8" ht="15.6" customHeight="1" x14ac:dyDescent="0.3">
      <c r="A34" s="6"/>
      <c r="B34" s="46"/>
      <c r="C34" s="7" t="s">
        <v>18</v>
      </c>
      <c r="D34" s="10">
        <f>D19</f>
        <v>20417</v>
      </c>
      <c r="E34" s="8"/>
      <c r="F34" s="8"/>
      <c r="G34" s="8"/>
      <c r="H34" s="8"/>
    </row>
    <row r="35" spans="1:8" ht="15.6" customHeight="1" x14ac:dyDescent="0.3">
      <c r="A35" s="6"/>
      <c r="B35" s="47"/>
      <c r="C35" s="1" t="s">
        <v>9</v>
      </c>
      <c r="D35" s="10">
        <f>D15+D18+D20</f>
        <v>40088</v>
      </c>
      <c r="E35" s="10">
        <f>E15+E18+E20</f>
        <v>45081.289734210877</v>
      </c>
      <c r="F35" s="10">
        <f>F15+F18+F20</f>
        <v>50529.644517286382</v>
      </c>
      <c r="G35" s="10">
        <f>G15+G18+G20</f>
        <v>41518.677474803109</v>
      </c>
      <c r="H35" s="10">
        <f>H15+H18+H20</f>
        <v>57211.19010484701</v>
      </c>
    </row>
    <row r="36" spans="1:8" ht="15.6" customHeight="1" x14ac:dyDescent="0.3">
      <c r="A36" s="6"/>
      <c r="B36" s="45" t="s">
        <v>16</v>
      </c>
      <c r="C36" s="7" t="s">
        <v>17</v>
      </c>
      <c r="D36" s="8">
        <f>D21+D24</f>
        <v>751</v>
      </c>
      <c r="E36" s="8"/>
      <c r="F36" s="8"/>
      <c r="G36" s="8"/>
      <c r="H36" s="8"/>
    </row>
    <row r="37" spans="1:8" ht="15.6" customHeight="1" x14ac:dyDescent="0.3">
      <c r="A37" s="6"/>
      <c r="B37" s="46"/>
      <c r="C37" s="1" t="s">
        <v>8</v>
      </c>
      <c r="D37" s="8">
        <f>D22+D25</f>
        <v>879</v>
      </c>
      <c r="E37" s="8">
        <f>E22+E25</f>
        <v>949</v>
      </c>
      <c r="F37" s="8">
        <f>F22+F25</f>
        <v>547</v>
      </c>
      <c r="G37" s="8">
        <f>G22+G25</f>
        <v>377</v>
      </c>
      <c r="H37" s="8">
        <f>H22+H25</f>
        <v>640</v>
      </c>
    </row>
    <row r="38" spans="1:8" ht="15.6" customHeight="1" x14ac:dyDescent="0.3">
      <c r="A38" s="6"/>
      <c r="B38" s="46"/>
      <c r="C38" s="7" t="s">
        <v>18</v>
      </c>
      <c r="D38" s="8"/>
      <c r="E38" s="8"/>
      <c r="F38" s="8"/>
      <c r="G38" s="8"/>
      <c r="H38" s="8"/>
    </row>
    <row r="39" spans="1:8" ht="15.6" customHeight="1" x14ac:dyDescent="0.3">
      <c r="A39" s="6"/>
      <c r="B39" s="47"/>
      <c r="C39" s="1" t="s">
        <v>9</v>
      </c>
      <c r="D39" s="10">
        <f>D23+D26</f>
        <v>14575</v>
      </c>
      <c r="E39" s="10">
        <f>E23+E26</f>
        <v>13164.084910779104</v>
      </c>
      <c r="F39" s="10">
        <f>F23+F26</f>
        <v>6852.8693434511515</v>
      </c>
      <c r="G39" s="10">
        <f>G23+G26</f>
        <v>5973.3710041830154</v>
      </c>
      <c r="H39" s="10">
        <f>H23+H26</f>
        <v>9346.7205793955727</v>
      </c>
    </row>
  </sheetData>
  <mergeCells count="15">
    <mergeCell ref="B36:B39"/>
    <mergeCell ref="B5:B7"/>
    <mergeCell ref="A21:A26"/>
    <mergeCell ref="B19:B20"/>
    <mergeCell ref="B16:B18"/>
    <mergeCell ref="B13:B15"/>
    <mergeCell ref="B21:B23"/>
    <mergeCell ref="A2:A12"/>
    <mergeCell ref="B11:B12"/>
    <mergeCell ref="B8:B10"/>
    <mergeCell ref="B24:B26"/>
    <mergeCell ref="B2:B4"/>
    <mergeCell ref="B32:B35"/>
    <mergeCell ref="A13:A20"/>
    <mergeCell ref="B28:B31"/>
  </mergeCells>
  <phoneticPr fontId="2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9"/>
  <sheetViews>
    <sheetView zoomScaleNormal="100" workbookViewId="0">
      <pane xSplit="3" ySplit="1" topLeftCell="D2" activePane="bottomRight" state="frozen"/>
      <selection pane="topRight" activeCell="N22" sqref="N22"/>
      <selection pane="bottomLeft" activeCell="N22" sqref="N22"/>
      <selection pane="bottomRight" activeCell="N22" sqref="N22"/>
    </sheetView>
  </sheetViews>
  <sheetFormatPr defaultRowHeight="13.8" x14ac:dyDescent="0.25"/>
  <cols>
    <col min="3" max="3" width="15.6640625" customWidth="1"/>
  </cols>
  <sheetData>
    <row r="1" spans="1:9" ht="15.6" customHeight="1" x14ac:dyDescent="0.3">
      <c r="A1" s="4"/>
      <c r="B1" s="5"/>
      <c r="C1" s="5"/>
      <c r="D1" s="3" t="s">
        <v>2</v>
      </c>
      <c r="E1" s="3" t="s">
        <v>3</v>
      </c>
      <c r="F1" s="3" t="s">
        <v>4</v>
      </c>
      <c r="G1" s="3" t="s">
        <v>20</v>
      </c>
    </row>
    <row r="2" spans="1:9" ht="15.6" customHeight="1" x14ac:dyDescent="0.3">
      <c r="A2" s="45" t="s">
        <v>5</v>
      </c>
      <c r="B2" s="48" t="s">
        <v>6</v>
      </c>
      <c r="C2" s="5" t="s">
        <v>7</v>
      </c>
      <c r="D2" s="3"/>
      <c r="E2" s="3"/>
      <c r="F2" s="3"/>
      <c r="G2" s="3"/>
    </row>
    <row r="3" spans="1:9" ht="15.6" customHeight="1" x14ac:dyDescent="0.25">
      <c r="A3" s="46"/>
      <c r="B3" s="46"/>
      <c r="C3" s="3" t="s">
        <v>8</v>
      </c>
      <c r="D3" s="3">
        <v>1864</v>
      </c>
      <c r="E3" s="3">
        <v>1615</v>
      </c>
      <c r="F3" s="3">
        <v>1384</v>
      </c>
      <c r="G3" s="3">
        <v>1406</v>
      </c>
    </row>
    <row r="4" spans="1:9" ht="15.6" customHeight="1" x14ac:dyDescent="0.25">
      <c r="A4" s="46"/>
      <c r="B4" s="47"/>
      <c r="C4" s="3" t="s">
        <v>9</v>
      </c>
      <c r="D4" s="3">
        <v>21458</v>
      </c>
      <c r="E4" s="3">
        <v>15418</v>
      </c>
      <c r="F4" s="3">
        <v>13698</v>
      </c>
      <c r="G4" s="3">
        <v>13322</v>
      </c>
    </row>
    <row r="5" spans="1:9" ht="15.6" customHeight="1" x14ac:dyDescent="0.3">
      <c r="A5" s="46"/>
      <c r="B5" s="48" t="s">
        <v>10</v>
      </c>
      <c r="C5" s="5" t="s">
        <v>7</v>
      </c>
      <c r="D5" s="3"/>
      <c r="E5" s="3"/>
      <c r="F5" s="3"/>
      <c r="G5" s="3"/>
    </row>
    <row r="6" spans="1:9" ht="15.6" customHeight="1" x14ac:dyDescent="0.25">
      <c r="A6" s="46"/>
      <c r="B6" s="46"/>
      <c r="C6" s="3" t="s">
        <v>8</v>
      </c>
      <c r="D6" s="3">
        <v>554</v>
      </c>
      <c r="E6" s="3">
        <v>718</v>
      </c>
      <c r="F6" s="3">
        <v>530</v>
      </c>
      <c r="G6" s="3">
        <v>573</v>
      </c>
      <c r="I6" s="11"/>
    </row>
    <row r="7" spans="1:9" ht="15.6" customHeight="1" x14ac:dyDescent="0.25">
      <c r="A7" s="46"/>
      <c r="B7" s="47"/>
      <c r="C7" s="3" t="s">
        <v>9</v>
      </c>
      <c r="D7" s="3">
        <v>15404</v>
      </c>
      <c r="E7" s="3">
        <v>19124</v>
      </c>
      <c r="F7" s="3">
        <v>14520</v>
      </c>
      <c r="G7" s="3">
        <v>15924</v>
      </c>
    </row>
    <row r="8" spans="1:9" ht="15.6" customHeight="1" x14ac:dyDescent="0.3">
      <c r="A8" s="46"/>
      <c r="B8" s="48" t="s">
        <v>19</v>
      </c>
      <c r="C8" s="5" t="s">
        <v>7</v>
      </c>
      <c r="D8" s="3"/>
      <c r="E8" s="3"/>
      <c r="F8" s="3"/>
      <c r="G8" s="3"/>
    </row>
    <row r="9" spans="1:9" ht="15.6" customHeight="1" x14ac:dyDescent="0.25">
      <c r="A9" s="46"/>
      <c r="B9" s="46"/>
      <c r="C9" s="3" t="s">
        <v>8</v>
      </c>
      <c r="D9" s="3">
        <v>47</v>
      </c>
      <c r="E9" s="3">
        <v>25</v>
      </c>
      <c r="F9" s="3"/>
      <c r="G9" s="3"/>
    </row>
    <row r="10" spans="1:9" ht="15.6" customHeight="1" x14ac:dyDescent="0.25">
      <c r="A10" s="46"/>
      <c r="B10" s="47"/>
      <c r="C10" s="3" t="s">
        <v>9</v>
      </c>
      <c r="D10" s="3"/>
      <c r="E10" s="3"/>
      <c r="F10" s="3"/>
      <c r="G10" s="3"/>
    </row>
    <row r="11" spans="1:9" ht="15.6" customHeight="1" x14ac:dyDescent="0.25">
      <c r="A11" s="46"/>
      <c r="B11" s="48" t="s">
        <v>11</v>
      </c>
      <c r="C11" s="3" t="s">
        <v>12</v>
      </c>
      <c r="D11" s="3"/>
      <c r="E11" s="3"/>
      <c r="F11" s="3"/>
      <c r="G11" s="3"/>
    </row>
    <row r="12" spans="1:9" ht="15.6" customHeight="1" x14ac:dyDescent="0.25">
      <c r="A12" s="47"/>
      <c r="B12" s="47"/>
      <c r="C12" s="3" t="s">
        <v>9</v>
      </c>
      <c r="D12" s="3">
        <v>739</v>
      </c>
      <c r="E12" s="3">
        <v>211</v>
      </c>
      <c r="F12" s="3">
        <v>319</v>
      </c>
      <c r="G12" s="3">
        <v>319</v>
      </c>
    </row>
    <row r="13" spans="1:9" ht="15.6" customHeight="1" x14ac:dyDescent="0.3">
      <c r="A13" s="45" t="s">
        <v>13</v>
      </c>
      <c r="B13" s="48" t="s">
        <v>6</v>
      </c>
      <c r="C13" s="5" t="s">
        <v>7</v>
      </c>
      <c r="D13" s="3"/>
      <c r="E13" s="3"/>
      <c r="F13" s="3"/>
      <c r="G13" s="3"/>
    </row>
    <row r="14" spans="1:9" ht="15.6" customHeight="1" x14ac:dyDescent="0.25">
      <c r="A14" s="46"/>
      <c r="B14" s="46"/>
      <c r="C14" s="3" t="s">
        <v>8</v>
      </c>
      <c r="D14" s="3">
        <v>1964</v>
      </c>
      <c r="E14" s="3">
        <v>2068</v>
      </c>
      <c r="F14" s="3">
        <v>1482</v>
      </c>
      <c r="G14" s="3">
        <v>2204</v>
      </c>
    </row>
    <row r="15" spans="1:9" ht="15.6" customHeight="1" x14ac:dyDescent="0.25">
      <c r="A15" s="46"/>
      <c r="B15" s="47"/>
      <c r="C15" s="3" t="s">
        <v>9</v>
      </c>
      <c r="D15" s="9">
        <v>17960</v>
      </c>
      <c r="E15" s="9">
        <v>16026</v>
      </c>
      <c r="F15" s="9">
        <v>9772</v>
      </c>
      <c r="G15" s="9">
        <v>16290</v>
      </c>
    </row>
    <row r="16" spans="1:9" ht="15.6" customHeight="1" x14ac:dyDescent="0.3">
      <c r="A16" s="46"/>
      <c r="B16" s="48" t="s">
        <v>14</v>
      </c>
      <c r="C16" s="5" t="s">
        <v>7</v>
      </c>
      <c r="D16" s="3"/>
      <c r="E16" s="3"/>
      <c r="F16" s="3"/>
      <c r="G16" s="3"/>
    </row>
    <row r="17" spans="1:7" ht="15.6" customHeight="1" x14ac:dyDescent="0.25">
      <c r="A17" s="46"/>
      <c r="B17" s="46"/>
      <c r="C17" s="3" t="s">
        <v>8</v>
      </c>
      <c r="D17" s="3">
        <v>1142</v>
      </c>
      <c r="E17" s="3">
        <v>278</v>
      </c>
      <c r="F17" s="3">
        <v>568</v>
      </c>
      <c r="G17" s="3">
        <v>783</v>
      </c>
    </row>
    <row r="18" spans="1:7" ht="15.6" customHeight="1" x14ac:dyDescent="0.25">
      <c r="A18" s="46"/>
      <c r="B18" s="47"/>
      <c r="C18" s="3" t="s">
        <v>9</v>
      </c>
      <c r="D18" s="9">
        <v>19702</v>
      </c>
      <c r="E18" s="9">
        <v>3332</v>
      </c>
      <c r="F18" s="9">
        <v>7347</v>
      </c>
      <c r="G18" s="9">
        <v>12776</v>
      </c>
    </row>
    <row r="19" spans="1:7" ht="15.6" customHeight="1" x14ac:dyDescent="0.25">
      <c r="A19" s="46"/>
      <c r="B19" s="48" t="s">
        <v>15</v>
      </c>
      <c r="C19" s="3" t="s">
        <v>12</v>
      </c>
      <c r="D19" s="9"/>
      <c r="E19" s="9"/>
      <c r="F19" s="9"/>
      <c r="G19" s="9"/>
    </row>
    <row r="20" spans="1:7" ht="15.6" customHeight="1" x14ac:dyDescent="0.25">
      <c r="A20" s="47"/>
      <c r="B20" s="47"/>
      <c r="C20" s="3" t="s">
        <v>9</v>
      </c>
      <c r="D20" s="3">
        <v>25140</v>
      </c>
      <c r="E20" s="3">
        <v>23372</v>
      </c>
      <c r="F20" s="3">
        <v>18620</v>
      </c>
      <c r="G20" s="3">
        <v>28520</v>
      </c>
    </row>
    <row r="21" spans="1:7" ht="15.6" customHeight="1" x14ac:dyDescent="0.3">
      <c r="A21" s="45" t="s">
        <v>16</v>
      </c>
      <c r="B21" s="48" t="s">
        <v>6</v>
      </c>
      <c r="C21" s="5" t="s">
        <v>7</v>
      </c>
      <c r="D21" s="3"/>
      <c r="E21" s="3"/>
      <c r="F21" s="3"/>
      <c r="G21" s="3"/>
    </row>
    <row r="22" spans="1:7" ht="15.6" customHeight="1" x14ac:dyDescent="0.25">
      <c r="A22" s="46"/>
      <c r="B22" s="46"/>
      <c r="C22" s="3" t="s">
        <v>8</v>
      </c>
      <c r="D22" s="3">
        <v>848</v>
      </c>
      <c r="E22" s="3">
        <v>367</v>
      </c>
      <c r="F22" s="3">
        <v>137</v>
      </c>
      <c r="G22" s="3">
        <v>335</v>
      </c>
    </row>
    <row r="23" spans="1:7" ht="15.6" customHeight="1" x14ac:dyDescent="0.25">
      <c r="A23" s="46"/>
      <c r="B23" s="47"/>
      <c r="C23" s="3" t="s">
        <v>9</v>
      </c>
      <c r="D23" s="3">
        <v>10628</v>
      </c>
      <c r="E23" s="3">
        <v>3382</v>
      </c>
      <c r="F23" s="3">
        <v>1428</v>
      </c>
      <c r="G23" s="3">
        <v>3430</v>
      </c>
    </row>
    <row r="24" spans="1:7" ht="15.6" customHeight="1" x14ac:dyDescent="0.3">
      <c r="A24" s="46"/>
      <c r="B24" s="48" t="s">
        <v>14</v>
      </c>
      <c r="C24" s="5" t="s">
        <v>7</v>
      </c>
      <c r="D24" s="3"/>
      <c r="E24" s="3"/>
      <c r="F24" s="3"/>
      <c r="G24" s="3"/>
    </row>
    <row r="25" spans="1:7" ht="15.6" customHeight="1" x14ac:dyDescent="0.25">
      <c r="A25" s="46"/>
      <c r="B25" s="46"/>
      <c r="C25" s="3" t="s">
        <v>8</v>
      </c>
      <c r="D25" s="3">
        <v>138</v>
      </c>
      <c r="E25" s="3">
        <v>264</v>
      </c>
      <c r="F25" s="3">
        <v>209</v>
      </c>
      <c r="G25" s="3">
        <v>266</v>
      </c>
    </row>
    <row r="26" spans="1:7" ht="15.6" customHeight="1" x14ac:dyDescent="0.25">
      <c r="A26" s="47"/>
      <c r="B26" s="47"/>
      <c r="C26" s="3" t="s">
        <v>9</v>
      </c>
      <c r="D26" s="9">
        <v>2945</v>
      </c>
      <c r="E26" s="9">
        <v>6828</v>
      </c>
      <c r="F26" s="9">
        <v>4925</v>
      </c>
      <c r="G26" s="9">
        <v>6716</v>
      </c>
    </row>
    <row r="27" spans="1:7" ht="15.6" customHeight="1" x14ac:dyDescent="0.3">
      <c r="A27" s="6"/>
      <c r="B27" s="6"/>
      <c r="C27" s="6"/>
      <c r="D27" s="6"/>
      <c r="E27" s="6"/>
      <c r="F27" s="6"/>
      <c r="G27" s="6"/>
    </row>
    <row r="28" spans="1:7" ht="15.6" customHeight="1" x14ac:dyDescent="0.3">
      <c r="A28" s="6"/>
      <c r="B28" s="45" t="s">
        <v>5</v>
      </c>
      <c r="C28" s="7" t="s">
        <v>17</v>
      </c>
      <c r="D28" s="8"/>
      <c r="E28" s="8"/>
      <c r="F28" s="8"/>
      <c r="G28" s="8"/>
    </row>
    <row r="29" spans="1:7" ht="15.6" customHeight="1" x14ac:dyDescent="0.3">
      <c r="A29" s="6"/>
      <c r="B29" s="46"/>
      <c r="C29" s="1" t="s">
        <v>8</v>
      </c>
      <c r="D29" s="8">
        <f>D3+D6+D9</f>
        <v>2465</v>
      </c>
      <c r="E29" s="8">
        <f>E3+E6+E9</f>
        <v>2358</v>
      </c>
      <c r="F29" s="8">
        <f>F3+F6+F9</f>
        <v>1914</v>
      </c>
      <c r="G29" s="8">
        <f>G3+G6+G9</f>
        <v>1979</v>
      </c>
    </row>
    <row r="30" spans="1:7" ht="15.6" customHeight="1" x14ac:dyDescent="0.3">
      <c r="A30" s="6"/>
      <c r="B30" s="46"/>
      <c r="C30" s="7" t="s">
        <v>18</v>
      </c>
      <c r="D30" s="2"/>
      <c r="E30" s="2"/>
      <c r="F30" s="2"/>
      <c r="G30" s="2"/>
    </row>
    <row r="31" spans="1:7" ht="15.6" customHeight="1" x14ac:dyDescent="0.3">
      <c r="A31" s="6"/>
      <c r="B31" s="47"/>
      <c r="C31" s="1" t="s">
        <v>9</v>
      </c>
      <c r="D31" s="8">
        <f>D4+D7+D10+D12</f>
        <v>37601</v>
      </c>
      <c r="E31" s="8">
        <f>E4+E7+E10+E12</f>
        <v>34753</v>
      </c>
      <c r="F31" s="8">
        <f>F4+F7+F10+F12</f>
        <v>28537</v>
      </c>
      <c r="G31" s="8">
        <f>G4+G7+G10+G12</f>
        <v>29565</v>
      </c>
    </row>
    <row r="32" spans="1:7" ht="15.6" customHeight="1" x14ac:dyDescent="0.3">
      <c r="A32" s="6"/>
      <c r="B32" s="45" t="s">
        <v>13</v>
      </c>
      <c r="C32" s="7" t="s">
        <v>17</v>
      </c>
      <c r="D32" s="8"/>
      <c r="E32" s="8"/>
      <c r="F32" s="8"/>
      <c r="G32" s="8"/>
    </row>
    <row r="33" spans="1:7" ht="15.6" customHeight="1" x14ac:dyDescent="0.3">
      <c r="A33" s="6"/>
      <c r="B33" s="46"/>
      <c r="C33" s="1" t="s">
        <v>8</v>
      </c>
      <c r="D33" s="8">
        <f>D14+D17</f>
        <v>3106</v>
      </c>
      <c r="E33" s="8">
        <f>E14+E17</f>
        <v>2346</v>
      </c>
      <c r="F33" s="8">
        <f>F14+F17</f>
        <v>2050</v>
      </c>
      <c r="G33" s="8">
        <f>G14+G17</f>
        <v>2987</v>
      </c>
    </row>
    <row r="34" spans="1:7" ht="15.6" customHeight="1" x14ac:dyDescent="0.3">
      <c r="A34" s="6"/>
      <c r="B34" s="46"/>
      <c r="C34" s="7" t="s">
        <v>18</v>
      </c>
      <c r="D34" s="8"/>
      <c r="E34" s="8"/>
      <c r="F34" s="8"/>
      <c r="G34" s="8"/>
    </row>
    <row r="35" spans="1:7" ht="15.6" customHeight="1" x14ac:dyDescent="0.3">
      <c r="A35" s="6"/>
      <c r="B35" s="47"/>
      <c r="C35" s="1" t="s">
        <v>9</v>
      </c>
      <c r="D35" s="10">
        <f>D15+D18+D20</f>
        <v>62802</v>
      </c>
      <c r="E35" s="10">
        <f>E15+E18+E20</f>
        <v>42730</v>
      </c>
      <c r="F35" s="10">
        <f>F15+F18+F20</f>
        <v>35739</v>
      </c>
      <c r="G35" s="10">
        <f>G15+G18+G20</f>
        <v>57586</v>
      </c>
    </row>
    <row r="36" spans="1:7" ht="15.6" customHeight="1" x14ac:dyDescent="0.3">
      <c r="A36" s="6"/>
      <c r="B36" s="45" t="s">
        <v>16</v>
      </c>
      <c r="C36" s="7" t="s">
        <v>17</v>
      </c>
      <c r="D36" s="8"/>
      <c r="E36" s="8"/>
      <c r="F36" s="8"/>
      <c r="G36" s="8"/>
    </row>
    <row r="37" spans="1:7" ht="15.6" customHeight="1" x14ac:dyDescent="0.3">
      <c r="A37" s="6"/>
      <c r="B37" s="46"/>
      <c r="C37" s="1" t="s">
        <v>8</v>
      </c>
      <c r="D37" s="8">
        <f>D22+D25</f>
        <v>986</v>
      </c>
      <c r="E37" s="8">
        <f>E22+E25</f>
        <v>631</v>
      </c>
      <c r="F37" s="8">
        <f>F22+F25</f>
        <v>346</v>
      </c>
      <c r="G37" s="8">
        <f>G22+G25</f>
        <v>601</v>
      </c>
    </row>
    <row r="38" spans="1:7" ht="15.6" customHeight="1" x14ac:dyDescent="0.3">
      <c r="A38" s="6"/>
      <c r="B38" s="46"/>
      <c r="C38" s="7" t="s">
        <v>18</v>
      </c>
      <c r="D38" s="8"/>
      <c r="E38" s="8"/>
      <c r="F38" s="8"/>
      <c r="G38" s="8"/>
    </row>
    <row r="39" spans="1:7" ht="15.6" customHeight="1" x14ac:dyDescent="0.3">
      <c r="A39" s="6"/>
      <c r="B39" s="47"/>
      <c r="C39" s="1" t="s">
        <v>9</v>
      </c>
      <c r="D39" s="10">
        <f>D23+D26</f>
        <v>13573</v>
      </c>
      <c r="E39" s="10">
        <f>E23+E26</f>
        <v>10210</v>
      </c>
      <c r="F39" s="10">
        <f>F23+F26</f>
        <v>6353</v>
      </c>
      <c r="G39" s="10">
        <f>G23+G26</f>
        <v>10146</v>
      </c>
    </row>
  </sheetData>
  <mergeCells count="15">
    <mergeCell ref="B36:B39"/>
    <mergeCell ref="B5:B7"/>
    <mergeCell ref="A21:A26"/>
    <mergeCell ref="B19:B20"/>
    <mergeCell ref="B16:B18"/>
    <mergeCell ref="B13:B15"/>
    <mergeCell ref="B21:B23"/>
    <mergeCell ref="A2:A12"/>
    <mergeCell ref="B11:B12"/>
    <mergeCell ref="B8:B10"/>
    <mergeCell ref="B24:B26"/>
    <mergeCell ref="B2:B4"/>
    <mergeCell ref="B32:B35"/>
    <mergeCell ref="A13:A20"/>
    <mergeCell ref="B28:B31"/>
  </mergeCells>
  <phoneticPr fontId="2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9"/>
  <sheetViews>
    <sheetView zoomScaleNormal="100" workbookViewId="0">
      <pane xSplit="3" ySplit="1" topLeftCell="D2" activePane="bottomRight" state="frozen"/>
      <selection pane="topRight" activeCell="N22" sqref="N22"/>
      <selection pane="bottomLeft" activeCell="N22" sqref="N22"/>
      <selection pane="bottomRight" activeCell="E2" sqref="E2:H13"/>
    </sheetView>
  </sheetViews>
  <sheetFormatPr defaultRowHeight="13.8" x14ac:dyDescent="0.25"/>
  <cols>
    <col min="3" max="3" width="15.6640625" customWidth="1"/>
  </cols>
  <sheetData>
    <row r="1" spans="1:9" ht="15.6" customHeight="1" x14ac:dyDescent="0.3">
      <c r="A1" s="4"/>
      <c r="B1" s="5"/>
      <c r="C1" s="5"/>
      <c r="D1" s="3" t="s">
        <v>2</v>
      </c>
      <c r="E1" s="3" t="s">
        <v>3</v>
      </c>
      <c r="F1" s="3" t="s">
        <v>4</v>
      </c>
      <c r="G1" s="3" t="s">
        <v>20</v>
      </c>
      <c r="H1" s="3" t="s">
        <v>21</v>
      </c>
    </row>
    <row r="2" spans="1:9" ht="15.6" customHeight="1" x14ac:dyDescent="0.3">
      <c r="A2" s="45" t="s">
        <v>5</v>
      </c>
      <c r="B2" s="48" t="s">
        <v>6</v>
      </c>
      <c r="C2" s="5" t="s">
        <v>7</v>
      </c>
      <c r="D2" s="3">
        <v>1546</v>
      </c>
      <c r="E2" s="3"/>
      <c r="F2" s="3"/>
      <c r="G2" s="3"/>
      <c r="H2" s="3"/>
    </row>
    <row r="3" spans="1:9" ht="15.6" customHeight="1" x14ac:dyDescent="0.25">
      <c r="A3" s="46"/>
      <c r="B3" s="46"/>
      <c r="C3" s="3" t="s">
        <v>8</v>
      </c>
      <c r="D3" s="12">
        <v>1377</v>
      </c>
      <c r="E3" s="3">
        <v>1830</v>
      </c>
      <c r="F3" s="3">
        <v>1572</v>
      </c>
      <c r="G3" s="3">
        <v>1406</v>
      </c>
      <c r="H3" s="3">
        <v>806</v>
      </c>
    </row>
    <row r="4" spans="1:9" ht="15.6" customHeight="1" x14ac:dyDescent="0.25">
      <c r="A4" s="46"/>
      <c r="B4" s="47"/>
      <c r="C4" s="3" t="s">
        <v>9</v>
      </c>
      <c r="D4" s="12">
        <v>16144</v>
      </c>
      <c r="E4" s="3">
        <v>19502</v>
      </c>
      <c r="F4" s="3">
        <v>14826</v>
      </c>
      <c r="G4" s="3">
        <v>13322</v>
      </c>
      <c r="H4" s="3">
        <v>7436</v>
      </c>
    </row>
    <row r="5" spans="1:9" ht="15.6" customHeight="1" x14ac:dyDescent="0.3">
      <c r="A5" s="46"/>
      <c r="B5" s="48" t="s">
        <v>10</v>
      </c>
      <c r="C5" s="5" t="s">
        <v>7</v>
      </c>
      <c r="D5" s="3">
        <v>585</v>
      </c>
      <c r="E5" s="3"/>
      <c r="F5" s="3"/>
      <c r="G5" s="3"/>
      <c r="H5" s="3"/>
    </row>
    <row r="6" spans="1:9" ht="15.6" customHeight="1" x14ac:dyDescent="0.25">
      <c r="A6" s="46"/>
      <c r="B6" s="46"/>
      <c r="C6" s="3" t="s">
        <v>8</v>
      </c>
      <c r="D6" s="3">
        <v>360</v>
      </c>
      <c r="E6" s="3">
        <v>684</v>
      </c>
      <c r="F6" s="3">
        <v>510</v>
      </c>
      <c r="G6" s="3">
        <v>520</v>
      </c>
      <c r="H6" s="3">
        <v>546</v>
      </c>
      <c r="I6" s="11"/>
    </row>
    <row r="7" spans="1:9" ht="15.6" customHeight="1" x14ac:dyDescent="0.25">
      <c r="A7" s="46"/>
      <c r="B7" s="47"/>
      <c r="C7" s="3" t="s">
        <v>9</v>
      </c>
      <c r="D7" s="3">
        <v>10018</v>
      </c>
      <c r="E7" s="3">
        <v>18152</v>
      </c>
      <c r="F7" s="3">
        <v>30124</v>
      </c>
      <c r="G7" s="3">
        <v>13960</v>
      </c>
      <c r="H7" s="3">
        <v>14440</v>
      </c>
    </row>
    <row r="8" spans="1:9" ht="15.6" customHeight="1" x14ac:dyDescent="0.3">
      <c r="A8" s="46"/>
      <c r="B8" s="48" t="s">
        <v>19</v>
      </c>
      <c r="C8" s="5" t="s">
        <v>7</v>
      </c>
      <c r="D8" s="3">
        <v>25</v>
      </c>
      <c r="E8" s="3"/>
      <c r="F8" s="3"/>
      <c r="G8" s="3"/>
      <c r="H8" s="3"/>
    </row>
    <row r="9" spans="1:9" ht="15.6" customHeight="1" x14ac:dyDescent="0.25">
      <c r="A9" s="46"/>
      <c r="B9" s="46"/>
      <c r="C9" s="3" t="s">
        <v>8</v>
      </c>
      <c r="D9" s="3">
        <v>29</v>
      </c>
      <c r="E9" s="3">
        <v>40</v>
      </c>
      <c r="F9" s="3">
        <v>12</v>
      </c>
      <c r="G9" s="3">
        <v>0</v>
      </c>
      <c r="H9" s="3">
        <v>0</v>
      </c>
    </row>
    <row r="10" spans="1:9" ht="15.6" customHeight="1" x14ac:dyDescent="0.25">
      <c r="A10" s="46"/>
      <c r="B10" s="47"/>
      <c r="C10" s="3" t="s">
        <v>9</v>
      </c>
      <c r="D10" s="3">
        <v>684</v>
      </c>
      <c r="E10" s="3"/>
      <c r="F10" s="3"/>
      <c r="G10" s="3"/>
      <c r="H10" s="3"/>
    </row>
    <row r="11" spans="1:9" ht="15.6" customHeight="1" x14ac:dyDescent="0.25">
      <c r="A11" s="46"/>
      <c r="B11" s="48" t="s">
        <v>11</v>
      </c>
      <c r="C11" s="3" t="s">
        <v>12</v>
      </c>
      <c r="D11" s="3">
        <v>162</v>
      </c>
      <c r="E11" s="3"/>
      <c r="F11" s="3"/>
      <c r="G11" s="3"/>
      <c r="H11" s="3"/>
    </row>
    <row r="12" spans="1:9" ht="15.6" customHeight="1" x14ac:dyDescent="0.25">
      <c r="A12" s="47"/>
      <c r="B12" s="47"/>
      <c r="C12" s="3" t="s">
        <v>9</v>
      </c>
      <c r="D12" s="3">
        <v>178</v>
      </c>
      <c r="E12" s="3">
        <v>813</v>
      </c>
      <c r="F12" s="3">
        <v>267</v>
      </c>
      <c r="G12" s="3">
        <v>267</v>
      </c>
      <c r="H12" s="3">
        <v>354</v>
      </c>
    </row>
    <row r="13" spans="1:9" ht="15.6" customHeight="1" x14ac:dyDescent="0.3">
      <c r="A13" s="45" t="s">
        <v>13</v>
      </c>
      <c r="B13" s="48" t="s">
        <v>6</v>
      </c>
      <c r="C13" s="5" t="s">
        <v>7</v>
      </c>
      <c r="D13" s="3">
        <v>1094</v>
      </c>
      <c r="E13" s="3"/>
      <c r="F13" s="3"/>
      <c r="G13" s="3"/>
      <c r="H13" s="3"/>
    </row>
    <row r="14" spans="1:9" ht="15.6" customHeight="1" x14ac:dyDescent="0.25">
      <c r="A14" s="46"/>
      <c r="B14" s="46"/>
      <c r="C14" s="3" t="s">
        <v>8</v>
      </c>
      <c r="D14" s="12">
        <v>1149</v>
      </c>
      <c r="E14" s="3">
        <v>2428</v>
      </c>
      <c r="F14" s="3">
        <v>1877</v>
      </c>
      <c r="G14" s="3">
        <v>2204</v>
      </c>
      <c r="H14" s="3">
        <v>1052</v>
      </c>
    </row>
    <row r="15" spans="1:9" ht="15.6" customHeight="1" x14ac:dyDescent="0.25">
      <c r="A15" s="46"/>
      <c r="B15" s="47"/>
      <c r="C15" s="3" t="s">
        <v>9</v>
      </c>
      <c r="D15" s="14">
        <v>9726</v>
      </c>
      <c r="E15" s="9">
        <v>22252</v>
      </c>
      <c r="F15" s="9">
        <v>11352</v>
      </c>
      <c r="G15" s="9">
        <v>16290</v>
      </c>
      <c r="H15" s="9">
        <v>7360</v>
      </c>
    </row>
    <row r="16" spans="1:9" ht="15.6" customHeight="1" x14ac:dyDescent="0.3">
      <c r="A16" s="46"/>
      <c r="B16" s="48" t="s">
        <v>14</v>
      </c>
      <c r="C16" s="5" t="s">
        <v>7</v>
      </c>
      <c r="D16" s="3">
        <v>443</v>
      </c>
      <c r="E16" s="3"/>
      <c r="F16" s="3"/>
      <c r="G16" s="3"/>
      <c r="H16" s="3"/>
    </row>
    <row r="17" spans="1:8" ht="15.6" customHeight="1" x14ac:dyDescent="0.25">
      <c r="A17" s="46"/>
      <c r="B17" s="46"/>
      <c r="C17" s="3" t="s">
        <v>8</v>
      </c>
      <c r="D17" s="3">
        <v>436</v>
      </c>
      <c r="E17" s="3">
        <v>769</v>
      </c>
      <c r="F17" s="3">
        <v>603</v>
      </c>
      <c r="G17" s="3">
        <v>785</v>
      </c>
      <c r="H17" s="3">
        <v>490</v>
      </c>
    </row>
    <row r="18" spans="1:8" ht="15.6" customHeight="1" x14ac:dyDescent="0.25">
      <c r="A18" s="46"/>
      <c r="B18" s="47"/>
      <c r="C18" s="3" t="s">
        <v>9</v>
      </c>
      <c r="D18" s="9">
        <v>8686</v>
      </c>
      <c r="E18" s="9">
        <v>13382</v>
      </c>
      <c r="F18" s="9">
        <v>11130</v>
      </c>
      <c r="G18" s="9">
        <v>13384</v>
      </c>
      <c r="H18" s="9">
        <v>10589</v>
      </c>
    </row>
    <row r="19" spans="1:8" ht="15.6" customHeight="1" x14ac:dyDescent="0.25">
      <c r="A19" s="46"/>
      <c r="B19" s="48" t="s">
        <v>15</v>
      </c>
      <c r="C19" s="3" t="s">
        <v>12</v>
      </c>
      <c r="D19" s="9">
        <v>15580</v>
      </c>
      <c r="E19" s="9"/>
      <c r="F19" s="9"/>
      <c r="G19" s="9"/>
      <c r="H19" s="9"/>
    </row>
    <row r="20" spans="1:8" ht="15.6" customHeight="1" x14ac:dyDescent="0.25">
      <c r="A20" s="47"/>
      <c r="B20" s="47"/>
      <c r="C20" s="3" t="s">
        <v>9</v>
      </c>
      <c r="D20" s="3">
        <v>15238</v>
      </c>
      <c r="E20" s="3">
        <v>31264</v>
      </c>
      <c r="F20" s="3">
        <v>28192</v>
      </c>
      <c r="G20" s="3">
        <v>32650</v>
      </c>
      <c r="H20" s="3">
        <v>17157</v>
      </c>
    </row>
    <row r="21" spans="1:8" ht="15.6" customHeight="1" x14ac:dyDescent="0.3">
      <c r="A21" s="45" t="s">
        <v>16</v>
      </c>
      <c r="B21" s="48" t="s">
        <v>6</v>
      </c>
      <c r="C21" s="5" t="s">
        <v>7</v>
      </c>
      <c r="D21" s="3">
        <v>459</v>
      </c>
      <c r="E21" s="3"/>
      <c r="F21" s="3"/>
      <c r="G21" s="3"/>
      <c r="H21" s="3"/>
    </row>
    <row r="22" spans="1:8" ht="15.6" customHeight="1" x14ac:dyDescent="0.25">
      <c r="A22" s="46"/>
      <c r="B22" s="46"/>
      <c r="C22" s="3" t="s">
        <v>8</v>
      </c>
      <c r="D22" s="3">
        <v>244</v>
      </c>
      <c r="E22" s="3">
        <v>971</v>
      </c>
      <c r="F22" s="3">
        <v>137</v>
      </c>
      <c r="G22" s="3">
        <v>335</v>
      </c>
      <c r="H22" s="3">
        <v>169</v>
      </c>
    </row>
    <row r="23" spans="1:8" ht="15.6" customHeight="1" x14ac:dyDescent="0.25">
      <c r="A23" s="46"/>
      <c r="B23" s="47"/>
      <c r="C23" s="3" t="s">
        <v>9</v>
      </c>
      <c r="D23" s="3">
        <v>3516</v>
      </c>
      <c r="E23" s="3">
        <v>10494</v>
      </c>
      <c r="F23" s="3">
        <v>1428</v>
      </c>
      <c r="G23" s="3">
        <v>3430</v>
      </c>
      <c r="H23" s="3">
        <v>1736</v>
      </c>
    </row>
    <row r="24" spans="1:8" ht="15.6" customHeight="1" x14ac:dyDescent="0.3">
      <c r="A24" s="46"/>
      <c r="B24" s="48" t="s">
        <v>14</v>
      </c>
      <c r="C24" s="5" t="s">
        <v>7</v>
      </c>
      <c r="D24" s="3">
        <v>191</v>
      </c>
      <c r="E24" s="3"/>
      <c r="F24" s="3"/>
      <c r="G24" s="3"/>
      <c r="H24" s="3"/>
    </row>
    <row r="25" spans="1:8" ht="15.6" customHeight="1" x14ac:dyDescent="0.25">
      <c r="A25" s="46"/>
      <c r="B25" s="46"/>
      <c r="C25" s="3" t="s">
        <v>8</v>
      </c>
      <c r="D25" s="3">
        <v>176</v>
      </c>
      <c r="E25" s="3">
        <v>237</v>
      </c>
      <c r="F25" s="3">
        <v>179</v>
      </c>
      <c r="G25" s="3">
        <v>261</v>
      </c>
      <c r="H25" s="3">
        <v>196</v>
      </c>
    </row>
    <row r="26" spans="1:8" ht="15.6" customHeight="1" x14ac:dyDescent="0.25">
      <c r="A26" s="47"/>
      <c r="B26" s="47"/>
      <c r="C26" s="3" t="s">
        <v>9</v>
      </c>
      <c r="D26" s="9">
        <v>3782</v>
      </c>
      <c r="E26" s="9">
        <v>6148</v>
      </c>
      <c r="F26" s="9">
        <v>4054</v>
      </c>
      <c r="G26" s="9">
        <v>6540</v>
      </c>
      <c r="H26" s="9">
        <v>4666</v>
      </c>
    </row>
    <row r="27" spans="1:8" ht="15.6" customHeight="1" x14ac:dyDescent="0.3">
      <c r="A27" s="6"/>
      <c r="B27" s="6"/>
      <c r="C27" s="6"/>
      <c r="D27" s="6"/>
      <c r="E27" s="6"/>
      <c r="F27" s="6"/>
      <c r="G27" s="6"/>
      <c r="H27" s="6"/>
    </row>
    <row r="28" spans="1:8" ht="15.6" customHeight="1" x14ac:dyDescent="0.3">
      <c r="A28" s="6"/>
      <c r="B28" s="45" t="s">
        <v>5</v>
      </c>
      <c r="C28" s="7" t="s">
        <v>17</v>
      </c>
      <c r="D28" s="8"/>
      <c r="E28" s="8"/>
      <c r="F28" s="8"/>
      <c r="G28" s="8"/>
      <c r="H28" s="8"/>
    </row>
    <row r="29" spans="1:8" ht="15.6" customHeight="1" x14ac:dyDescent="0.3">
      <c r="A29" s="6"/>
      <c r="B29" s="46"/>
      <c r="C29" s="1" t="s">
        <v>8</v>
      </c>
      <c r="D29" s="8">
        <f>D3+D6+D9</f>
        <v>1766</v>
      </c>
      <c r="E29" s="8">
        <f>E3+E6+E9</f>
        <v>2554</v>
      </c>
      <c r="F29" s="8">
        <f>F3+F6+F9</f>
        <v>2094</v>
      </c>
      <c r="G29" s="8">
        <f>G3+G6+G9</f>
        <v>1926</v>
      </c>
      <c r="H29" s="8">
        <f>H3+H6+H9</f>
        <v>1352</v>
      </c>
    </row>
    <row r="30" spans="1:8" ht="15.6" customHeight="1" x14ac:dyDescent="0.3">
      <c r="A30" s="6"/>
      <c r="B30" s="46"/>
      <c r="C30" s="7" t="s">
        <v>18</v>
      </c>
      <c r="D30" s="2"/>
      <c r="E30" s="2"/>
      <c r="F30" s="2"/>
      <c r="G30" s="2"/>
      <c r="H30" s="2"/>
    </row>
    <row r="31" spans="1:8" ht="15.6" customHeight="1" x14ac:dyDescent="0.3">
      <c r="A31" s="6"/>
      <c r="B31" s="47"/>
      <c r="C31" s="1" t="s">
        <v>9</v>
      </c>
      <c r="D31" s="8">
        <f>D4+D7+D10+D12</f>
        <v>27024</v>
      </c>
      <c r="E31" s="8">
        <f>E4+E7+E10+E12</f>
        <v>38467</v>
      </c>
      <c r="F31" s="8">
        <f>F4+F7+F10+F12</f>
        <v>45217</v>
      </c>
      <c r="G31" s="8">
        <f>G4+G7+G10+G12</f>
        <v>27549</v>
      </c>
      <c r="H31" s="8">
        <f>H4+H7+H10+H12</f>
        <v>22230</v>
      </c>
    </row>
    <row r="32" spans="1:8" ht="15.6" customHeight="1" x14ac:dyDescent="0.3">
      <c r="A32" s="6"/>
      <c r="B32" s="45" t="s">
        <v>13</v>
      </c>
      <c r="C32" s="7" t="s">
        <v>17</v>
      </c>
      <c r="D32" s="8"/>
      <c r="E32" s="8"/>
      <c r="F32" s="8"/>
      <c r="G32" s="8"/>
      <c r="H32" s="8"/>
    </row>
    <row r="33" spans="1:8" ht="15.6" customHeight="1" x14ac:dyDescent="0.3">
      <c r="A33" s="6"/>
      <c r="B33" s="46"/>
      <c r="C33" s="1" t="s">
        <v>8</v>
      </c>
      <c r="D33" s="8">
        <f>D14+D17</f>
        <v>1585</v>
      </c>
      <c r="E33" s="8">
        <f>E14+E17</f>
        <v>3197</v>
      </c>
      <c r="F33" s="8">
        <f>F14+F17</f>
        <v>2480</v>
      </c>
      <c r="G33" s="8">
        <f>G14+G17</f>
        <v>2989</v>
      </c>
      <c r="H33" s="8">
        <f>H14+H17</f>
        <v>1542</v>
      </c>
    </row>
    <row r="34" spans="1:8" ht="15.6" customHeight="1" x14ac:dyDescent="0.3">
      <c r="A34" s="6"/>
      <c r="B34" s="46"/>
      <c r="C34" s="7" t="s">
        <v>18</v>
      </c>
      <c r="D34" s="8"/>
      <c r="E34" s="8"/>
      <c r="F34" s="8"/>
      <c r="G34" s="8"/>
      <c r="H34" s="8"/>
    </row>
    <row r="35" spans="1:8" ht="15.6" customHeight="1" x14ac:dyDescent="0.3">
      <c r="A35" s="6"/>
      <c r="B35" s="47"/>
      <c r="C35" s="1" t="s">
        <v>9</v>
      </c>
      <c r="D35" s="10">
        <f>D15+D18+D20</f>
        <v>33650</v>
      </c>
      <c r="E35" s="10">
        <f>E15+E18+E20</f>
        <v>66898</v>
      </c>
      <c r="F35" s="10">
        <f>F15+F18+F20</f>
        <v>50674</v>
      </c>
      <c r="G35" s="10">
        <f>G15+G18+G20</f>
        <v>62324</v>
      </c>
      <c r="H35" s="10">
        <f>H15+H18+H20</f>
        <v>35106</v>
      </c>
    </row>
    <row r="36" spans="1:8" ht="15.6" customHeight="1" x14ac:dyDescent="0.3">
      <c r="A36" s="6"/>
      <c r="B36" s="45" t="s">
        <v>16</v>
      </c>
      <c r="C36" s="7" t="s">
        <v>17</v>
      </c>
      <c r="D36" s="8"/>
      <c r="E36" s="8"/>
      <c r="F36" s="8"/>
      <c r="G36" s="8"/>
      <c r="H36" s="8"/>
    </row>
    <row r="37" spans="1:8" ht="15.6" customHeight="1" x14ac:dyDescent="0.3">
      <c r="A37" s="6"/>
      <c r="B37" s="46"/>
      <c r="C37" s="1" t="s">
        <v>8</v>
      </c>
      <c r="D37" s="8">
        <f>D22+D25</f>
        <v>420</v>
      </c>
      <c r="E37" s="8">
        <f>E22+E25</f>
        <v>1208</v>
      </c>
      <c r="F37" s="8">
        <f>F22+F25</f>
        <v>316</v>
      </c>
      <c r="G37" s="8">
        <f>G22+G25</f>
        <v>596</v>
      </c>
      <c r="H37" s="8">
        <f>H22+H25</f>
        <v>365</v>
      </c>
    </row>
    <row r="38" spans="1:8" ht="15.6" customHeight="1" x14ac:dyDescent="0.3">
      <c r="A38" s="6"/>
      <c r="B38" s="46"/>
      <c r="C38" s="7" t="s">
        <v>18</v>
      </c>
      <c r="D38" s="8"/>
      <c r="E38" s="8"/>
      <c r="F38" s="8"/>
      <c r="G38" s="8"/>
      <c r="H38" s="8"/>
    </row>
    <row r="39" spans="1:8" ht="15.6" customHeight="1" x14ac:dyDescent="0.3">
      <c r="A39" s="6"/>
      <c r="B39" s="47"/>
      <c r="C39" s="1" t="s">
        <v>9</v>
      </c>
      <c r="D39" s="10">
        <f>D23+D26</f>
        <v>7298</v>
      </c>
      <c r="E39" s="10">
        <f>E23+E26</f>
        <v>16642</v>
      </c>
      <c r="F39" s="10">
        <f>F23+F26</f>
        <v>5482</v>
      </c>
      <c r="G39" s="10">
        <f>G23+G26</f>
        <v>9970</v>
      </c>
      <c r="H39" s="10">
        <f>H23+H26</f>
        <v>6402</v>
      </c>
    </row>
  </sheetData>
  <mergeCells count="15">
    <mergeCell ref="B36:B39"/>
    <mergeCell ref="B5:B7"/>
    <mergeCell ref="A21:A26"/>
    <mergeCell ref="B19:B20"/>
    <mergeCell ref="B16:B18"/>
    <mergeCell ref="B13:B15"/>
    <mergeCell ref="B21:B23"/>
    <mergeCell ref="A2:A12"/>
    <mergeCell ref="B11:B12"/>
    <mergeCell ref="B8:B10"/>
    <mergeCell ref="B24:B26"/>
    <mergeCell ref="B2:B4"/>
    <mergeCell ref="B32:B35"/>
    <mergeCell ref="A13:A20"/>
    <mergeCell ref="B28:B31"/>
  </mergeCells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WK43</vt:lpstr>
      <vt:lpstr>WK44</vt:lpstr>
      <vt:lpstr>WK45</vt:lpstr>
      <vt:lpstr>WK46</vt:lpstr>
      <vt:lpstr>WK46 (2)</vt:lpstr>
      <vt:lpstr>WK48</vt:lpstr>
      <vt:lpstr>WK49</vt:lpstr>
      <vt:lpstr>WK51</vt:lpstr>
      <vt:lpstr>WK01</vt:lpstr>
      <vt:lpstr>Loading-2023</vt:lpstr>
      <vt:lpstr>Loading by model</vt:lpstr>
      <vt:lpstr>Loading By output WK41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Karry Chen (陈康瑞)</dc:creator>
  <cp:lastModifiedBy>lwk</cp:lastModifiedBy>
  <dcterms:created xsi:type="dcterms:W3CDTF">2015-06-05T18:19:34Z</dcterms:created>
  <dcterms:modified xsi:type="dcterms:W3CDTF">2024-11-06T00:35:46Z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0x010100DC0C2DAC390C964AAE1F8D8FDEB57F8F</vt:lpwstr>
  </property>
</Properties>
</file>