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xcel_projects\"/>
    </mc:Choice>
  </mc:AlternateContent>
  <bookViews>
    <workbookView xWindow="0" yWindow="0" windowWidth="20490" windowHeight="7755" activeTab="1"/>
  </bookViews>
  <sheets>
    <sheet name="Sheet2" sheetId="3" r:id="rId1"/>
    <sheet name="car inventory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C3" i="1"/>
  <c r="C6" i="1"/>
  <c r="C7" i="1"/>
  <c r="C10" i="1"/>
  <c r="C11" i="1"/>
  <c r="C14" i="1"/>
  <c r="C15" i="1"/>
  <c r="C18" i="1"/>
  <c r="C19" i="1"/>
  <c r="C22" i="1"/>
  <c r="C23" i="1"/>
  <c r="C26" i="1"/>
  <c r="C27" i="1"/>
  <c r="C30" i="1"/>
  <c r="C31" i="1"/>
  <c r="C34" i="1"/>
  <c r="C35" i="1"/>
  <c r="C38" i="1"/>
  <c r="C39" i="1"/>
  <c r="B3" i="1"/>
  <c r="N3" i="1" s="1"/>
  <c r="B4" i="1"/>
  <c r="N4" i="1" s="1"/>
  <c r="B5" i="1"/>
  <c r="C5" i="1" s="1"/>
  <c r="B6" i="1"/>
  <c r="N6" i="1" s="1"/>
  <c r="B7" i="1"/>
  <c r="N7" i="1" s="1"/>
  <c r="B8" i="1"/>
  <c r="N8" i="1" s="1"/>
  <c r="B9" i="1"/>
  <c r="C9" i="1" s="1"/>
  <c r="B10" i="1"/>
  <c r="N10" i="1" s="1"/>
  <c r="B11" i="1"/>
  <c r="N11" i="1" s="1"/>
  <c r="B12" i="1"/>
  <c r="N12" i="1" s="1"/>
  <c r="B13" i="1"/>
  <c r="C13" i="1" s="1"/>
  <c r="B14" i="1"/>
  <c r="N14" i="1" s="1"/>
  <c r="B15" i="1"/>
  <c r="N15" i="1" s="1"/>
  <c r="B16" i="1"/>
  <c r="N16" i="1" s="1"/>
  <c r="B17" i="1"/>
  <c r="C17" i="1" s="1"/>
  <c r="B18" i="1"/>
  <c r="N18" i="1" s="1"/>
  <c r="B19" i="1"/>
  <c r="N19" i="1" s="1"/>
  <c r="B20" i="1"/>
  <c r="N20" i="1" s="1"/>
  <c r="B21" i="1"/>
  <c r="C21" i="1" s="1"/>
  <c r="B22" i="1"/>
  <c r="N22" i="1" s="1"/>
  <c r="B23" i="1"/>
  <c r="N23" i="1" s="1"/>
  <c r="B24" i="1"/>
  <c r="N24" i="1" s="1"/>
  <c r="B25" i="1"/>
  <c r="C25" i="1" s="1"/>
  <c r="B26" i="1"/>
  <c r="N26" i="1" s="1"/>
  <c r="B27" i="1"/>
  <c r="N27" i="1" s="1"/>
  <c r="B28" i="1"/>
  <c r="N28" i="1" s="1"/>
  <c r="B29" i="1"/>
  <c r="C29" i="1" s="1"/>
  <c r="B30" i="1"/>
  <c r="N30" i="1" s="1"/>
  <c r="B31" i="1"/>
  <c r="N31" i="1" s="1"/>
  <c r="B32" i="1"/>
  <c r="N32" i="1" s="1"/>
  <c r="B33" i="1"/>
  <c r="C33" i="1" s="1"/>
  <c r="B34" i="1"/>
  <c r="N34" i="1" s="1"/>
  <c r="B35" i="1"/>
  <c r="N35" i="1" s="1"/>
  <c r="B36" i="1"/>
  <c r="N36" i="1" s="1"/>
  <c r="B37" i="1"/>
  <c r="C37" i="1" s="1"/>
  <c r="B38" i="1"/>
  <c r="N38" i="1" s="1"/>
  <c r="B39" i="1"/>
  <c r="N39" i="1" s="1"/>
  <c r="B40" i="1"/>
  <c r="N40" i="1" s="1"/>
  <c r="B41" i="1"/>
  <c r="C41" i="1" s="1"/>
  <c r="B42" i="1"/>
  <c r="C42" i="1" s="1"/>
  <c r="B43" i="1"/>
  <c r="N43" i="1" s="1"/>
  <c r="B44" i="1"/>
  <c r="N44" i="1" s="1"/>
  <c r="B45" i="1"/>
  <c r="N45" i="1" s="1"/>
  <c r="B46" i="1"/>
  <c r="C46" i="1" s="1"/>
  <c r="B47" i="1"/>
  <c r="N47" i="1" s="1"/>
  <c r="B48" i="1"/>
  <c r="C48" i="1" s="1"/>
  <c r="B49" i="1"/>
  <c r="N49" i="1" s="1"/>
  <c r="B50" i="1"/>
  <c r="C50" i="1" s="1"/>
  <c r="B51" i="1"/>
  <c r="N51" i="1" s="1"/>
  <c r="B52" i="1"/>
  <c r="N52" i="1" s="1"/>
  <c r="B53" i="1"/>
  <c r="N53" i="1" s="1"/>
  <c r="B2" i="1"/>
  <c r="C2" i="1" s="1"/>
  <c r="C53" i="1" l="1"/>
  <c r="C49" i="1"/>
  <c r="C45" i="1"/>
  <c r="C40" i="1"/>
  <c r="C36" i="1"/>
  <c r="C32" i="1"/>
  <c r="C28" i="1"/>
  <c r="C24" i="1"/>
  <c r="C20" i="1"/>
  <c r="C16" i="1"/>
  <c r="C12" i="1"/>
  <c r="C8" i="1"/>
  <c r="C4" i="1"/>
  <c r="N2" i="1"/>
  <c r="N50" i="1"/>
  <c r="N46" i="1"/>
  <c r="N42" i="1"/>
  <c r="N41" i="1"/>
  <c r="N37" i="1"/>
  <c r="N33" i="1"/>
  <c r="N29" i="1"/>
  <c r="N25" i="1"/>
  <c r="N21" i="1"/>
  <c r="N17" i="1"/>
  <c r="N13" i="1"/>
  <c r="N9" i="1"/>
  <c r="N5" i="1"/>
  <c r="C52" i="1"/>
  <c r="C44" i="1"/>
  <c r="C47" i="1"/>
  <c r="N48" i="1"/>
  <c r="C51" i="1"/>
  <c r="C4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<sst xmlns="http://schemas.openxmlformats.org/spreadsheetml/2006/main" count="224" uniqueCount="125">
  <si>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</si>
  <si>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</si>
  <si>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</si>
  <si>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</si>
  <si>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</si>
  <si>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</si>
  <si>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</si>
  <si>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</si>
  <si>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</si>
  <si>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</si>
  <si>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</si>
  <si>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</si>
  <si>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</si>
  <si>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</si>
  <si>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</si>
  <si>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</si>
  <si>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</si>
  <si>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</si>
  <si>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</si>
  <si>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</si>
  <si>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</si>
  <si>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</si>
  <si>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</si>
  <si>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</si>
  <si>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</si>
  <si>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</si>
  <si>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</si>
  <si>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</si>
  <si>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</si>
  <si>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</si>
  <si>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</si>
  <si>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</si>
  <si>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</si>
  <si>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</si>
  <si>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</si>
  <si>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</si>
  <si>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</si>
  <si>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</si>
  <si>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</si>
  <si>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</si>
  <si>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</si>
  <si>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</si>
  <si>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</si>
  <si>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</si>
  <si>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</si>
  <si>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</si>
  <si>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</si>
  <si>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</si>
  <si>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</si>
  <si>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</si>
  <si>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</si>
  <si>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</si>
  <si>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</si>
  <si>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</si>
  <si>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</si>
  <si>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</si>
  <si>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</si>
  <si>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</si>
  <si>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</si>
  <si>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</si>
  <si>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</si>
  <si>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</si>
  <si>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</si>
  <si>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</si>
  <si>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</si>
  <si>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</si>
  <si>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</si>
  <si>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</si>
  <si>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</si>
  <si>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</si>
  <si>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</si>
  <si>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</si>
  <si>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</si>
  <si>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</si>
  <si>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</si>
  <si>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</si>
  <si>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</si>
  <si>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</si>
  <si>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</si>
  <si>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</si>
  <si>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</si>
  <si>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</si>
  <si>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</si>
  <si>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</si>
  <si>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</si>
  <si>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</si>
  <si>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</si>
  <si>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HO</t>
  </si>
  <si>
    <t>HY</t>
  </si>
  <si>
    <t>TY</t>
  </si>
  <si>
    <t>Chrysler</t>
  </si>
  <si>
    <t>Ford</t>
  </si>
  <si>
    <t>General Motors</t>
  </si>
  <si>
    <t>Honda</t>
  </si>
  <si>
    <t>Hundai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</si>
  <si>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</si>
  <si>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</si>
  <si>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</si>
  <si>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</si>
  <si>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</si>
  <si>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</si>
  <si>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</si>
  <si>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</si>
  <si>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</si>
  <si>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</si>
  <si>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</si>
  <si>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</si>
  <si>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</si>
  <si>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</si>
  <si>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</si>
  <si>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</si>
  <si>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</si>
  <si>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</si>
  <si>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</si>
  <si>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</si>
  <si>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</si>
  <si>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HO10ODY040</t>
  </si>
  <si>
    <t>SLV</t>
  </si>
  <si>
    <t>Silverado</t>
  </si>
  <si>
    <t>GM09CMR014</t>
  </si>
  <si>
    <t>HO05ODY037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</si>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</sst>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>
      <alignment wrapText="1"/>
    </xf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49064"/>
        <c:axId val="294245536"/>
      </c:barChart>
      <c:catAx>
        <c:axId val="2942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5536"/>
        <c:crosses val="autoZero"/>
        <c:auto val="1"/>
        <c:lblAlgn val="ctr"/>
        <c:lblOffset val="100"/>
        <c:noMultiLvlLbl val="0"/>
      </c:catAx>
      <c:valAx>
        <c:axId val="29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8672"/>
        <c:axId val="294246712"/>
      </c:scatterChart>
      <c:valAx>
        <c:axId val="2942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712"/>
        <c:crosses val="autoZero"/>
        <c:crossBetween val="midCat"/>
      </c:valAx>
      <c:valAx>
        <c:axId val="2942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166687</xdr:rowOff>
    </xdr:from>
    <xdr:to>
      <xdr:col>9</xdr:col>
      <xdr:colOff>552450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100012</xdr:rowOff>
    </xdr:from>
    <xdr:to>
      <xdr:col>21</xdr:col>
      <xdr:colOff>361950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t" refreshedDate="44528.668291898146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4" sqref="B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41</v>
      </c>
      <c r="B4" s="5">
        <v>144647.69999999998</v>
      </c>
    </row>
    <row r="5" spans="1:2" x14ac:dyDescent="0.25">
      <c r="A5" s="4" t="s">
        <v>50</v>
      </c>
      <c r="B5" s="5">
        <v>150656.40000000002</v>
      </c>
    </row>
    <row r="6" spans="1:2" x14ac:dyDescent="0.25">
      <c r="A6" s="4" t="s">
        <v>26</v>
      </c>
      <c r="B6" s="5">
        <v>154427.9</v>
      </c>
    </row>
    <row r="7" spans="1:2" x14ac:dyDescent="0.25">
      <c r="A7" s="4" t="s">
        <v>58</v>
      </c>
      <c r="B7" s="5">
        <v>179986</v>
      </c>
    </row>
    <row r="8" spans="1:2" x14ac:dyDescent="0.25">
      <c r="A8" s="4" t="s">
        <v>29</v>
      </c>
      <c r="B8" s="5">
        <v>143640.70000000001</v>
      </c>
    </row>
    <row r="9" spans="1:2" x14ac:dyDescent="0.25">
      <c r="A9" s="4" t="s">
        <v>45</v>
      </c>
      <c r="B9" s="5">
        <v>135078.20000000001</v>
      </c>
    </row>
    <row r="10" spans="1:2" x14ac:dyDescent="0.25">
      <c r="A10" s="4" t="s">
        <v>24</v>
      </c>
      <c r="B10" s="5">
        <v>184693.8</v>
      </c>
    </row>
    <row r="11" spans="1:2" x14ac:dyDescent="0.25">
      <c r="A11" s="4" t="s">
        <v>22</v>
      </c>
      <c r="B11" s="5">
        <v>127731.3</v>
      </c>
    </row>
    <row r="12" spans="1:2" x14ac:dyDescent="0.25">
      <c r="A12" s="4" t="s">
        <v>19</v>
      </c>
      <c r="B12" s="5">
        <v>70964.899999999994</v>
      </c>
    </row>
    <row r="13" spans="1:2" x14ac:dyDescent="0.25">
      <c r="A13" s="4" t="s">
        <v>32</v>
      </c>
      <c r="B13" s="5">
        <v>65315</v>
      </c>
    </row>
    <row r="14" spans="1:2" x14ac:dyDescent="0.25">
      <c r="A14" s="4" t="s">
        <v>38</v>
      </c>
      <c r="B14" s="5">
        <v>138561.5</v>
      </c>
    </row>
    <row r="15" spans="1:2" x14ac:dyDescent="0.25">
      <c r="A15" s="4" t="s">
        <v>39</v>
      </c>
      <c r="B15" s="5">
        <v>141229.4</v>
      </c>
    </row>
    <row r="16" spans="1:2" x14ac:dyDescent="0.25">
      <c r="A16" s="4" t="s">
        <v>16</v>
      </c>
      <c r="B16" s="5">
        <v>305432.40000000002</v>
      </c>
    </row>
    <row r="17" spans="1:2" x14ac:dyDescent="0.25">
      <c r="A17" s="4" t="s">
        <v>52</v>
      </c>
      <c r="B17" s="5">
        <v>177713.9</v>
      </c>
    </row>
    <row r="18" spans="1:2" x14ac:dyDescent="0.25">
      <c r="A18" s="4" t="s">
        <v>43</v>
      </c>
      <c r="B18" s="5">
        <v>65964.899999999994</v>
      </c>
    </row>
    <row r="19" spans="1:2" x14ac:dyDescent="0.25">
      <c r="A19" s="4" t="s">
        <v>36</v>
      </c>
      <c r="B19" s="5">
        <v>130601.59999999999</v>
      </c>
    </row>
    <row r="20" spans="1:2" x14ac:dyDescent="0.25">
      <c r="A20" s="4" t="s">
        <v>34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T20" sqref="T20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17.85546875" bestFit="1" customWidth="1"/>
    <col min="6" max="6" width="16.7109375" bestFit="1" customWidth="1"/>
    <col min="7" max="7" width="10.85546875" customWidth="1"/>
    <col min="13" max="13" width="11.85546875" bestFit="1" customWidth="1"/>
    <col min="14" max="14" width="16.85546875" bestFit="1" customWidth="1"/>
  </cols>
  <sheetData>
    <row r="1" spans="1:14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tr">
        <f>LEFT(A2,2)</f>
        <v>FD</v>
      </c>
      <c r="C2" t="str">
        <f>VLOOKUP(B2,C$56:D$61,2)</f>
        <v>Ford</v>
      </c>
      <c r="D2" t="str">
        <f>MID(A2,5,3)</f>
        <v>MTG</v>
      </c>
      <c r="E2" t="str">
        <f>VLOOKUP(D2,E$56:F$66,2)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25">
      <c r="A3" t="s">
        <v>17</v>
      </c>
      <c r="B3" t="str">
        <f t="shared" ref="B3:B53" si="0">LEFT(A3,2)</f>
        <v>FD</v>
      </c>
      <c r="C3" t="str">
        <f t="shared" ref="C3:C53" si="1">VLOOKUP(B3,C$56:D$61,2)</f>
        <v>Ford</v>
      </c>
      <c r="D3" t="str">
        <f t="shared" ref="D3:D53" si="2">MID(A3,5,3)</f>
        <v>MTG</v>
      </c>
      <c r="E3" t="str">
        <f t="shared" ref="E3:E53" si="3">VLOOKUP(D3,E$56:F$66,2)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>
        <v>44974.8</v>
      </c>
      <c r="I3">
        <f t="shared" ref="I3:I53" si="6">H3/(G3+0.5)</f>
        <v>5291.1529411764714</v>
      </c>
      <c r="J3" t="s">
        <v>18</v>
      </c>
      <c r="K3" t="s">
        <v>19</v>
      </c>
      <c r="L3">
        <v>50000</v>
      </c>
      <c r="M3" t="str">
        <f t="shared" ref="M3:M53" si="7">IF(H3&lt;=L3,"Y","Not covered")</f>
        <v>Y</v>
      </c>
      <c r="N3" t="str">
        <f t="shared" ref="N3:N53" si="8">CONCATENATE(B3,F3,D3,UPPER(LEFT(J3,3)),RIGHT(A3,3))</f>
        <v>FD06MTGWHI002</v>
      </c>
    </row>
    <row r="4" spans="1:14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6914.8461538461543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5778.2769230769236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5605.9230769230771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25">
      <c r="A7" t="s">
        <v>121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5448.4000000000005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6144.6470588235297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6388.545454545455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18424.733333333334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18356.533333333333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7736.68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15014.4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9121.9333333333325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25">
      <c r="A15" t="s">
        <v>119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5175.4181818181814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7768.44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6920.9777777777781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>
        <v>83162.7</v>
      </c>
      <c r="I19">
        <f t="shared" si="6"/>
        <v>5040.1636363636362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5564.5379310344833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>
        <v>114660.6</v>
      </c>
      <c r="I21">
        <f t="shared" si="6"/>
        <v>6197.8702702702703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>
        <v>93382.6</v>
      </c>
      <c r="I22">
        <f t="shared" si="6"/>
        <v>5659.5515151515156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5926.0689655172409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5426.3280000000004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8748.0363636363636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5157.3919999999998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6386.4695652173905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11840.76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8851.2800000000007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2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>
        <v>82374</v>
      </c>
      <c r="I31">
        <f t="shared" si="6"/>
        <v>5314.4516129032254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5177.177777777777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2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5016.2222222222226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2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7439.3777777777768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2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8730.0857142857149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2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9805.2800000000007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2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9245.0666666666675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25">
      <c r="A38" t="s">
        <v>120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6356.7894736842109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2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6780.5466666666662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2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6539.1692307692301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25">
      <c r="A41" t="s">
        <v>116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10</v>
      </c>
      <c r="G41">
        <f t="shared" si="5"/>
        <v>4</v>
      </c>
      <c r="H41">
        <v>68658.899999999994</v>
      </c>
      <c r="I41">
        <f t="shared" si="6"/>
        <v>15257.533333333333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HO10ODYBLA040</v>
      </c>
    </row>
    <row r="42" spans="1:14" x14ac:dyDescent="0.2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25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6146.8571428571431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25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5609.8933333333325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25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7826.9142857142861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25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>
        <v>79420.600000000006</v>
      </c>
      <c r="I46">
        <f t="shared" si="6"/>
        <v>5123.9096774193549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5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5327.1103448275862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5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6907.3523809523804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25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5018.9904761904763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25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8314.9428571428562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25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8912.7999999999993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25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13482.6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25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14792.333333333334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25">
      <c r="C56" t="s">
        <v>84</v>
      </c>
      <c r="D56" t="s">
        <v>90</v>
      </c>
      <c r="E56" t="s">
        <v>96</v>
      </c>
      <c r="F56" t="s">
        <v>106</v>
      </c>
    </row>
    <row r="57" spans="1:14" x14ac:dyDescent="0.25">
      <c r="C57" t="s">
        <v>85</v>
      </c>
      <c r="D57" t="s">
        <v>91</v>
      </c>
      <c r="E57" t="s">
        <v>101</v>
      </c>
      <c r="F57" t="s">
        <v>111</v>
      </c>
    </row>
    <row r="58" spans="1:14" x14ac:dyDescent="0.25">
      <c r="C58" t="s">
        <v>86</v>
      </c>
      <c r="D58" t="s">
        <v>92</v>
      </c>
      <c r="E58" t="s">
        <v>102</v>
      </c>
      <c r="F58" t="s">
        <v>112</v>
      </c>
    </row>
    <row r="59" spans="1:14" x14ac:dyDescent="0.25">
      <c r="C59" t="s">
        <v>87</v>
      </c>
      <c r="D59" t="s">
        <v>93</v>
      </c>
      <c r="E59" t="s">
        <v>99</v>
      </c>
      <c r="F59" t="s">
        <v>109</v>
      </c>
    </row>
    <row r="60" spans="1:14" x14ac:dyDescent="0.25">
      <c r="C60" t="s">
        <v>88</v>
      </c>
      <c r="D60" t="s">
        <v>94</v>
      </c>
      <c r="E60" t="s">
        <v>100</v>
      </c>
      <c r="F60" t="s">
        <v>110</v>
      </c>
    </row>
    <row r="61" spans="1:14" x14ac:dyDescent="0.25">
      <c r="C61" t="s">
        <v>89</v>
      </c>
      <c r="D61" t="s">
        <v>95</v>
      </c>
      <c r="E61" t="s">
        <v>97</v>
      </c>
      <c r="F61" t="s">
        <v>107</v>
      </c>
    </row>
    <row r="62" spans="1:14" x14ac:dyDescent="0.25">
      <c r="E62" t="s">
        <v>98</v>
      </c>
      <c r="F62" t="s">
        <v>108</v>
      </c>
    </row>
    <row r="63" spans="1:14" x14ac:dyDescent="0.25">
      <c r="E63" t="s">
        <v>103</v>
      </c>
      <c r="F63" t="s">
        <v>113</v>
      </c>
    </row>
    <row r="64" spans="1:14" x14ac:dyDescent="0.25">
      <c r="E64" t="s">
        <v>104</v>
      </c>
      <c r="F64" t="s">
        <v>114</v>
      </c>
    </row>
    <row r="65" spans="5:6" x14ac:dyDescent="0.25">
      <c r="E65" t="s">
        <v>105</v>
      </c>
      <c r="F65" t="s">
        <v>115</v>
      </c>
    </row>
    <row r="66" spans="5:6" x14ac:dyDescent="0.25">
      <c r="E66" t="s">
        <v>117</v>
      </c>
      <c r="F66" t="s">
        <v>118</v>
      </c>
    </row>
  </sheetData>
  <sortState ref="E56:F65">
    <sortCondition ref="E56:E65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Expert</cp:lastModifiedBy>
  <dcterms:modified xsi:type="dcterms:W3CDTF">2021-12-02T09:05:00Z</dcterms:modified>
</cp:coreProperties>
</file>