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24" i="1"/>
  <c r="AC25" i="1"/>
  <c r="AC26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X23" i="1"/>
  <c r="X26" i="1"/>
  <c r="X25" i="1"/>
  <c r="X24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S26" i="1"/>
  <c r="S25" i="1"/>
  <c r="S24" i="1"/>
  <c r="S23" i="1"/>
  <c r="N26" i="1"/>
  <c r="N25" i="1"/>
  <c r="N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5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AC21" i="1" s="1"/>
  <c r="Z4" i="1"/>
  <c r="AA4" i="1" s="1"/>
  <c r="AB4" i="1" s="1"/>
  <c r="Y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5" i="1"/>
  <c r="U4" i="1"/>
  <c r="V4" i="1" s="1"/>
  <c r="W4" i="1" s="1"/>
  <c r="T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P4" i="1"/>
  <c r="Q4" i="1" s="1"/>
  <c r="R4" i="1" s="1"/>
  <c r="O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K4" i="1"/>
  <c r="L4" i="1" s="1"/>
  <c r="M4" i="1" s="1"/>
  <c r="J4" i="1"/>
  <c r="F4" i="1"/>
  <c r="G4" i="1"/>
  <c r="H4" i="1" s="1"/>
  <c r="E4" i="1"/>
  <c r="X5" i="1"/>
  <c r="I5" i="1"/>
  <c r="N23" i="1" l="1"/>
  <c r="N24" i="1"/>
  <c r="D26" i="1"/>
  <c r="D25" i="1"/>
  <c r="D24" i="1"/>
  <c r="D23" i="1"/>
  <c r="C25" i="1"/>
  <c r="C24" i="1"/>
  <c r="C23" i="1"/>
</calcChain>
</file>

<file path=xl/sharedStrings.xml><?xml version="1.0" encoding="utf-8"?>
<sst xmlns="http://schemas.openxmlformats.org/spreadsheetml/2006/main" count="49" uniqueCount="45">
  <si>
    <t>Employee Payroll</t>
  </si>
  <si>
    <t>Last Name</t>
  </si>
  <si>
    <t>First Name</t>
  </si>
  <si>
    <t>Hourly Wage</t>
  </si>
  <si>
    <t>Hourse Worked</t>
  </si>
  <si>
    <t>Pay</t>
  </si>
  <si>
    <t>Shinde</t>
  </si>
  <si>
    <t>Jadhav</t>
  </si>
  <si>
    <t>Gopal</t>
  </si>
  <si>
    <t>Ramesh</t>
  </si>
  <si>
    <t>Manoj</t>
  </si>
  <si>
    <t>Pande</t>
  </si>
  <si>
    <t xml:space="preserve">Kemde </t>
  </si>
  <si>
    <t>Rajesh</t>
  </si>
  <si>
    <t xml:space="preserve">Mahto </t>
  </si>
  <si>
    <t>Prashant</t>
  </si>
  <si>
    <t>Paul</t>
  </si>
  <si>
    <t>Smith</t>
  </si>
  <si>
    <t>Sharma</t>
  </si>
  <si>
    <t>Raghu</t>
  </si>
  <si>
    <t>Mohit</t>
  </si>
  <si>
    <t>Kadam</t>
  </si>
  <si>
    <t>Keshav</t>
  </si>
  <si>
    <t xml:space="preserve">Puranic </t>
  </si>
  <si>
    <t>More</t>
  </si>
  <si>
    <t>Mahendra</t>
  </si>
  <si>
    <t>Ballaprasad</t>
  </si>
  <si>
    <t>Pratish</t>
  </si>
  <si>
    <t>Kumar</t>
  </si>
  <si>
    <t>Amit</t>
  </si>
  <si>
    <t>Arnav</t>
  </si>
  <si>
    <t>Kamble</t>
  </si>
  <si>
    <t>Kailash</t>
  </si>
  <si>
    <t>Mane</t>
  </si>
  <si>
    <t>Prakash</t>
  </si>
  <si>
    <t>Rathod</t>
  </si>
  <si>
    <t>Mohan</t>
  </si>
  <si>
    <t>Max</t>
  </si>
  <si>
    <t>Min</t>
  </si>
  <si>
    <t>Avg</t>
  </si>
  <si>
    <t>Total</t>
  </si>
  <si>
    <t>Mr. A.Kumar1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</si>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</sst>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1" applyNumberFormat="1" applyFon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44" fontId="0" fillId="3" borderId="0" xfId="0" applyNumberFormat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0" fontId="0" fillId="0" borderId="0" xfId="0" applyFill="1"/>
    <xf numFmtId="44" fontId="0" fillId="0" borderId="0" xfId="0" applyNumberFormat="1" applyFill="1"/>
    <xf numFmtId="16" fontId="0" fillId="6" borderId="0" xfId="0" applyNumberFormat="1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6"/>
  <sheetViews>
    <sheetView tabSelected="1" topLeftCell="M1" zoomScale="90" zoomScaleNormal="90" workbookViewId="0">
      <selection activeCell="AB23" sqref="AB23:AC26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4.85546875" bestFit="1" customWidth="1"/>
    <col min="5" max="13" width="14.85546875" customWidth="1"/>
    <col min="14" max="18" width="12.140625" bestFit="1" customWidth="1"/>
    <col min="24" max="29" width="12.140625" bestFit="1" customWidth="1"/>
  </cols>
  <sheetData>
    <row r="1" spans="1:29" x14ac:dyDescent="0.25">
      <c r="A1" t="s">
        <v>41</v>
      </c>
    </row>
    <row r="2" spans="1:29" x14ac:dyDescent="0.25">
      <c r="A2" t="s">
        <v>0</v>
      </c>
      <c r="AC2" t="s">
        <v>44</v>
      </c>
    </row>
    <row r="3" spans="1:29" x14ac:dyDescent="0.25">
      <c r="D3" s="12" t="s">
        <v>4</v>
      </c>
      <c r="E3" s="12"/>
      <c r="F3" s="12"/>
      <c r="G3" s="12"/>
      <c r="H3" s="12"/>
      <c r="I3" s="12" t="s">
        <v>42</v>
      </c>
      <c r="J3" s="12"/>
      <c r="K3" s="12"/>
      <c r="L3" s="12"/>
      <c r="M3" s="12"/>
      <c r="N3" s="12" t="s">
        <v>5</v>
      </c>
      <c r="O3" s="12"/>
      <c r="P3" s="12"/>
      <c r="Q3" s="12"/>
      <c r="R3" s="12"/>
      <c r="S3" s="12" t="s">
        <v>43</v>
      </c>
      <c r="T3" s="12"/>
      <c r="U3" s="12"/>
      <c r="V3" s="12"/>
      <c r="W3" s="12"/>
      <c r="X3" s="12" t="s">
        <v>40</v>
      </c>
      <c r="Y3" s="12"/>
      <c r="Z3" s="12"/>
      <c r="AA3" s="12"/>
      <c r="AB3" s="12"/>
    </row>
    <row r="4" spans="1:29" x14ac:dyDescent="0.25">
      <c r="A4" t="s">
        <v>1</v>
      </c>
      <c r="B4" t="s">
        <v>2</v>
      </c>
      <c r="C4" t="s">
        <v>3</v>
      </c>
      <c r="D4" s="14">
        <v>44197</v>
      </c>
      <c r="E4" s="14">
        <f>D4+7</f>
        <v>44204</v>
      </c>
      <c r="F4" s="14">
        <f t="shared" ref="F4:H4" si="0">E4+7</f>
        <v>44211</v>
      </c>
      <c r="G4" s="14">
        <f t="shared" si="0"/>
        <v>44218</v>
      </c>
      <c r="H4" s="14">
        <f t="shared" si="0"/>
        <v>44225</v>
      </c>
      <c r="I4" s="5">
        <v>44197</v>
      </c>
      <c r="J4" s="5">
        <f>I4+7</f>
        <v>44204</v>
      </c>
      <c r="K4" s="5">
        <f t="shared" ref="K4:M4" si="1">J4+7</f>
        <v>44211</v>
      </c>
      <c r="L4" s="5">
        <f t="shared" si="1"/>
        <v>44218</v>
      </c>
      <c r="M4" s="5">
        <f t="shared" si="1"/>
        <v>44225</v>
      </c>
      <c r="N4" s="6">
        <v>44197</v>
      </c>
      <c r="O4" s="6">
        <f>N4+7</f>
        <v>44204</v>
      </c>
      <c r="P4" s="6">
        <f t="shared" ref="P4:R4" si="2">O4+7</f>
        <v>44211</v>
      </c>
      <c r="Q4" s="6">
        <f t="shared" si="2"/>
        <v>44218</v>
      </c>
      <c r="R4" s="6">
        <f t="shared" si="2"/>
        <v>44225</v>
      </c>
      <c r="S4" s="8">
        <v>44197</v>
      </c>
      <c r="T4" s="8">
        <f>S4+7</f>
        <v>44204</v>
      </c>
      <c r="U4" s="8">
        <f t="shared" ref="U4:W4" si="3">T4+7</f>
        <v>44211</v>
      </c>
      <c r="V4" s="8">
        <f t="shared" si="3"/>
        <v>44218</v>
      </c>
      <c r="W4" s="8">
        <f t="shared" si="3"/>
        <v>44225</v>
      </c>
      <c r="X4" s="10">
        <v>44197</v>
      </c>
      <c r="Y4" s="10">
        <f>X4+7</f>
        <v>44204</v>
      </c>
      <c r="Z4" s="10">
        <f t="shared" ref="Z4:AB4" si="4">Y4+7</f>
        <v>44211</v>
      </c>
      <c r="AA4" s="10">
        <f t="shared" si="4"/>
        <v>44218</v>
      </c>
      <c r="AB4" s="10">
        <f t="shared" si="4"/>
        <v>44225</v>
      </c>
      <c r="AC4" s="13"/>
    </row>
    <row r="5" spans="1:29" x14ac:dyDescent="0.25">
      <c r="A5" t="s">
        <v>6</v>
      </c>
      <c r="B5" t="s">
        <v>8</v>
      </c>
      <c r="C5" s="1">
        <v>15.9</v>
      </c>
      <c r="D5" s="15">
        <v>40</v>
      </c>
      <c r="E5" s="15">
        <v>45</v>
      </c>
      <c r="F5" s="15">
        <v>41</v>
      </c>
      <c r="G5" s="15">
        <v>38</v>
      </c>
      <c r="H5" s="15">
        <v>35</v>
      </c>
      <c r="I5" s="4">
        <f>IF(D5&gt;40,D5-40,0)</f>
        <v>0</v>
      </c>
      <c r="J5" s="4">
        <f>IF(E5&gt;40,E5-40,0)</f>
        <v>5</v>
      </c>
      <c r="K5" s="4">
        <f t="shared" ref="K5:M20" si="5">IF(F5&gt;40,F5-40,0)</f>
        <v>1</v>
      </c>
      <c r="L5" s="4">
        <f t="shared" si="5"/>
        <v>0</v>
      </c>
      <c r="M5" s="4">
        <f t="shared" si="5"/>
        <v>0</v>
      </c>
      <c r="N5" s="7">
        <f>$C5*D5</f>
        <v>636</v>
      </c>
      <c r="O5" s="7">
        <f t="shared" ref="O5:R20" si="6">$C5*E5</f>
        <v>715.5</v>
      </c>
      <c r="P5" s="7">
        <f t="shared" si="6"/>
        <v>651.9</v>
      </c>
      <c r="Q5" s="7">
        <f t="shared" si="6"/>
        <v>604.20000000000005</v>
      </c>
      <c r="R5" s="7">
        <f t="shared" si="6"/>
        <v>556.5</v>
      </c>
      <c r="S5" s="9">
        <f>0.5*$C5*I5</f>
        <v>0</v>
      </c>
      <c r="T5" s="9">
        <f t="shared" ref="T5:W20" si="7">0.5*$C5*J5</f>
        <v>39.75</v>
      </c>
      <c r="U5" s="9">
        <f t="shared" si="7"/>
        <v>7.95</v>
      </c>
      <c r="V5" s="9">
        <f t="shared" si="7"/>
        <v>0</v>
      </c>
      <c r="W5" s="9">
        <f t="shared" si="7"/>
        <v>0</v>
      </c>
      <c r="X5" s="11">
        <f>N5+S5</f>
        <v>636</v>
      </c>
      <c r="Y5" s="11">
        <f t="shared" ref="Y5:AB20" si="8">O5+T5</f>
        <v>755.25</v>
      </c>
      <c r="Z5" s="11">
        <f t="shared" si="8"/>
        <v>659.85</v>
      </c>
      <c r="AA5" s="11">
        <f t="shared" si="8"/>
        <v>604.20000000000005</v>
      </c>
      <c r="AB5" s="11">
        <f t="shared" si="8"/>
        <v>556.5</v>
      </c>
      <c r="AC5" s="2">
        <f>SUM(X5:AB5)</f>
        <v>3211.8</v>
      </c>
    </row>
    <row r="6" spans="1:29" x14ac:dyDescent="0.25">
      <c r="A6" t="s">
        <v>7</v>
      </c>
      <c r="B6" t="s">
        <v>9</v>
      </c>
      <c r="C6" s="1">
        <v>10</v>
      </c>
      <c r="D6" s="15">
        <v>42</v>
      </c>
      <c r="E6" s="15">
        <v>40</v>
      </c>
      <c r="F6" s="15">
        <v>41</v>
      </c>
      <c r="G6" s="15">
        <v>42</v>
      </c>
      <c r="H6" s="15">
        <v>40</v>
      </c>
      <c r="I6" s="4">
        <f t="shared" ref="I6:I21" si="9">IF(D6&gt;40,D6-40,0)</f>
        <v>2</v>
      </c>
      <c r="J6" s="4">
        <f t="shared" ref="J6:J21" si="10">IF(E6&gt;40,E6-40,0)</f>
        <v>0</v>
      </c>
      <c r="K6" s="4">
        <f t="shared" si="5"/>
        <v>1</v>
      </c>
      <c r="L6" s="4">
        <f t="shared" si="5"/>
        <v>2</v>
      </c>
      <c r="M6" s="4">
        <f t="shared" si="5"/>
        <v>0</v>
      </c>
      <c r="N6" s="7">
        <f t="shared" ref="N6:N21" si="11">$C6*D6</f>
        <v>420</v>
      </c>
      <c r="O6" s="7">
        <f t="shared" si="6"/>
        <v>400</v>
      </c>
      <c r="P6" s="7">
        <f t="shared" si="6"/>
        <v>410</v>
      </c>
      <c r="Q6" s="7">
        <f t="shared" si="6"/>
        <v>420</v>
      </c>
      <c r="R6" s="7">
        <f t="shared" si="6"/>
        <v>400</v>
      </c>
      <c r="S6" s="9">
        <f t="shared" ref="S6:S21" si="12">0.5*$C6*I6</f>
        <v>10</v>
      </c>
      <c r="T6" s="9">
        <f t="shared" si="7"/>
        <v>0</v>
      </c>
      <c r="U6" s="9">
        <f t="shared" si="7"/>
        <v>5</v>
      </c>
      <c r="V6" s="9">
        <f t="shared" si="7"/>
        <v>10</v>
      </c>
      <c r="W6" s="9">
        <f t="shared" si="7"/>
        <v>0</v>
      </c>
      <c r="X6" s="11">
        <f t="shared" ref="X6:X21" si="13">N6+S6</f>
        <v>430</v>
      </c>
      <c r="Y6" s="11">
        <f t="shared" si="8"/>
        <v>400</v>
      </c>
      <c r="Z6" s="11">
        <f t="shared" si="8"/>
        <v>415</v>
      </c>
      <c r="AA6" s="11">
        <f t="shared" si="8"/>
        <v>430</v>
      </c>
      <c r="AB6" s="11">
        <f t="shared" si="8"/>
        <v>400</v>
      </c>
      <c r="AC6" s="2">
        <f t="shared" ref="AC6:AC21" si="14">SUM(X6:AB6)</f>
        <v>2075</v>
      </c>
    </row>
    <row r="7" spans="1:29" x14ac:dyDescent="0.25">
      <c r="A7" t="s">
        <v>11</v>
      </c>
      <c r="B7" t="s">
        <v>10</v>
      </c>
      <c r="C7" s="1">
        <v>22.1</v>
      </c>
      <c r="D7" s="15">
        <v>49</v>
      </c>
      <c r="E7" s="15">
        <v>38</v>
      </c>
      <c r="F7" s="15">
        <v>38</v>
      </c>
      <c r="G7" s="15">
        <v>35</v>
      </c>
      <c r="H7" s="15">
        <v>35</v>
      </c>
      <c r="I7" s="4">
        <f t="shared" si="9"/>
        <v>9</v>
      </c>
      <c r="J7" s="4">
        <f t="shared" si="10"/>
        <v>0</v>
      </c>
      <c r="K7" s="4">
        <f t="shared" si="5"/>
        <v>0</v>
      </c>
      <c r="L7" s="4">
        <f t="shared" si="5"/>
        <v>0</v>
      </c>
      <c r="M7" s="4">
        <f t="shared" si="5"/>
        <v>0</v>
      </c>
      <c r="N7" s="7">
        <f t="shared" si="11"/>
        <v>1082.9000000000001</v>
      </c>
      <c r="O7" s="7">
        <f t="shared" si="6"/>
        <v>839.80000000000007</v>
      </c>
      <c r="P7" s="7">
        <f t="shared" si="6"/>
        <v>839.80000000000007</v>
      </c>
      <c r="Q7" s="7">
        <f t="shared" si="6"/>
        <v>773.5</v>
      </c>
      <c r="R7" s="7">
        <f t="shared" si="6"/>
        <v>773.5</v>
      </c>
      <c r="S7" s="9">
        <f t="shared" si="12"/>
        <v>99.45</v>
      </c>
      <c r="T7" s="9">
        <f t="shared" si="7"/>
        <v>0</v>
      </c>
      <c r="U7" s="9">
        <f t="shared" si="7"/>
        <v>0</v>
      </c>
      <c r="V7" s="9">
        <f t="shared" si="7"/>
        <v>0</v>
      </c>
      <c r="W7" s="9">
        <f t="shared" si="7"/>
        <v>0</v>
      </c>
      <c r="X7" s="11">
        <f t="shared" si="13"/>
        <v>1182.3500000000001</v>
      </c>
      <c r="Y7" s="11">
        <f t="shared" si="8"/>
        <v>839.80000000000007</v>
      </c>
      <c r="Z7" s="11">
        <f t="shared" si="8"/>
        <v>839.80000000000007</v>
      </c>
      <c r="AA7" s="11">
        <f t="shared" si="8"/>
        <v>773.5</v>
      </c>
      <c r="AB7" s="11">
        <f t="shared" si="8"/>
        <v>773.5</v>
      </c>
      <c r="AC7" s="2">
        <f t="shared" si="14"/>
        <v>4408.9500000000007</v>
      </c>
    </row>
    <row r="8" spans="1:29" x14ac:dyDescent="0.25">
      <c r="A8" t="s">
        <v>12</v>
      </c>
      <c r="B8" t="s">
        <v>13</v>
      </c>
      <c r="C8" s="1">
        <v>19.100000000000001</v>
      </c>
      <c r="D8" s="15">
        <v>41</v>
      </c>
      <c r="E8" s="15">
        <v>46</v>
      </c>
      <c r="F8" s="15">
        <v>40</v>
      </c>
      <c r="G8" s="15">
        <v>42</v>
      </c>
      <c r="H8" s="15">
        <v>42</v>
      </c>
      <c r="I8" s="4">
        <f t="shared" si="9"/>
        <v>1</v>
      </c>
      <c r="J8" s="4">
        <f t="shared" si="10"/>
        <v>6</v>
      </c>
      <c r="K8" s="4">
        <f t="shared" si="5"/>
        <v>0</v>
      </c>
      <c r="L8" s="4">
        <f t="shared" si="5"/>
        <v>2</v>
      </c>
      <c r="M8" s="4">
        <f t="shared" si="5"/>
        <v>2</v>
      </c>
      <c r="N8" s="7">
        <f t="shared" si="11"/>
        <v>783.1</v>
      </c>
      <c r="O8" s="7">
        <f t="shared" si="6"/>
        <v>878.6</v>
      </c>
      <c r="P8" s="7">
        <f t="shared" si="6"/>
        <v>764</v>
      </c>
      <c r="Q8" s="7">
        <f t="shared" si="6"/>
        <v>802.2</v>
      </c>
      <c r="R8" s="7">
        <f t="shared" si="6"/>
        <v>802.2</v>
      </c>
      <c r="S8" s="9">
        <f t="shared" si="12"/>
        <v>9.5500000000000007</v>
      </c>
      <c r="T8" s="9">
        <f t="shared" si="7"/>
        <v>57.300000000000004</v>
      </c>
      <c r="U8" s="9">
        <f t="shared" si="7"/>
        <v>0</v>
      </c>
      <c r="V8" s="9">
        <f t="shared" si="7"/>
        <v>19.100000000000001</v>
      </c>
      <c r="W8" s="9">
        <f t="shared" si="7"/>
        <v>19.100000000000001</v>
      </c>
      <c r="X8" s="11">
        <f t="shared" si="13"/>
        <v>792.65</v>
      </c>
      <c r="Y8" s="11">
        <f t="shared" si="8"/>
        <v>935.9</v>
      </c>
      <c r="Z8" s="11">
        <f t="shared" si="8"/>
        <v>764</v>
      </c>
      <c r="AA8" s="11">
        <f t="shared" si="8"/>
        <v>821.30000000000007</v>
      </c>
      <c r="AB8" s="11">
        <f t="shared" si="8"/>
        <v>821.30000000000007</v>
      </c>
      <c r="AC8" s="2">
        <f t="shared" si="14"/>
        <v>4135.1500000000005</v>
      </c>
    </row>
    <row r="9" spans="1:29" x14ac:dyDescent="0.25">
      <c r="A9" t="s">
        <v>14</v>
      </c>
      <c r="B9" t="s">
        <v>15</v>
      </c>
      <c r="C9" s="1">
        <v>6.9</v>
      </c>
      <c r="D9" s="15">
        <v>39</v>
      </c>
      <c r="E9" s="15">
        <v>32</v>
      </c>
      <c r="F9" s="15">
        <v>30</v>
      </c>
      <c r="G9" s="15">
        <v>39</v>
      </c>
      <c r="H9" s="15">
        <v>35</v>
      </c>
      <c r="I9" s="4">
        <f t="shared" si="9"/>
        <v>0</v>
      </c>
      <c r="J9" s="4">
        <f t="shared" si="10"/>
        <v>0</v>
      </c>
      <c r="K9" s="4">
        <f t="shared" si="5"/>
        <v>0</v>
      </c>
      <c r="L9" s="4">
        <f t="shared" si="5"/>
        <v>0</v>
      </c>
      <c r="M9" s="4">
        <f t="shared" si="5"/>
        <v>0</v>
      </c>
      <c r="N9" s="7">
        <f t="shared" si="11"/>
        <v>269.10000000000002</v>
      </c>
      <c r="O9" s="7">
        <f t="shared" si="6"/>
        <v>220.8</v>
      </c>
      <c r="P9" s="7">
        <f t="shared" si="6"/>
        <v>207</v>
      </c>
      <c r="Q9" s="7">
        <f t="shared" si="6"/>
        <v>269.10000000000002</v>
      </c>
      <c r="R9" s="7">
        <f t="shared" si="6"/>
        <v>241.5</v>
      </c>
      <c r="S9" s="9">
        <f t="shared" si="12"/>
        <v>0</v>
      </c>
      <c r="T9" s="9">
        <f t="shared" si="7"/>
        <v>0</v>
      </c>
      <c r="U9" s="9">
        <f t="shared" si="7"/>
        <v>0</v>
      </c>
      <c r="V9" s="9">
        <f t="shared" si="7"/>
        <v>0</v>
      </c>
      <c r="W9" s="9">
        <f t="shared" si="7"/>
        <v>0</v>
      </c>
      <c r="X9" s="11">
        <f t="shared" si="13"/>
        <v>269.10000000000002</v>
      </c>
      <c r="Y9" s="11">
        <f t="shared" si="8"/>
        <v>220.8</v>
      </c>
      <c r="Z9" s="11">
        <f t="shared" si="8"/>
        <v>207</v>
      </c>
      <c r="AA9" s="11">
        <f t="shared" si="8"/>
        <v>269.10000000000002</v>
      </c>
      <c r="AB9" s="11">
        <f t="shared" si="8"/>
        <v>241.5</v>
      </c>
      <c r="AC9" s="2">
        <f t="shared" si="14"/>
        <v>1207.5</v>
      </c>
    </row>
    <row r="10" spans="1:29" x14ac:dyDescent="0.25">
      <c r="A10" t="s">
        <v>17</v>
      </c>
      <c r="B10" t="s">
        <v>16</v>
      </c>
      <c r="C10" s="1">
        <v>14.2</v>
      </c>
      <c r="D10" s="15">
        <v>44</v>
      </c>
      <c r="E10" s="15">
        <v>45</v>
      </c>
      <c r="F10" s="15">
        <v>40</v>
      </c>
      <c r="G10" s="15">
        <v>45</v>
      </c>
      <c r="H10" s="15">
        <v>41</v>
      </c>
      <c r="I10" s="4">
        <f t="shared" si="9"/>
        <v>4</v>
      </c>
      <c r="J10" s="4">
        <f t="shared" si="10"/>
        <v>5</v>
      </c>
      <c r="K10" s="4">
        <f t="shared" si="5"/>
        <v>0</v>
      </c>
      <c r="L10" s="4">
        <f t="shared" si="5"/>
        <v>5</v>
      </c>
      <c r="M10" s="4">
        <f t="shared" si="5"/>
        <v>1</v>
      </c>
      <c r="N10" s="7">
        <f t="shared" si="11"/>
        <v>624.79999999999995</v>
      </c>
      <c r="O10" s="7">
        <f t="shared" si="6"/>
        <v>639</v>
      </c>
      <c r="P10" s="7">
        <f t="shared" si="6"/>
        <v>568</v>
      </c>
      <c r="Q10" s="7">
        <f t="shared" si="6"/>
        <v>639</v>
      </c>
      <c r="R10" s="7">
        <f t="shared" si="6"/>
        <v>582.19999999999993</v>
      </c>
      <c r="S10" s="9">
        <f t="shared" si="12"/>
        <v>28.4</v>
      </c>
      <c r="T10" s="9">
        <f t="shared" si="7"/>
        <v>35.5</v>
      </c>
      <c r="U10" s="9">
        <f t="shared" si="7"/>
        <v>0</v>
      </c>
      <c r="V10" s="9">
        <f t="shared" si="7"/>
        <v>35.5</v>
      </c>
      <c r="W10" s="9">
        <f t="shared" si="7"/>
        <v>7.1</v>
      </c>
      <c r="X10" s="11">
        <f t="shared" si="13"/>
        <v>653.19999999999993</v>
      </c>
      <c r="Y10" s="11">
        <f t="shared" si="8"/>
        <v>674.5</v>
      </c>
      <c r="Z10" s="11">
        <f t="shared" si="8"/>
        <v>568</v>
      </c>
      <c r="AA10" s="11">
        <f t="shared" si="8"/>
        <v>674.5</v>
      </c>
      <c r="AB10" s="11">
        <f t="shared" si="8"/>
        <v>589.29999999999995</v>
      </c>
      <c r="AC10" s="2">
        <f t="shared" si="14"/>
        <v>3159.5</v>
      </c>
    </row>
    <row r="11" spans="1:29" x14ac:dyDescent="0.25">
      <c r="A11" t="s">
        <v>18</v>
      </c>
      <c r="B11" t="s">
        <v>19</v>
      </c>
      <c r="C11" s="1">
        <v>18</v>
      </c>
      <c r="D11" s="15">
        <v>55</v>
      </c>
      <c r="E11" s="15">
        <v>45</v>
      </c>
      <c r="F11" s="15">
        <v>41</v>
      </c>
      <c r="G11" s="15">
        <v>38</v>
      </c>
      <c r="H11" s="15">
        <v>35</v>
      </c>
      <c r="I11" s="4">
        <f t="shared" si="9"/>
        <v>15</v>
      </c>
      <c r="J11" s="4">
        <f t="shared" si="10"/>
        <v>5</v>
      </c>
      <c r="K11" s="4">
        <f t="shared" si="5"/>
        <v>1</v>
      </c>
      <c r="L11" s="4">
        <f t="shared" si="5"/>
        <v>0</v>
      </c>
      <c r="M11" s="4">
        <f t="shared" si="5"/>
        <v>0</v>
      </c>
      <c r="N11" s="7">
        <f t="shared" si="11"/>
        <v>990</v>
      </c>
      <c r="O11" s="7">
        <f t="shared" si="6"/>
        <v>810</v>
      </c>
      <c r="P11" s="7">
        <f t="shared" si="6"/>
        <v>738</v>
      </c>
      <c r="Q11" s="7">
        <f t="shared" si="6"/>
        <v>684</v>
      </c>
      <c r="R11" s="7">
        <f t="shared" si="6"/>
        <v>630</v>
      </c>
      <c r="S11" s="9">
        <f t="shared" si="12"/>
        <v>135</v>
      </c>
      <c r="T11" s="9">
        <f t="shared" si="7"/>
        <v>45</v>
      </c>
      <c r="U11" s="9">
        <f t="shared" si="7"/>
        <v>9</v>
      </c>
      <c r="V11" s="9">
        <f t="shared" si="7"/>
        <v>0</v>
      </c>
      <c r="W11" s="9">
        <f t="shared" si="7"/>
        <v>0</v>
      </c>
      <c r="X11" s="11">
        <f t="shared" si="13"/>
        <v>1125</v>
      </c>
      <c r="Y11" s="11">
        <f t="shared" si="8"/>
        <v>855</v>
      </c>
      <c r="Z11" s="11">
        <f t="shared" si="8"/>
        <v>747</v>
      </c>
      <c r="AA11" s="11">
        <f t="shared" si="8"/>
        <v>684</v>
      </c>
      <c r="AB11" s="11">
        <f t="shared" si="8"/>
        <v>630</v>
      </c>
      <c r="AC11" s="2">
        <f t="shared" si="14"/>
        <v>4041</v>
      </c>
    </row>
    <row r="12" spans="1:29" x14ac:dyDescent="0.25">
      <c r="A12" t="s">
        <v>18</v>
      </c>
      <c r="B12" t="s">
        <v>20</v>
      </c>
      <c r="C12" s="1">
        <v>17.5</v>
      </c>
      <c r="D12" s="15">
        <v>33</v>
      </c>
      <c r="E12" s="15">
        <v>40</v>
      </c>
      <c r="F12" s="15">
        <v>41</v>
      </c>
      <c r="G12" s="15">
        <v>42</v>
      </c>
      <c r="H12" s="15">
        <v>40</v>
      </c>
      <c r="I12" s="4">
        <f t="shared" si="9"/>
        <v>0</v>
      </c>
      <c r="J12" s="4">
        <f t="shared" si="10"/>
        <v>0</v>
      </c>
      <c r="K12" s="4">
        <f t="shared" si="5"/>
        <v>1</v>
      </c>
      <c r="L12" s="4">
        <f t="shared" si="5"/>
        <v>2</v>
      </c>
      <c r="M12" s="4">
        <f t="shared" si="5"/>
        <v>0</v>
      </c>
      <c r="N12" s="7">
        <f t="shared" si="11"/>
        <v>577.5</v>
      </c>
      <c r="O12" s="7">
        <f t="shared" si="6"/>
        <v>700</v>
      </c>
      <c r="P12" s="7">
        <f t="shared" si="6"/>
        <v>717.5</v>
      </c>
      <c r="Q12" s="7">
        <f t="shared" si="6"/>
        <v>735</v>
      </c>
      <c r="R12" s="7">
        <f t="shared" si="6"/>
        <v>700</v>
      </c>
      <c r="S12" s="9">
        <f t="shared" si="12"/>
        <v>0</v>
      </c>
      <c r="T12" s="9">
        <f t="shared" si="7"/>
        <v>0</v>
      </c>
      <c r="U12" s="9">
        <f t="shared" si="7"/>
        <v>8.75</v>
      </c>
      <c r="V12" s="9">
        <f t="shared" si="7"/>
        <v>17.5</v>
      </c>
      <c r="W12" s="9">
        <f t="shared" si="7"/>
        <v>0</v>
      </c>
      <c r="X12" s="11">
        <f t="shared" si="13"/>
        <v>577.5</v>
      </c>
      <c r="Y12" s="11">
        <f t="shared" si="8"/>
        <v>700</v>
      </c>
      <c r="Z12" s="11">
        <f t="shared" si="8"/>
        <v>726.25</v>
      </c>
      <c r="AA12" s="11">
        <f t="shared" si="8"/>
        <v>752.5</v>
      </c>
      <c r="AB12" s="11">
        <f t="shared" si="8"/>
        <v>700</v>
      </c>
      <c r="AC12" s="2">
        <f t="shared" si="14"/>
        <v>3456.25</v>
      </c>
    </row>
    <row r="13" spans="1:29" x14ac:dyDescent="0.25">
      <c r="A13" t="s">
        <v>21</v>
      </c>
      <c r="B13" t="s">
        <v>22</v>
      </c>
      <c r="C13" s="1">
        <v>14.7</v>
      </c>
      <c r="D13" s="15">
        <v>29</v>
      </c>
      <c r="E13" s="15">
        <v>38</v>
      </c>
      <c r="F13" s="15">
        <v>38</v>
      </c>
      <c r="G13" s="15">
        <v>35</v>
      </c>
      <c r="H13" s="15">
        <v>35</v>
      </c>
      <c r="I13" s="4">
        <f t="shared" si="9"/>
        <v>0</v>
      </c>
      <c r="J13" s="4">
        <f t="shared" si="10"/>
        <v>0</v>
      </c>
      <c r="K13" s="4">
        <f t="shared" si="5"/>
        <v>0</v>
      </c>
      <c r="L13" s="4">
        <f t="shared" si="5"/>
        <v>0</v>
      </c>
      <c r="M13" s="4">
        <f t="shared" si="5"/>
        <v>0</v>
      </c>
      <c r="N13" s="7">
        <f t="shared" si="11"/>
        <v>426.29999999999995</v>
      </c>
      <c r="O13" s="7">
        <f t="shared" si="6"/>
        <v>558.6</v>
      </c>
      <c r="P13" s="7">
        <f t="shared" si="6"/>
        <v>558.6</v>
      </c>
      <c r="Q13" s="7">
        <f t="shared" si="6"/>
        <v>514.5</v>
      </c>
      <c r="R13" s="7">
        <f t="shared" si="6"/>
        <v>514.5</v>
      </c>
      <c r="S13" s="9">
        <f t="shared" si="12"/>
        <v>0</v>
      </c>
      <c r="T13" s="9">
        <f t="shared" si="7"/>
        <v>0</v>
      </c>
      <c r="U13" s="9">
        <f t="shared" si="7"/>
        <v>0</v>
      </c>
      <c r="V13" s="9">
        <f t="shared" si="7"/>
        <v>0</v>
      </c>
      <c r="W13" s="9">
        <f t="shared" si="7"/>
        <v>0</v>
      </c>
      <c r="X13" s="11">
        <f t="shared" si="13"/>
        <v>426.29999999999995</v>
      </c>
      <c r="Y13" s="11">
        <f t="shared" si="8"/>
        <v>558.6</v>
      </c>
      <c r="Z13" s="11">
        <f t="shared" si="8"/>
        <v>558.6</v>
      </c>
      <c r="AA13" s="11">
        <f t="shared" si="8"/>
        <v>514.5</v>
      </c>
      <c r="AB13" s="11">
        <f t="shared" si="8"/>
        <v>514.5</v>
      </c>
      <c r="AC13" s="2">
        <f t="shared" si="14"/>
        <v>2572.5</v>
      </c>
    </row>
    <row r="14" spans="1:29" x14ac:dyDescent="0.25">
      <c r="A14" t="s">
        <v>23</v>
      </c>
      <c r="B14" t="s">
        <v>9</v>
      </c>
      <c r="C14" s="1">
        <v>13.9</v>
      </c>
      <c r="D14" s="15">
        <v>40</v>
      </c>
      <c r="E14" s="15">
        <v>46</v>
      </c>
      <c r="F14" s="15">
        <v>40</v>
      </c>
      <c r="G14" s="15">
        <v>42</v>
      </c>
      <c r="H14" s="15">
        <v>42</v>
      </c>
      <c r="I14" s="4">
        <f t="shared" si="9"/>
        <v>0</v>
      </c>
      <c r="J14" s="4">
        <f t="shared" si="10"/>
        <v>6</v>
      </c>
      <c r="K14" s="4">
        <f t="shared" si="5"/>
        <v>0</v>
      </c>
      <c r="L14" s="4">
        <f t="shared" si="5"/>
        <v>2</v>
      </c>
      <c r="M14" s="4">
        <f t="shared" si="5"/>
        <v>2</v>
      </c>
      <c r="N14" s="7">
        <f t="shared" si="11"/>
        <v>556</v>
      </c>
      <c r="O14" s="7">
        <f t="shared" si="6"/>
        <v>639.4</v>
      </c>
      <c r="P14" s="7">
        <f t="shared" si="6"/>
        <v>556</v>
      </c>
      <c r="Q14" s="7">
        <f t="shared" si="6"/>
        <v>583.80000000000007</v>
      </c>
      <c r="R14" s="7">
        <f t="shared" si="6"/>
        <v>583.80000000000007</v>
      </c>
      <c r="S14" s="9">
        <f t="shared" si="12"/>
        <v>0</v>
      </c>
      <c r="T14" s="9">
        <f t="shared" si="7"/>
        <v>41.7</v>
      </c>
      <c r="U14" s="9">
        <f t="shared" si="7"/>
        <v>0</v>
      </c>
      <c r="V14" s="9">
        <f t="shared" si="7"/>
        <v>13.9</v>
      </c>
      <c r="W14" s="9">
        <f t="shared" si="7"/>
        <v>13.9</v>
      </c>
      <c r="X14" s="11">
        <f t="shared" si="13"/>
        <v>556</v>
      </c>
      <c r="Y14" s="11">
        <f t="shared" si="8"/>
        <v>681.1</v>
      </c>
      <c r="Z14" s="11">
        <f t="shared" si="8"/>
        <v>556</v>
      </c>
      <c r="AA14" s="11">
        <f t="shared" si="8"/>
        <v>597.70000000000005</v>
      </c>
      <c r="AB14" s="11">
        <f t="shared" si="8"/>
        <v>597.70000000000005</v>
      </c>
      <c r="AC14" s="2">
        <f t="shared" si="14"/>
        <v>2988.5</v>
      </c>
    </row>
    <row r="15" spans="1:29" x14ac:dyDescent="0.25">
      <c r="A15" t="s">
        <v>24</v>
      </c>
      <c r="B15" t="s">
        <v>25</v>
      </c>
      <c r="C15" s="1">
        <v>11.2</v>
      </c>
      <c r="D15" s="15">
        <v>40</v>
      </c>
      <c r="E15" s="15">
        <v>32</v>
      </c>
      <c r="F15" s="15">
        <v>30</v>
      </c>
      <c r="G15" s="15">
        <v>39</v>
      </c>
      <c r="H15" s="15">
        <v>35</v>
      </c>
      <c r="I15" s="4">
        <f t="shared" si="9"/>
        <v>0</v>
      </c>
      <c r="J15" s="4">
        <f t="shared" si="10"/>
        <v>0</v>
      </c>
      <c r="K15" s="4">
        <f t="shared" si="5"/>
        <v>0</v>
      </c>
      <c r="L15" s="4">
        <f t="shared" si="5"/>
        <v>0</v>
      </c>
      <c r="M15" s="4">
        <f t="shared" si="5"/>
        <v>0</v>
      </c>
      <c r="N15" s="7">
        <f t="shared" si="11"/>
        <v>448</v>
      </c>
      <c r="O15" s="7">
        <f t="shared" si="6"/>
        <v>358.4</v>
      </c>
      <c r="P15" s="7">
        <f t="shared" si="6"/>
        <v>336</v>
      </c>
      <c r="Q15" s="7">
        <f t="shared" si="6"/>
        <v>436.79999999999995</v>
      </c>
      <c r="R15" s="7">
        <f t="shared" si="6"/>
        <v>392</v>
      </c>
      <c r="S15" s="9">
        <f t="shared" si="12"/>
        <v>0</v>
      </c>
      <c r="T15" s="9">
        <f t="shared" si="7"/>
        <v>0</v>
      </c>
      <c r="U15" s="9">
        <f t="shared" si="7"/>
        <v>0</v>
      </c>
      <c r="V15" s="9">
        <f t="shared" si="7"/>
        <v>0</v>
      </c>
      <c r="W15" s="9">
        <f t="shared" si="7"/>
        <v>0</v>
      </c>
      <c r="X15" s="11">
        <f t="shared" si="13"/>
        <v>448</v>
      </c>
      <c r="Y15" s="11">
        <f t="shared" si="8"/>
        <v>358.4</v>
      </c>
      <c r="Z15" s="11">
        <f t="shared" si="8"/>
        <v>336</v>
      </c>
      <c r="AA15" s="11">
        <f t="shared" si="8"/>
        <v>436.79999999999995</v>
      </c>
      <c r="AB15" s="11">
        <f t="shared" si="8"/>
        <v>392</v>
      </c>
      <c r="AC15" s="2">
        <f t="shared" si="14"/>
        <v>1971.2</v>
      </c>
    </row>
    <row r="16" spans="1:29" x14ac:dyDescent="0.25">
      <c r="A16" t="s">
        <v>26</v>
      </c>
      <c r="B16" t="s">
        <v>27</v>
      </c>
      <c r="C16" s="1">
        <v>9</v>
      </c>
      <c r="D16" s="15">
        <v>42</v>
      </c>
      <c r="E16" s="15">
        <v>45</v>
      </c>
      <c r="F16" s="15">
        <v>40</v>
      </c>
      <c r="G16" s="15">
        <v>45</v>
      </c>
      <c r="H16" s="15">
        <v>41</v>
      </c>
      <c r="I16" s="4">
        <f t="shared" si="9"/>
        <v>2</v>
      </c>
      <c r="J16" s="4">
        <f t="shared" si="10"/>
        <v>5</v>
      </c>
      <c r="K16" s="4">
        <f t="shared" si="5"/>
        <v>0</v>
      </c>
      <c r="L16" s="4">
        <f t="shared" si="5"/>
        <v>5</v>
      </c>
      <c r="M16" s="4">
        <f t="shared" si="5"/>
        <v>1</v>
      </c>
      <c r="N16" s="7">
        <f t="shared" si="11"/>
        <v>378</v>
      </c>
      <c r="O16" s="7">
        <f t="shared" si="6"/>
        <v>405</v>
      </c>
      <c r="P16" s="7">
        <f t="shared" si="6"/>
        <v>360</v>
      </c>
      <c r="Q16" s="7">
        <f t="shared" si="6"/>
        <v>405</v>
      </c>
      <c r="R16" s="7">
        <f t="shared" si="6"/>
        <v>369</v>
      </c>
      <c r="S16" s="9">
        <f t="shared" si="12"/>
        <v>9</v>
      </c>
      <c r="T16" s="9">
        <f t="shared" si="7"/>
        <v>22.5</v>
      </c>
      <c r="U16" s="9">
        <f t="shared" si="7"/>
        <v>0</v>
      </c>
      <c r="V16" s="9">
        <f t="shared" si="7"/>
        <v>22.5</v>
      </c>
      <c r="W16" s="9">
        <f t="shared" si="7"/>
        <v>4.5</v>
      </c>
      <c r="X16" s="11">
        <f t="shared" si="13"/>
        <v>387</v>
      </c>
      <c r="Y16" s="11">
        <f t="shared" si="8"/>
        <v>427.5</v>
      </c>
      <c r="Z16" s="11">
        <f t="shared" si="8"/>
        <v>360</v>
      </c>
      <c r="AA16" s="11">
        <f t="shared" si="8"/>
        <v>427.5</v>
      </c>
      <c r="AB16" s="11">
        <f t="shared" si="8"/>
        <v>373.5</v>
      </c>
      <c r="AC16" s="2">
        <f t="shared" si="14"/>
        <v>1975.5</v>
      </c>
    </row>
    <row r="17" spans="1:29" x14ac:dyDescent="0.25">
      <c r="A17" t="s">
        <v>28</v>
      </c>
      <c r="B17" t="s">
        <v>29</v>
      </c>
      <c r="C17" s="1">
        <v>8.44</v>
      </c>
      <c r="D17" s="15">
        <v>40</v>
      </c>
      <c r="E17" s="15">
        <v>45</v>
      </c>
      <c r="F17" s="15">
        <v>41</v>
      </c>
      <c r="G17" s="15">
        <v>38</v>
      </c>
      <c r="H17" s="15">
        <v>35</v>
      </c>
      <c r="I17" s="4">
        <f t="shared" si="9"/>
        <v>0</v>
      </c>
      <c r="J17" s="4">
        <f t="shared" si="10"/>
        <v>5</v>
      </c>
      <c r="K17" s="4">
        <f t="shared" si="5"/>
        <v>1</v>
      </c>
      <c r="L17" s="4">
        <f t="shared" si="5"/>
        <v>0</v>
      </c>
      <c r="M17" s="4">
        <f t="shared" si="5"/>
        <v>0</v>
      </c>
      <c r="N17" s="7">
        <f t="shared" si="11"/>
        <v>337.59999999999997</v>
      </c>
      <c r="O17" s="7">
        <f t="shared" si="6"/>
        <v>379.79999999999995</v>
      </c>
      <c r="P17" s="7">
        <f t="shared" si="6"/>
        <v>346.03999999999996</v>
      </c>
      <c r="Q17" s="7">
        <f t="shared" si="6"/>
        <v>320.71999999999997</v>
      </c>
      <c r="R17" s="7">
        <f t="shared" si="6"/>
        <v>295.39999999999998</v>
      </c>
      <c r="S17" s="9">
        <f t="shared" si="12"/>
        <v>0</v>
      </c>
      <c r="T17" s="9">
        <f t="shared" si="7"/>
        <v>21.099999999999998</v>
      </c>
      <c r="U17" s="9">
        <f t="shared" si="7"/>
        <v>4.22</v>
      </c>
      <c r="V17" s="9">
        <f t="shared" si="7"/>
        <v>0</v>
      </c>
      <c r="W17" s="9">
        <f t="shared" si="7"/>
        <v>0</v>
      </c>
      <c r="X17" s="11">
        <f t="shared" si="13"/>
        <v>337.59999999999997</v>
      </c>
      <c r="Y17" s="11">
        <f t="shared" si="8"/>
        <v>400.9</v>
      </c>
      <c r="Z17" s="11">
        <f t="shared" si="8"/>
        <v>350.26</v>
      </c>
      <c r="AA17" s="11">
        <f t="shared" si="8"/>
        <v>320.71999999999997</v>
      </c>
      <c r="AB17" s="11">
        <f t="shared" si="8"/>
        <v>295.39999999999998</v>
      </c>
      <c r="AC17" s="2">
        <f t="shared" si="14"/>
        <v>1704.88</v>
      </c>
    </row>
    <row r="18" spans="1:29" x14ac:dyDescent="0.25">
      <c r="A18" t="s">
        <v>28</v>
      </c>
      <c r="B18" t="s">
        <v>30</v>
      </c>
      <c r="C18" s="1">
        <v>14.2</v>
      </c>
      <c r="D18" s="15">
        <v>29</v>
      </c>
      <c r="E18" s="15">
        <v>40</v>
      </c>
      <c r="F18" s="15">
        <v>41</v>
      </c>
      <c r="G18" s="15">
        <v>42</v>
      </c>
      <c r="H18" s="15">
        <v>40</v>
      </c>
      <c r="I18" s="4">
        <f t="shared" si="9"/>
        <v>0</v>
      </c>
      <c r="J18" s="4">
        <f t="shared" si="10"/>
        <v>0</v>
      </c>
      <c r="K18" s="4">
        <f t="shared" si="5"/>
        <v>1</v>
      </c>
      <c r="L18" s="4">
        <f t="shared" si="5"/>
        <v>2</v>
      </c>
      <c r="M18" s="4">
        <f t="shared" si="5"/>
        <v>0</v>
      </c>
      <c r="N18" s="7">
        <f t="shared" si="11"/>
        <v>411.79999999999995</v>
      </c>
      <c r="O18" s="7">
        <f t="shared" si="6"/>
        <v>568</v>
      </c>
      <c r="P18" s="7">
        <f t="shared" si="6"/>
        <v>582.19999999999993</v>
      </c>
      <c r="Q18" s="7">
        <f t="shared" si="6"/>
        <v>596.4</v>
      </c>
      <c r="R18" s="7">
        <f t="shared" si="6"/>
        <v>568</v>
      </c>
      <c r="S18" s="9">
        <f t="shared" si="12"/>
        <v>0</v>
      </c>
      <c r="T18" s="9">
        <f t="shared" si="7"/>
        <v>0</v>
      </c>
      <c r="U18" s="9">
        <f t="shared" si="7"/>
        <v>7.1</v>
      </c>
      <c r="V18" s="9">
        <f t="shared" si="7"/>
        <v>14.2</v>
      </c>
      <c r="W18" s="9">
        <f t="shared" si="7"/>
        <v>0</v>
      </c>
      <c r="X18" s="11">
        <f t="shared" si="13"/>
        <v>411.79999999999995</v>
      </c>
      <c r="Y18" s="11">
        <f t="shared" si="8"/>
        <v>568</v>
      </c>
      <c r="Z18" s="11">
        <f t="shared" si="8"/>
        <v>589.29999999999995</v>
      </c>
      <c r="AA18" s="11">
        <f t="shared" si="8"/>
        <v>610.6</v>
      </c>
      <c r="AB18" s="11">
        <f t="shared" si="8"/>
        <v>568</v>
      </c>
      <c r="AC18" s="2">
        <f t="shared" si="14"/>
        <v>2747.7</v>
      </c>
    </row>
    <row r="19" spans="1:29" x14ac:dyDescent="0.25">
      <c r="A19" t="s">
        <v>31</v>
      </c>
      <c r="B19" t="s">
        <v>32</v>
      </c>
      <c r="C19" s="1">
        <v>45</v>
      </c>
      <c r="D19" s="15">
        <v>35</v>
      </c>
      <c r="E19" s="15">
        <v>38</v>
      </c>
      <c r="F19" s="15">
        <v>38</v>
      </c>
      <c r="G19" s="15">
        <v>35</v>
      </c>
      <c r="H19" s="15">
        <v>35</v>
      </c>
      <c r="I19" s="4">
        <f t="shared" si="9"/>
        <v>0</v>
      </c>
      <c r="J19" s="4">
        <f t="shared" si="10"/>
        <v>0</v>
      </c>
      <c r="K19" s="4">
        <f t="shared" si="5"/>
        <v>0</v>
      </c>
      <c r="L19" s="4">
        <f t="shared" si="5"/>
        <v>0</v>
      </c>
      <c r="M19" s="4">
        <f t="shared" si="5"/>
        <v>0</v>
      </c>
      <c r="N19" s="7">
        <f t="shared" si="11"/>
        <v>1575</v>
      </c>
      <c r="O19" s="7">
        <f t="shared" si="6"/>
        <v>1710</v>
      </c>
      <c r="P19" s="7">
        <f t="shared" si="6"/>
        <v>1710</v>
      </c>
      <c r="Q19" s="7">
        <f t="shared" si="6"/>
        <v>1575</v>
      </c>
      <c r="R19" s="7">
        <f t="shared" si="6"/>
        <v>1575</v>
      </c>
      <c r="S19" s="9">
        <f t="shared" si="12"/>
        <v>0</v>
      </c>
      <c r="T19" s="9">
        <f t="shared" si="7"/>
        <v>0</v>
      </c>
      <c r="U19" s="9">
        <f t="shared" si="7"/>
        <v>0</v>
      </c>
      <c r="V19" s="9">
        <f t="shared" si="7"/>
        <v>0</v>
      </c>
      <c r="W19" s="9">
        <f t="shared" si="7"/>
        <v>0</v>
      </c>
      <c r="X19" s="11">
        <f t="shared" si="13"/>
        <v>1575</v>
      </c>
      <c r="Y19" s="11">
        <f t="shared" si="8"/>
        <v>1710</v>
      </c>
      <c r="Z19" s="11">
        <f t="shared" si="8"/>
        <v>1710</v>
      </c>
      <c r="AA19" s="11">
        <f t="shared" si="8"/>
        <v>1575</v>
      </c>
      <c r="AB19" s="11">
        <f t="shared" si="8"/>
        <v>1575</v>
      </c>
      <c r="AC19" s="2">
        <f t="shared" si="14"/>
        <v>8145</v>
      </c>
    </row>
    <row r="20" spans="1:29" x14ac:dyDescent="0.25">
      <c r="A20" t="s">
        <v>33</v>
      </c>
      <c r="B20" t="s">
        <v>34</v>
      </c>
      <c r="C20" s="1">
        <v>30</v>
      </c>
      <c r="D20" s="15">
        <v>42</v>
      </c>
      <c r="E20" s="15">
        <v>46</v>
      </c>
      <c r="F20" s="15">
        <v>40</v>
      </c>
      <c r="G20" s="15">
        <v>42</v>
      </c>
      <c r="H20" s="15">
        <v>42</v>
      </c>
      <c r="I20" s="4">
        <f t="shared" si="9"/>
        <v>2</v>
      </c>
      <c r="J20" s="4">
        <f t="shared" si="10"/>
        <v>6</v>
      </c>
      <c r="K20" s="4">
        <f t="shared" si="5"/>
        <v>0</v>
      </c>
      <c r="L20" s="4">
        <f t="shared" si="5"/>
        <v>2</v>
      </c>
      <c r="M20" s="4">
        <f t="shared" si="5"/>
        <v>2</v>
      </c>
      <c r="N20" s="7">
        <f t="shared" si="11"/>
        <v>1260</v>
      </c>
      <c r="O20" s="7">
        <f t="shared" si="6"/>
        <v>1380</v>
      </c>
      <c r="P20" s="7">
        <f t="shared" si="6"/>
        <v>1200</v>
      </c>
      <c r="Q20" s="7">
        <f t="shared" si="6"/>
        <v>1260</v>
      </c>
      <c r="R20" s="7">
        <f t="shared" si="6"/>
        <v>1260</v>
      </c>
      <c r="S20" s="9">
        <f t="shared" si="12"/>
        <v>30</v>
      </c>
      <c r="T20" s="9">
        <f t="shared" si="7"/>
        <v>90</v>
      </c>
      <c r="U20" s="9">
        <f t="shared" si="7"/>
        <v>0</v>
      </c>
      <c r="V20" s="9">
        <f t="shared" si="7"/>
        <v>30</v>
      </c>
      <c r="W20" s="9">
        <f t="shared" si="7"/>
        <v>30</v>
      </c>
      <c r="X20" s="11">
        <f t="shared" si="13"/>
        <v>1290</v>
      </c>
      <c r="Y20" s="11">
        <f t="shared" si="8"/>
        <v>1470</v>
      </c>
      <c r="Z20" s="11">
        <f t="shared" si="8"/>
        <v>1200</v>
      </c>
      <c r="AA20" s="11">
        <f t="shared" si="8"/>
        <v>1290</v>
      </c>
      <c r="AB20" s="11">
        <f t="shared" si="8"/>
        <v>1290</v>
      </c>
      <c r="AC20" s="2">
        <f t="shared" si="14"/>
        <v>6540</v>
      </c>
    </row>
    <row r="21" spans="1:29" x14ac:dyDescent="0.25">
      <c r="A21" t="s">
        <v>35</v>
      </c>
      <c r="B21" t="s">
        <v>36</v>
      </c>
      <c r="C21" s="1">
        <v>10.1</v>
      </c>
      <c r="D21" s="15">
        <v>50</v>
      </c>
      <c r="E21" s="15">
        <v>32</v>
      </c>
      <c r="F21" s="15">
        <v>30</v>
      </c>
      <c r="G21" s="15">
        <v>39</v>
      </c>
      <c r="H21" s="15">
        <v>35</v>
      </c>
      <c r="I21" s="4">
        <f t="shared" si="9"/>
        <v>10</v>
      </c>
      <c r="J21" s="4">
        <f t="shared" si="10"/>
        <v>0</v>
      </c>
      <c r="K21" s="4">
        <f t="shared" ref="K21" si="15">IF(F21&gt;40,F21-40,0)</f>
        <v>0</v>
      </c>
      <c r="L21" s="4">
        <f t="shared" ref="L21" si="16">IF(G21&gt;40,G21-40,0)</f>
        <v>0</v>
      </c>
      <c r="M21" s="4">
        <f t="shared" ref="M21" si="17">IF(H21&gt;40,H21-40,0)</f>
        <v>0</v>
      </c>
      <c r="N21" s="7">
        <f t="shared" si="11"/>
        <v>505</v>
      </c>
      <c r="O21" s="7">
        <f t="shared" ref="O21" si="18">$C21*E21</f>
        <v>323.2</v>
      </c>
      <c r="P21" s="7">
        <f t="shared" ref="P21" si="19">$C21*F21</f>
        <v>303</v>
      </c>
      <c r="Q21" s="7">
        <f t="shared" ref="Q21" si="20">$C21*G21</f>
        <v>393.9</v>
      </c>
      <c r="R21" s="7">
        <f t="shared" ref="R21" si="21">$C21*H21</f>
        <v>353.5</v>
      </c>
      <c r="S21" s="9">
        <f t="shared" si="12"/>
        <v>50.5</v>
      </c>
      <c r="T21" s="9">
        <f t="shared" ref="T21" si="22">0.5*$C21*J21</f>
        <v>0</v>
      </c>
      <c r="U21" s="9">
        <f t="shared" ref="U21" si="23">0.5*$C21*K21</f>
        <v>0</v>
      </c>
      <c r="V21" s="9">
        <f t="shared" ref="V21" si="24">0.5*$C21*L21</f>
        <v>0</v>
      </c>
      <c r="W21" s="9">
        <f t="shared" ref="W21" si="25">0.5*$C21*M21</f>
        <v>0</v>
      </c>
      <c r="X21" s="11">
        <f t="shared" si="13"/>
        <v>555.5</v>
      </c>
      <c r="Y21" s="11">
        <f t="shared" ref="Y21" si="26">O21+T21</f>
        <v>323.2</v>
      </c>
      <c r="Z21" s="11">
        <f t="shared" ref="Z21" si="27">P21+U21</f>
        <v>303</v>
      </c>
      <c r="AA21" s="11">
        <f t="shared" ref="AA21" si="28">Q21+V21</f>
        <v>393.9</v>
      </c>
      <c r="AB21" s="11">
        <f t="shared" ref="AB21" si="29">R21+W21</f>
        <v>353.5</v>
      </c>
      <c r="AC21" s="2">
        <f t="shared" si="14"/>
        <v>1929.1</v>
      </c>
    </row>
    <row r="23" spans="1:29" x14ac:dyDescent="0.25">
      <c r="A23" t="s">
        <v>37</v>
      </c>
      <c r="C23" s="2">
        <f>MAX(C5:C21)</f>
        <v>45</v>
      </c>
      <c r="D23" s="3">
        <f>MAX(D5:D21)</f>
        <v>55</v>
      </c>
      <c r="E23" s="3"/>
      <c r="F23" s="3"/>
      <c r="G23" s="3"/>
      <c r="H23" s="3"/>
      <c r="I23" s="3"/>
      <c r="J23" s="3"/>
      <c r="K23" s="3"/>
      <c r="L23" s="3"/>
      <c r="M23" s="3"/>
      <c r="N23" s="1">
        <f>MAX(N5:N21)</f>
        <v>1575</v>
      </c>
      <c r="O23" s="1">
        <f t="shared" ref="O23:R23" si="30">MAX(O5:O21)</f>
        <v>1710</v>
      </c>
      <c r="P23" s="1">
        <f t="shared" si="30"/>
        <v>1710</v>
      </c>
      <c r="Q23" s="1">
        <f t="shared" si="30"/>
        <v>1575</v>
      </c>
      <c r="R23" s="1">
        <f t="shared" si="30"/>
        <v>1575</v>
      </c>
      <c r="S23" s="1">
        <f>MAX(S5:S21)</f>
        <v>135</v>
      </c>
      <c r="T23" s="1">
        <f t="shared" ref="T23:W23" si="31">MAX(T5:T21)</f>
        <v>90</v>
      </c>
      <c r="U23" s="1">
        <f t="shared" si="31"/>
        <v>9</v>
      </c>
      <c r="V23" s="1">
        <f t="shared" si="31"/>
        <v>35.5</v>
      </c>
      <c r="W23" s="1">
        <f t="shared" si="31"/>
        <v>30</v>
      </c>
      <c r="X23" s="1">
        <f>MAX(X5:X21)</f>
        <v>1575</v>
      </c>
      <c r="Y23" s="1">
        <f t="shared" ref="Y23:AB23" si="32">MAX(Y5:Y21)</f>
        <v>1710</v>
      </c>
      <c r="Z23" s="1">
        <f t="shared" si="32"/>
        <v>1710</v>
      </c>
      <c r="AA23" s="1">
        <f t="shared" si="32"/>
        <v>1575</v>
      </c>
      <c r="AB23" s="1">
        <f t="shared" si="32"/>
        <v>1575</v>
      </c>
      <c r="AC23" s="1">
        <f t="shared" ref="AC23" si="33">MAX(AC5:AC21)</f>
        <v>8145</v>
      </c>
    </row>
    <row r="24" spans="1:29" x14ac:dyDescent="0.25">
      <c r="A24" t="s">
        <v>38</v>
      </c>
      <c r="C24" s="2">
        <f>MIN(C5:C21)</f>
        <v>6.9</v>
      </c>
      <c r="D24" s="3">
        <f>MIN(D5:D21)</f>
        <v>29</v>
      </c>
      <c r="E24" s="3"/>
      <c r="F24" s="3"/>
      <c r="G24" s="3"/>
      <c r="H24" s="3"/>
      <c r="I24" s="3"/>
      <c r="J24" s="3"/>
      <c r="K24" s="3"/>
      <c r="L24" s="3"/>
      <c r="M24" s="3"/>
      <c r="N24" s="1">
        <f>MIN(N5:N21)</f>
        <v>269.10000000000002</v>
      </c>
      <c r="O24" s="1">
        <f t="shared" ref="O24:R24" si="34">MIN(O5:O21)</f>
        <v>220.8</v>
      </c>
      <c r="P24" s="1">
        <f t="shared" si="34"/>
        <v>207</v>
      </c>
      <c r="Q24" s="1">
        <f t="shared" si="34"/>
        <v>269.10000000000002</v>
      </c>
      <c r="R24" s="1">
        <f t="shared" si="34"/>
        <v>241.5</v>
      </c>
      <c r="S24" s="1">
        <f>MIN(S5:S21)</f>
        <v>0</v>
      </c>
      <c r="T24" s="1">
        <f t="shared" ref="T24:W24" si="35">MIN(T5:T21)</f>
        <v>0</v>
      </c>
      <c r="U24" s="1">
        <f t="shared" si="35"/>
        <v>0</v>
      </c>
      <c r="V24" s="1">
        <f t="shared" si="35"/>
        <v>0</v>
      </c>
      <c r="W24" s="1">
        <f t="shared" si="35"/>
        <v>0</v>
      </c>
      <c r="X24" s="1">
        <f>MIN(X5:X21)</f>
        <v>269.10000000000002</v>
      </c>
      <c r="Y24" s="1">
        <f t="shared" ref="Y24:AB24" si="36">MIN(Y5:Y21)</f>
        <v>220.8</v>
      </c>
      <c r="Z24" s="1">
        <f t="shared" si="36"/>
        <v>207</v>
      </c>
      <c r="AA24" s="1">
        <f t="shared" si="36"/>
        <v>269.10000000000002</v>
      </c>
      <c r="AB24" s="1">
        <f t="shared" si="36"/>
        <v>241.5</v>
      </c>
      <c r="AC24" s="1">
        <f t="shared" ref="AC24" si="37">MIN(AC5:AC21)</f>
        <v>1207.5</v>
      </c>
    </row>
    <row r="25" spans="1:29" x14ac:dyDescent="0.25">
      <c r="A25" t="s">
        <v>39</v>
      </c>
      <c r="C25" s="2">
        <f>AVERAGE(C5:C21)</f>
        <v>16.484705882352941</v>
      </c>
      <c r="D25" s="3">
        <f>AVERAGE(D5:D21)</f>
        <v>40.588235294117645</v>
      </c>
      <c r="E25" s="3"/>
      <c r="F25" s="3"/>
      <c r="G25" s="3"/>
      <c r="H25" s="3"/>
      <c r="I25" s="3"/>
      <c r="J25" s="3"/>
      <c r="K25" s="3"/>
      <c r="L25" s="3"/>
      <c r="M25" s="3"/>
      <c r="N25" s="1">
        <f>AVERAGE(N5:N21)</f>
        <v>663.59411764705885</v>
      </c>
      <c r="O25" s="1">
        <f t="shared" ref="O25:R25" si="38">AVERAGE(O5:O21)</f>
        <v>678.00588235294128</v>
      </c>
      <c r="P25" s="1">
        <f t="shared" si="38"/>
        <v>638.12</v>
      </c>
      <c r="Q25" s="1">
        <f t="shared" si="38"/>
        <v>647.83058823529416</v>
      </c>
      <c r="R25" s="1">
        <f t="shared" si="38"/>
        <v>623.35882352941167</v>
      </c>
      <c r="S25" s="1">
        <f>AVERAGE(S5:S21)</f>
        <v>21.876470588235293</v>
      </c>
      <c r="T25" s="1">
        <f t="shared" ref="T25:W25" si="39">AVERAGE(T5:T21)</f>
        <v>20.755882352941178</v>
      </c>
      <c r="U25" s="1">
        <f t="shared" si="39"/>
        <v>2.4717647058823533</v>
      </c>
      <c r="V25" s="1">
        <f t="shared" si="39"/>
        <v>9.5705882352941174</v>
      </c>
      <c r="W25" s="1">
        <f t="shared" si="39"/>
        <v>4.3882352941176466</v>
      </c>
      <c r="X25" s="1">
        <f>AVERAGE(X5:X21)</f>
        <v>685.47058823529414</v>
      </c>
      <c r="Y25" s="1">
        <f t="shared" ref="Y25:AB25" si="40">AVERAGE(Y5:Y21)</f>
        <v>698.76176470588234</v>
      </c>
      <c r="Z25" s="1">
        <f t="shared" si="40"/>
        <v>640.59176470588238</v>
      </c>
      <c r="AA25" s="1">
        <f t="shared" si="40"/>
        <v>657.40117647058833</v>
      </c>
      <c r="AB25" s="1">
        <f t="shared" si="40"/>
        <v>627.74705882352941</v>
      </c>
      <c r="AC25" s="1">
        <f t="shared" ref="AC25" si="41">AVERAGE(AC5:AC21)</f>
        <v>3309.9723529411758</v>
      </c>
    </row>
    <row r="26" spans="1:29" x14ac:dyDescent="0.25">
      <c r="A26" t="s">
        <v>40</v>
      </c>
      <c r="D26">
        <f>SUM(D5:D21)</f>
        <v>690</v>
      </c>
      <c r="N26" s="1">
        <f>SUM(N5:N21)</f>
        <v>11281.1</v>
      </c>
      <c r="O26" s="1">
        <f t="shared" ref="O26:R26" si="42">SUM(O5:O21)</f>
        <v>11526.100000000002</v>
      </c>
      <c r="P26" s="1">
        <f t="shared" si="42"/>
        <v>10848.04</v>
      </c>
      <c r="Q26" s="1">
        <f t="shared" si="42"/>
        <v>11013.12</v>
      </c>
      <c r="R26" s="1">
        <f t="shared" si="42"/>
        <v>10597.099999999999</v>
      </c>
      <c r="S26" s="1">
        <f>SUM(S5:S21)</f>
        <v>371.9</v>
      </c>
      <c r="T26" s="1">
        <f t="shared" ref="T26:W26" si="43">SUM(T5:T21)</f>
        <v>352.85</v>
      </c>
      <c r="U26" s="1">
        <f t="shared" si="43"/>
        <v>42.02</v>
      </c>
      <c r="V26" s="1">
        <f t="shared" si="43"/>
        <v>162.69999999999999</v>
      </c>
      <c r="W26" s="1">
        <f t="shared" si="43"/>
        <v>74.599999999999994</v>
      </c>
      <c r="X26" s="1">
        <f>SUM(X5:X21)</f>
        <v>11653</v>
      </c>
      <c r="Y26" s="1">
        <f t="shared" ref="Y26:AB26" si="44">SUM(Y5:Y21)</f>
        <v>11878.95</v>
      </c>
      <c r="Z26" s="1">
        <f t="shared" si="44"/>
        <v>10890.060000000001</v>
      </c>
      <c r="AA26" s="1">
        <f t="shared" si="44"/>
        <v>11175.820000000002</v>
      </c>
      <c r="AB26" s="1">
        <f t="shared" si="44"/>
        <v>10671.7</v>
      </c>
      <c r="AC26" s="1">
        <f t="shared" ref="AC26" si="45">SUM(AC5:AC21)</f>
        <v>56269.529999999992</v>
      </c>
    </row>
  </sheetData>
  <pageMargins left="0.7" right="0.7" top="0.75" bottom="0.75" header="0.3" footer="0.3"/>
  <pageSetup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cp:lastPrinted>2021-11-28T07:02:39Z</cp:lastPrinted>
  <dcterms:created xsi:type="dcterms:W3CDTF">2021-11-25T11:17:44Z</dcterms:created>
  <dcterms:modified xsi:type="dcterms:W3CDTF">2021-11-28T07:02:45Z</dcterms:modified>
</cp:coreProperties>
</file>