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Causera\Supply Chain Management Specialization\Supply Chain Operations\Week 2\Quiz\"/>
    </mc:Choice>
  </mc:AlternateContent>
  <bookViews>
    <workbookView xWindow="0" yWindow="0" windowWidth="20490" windowHeight="7755" activeTab="1"/>
  </bookViews>
  <sheets>
    <sheet name="Q2,Q3" sheetId="1" r:id="rId1"/>
    <sheet name="Q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9" i="2" l="1"/>
  <c r="D9" i="2"/>
  <c r="E8" i="2"/>
  <c r="E10" i="2" s="1"/>
  <c r="F7" i="2"/>
  <c r="F9" i="2" s="1"/>
  <c r="E7" i="2"/>
  <c r="D7" i="2"/>
  <c r="D8" i="2" s="1"/>
  <c r="D10" i="2" s="1"/>
  <c r="C7" i="2"/>
  <c r="C9" i="2" s="1"/>
  <c r="B7" i="2"/>
  <c r="B9" i="2" s="1"/>
  <c r="B8" i="2" l="1"/>
  <c r="B10" i="2" s="1"/>
  <c r="F8" i="2"/>
  <c r="F10" i="2" s="1"/>
  <c r="C8" i="2"/>
  <c r="C10" i="2" s="1"/>
  <c r="J42" i="1"/>
  <c r="H42" i="1"/>
  <c r="F42" i="1"/>
  <c r="D42" i="1"/>
  <c r="B42" i="1"/>
  <c r="J41" i="1"/>
  <c r="H41" i="1"/>
  <c r="B41" i="1"/>
  <c r="J40" i="1"/>
  <c r="H40" i="1"/>
  <c r="F40" i="1"/>
  <c r="F41" i="1" s="1"/>
  <c r="D40" i="1"/>
  <c r="D41" i="1" s="1"/>
  <c r="B40" i="1"/>
  <c r="J38" i="1" l="1"/>
  <c r="H38" i="1"/>
  <c r="F38" i="1"/>
  <c r="D38" i="1"/>
  <c r="B38" i="1"/>
  <c r="C37" i="1"/>
  <c r="D37" i="1"/>
  <c r="E37" i="1"/>
  <c r="F37" i="1"/>
  <c r="G37" i="1"/>
  <c r="H37" i="1"/>
  <c r="I37" i="1"/>
  <c r="J37" i="1"/>
  <c r="K37" i="1"/>
  <c r="C36" i="1"/>
  <c r="D36" i="1"/>
  <c r="E36" i="1"/>
  <c r="F36" i="1"/>
  <c r="G36" i="1"/>
  <c r="H36" i="1"/>
  <c r="I36" i="1"/>
  <c r="J36" i="1"/>
  <c r="K36" i="1"/>
  <c r="B37" i="1"/>
  <c r="B36" i="1"/>
</calcChain>
</file>

<file path=xl/sharedStrings.xml><?xml version="1.0" encoding="utf-8"?>
<sst xmlns="http://purl.oclc.org/ooxml/spreadsheetml/main" count="35" uniqueCount="22">
  <si>
    <t>Product A</t>
  </si>
  <si>
    <t>Product B</t>
  </si>
  <si>
    <t>Product C</t>
  </si>
  <si>
    <t>Product D</t>
  </si>
  <si>
    <t>Product E</t>
  </si>
  <si>
    <t>Demand</t>
  </si>
  <si>
    <t>Order Lead Time</t>
  </si>
  <si>
    <t>Order Cost</t>
  </si>
  <si>
    <t>Average Demand / lead time</t>
  </si>
  <si>
    <t>Std of demand / lead time</t>
  </si>
  <si>
    <t>Combined Std</t>
  </si>
  <si>
    <t>Service Level(percentage)</t>
  </si>
  <si>
    <t>Service Level(k)</t>
  </si>
  <si>
    <t>Safety Stock</t>
  </si>
  <si>
    <t>Lead Time - Demand</t>
  </si>
  <si>
    <t>D</t>
  </si>
  <si>
    <t>V</t>
  </si>
  <si>
    <t>O</t>
  </si>
  <si>
    <t>C</t>
  </si>
  <si>
    <t>EOQ</t>
  </si>
  <si>
    <t>Holding Cost</t>
  </si>
  <si>
    <t>Total Cost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</si>
</sst>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16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2"/>
  <sheetViews>
    <sheetView topLeftCell="A25" workbookViewId="0">
      <selection activeCell="D45" sqref="D45"/>
    </sheetView>
  </sheetViews>
  <sheetFormatPr defaultRowHeight="15" x14ac:dyDescent="0.25"/>
  <cols>
    <col min="1" max="1" width="26.85546875" customWidth="1"/>
    <col min="2" max="2" width="14.5703125" customWidth="1"/>
    <col min="3" max="3" width="19.42578125" customWidth="1"/>
    <col min="4" max="4" width="15.140625" customWidth="1"/>
    <col min="5" max="5" width="19.28515625" customWidth="1"/>
    <col min="6" max="6" width="13.140625" customWidth="1"/>
    <col min="7" max="7" width="17.28515625" customWidth="1"/>
    <col min="8" max="8" width="11.140625" customWidth="1"/>
    <col min="9" max="9" width="18.140625" customWidth="1"/>
    <col min="11" max="11" width="17" customWidth="1"/>
  </cols>
  <sheetData>
    <row r="1" spans="2:11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2:11" x14ac:dyDescent="0.25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2:11" x14ac:dyDescent="0.25">
      <c r="B3">
        <v>96</v>
      </c>
      <c r="C3">
        <v>3</v>
      </c>
      <c r="D3">
        <v>107</v>
      </c>
      <c r="E3">
        <v>4</v>
      </c>
      <c r="F3">
        <v>164</v>
      </c>
      <c r="G3">
        <v>7</v>
      </c>
      <c r="H3">
        <v>168</v>
      </c>
      <c r="I3">
        <v>8</v>
      </c>
      <c r="J3">
        <v>217</v>
      </c>
      <c r="K3">
        <v>11</v>
      </c>
    </row>
    <row r="4" spans="2:11" x14ac:dyDescent="0.25">
      <c r="B4">
        <v>98</v>
      </c>
      <c r="D4">
        <v>94</v>
      </c>
      <c r="F4">
        <v>156</v>
      </c>
      <c r="H4">
        <v>200</v>
      </c>
      <c r="J4">
        <v>190</v>
      </c>
    </row>
    <row r="5" spans="2:11" x14ac:dyDescent="0.25">
      <c r="B5">
        <v>103</v>
      </c>
      <c r="D5">
        <v>98</v>
      </c>
      <c r="F5">
        <v>161</v>
      </c>
      <c r="H5">
        <v>194</v>
      </c>
      <c r="J5">
        <v>184</v>
      </c>
    </row>
    <row r="6" spans="2:11" x14ac:dyDescent="0.25">
      <c r="B6">
        <v>97</v>
      </c>
      <c r="D6">
        <v>100</v>
      </c>
      <c r="F6">
        <v>155</v>
      </c>
      <c r="H6">
        <v>177</v>
      </c>
      <c r="J6">
        <v>196</v>
      </c>
    </row>
    <row r="7" spans="2:11" x14ac:dyDescent="0.25">
      <c r="B7">
        <v>104</v>
      </c>
      <c r="D7">
        <v>95</v>
      </c>
      <c r="F7">
        <v>152</v>
      </c>
      <c r="H7">
        <v>172</v>
      </c>
      <c r="J7">
        <v>185</v>
      </c>
    </row>
    <row r="8" spans="2:11" x14ac:dyDescent="0.25">
      <c r="B8">
        <v>96</v>
      </c>
      <c r="C8">
        <v>3</v>
      </c>
      <c r="D8">
        <v>106</v>
      </c>
      <c r="E8">
        <v>4</v>
      </c>
      <c r="F8">
        <v>155</v>
      </c>
      <c r="G8">
        <v>7</v>
      </c>
      <c r="H8">
        <v>195</v>
      </c>
      <c r="I8">
        <v>8</v>
      </c>
      <c r="J8">
        <v>208</v>
      </c>
      <c r="K8">
        <v>11</v>
      </c>
    </row>
    <row r="9" spans="2:11" x14ac:dyDescent="0.25">
      <c r="B9">
        <v>103</v>
      </c>
      <c r="D9">
        <v>102</v>
      </c>
      <c r="F9">
        <v>153</v>
      </c>
      <c r="H9">
        <v>193</v>
      </c>
      <c r="J9">
        <v>196</v>
      </c>
    </row>
    <row r="10" spans="2:11" x14ac:dyDescent="0.25">
      <c r="B10">
        <v>103</v>
      </c>
      <c r="D10">
        <v>104</v>
      </c>
      <c r="F10">
        <v>150</v>
      </c>
      <c r="H10">
        <v>191</v>
      </c>
      <c r="J10">
        <v>199</v>
      </c>
    </row>
    <row r="11" spans="2:11" x14ac:dyDescent="0.25">
      <c r="B11">
        <v>103</v>
      </c>
      <c r="D11">
        <v>95</v>
      </c>
      <c r="F11">
        <v>151</v>
      </c>
      <c r="H11">
        <v>182</v>
      </c>
      <c r="J11">
        <v>219</v>
      </c>
    </row>
    <row r="12" spans="2:11" x14ac:dyDescent="0.25">
      <c r="B12">
        <v>103</v>
      </c>
      <c r="D12">
        <v>90</v>
      </c>
      <c r="F12">
        <v>158</v>
      </c>
      <c r="H12">
        <v>181</v>
      </c>
      <c r="J12">
        <v>204</v>
      </c>
    </row>
    <row r="13" spans="2:11" x14ac:dyDescent="0.25">
      <c r="B13">
        <v>99</v>
      </c>
      <c r="C13">
        <v>3</v>
      </c>
      <c r="D13">
        <v>107</v>
      </c>
      <c r="E13">
        <v>4</v>
      </c>
      <c r="F13">
        <v>159</v>
      </c>
      <c r="G13">
        <v>7</v>
      </c>
      <c r="H13">
        <v>161</v>
      </c>
      <c r="I13">
        <v>10</v>
      </c>
      <c r="J13">
        <v>215</v>
      </c>
      <c r="K13">
        <v>11</v>
      </c>
    </row>
    <row r="14" spans="2:11" x14ac:dyDescent="0.25">
      <c r="B14">
        <v>103</v>
      </c>
      <c r="D14">
        <v>103</v>
      </c>
      <c r="F14">
        <v>154</v>
      </c>
      <c r="H14">
        <v>189</v>
      </c>
      <c r="J14">
        <v>182</v>
      </c>
    </row>
    <row r="15" spans="2:11" x14ac:dyDescent="0.25">
      <c r="B15">
        <v>100</v>
      </c>
      <c r="D15">
        <v>90</v>
      </c>
      <c r="F15">
        <v>159</v>
      </c>
      <c r="H15">
        <v>171</v>
      </c>
      <c r="J15">
        <v>212</v>
      </c>
    </row>
    <row r="16" spans="2:11" x14ac:dyDescent="0.25">
      <c r="B16">
        <v>105</v>
      </c>
      <c r="D16">
        <v>104</v>
      </c>
      <c r="F16">
        <v>155</v>
      </c>
      <c r="H16">
        <v>174</v>
      </c>
      <c r="J16">
        <v>196</v>
      </c>
    </row>
    <row r="17" spans="2:11" x14ac:dyDescent="0.25">
      <c r="B17">
        <v>96</v>
      </c>
      <c r="D17">
        <v>103</v>
      </c>
      <c r="F17">
        <v>154</v>
      </c>
      <c r="H17">
        <v>163</v>
      </c>
      <c r="J17">
        <v>181</v>
      </c>
    </row>
    <row r="18" spans="2:11" x14ac:dyDescent="0.25">
      <c r="B18">
        <v>97</v>
      </c>
      <c r="C18">
        <v>2</v>
      </c>
      <c r="D18">
        <v>103</v>
      </c>
      <c r="E18">
        <v>4</v>
      </c>
      <c r="F18">
        <v>162</v>
      </c>
      <c r="G18">
        <v>8</v>
      </c>
      <c r="H18">
        <v>195</v>
      </c>
      <c r="I18">
        <v>9</v>
      </c>
      <c r="J18">
        <v>200</v>
      </c>
      <c r="K18">
        <v>13</v>
      </c>
    </row>
    <row r="19" spans="2:11" x14ac:dyDescent="0.25">
      <c r="B19">
        <v>103</v>
      </c>
      <c r="D19">
        <v>92</v>
      </c>
      <c r="F19">
        <v>158</v>
      </c>
      <c r="H19">
        <v>190</v>
      </c>
      <c r="J19">
        <v>210</v>
      </c>
    </row>
    <row r="20" spans="2:11" x14ac:dyDescent="0.25">
      <c r="B20">
        <v>100</v>
      </c>
      <c r="D20">
        <v>94</v>
      </c>
      <c r="F20">
        <v>164</v>
      </c>
      <c r="H20">
        <v>178</v>
      </c>
      <c r="J20">
        <v>213</v>
      </c>
    </row>
    <row r="21" spans="2:11" x14ac:dyDescent="0.25">
      <c r="B21">
        <v>102</v>
      </c>
      <c r="D21">
        <v>108</v>
      </c>
      <c r="F21">
        <v>158</v>
      </c>
      <c r="H21">
        <v>198</v>
      </c>
      <c r="J21">
        <v>209</v>
      </c>
    </row>
    <row r="22" spans="2:11" x14ac:dyDescent="0.25">
      <c r="B22">
        <v>100</v>
      </c>
      <c r="D22">
        <v>104</v>
      </c>
      <c r="F22">
        <v>154</v>
      </c>
      <c r="H22">
        <v>166</v>
      </c>
      <c r="J22">
        <v>208</v>
      </c>
    </row>
    <row r="23" spans="2:11" x14ac:dyDescent="0.25">
      <c r="B23">
        <v>97</v>
      </c>
      <c r="C23">
        <v>2</v>
      </c>
      <c r="D23">
        <v>100</v>
      </c>
      <c r="E23">
        <v>5</v>
      </c>
      <c r="F23">
        <v>162</v>
      </c>
      <c r="G23">
        <v>6</v>
      </c>
      <c r="H23">
        <v>187</v>
      </c>
      <c r="I23">
        <v>8</v>
      </c>
      <c r="J23">
        <v>191</v>
      </c>
      <c r="K23">
        <v>10</v>
      </c>
    </row>
    <row r="24" spans="2:11" x14ac:dyDescent="0.25">
      <c r="B24">
        <v>99</v>
      </c>
      <c r="D24">
        <v>94</v>
      </c>
      <c r="F24">
        <v>159</v>
      </c>
      <c r="H24">
        <v>166</v>
      </c>
      <c r="J24">
        <v>216</v>
      </c>
    </row>
    <row r="25" spans="2:11" x14ac:dyDescent="0.25">
      <c r="B25">
        <v>95</v>
      </c>
      <c r="D25">
        <v>93</v>
      </c>
      <c r="F25">
        <v>152</v>
      </c>
      <c r="H25">
        <v>186</v>
      </c>
      <c r="J25">
        <v>199</v>
      </c>
    </row>
    <row r="26" spans="2:11" x14ac:dyDescent="0.25">
      <c r="B26">
        <v>99</v>
      </c>
      <c r="D26">
        <v>106</v>
      </c>
      <c r="F26">
        <v>163</v>
      </c>
      <c r="H26">
        <v>167</v>
      </c>
      <c r="J26">
        <v>188</v>
      </c>
    </row>
    <row r="27" spans="2:11" x14ac:dyDescent="0.25">
      <c r="B27">
        <v>102</v>
      </c>
      <c r="D27">
        <v>102</v>
      </c>
      <c r="F27">
        <v>150</v>
      </c>
      <c r="H27">
        <v>172</v>
      </c>
      <c r="J27">
        <v>183</v>
      </c>
    </row>
    <row r="28" spans="2:11" x14ac:dyDescent="0.25">
      <c r="B28">
        <v>105</v>
      </c>
      <c r="C28">
        <v>2</v>
      </c>
      <c r="D28">
        <v>102</v>
      </c>
      <c r="E28">
        <v>4</v>
      </c>
      <c r="F28">
        <v>153</v>
      </c>
      <c r="G28">
        <v>6</v>
      </c>
      <c r="H28">
        <v>182</v>
      </c>
      <c r="I28">
        <v>10</v>
      </c>
      <c r="J28">
        <v>219</v>
      </c>
      <c r="K28">
        <v>13</v>
      </c>
    </row>
    <row r="29" spans="2:11" x14ac:dyDescent="0.25">
      <c r="B29">
        <v>100</v>
      </c>
      <c r="D29">
        <v>94</v>
      </c>
      <c r="F29">
        <v>154</v>
      </c>
      <c r="H29">
        <v>176</v>
      </c>
      <c r="J29">
        <v>217</v>
      </c>
    </row>
    <row r="30" spans="2:11" x14ac:dyDescent="0.25">
      <c r="B30">
        <v>96</v>
      </c>
      <c r="D30">
        <v>93</v>
      </c>
      <c r="F30">
        <v>153</v>
      </c>
      <c r="H30">
        <v>169</v>
      </c>
      <c r="J30">
        <v>205</v>
      </c>
    </row>
    <row r="31" spans="2:11" x14ac:dyDescent="0.25">
      <c r="B31">
        <v>101</v>
      </c>
      <c r="D31">
        <v>93</v>
      </c>
      <c r="F31">
        <v>152</v>
      </c>
      <c r="H31">
        <v>166</v>
      </c>
      <c r="J31">
        <v>219</v>
      </c>
    </row>
    <row r="32" spans="2:11" x14ac:dyDescent="0.25">
      <c r="B32">
        <v>98</v>
      </c>
      <c r="D32">
        <v>97</v>
      </c>
      <c r="F32">
        <v>150</v>
      </c>
      <c r="H32">
        <v>187</v>
      </c>
      <c r="J32">
        <v>202</v>
      </c>
    </row>
    <row r="36" spans="1:11" x14ac:dyDescent="0.25">
      <c r="A36" t="s">
        <v>8</v>
      </c>
      <c r="B36">
        <f>AVERAGE(B3:B32)</f>
        <v>100.1</v>
      </c>
      <c r="C36">
        <f t="shared" ref="C36:K36" si="0">AVERAGE(C3:C32)</f>
        <v>2.5</v>
      </c>
      <c r="D36">
        <f t="shared" si="0"/>
        <v>99.1</v>
      </c>
      <c r="E36">
        <f t="shared" si="0"/>
        <v>4.166666666666667</v>
      </c>
      <c r="F36">
        <f t="shared" si="0"/>
        <v>156</v>
      </c>
      <c r="G36">
        <f t="shared" si="0"/>
        <v>6.833333333333333</v>
      </c>
      <c r="H36">
        <f t="shared" si="0"/>
        <v>179.86666666666667</v>
      </c>
      <c r="I36">
        <f t="shared" si="0"/>
        <v>8.8333333333333339</v>
      </c>
      <c r="J36">
        <f t="shared" si="0"/>
        <v>202.1</v>
      </c>
      <c r="K36">
        <f t="shared" si="0"/>
        <v>11.5</v>
      </c>
    </row>
    <row r="37" spans="1:11" x14ac:dyDescent="0.25">
      <c r="A37" t="s">
        <v>9</v>
      </c>
      <c r="B37">
        <f>STDEV(B3:B32)</f>
        <v>3.0211895350832503</v>
      </c>
      <c r="C37">
        <f t="shared" ref="C37:K37" si="1">STDEV(C3:C32)</f>
        <v>0.54772255750516607</v>
      </c>
      <c r="D37">
        <f t="shared" si="1"/>
        <v>5.6161712322849313</v>
      </c>
      <c r="E37">
        <f t="shared" si="1"/>
        <v>0.40824829046386302</v>
      </c>
      <c r="F37">
        <f t="shared" si="1"/>
        <v>4.3151697133684568</v>
      </c>
      <c r="G37">
        <f t="shared" si="1"/>
        <v>0.75277265270907845</v>
      </c>
      <c r="H37">
        <f t="shared" si="1"/>
        <v>11.640397354674478</v>
      </c>
      <c r="I37">
        <f t="shared" si="1"/>
        <v>0.98319208025017313</v>
      </c>
      <c r="J37">
        <f t="shared" si="1"/>
        <v>12.466091940775268</v>
      </c>
      <c r="K37">
        <f t="shared" si="1"/>
        <v>1.2247448713915889</v>
      </c>
    </row>
    <row r="38" spans="1:11" x14ac:dyDescent="0.25">
      <c r="A38" t="s">
        <v>10</v>
      </c>
      <c r="B38">
        <f>SQRT(C36*B37^2+B36^2*C37^2)</f>
        <v>55.034734173222283</v>
      </c>
      <c r="D38">
        <f>SQRT(E36*D37^2+D36^2*E37^2)</f>
        <v>42.050256603970567</v>
      </c>
      <c r="F38">
        <f>SQRT(G36*F37^2+F36^2*G37^2)</f>
        <v>117.97305361526526</v>
      </c>
      <c r="H38">
        <f>SQRT(I36*H37^2+H36^2*I37^2)</f>
        <v>180.19579267728486</v>
      </c>
      <c r="J38">
        <f>SQRT(K36*J37^2+J36^2*K37^2)</f>
        <v>251.10506696435337</v>
      </c>
    </row>
    <row r="39" spans="1:11" x14ac:dyDescent="0.25">
      <c r="A39" t="s">
        <v>11</v>
      </c>
      <c r="B39" s="1">
        <v>0.95</v>
      </c>
      <c r="D39" s="1">
        <v>0.97499999999999998</v>
      </c>
      <c r="F39" s="1">
        <v>0.98</v>
      </c>
      <c r="H39" s="1">
        <v>0.95</v>
      </c>
      <c r="J39" s="1">
        <v>0.95</v>
      </c>
    </row>
    <row r="40" spans="1:11" x14ac:dyDescent="0.25">
      <c r="A40" t="s">
        <v>12</v>
      </c>
      <c r="B40">
        <f>NORMSINV(B39)</f>
        <v>1.6448536269514715</v>
      </c>
      <c r="D40">
        <f>NORMSINV(D39)</f>
        <v>1.9599639845400536</v>
      </c>
      <c r="F40">
        <f>NORMSINV(F39)</f>
        <v>2.0537489106318221</v>
      </c>
      <c r="H40">
        <f>NORMSINV(H39)</f>
        <v>1.6448536269514715</v>
      </c>
      <c r="J40">
        <f>NORMSINV(J39)</f>
        <v>1.6448536269514715</v>
      </c>
    </row>
    <row r="41" spans="1:11" x14ac:dyDescent="0.25">
      <c r="A41" s="2" t="s">
        <v>13</v>
      </c>
      <c r="B41" s="2">
        <f>B40*B38</f>
        <v>90.524082113134767</v>
      </c>
      <c r="C41" s="2"/>
      <c r="D41" s="2">
        <f>D40*D38</f>
        <v>82.41698848444986</v>
      </c>
      <c r="E41" s="2"/>
      <c r="F41" s="2">
        <f>F40*F38</f>
        <v>242.28703034626056</v>
      </c>
      <c r="G41" s="2"/>
      <c r="H41" s="2">
        <f>H40*H38</f>
        <v>296.3957031466274</v>
      </c>
      <c r="I41" s="2"/>
      <c r="J41" s="2">
        <f>J40*J38</f>
        <v>413.03108014220879</v>
      </c>
    </row>
    <row r="42" spans="1:11" x14ac:dyDescent="0.25">
      <c r="A42" s="3" t="s">
        <v>14</v>
      </c>
      <c r="B42" s="3">
        <f>B36*C36</f>
        <v>250.25</v>
      </c>
      <c r="C42" s="3"/>
      <c r="D42" s="3">
        <f>D36*E36</f>
        <v>412.91666666666669</v>
      </c>
      <c r="E42" s="3"/>
      <c r="F42" s="3">
        <f>F36*G36</f>
        <v>1066</v>
      </c>
      <c r="G42" s="3"/>
      <c r="H42" s="3">
        <f>H36*I36</f>
        <v>1588.8222222222223</v>
      </c>
      <c r="I42" s="3"/>
      <c r="J42" s="3">
        <f>J36*K36</f>
        <v>2324.15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1" max="1" width="15.42578125" customWidth="1"/>
    <col min="2" max="2" width="15.140625" customWidth="1"/>
    <col min="3" max="3" width="13.7109375" customWidth="1"/>
    <col min="4" max="4" width="16.42578125" customWidth="1"/>
    <col min="5" max="5" width="15.7109375" customWidth="1"/>
    <col min="6" max="6" width="14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>
        <v>75000</v>
      </c>
      <c r="C2">
        <v>10000</v>
      </c>
      <c r="D2">
        <v>20000</v>
      </c>
      <c r="E2">
        <v>45000</v>
      </c>
      <c r="F2">
        <v>100000</v>
      </c>
    </row>
    <row r="3" spans="1:6" x14ac:dyDescent="0.25">
      <c r="A3" t="s">
        <v>16</v>
      </c>
      <c r="B3" s="4">
        <v>20</v>
      </c>
      <c r="C3" s="4">
        <v>50</v>
      </c>
      <c r="D3" s="4">
        <v>8000</v>
      </c>
      <c r="E3" s="4">
        <v>4</v>
      </c>
      <c r="F3" s="4">
        <v>62.5</v>
      </c>
    </row>
    <row r="4" spans="1:6" x14ac:dyDescent="0.25">
      <c r="A4" t="s">
        <v>17</v>
      </c>
      <c r="B4" s="4">
        <v>30</v>
      </c>
      <c r="C4" s="4">
        <v>80</v>
      </c>
      <c r="D4" s="4">
        <v>300</v>
      </c>
      <c r="E4" s="4">
        <v>40</v>
      </c>
      <c r="F4" s="4">
        <v>200</v>
      </c>
    </row>
    <row r="5" spans="1:6" x14ac:dyDescent="0.25">
      <c r="A5" t="s">
        <v>18</v>
      </c>
      <c r="B5" s="5">
        <v>0.22500000000000001</v>
      </c>
      <c r="C5" s="1">
        <v>0.2</v>
      </c>
      <c r="D5" s="1">
        <v>0.15</v>
      </c>
      <c r="E5" s="5">
        <v>0.22500000000000001</v>
      </c>
      <c r="F5" s="1">
        <v>0.25</v>
      </c>
    </row>
    <row r="7" spans="1:6" x14ac:dyDescent="0.25">
      <c r="A7" t="s">
        <v>19</v>
      </c>
      <c r="B7">
        <f>SQRT(2*B4*B2/(B5*B3))</f>
        <v>1000</v>
      </c>
      <c r="C7">
        <f>SQRT(2*C4*C2/(C5*C3))</f>
        <v>400</v>
      </c>
      <c r="D7">
        <f>SQRT(2*D4*D2/(D5*D3))</f>
        <v>100</v>
      </c>
      <c r="E7">
        <f>SQRT(2*E4*E2/(E5*E3))</f>
        <v>2000</v>
      </c>
      <c r="F7">
        <f>SQRT(2*F4*F2/(F5*F3))</f>
        <v>1600</v>
      </c>
    </row>
    <row r="8" spans="1:6" x14ac:dyDescent="0.25">
      <c r="A8" t="s">
        <v>7</v>
      </c>
      <c r="B8" s="4">
        <f>B2*B4/B7</f>
        <v>2250</v>
      </c>
      <c r="C8" s="4">
        <f>C2*C4/C7</f>
        <v>2000</v>
      </c>
      <c r="D8" s="4">
        <f>D2*D4/D7</f>
        <v>60000</v>
      </c>
      <c r="E8" s="4">
        <f>E2*E4/E7</f>
        <v>900</v>
      </c>
      <c r="F8" s="4">
        <f>F2*F4/F7</f>
        <v>12500</v>
      </c>
    </row>
    <row r="9" spans="1:6" x14ac:dyDescent="0.25">
      <c r="A9" t="s">
        <v>20</v>
      </c>
      <c r="B9" s="4">
        <f>B3*B5*B7/2</f>
        <v>2250</v>
      </c>
      <c r="C9" s="4">
        <f>C3*C5*C7/2</f>
        <v>2000</v>
      </c>
      <c r="D9" s="4">
        <f>D3*D5*D7/2</f>
        <v>60000</v>
      </c>
      <c r="E9" s="4">
        <f>E3*E5*E7/2</f>
        <v>900</v>
      </c>
      <c r="F9" s="4">
        <f>F3*F5*F7/2</f>
        <v>12500</v>
      </c>
    </row>
    <row r="10" spans="1:6" x14ac:dyDescent="0.25">
      <c r="A10" t="s">
        <v>21</v>
      </c>
      <c r="B10" s="4">
        <f>B8+B9</f>
        <v>4500</v>
      </c>
      <c r="C10" s="4">
        <f>C8+C9</f>
        <v>4000</v>
      </c>
      <c r="D10" s="4">
        <f>D8+D9</f>
        <v>120000</v>
      </c>
      <c r="E10" s="4">
        <f>E8+E9</f>
        <v>1800</v>
      </c>
      <c r="F10" s="4">
        <f>F8+F9</f>
        <v>25000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Q2,Q3</vt:lpstr>
      <vt:lpstr>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DELL™</dc:creator>
  <cp:lastModifiedBy>DELL™</cp:lastModifiedBy>
  <dcterms:created xsi:type="dcterms:W3CDTF">2021-06-27T07:11:28Z</dcterms:created>
  <dcterms:modified xsi:type="dcterms:W3CDTF">2021-06-27T07:44:11Z</dcterms:modified>
</cp:coreProperties>
</file>