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Agricultural_Productivity_in_the_US\National_Tables\"/>
    </mc:Choice>
  </mc:AlternateContent>
  <bookViews>
    <workbookView xWindow="2496" yWindow="72" windowWidth="9672" windowHeight="8196" activeTab="1"/>
  </bookViews>
  <sheets>
    <sheet name="Table1" sheetId="15" r:id="rId1"/>
    <sheet name="Table1a" sheetId="16" r:id="rId2"/>
  </sheets>
  <definedNames>
    <definedName name="_xlnm.Print_Area" localSheetId="0">Table1!$A$7:$AE$9</definedName>
  </definedNames>
  <calcPr calcId="152511"/>
</workbook>
</file>

<file path=xl/calcChain.xml><?xml version="1.0" encoding="utf-8"?>
<calcChain xmlns="http://schemas.openxmlformats.org/spreadsheetml/2006/main">
  <c r="AE91" i="15" l="1"/>
  <c r="AD91" i="15"/>
  <c r="AC91" i="15"/>
  <c r="AE90" i="15"/>
  <c r="AD90" i="15"/>
  <c r="AC90" i="15"/>
  <c r="AE89" i="15"/>
  <c r="AD89" i="15"/>
  <c r="AC89" i="15"/>
  <c r="AE88" i="15"/>
  <c r="AD88" i="15"/>
  <c r="AC88" i="15"/>
  <c r="AE87" i="15"/>
  <c r="AD87" i="15"/>
  <c r="AC87" i="15"/>
  <c r="AE86" i="15"/>
  <c r="AD86" i="15"/>
  <c r="AC86" i="15"/>
  <c r="AE85" i="15"/>
  <c r="AD85" i="15"/>
  <c r="AC85" i="15"/>
  <c r="AE84" i="15"/>
  <c r="AD84" i="15"/>
  <c r="AC84" i="15"/>
  <c r="AE83" i="15"/>
  <c r="AD83" i="15"/>
  <c r="AC83" i="15"/>
  <c r="AE82" i="15"/>
  <c r="AD82" i="15"/>
  <c r="AC82" i="15"/>
  <c r="AE81" i="15"/>
  <c r="AD81" i="15"/>
  <c r="AC81" i="15"/>
  <c r="AE80" i="15"/>
  <c r="AD80" i="15"/>
  <c r="AC80" i="15"/>
  <c r="AE79" i="15"/>
  <c r="AD79" i="15"/>
  <c r="AC79" i="15"/>
  <c r="AB91" i="15"/>
  <c r="AA91" i="15"/>
  <c r="Z91" i="15"/>
  <c r="Y91" i="15"/>
  <c r="X91" i="15"/>
  <c r="AB90" i="15"/>
  <c r="AA90" i="15"/>
  <c r="Z90" i="15"/>
  <c r="Y90" i="15"/>
  <c r="X90" i="15"/>
  <c r="AB89" i="15"/>
  <c r="AA89" i="15"/>
  <c r="Z89" i="15"/>
  <c r="Y89" i="15"/>
  <c r="X89" i="15"/>
  <c r="AB88" i="15"/>
  <c r="AA88" i="15"/>
  <c r="Z88" i="15"/>
  <c r="Y88" i="15"/>
  <c r="X88" i="15"/>
  <c r="AB87" i="15"/>
  <c r="AA87" i="15"/>
  <c r="Z87" i="15"/>
  <c r="Y87" i="15"/>
  <c r="X87" i="15"/>
  <c r="AB86" i="15"/>
  <c r="AA86" i="15"/>
  <c r="Z86" i="15"/>
  <c r="Y86" i="15"/>
  <c r="X86" i="15"/>
  <c r="AB85" i="15"/>
  <c r="AA85" i="15"/>
  <c r="Z85" i="15"/>
  <c r="Y85" i="15"/>
  <c r="X85" i="15"/>
  <c r="AB84" i="15"/>
  <c r="AA84" i="15"/>
  <c r="Z84" i="15"/>
  <c r="Y84" i="15"/>
  <c r="X84" i="15"/>
  <c r="AB83" i="15"/>
  <c r="AA83" i="15"/>
  <c r="Z83" i="15"/>
  <c r="Y83" i="15"/>
  <c r="X83" i="15"/>
  <c r="AB82" i="15"/>
  <c r="AA82" i="15"/>
  <c r="Z82" i="15"/>
  <c r="Y82" i="15"/>
  <c r="X82" i="15"/>
  <c r="AB81" i="15"/>
  <c r="AA81" i="15"/>
  <c r="Z81" i="15"/>
  <c r="Y81" i="15"/>
  <c r="X81" i="15"/>
  <c r="AB80" i="15"/>
  <c r="AA80" i="15"/>
  <c r="Z80" i="15"/>
  <c r="Y80" i="15"/>
  <c r="X80" i="15"/>
  <c r="AB79" i="15"/>
  <c r="AA79" i="15"/>
  <c r="Z79" i="15"/>
  <c r="Y79" i="15"/>
  <c r="X79" i="15"/>
  <c r="W91" i="15"/>
  <c r="V91" i="15"/>
  <c r="U91" i="15"/>
  <c r="T91" i="15"/>
  <c r="W90" i="15"/>
  <c r="V90" i="15"/>
  <c r="U90" i="15"/>
  <c r="T90" i="15"/>
  <c r="W89" i="15"/>
  <c r="V89" i="15"/>
  <c r="U89" i="15"/>
  <c r="T89" i="15"/>
  <c r="W88" i="15"/>
  <c r="V88" i="15"/>
  <c r="U88" i="15"/>
  <c r="T88" i="15"/>
  <c r="W87" i="15"/>
  <c r="V87" i="15"/>
  <c r="U87" i="15"/>
  <c r="T87" i="15"/>
  <c r="W86" i="15"/>
  <c r="V86" i="15"/>
  <c r="U86" i="15"/>
  <c r="T86" i="15"/>
  <c r="W85" i="15"/>
  <c r="V85" i="15"/>
  <c r="U85" i="15"/>
  <c r="T85" i="15"/>
  <c r="W84" i="15"/>
  <c r="V84" i="15"/>
  <c r="U84" i="15"/>
  <c r="T84" i="15"/>
  <c r="W83" i="15"/>
  <c r="V83" i="15"/>
  <c r="U83" i="15"/>
  <c r="T83" i="15"/>
  <c r="W82" i="15"/>
  <c r="V82" i="15"/>
  <c r="U82" i="15"/>
  <c r="T82" i="15"/>
  <c r="W81" i="15"/>
  <c r="V81" i="15"/>
  <c r="U81" i="15"/>
  <c r="T81" i="15"/>
  <c r="W80" i="15"/>
  <c r="V80" i="15"/>
  <c r="U80" i="15"/>
  <c r="T80" i="15"/>
  <c r="W79" i="15"/>
  <c r="V79" i="15"/>
  <c r="U79" i="15"/>
  <c r="T79" i="15"/>
  <c r="S91" i="15"/>
  <c r="R91" i="15"/>
  <c r="Q91" i="15"/>
  <c r="P91" i="15"/>
  <c r="O91" i="15"/>
  <c r="N91" i="15"/>
  <c r="S90" i="15"/>
  <c r="R90" i="15"/>
  <c r="Q90" i="15"/>
  <c r="P90" i="15"/>
  <c r="O90" i="15"/>
  <c r="N90" i="15"/>
  <c r="S89" i="15"/>
  <c r="R89" i="15"/>
  <c r="Q89" i="15"/>
  <c r="P89" i="15"/>
  <c r="O89" i="15"/>
  <c r="N89" i="15"/>
  <c r="S88" i="15"/>
  <c r="R88" i="15"/>
  <c r="Q88" i="15"/>
  <c r="P88" i="15"/>
  <c r="O88" i="15"/>
  <c r="N88" i="15"/>
  <c r="S87" i="15"/>
  <c r="R87" i="15"/>
  <c r="Q87" i="15"/>
  <c r="P87" i="15"/>
  <c r="O87" i="15"/>
  <c r="N87" i="15"/>
  <c r="S86" i="15"/>
  <c r="R86" i="15"/>
  <c r="Q86" i="15"/>
  <c r="P86" i="15"/>
  <c r="O86" i="15"/>
  <c r="N86" i="15"/>
  <c r="S85" i="15"/>
  <c r="R85" i="15"/>
  <c r="Q85" i="15"/>
  <c r="P85" i="15"/>
  <c r="O85" i="15"/>
  <c r="N85" i="15"/>
  <c r="S84" i="15"/>
  <c r="R84" i="15"/>
  <c r="Q84" i="15"/>
  <c r="P84" i="15"/>
  <c r="O84" i="15"/>
  <c r="N84" i="15"/>
  <c r="S83" i="15"/>
  <c r="R83" i="15"/>
  <c r="Q83" i="15"/>
  <c r="P83" i="15"/>
  <c r="O83" i="15"/>
  <c r="N83" i="15"/>
  <c r="S82" i="15"/>
  <c r="R82" i="15"/>
  <c r="Q82" i="15"/>
  <c r="P82" i="15"/>
  <c r="O82" i="15"/>
  <c r="N82" i="15"/>
  <c r="S81" i="15"/>
  <c r="R81" i="15"/>
  <c r="Q81" i="15"/>
  <c r="P81" i="15"/>
  <c r="O81" i="15"/>
  <c r="N81" i="15"/>
  <c r="S80" i="15"/>
  <c r="R80" i="15"/>
  <c r="Q80" i="15"/>
  <c r="P80" i="15"/>
  <c r="O80" i="15"/>
  <c r="N80" i="15"/>
  <c r="S79" i="15"/>
  <c r="R79" i="15"/>
  <c r="Q79" i="15"/>
  <c r="P79" i="15"/>
  <c r="O79" i="15"/>
  <c r="N79" i="15"/>
  <c r="M91" i="15"/>
  <c r="L91" i="15"/>
  <c r="K91" i="15"/>
  <c r="J91" i="15"/>
  <c r="I91" i="15"/>
  <c r="H91" i="15"/>
  <c r="G91" i="15"/>
  <c r="M90" i="15"/>
  <c r="L90" i="15"/>
  <c r="K90" i="15"/>
  <c r="J90" i="15"/>
  <c r="I90" i="15"/>
  <c r="H90" i="15"/>
  <c r="G90" i="15"/>
  <c r="M89" i="15"/>
  <c r="L89" i="15"/>
  <c r="K89" i="15"/>
  <c r="J89" i="15"/>
  <c r="I89" i="15"/>
  <c r="H89" i="15"/>
  <c r="G89" i="15"/>
  <c r="M88" i="15"/>
  <c r="L88" i="15"/>
  <c r="K88" i="15"/>
  <c r="J88" i="15"/>
  <c r="I88" i="15"/>
  <c r="H88" i="15"/>
  <c r="G88" i="15"/>
  <c r="M87" i="15"/>
  <c r="L87" i="15"/>
  <c r="K87" i="15"/>
  <c r="J87" i="15"/>
  <c r="I87" i="15"/>
  <c r="H87" i="15"/>
  <c r="G87" i="15"/>
  <c r="M86" i="15"/>
  <c r="L86" i="15"/>
  <c r="K86" i="15"/>
  <c r="J86" i="15"/>
  <c r="I86" i="15"/>
  <c r="H86" i="15"/>
  <c r="G86" i="15"/>
  <c r="M85" i="15"/>
  <c r="L85" i="15"/>
  <c r="K85" i="15"/>
  <c r="J85" i="15"/>
  <c r="I85" i="15"/>
  <c r="H85" i="15"/>
  <c r="G85" i="15"/>
  <c r="M84" i="15"/>
  <c r="L84" i="15"/>
  <c r="K84" i="15"/>
  <c r="J84" i="15"/>
  <c r="I84" i="15"/>
  <c r="H84" i="15"/>
  <c r="G84" i="15"/>
  <c r="M83" i="15"/>
  <c r="L83" i="15"/>
  <c r="K83" i="15"/>
  <c r="J83" i="15"/>
  <c r="I83" i="15"/>
  <c r="H83" i="15"/>
  <c r="G83" i="15"/>
  <c r="M82" i="15"/>
  <c r="L82" i="15"/>
  <c r="K82" i="15"/>
  <c r="J82" i="15"/>
  <c r="I82" i="15"/>
  <c r="H82" i="15"/>
  <c r="G82" i="15"/>
  <c r="M81" i="15"/>
  <c r="L81" i="15"/>
  <c r="K81" i="15"/>
  <c r="J81" i="15"/>
  <c r="I81" i="15"/>
  <c r="H81" i="15"/>
  <c r="G81" i="15"/>
  <c r="M80" i="15"/>
  <c r="L80" i="15"/>
  <c r="K80" i="15"/>
  <c r="J80" i="15"/>
  <c r="I80" i="15"/>
  <c r="H80" i="15"/>
  <c r="G80" i="15"/>
  <c r="M79" i="15"/>
  <c r="L79" i="15"/>
  <c r="K79" i="15"/>
  <c r="J79" i="15"/>
  <c r="I79" i="15"/>
  <c r="H79" i="15"/>
  <c r="G79" i="15"/>
  <c r="F91" i="15"/>
  <c r="E91" i="15"/>
  <c r="D91" i="15"/>
  <c r="C91" i="15"/>
  <c r="F90" i="15"/>
  <c r="E90" i="15"/>
  <c r="D90" i="15"/>
  <c r="C90" i="15"/>
  <c r="F89" i="15"/>
  <c r="E89" i="15"/>
  <c r="D89" i="15"/>
  <c r="C89" i="15"/>
  <c r="F88" i="15"/>
  <c r="E88" i="15"/>
  <c r="D88" i="15"/>
  <c r="C88" i="15"/>
  <c r="F87" i="15"/>
  <c r="E87" i="15"/>
  <c r="D87" i="15"/>
  <c r="C87" i="15"/>
  <c r="F86" i="15"/>
  <c r="E86" i="15"/>
  <c r="D86" i="15"/>
  <c r="C86" i="15"/>
  <c r="F85" i="15"/>
  <c r="E85" i="15"/>
  <c r="D85" i="15"/>
  <c r="C85" i="15"/>
  <c r="F84" i="15"/>
  <c r="E84" i="15"/>
  <c r="D84" i="15"/>
  <c r="C84" i="15"/>
  <c r="F83" i="15"/>
  <c r="E83" i="15"/>
  <c r="D83" i="15"/>
  <c r="C83" i="15"/>
  <c r="F82" i="15"/>
  <c r="E82" i="15"/>
  <c r="D82" i="15"/>
  <c r="C82" i="15"/>
  <c r="F81" i="15"/>
  <c r="E81" i="15"/>
  <c r="D81" i="15"/>
  <c r="C81" i="15"/>
  <c r="F80" i="15"/>
  <c r="E80" i="15"/>
  <c r="D80" i="15"/>
  <c r="C80" i="15"/>
  <c r="F79" i="15"/>
  <c r="E79" i="15"/>
  <c r="D79" i="15"/>
  <c r="C79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</calcChain>
</file>

<file path=xl/sharedStrings.xml><?xml version="1.0" encoding="utf-8"?>
<sst xmlns="http://schemas.openxmlformats.org/spreadsheetml/2006/main" count="195" uniqueCount="60">
  <si>
    <t>Year</t>
  </si>
  <si>
    <t>Crops</t>
  </si>
  <si>
    <t>Capital</t>
  </si>
  <si>
    <t>Labor</t>
  </si>
  <si>
    <t>Total output</t>
  </si>
  <si>
    <t>All</t>
  </si>
  <si>
    <t>Dairy</t>
  </si>
  <si>
    <t>Inventories</t>
  </si>
  <si>
    <t>Land</t>
  </si>
  <si>
    <t>Energy</t>
  </si>
  <si>
    <t>1948-1953</t>
  </si>
  <si>
    <t>1953-1957</t>
  </si>
  <si>
    <t>1957-1960</t>
  </si>
  <si>
    <t>1960-1966</t>
  </si>
  <si>
    <t>1966-1969</t>
  </si>
  <si>
    <t>1969-1973</t>
  </si>
  <si>
    <t>1973-1979</t>
  </si>
  <si>
    <t>Meat animals</t>
  </si>
  <si>
    <t>Poultry and eggs</t>
  </si>
  <si>
    <t>Fruits and nuts</t>
  </si>
  <si>
    <t>Total farm input</t>
  </si>
  <si>
    <t>Durable equipment</t>
  </si>
  <si>
    <t>Hired labor</t>
  </si>
  <si>
    <t>Purchased services</t>
  </si>
  <si>
    <t>See average annual change for different time periods at the bottom of this table.</t>
  </si>
  <si>
    <t>Average annual rates of growth (percent)</t>
  </si>
  <si>
    <t>Food grains</t>
  </si>
  <si>
    <t>Feed crops</t>
  </si>
  <si>
    <t>Oil crops</t>
  </si>
  <si>
    <t>Vegetables and melons</t>
  </si>
  <si>
    <t>Service buildings</t>
  </si>
  <si>
    <t>Total factor productivity (TFP)</t>
  </si>
  <si>
    <t>1979-1981</t>
  </si>
  <si>
    <t>1981-1990</t>
  </si>
  <si>
    <t>1990-2000</t>
  </si>
  <si>
    <t>2000-2007</t>
  </si>
  <si>
    <t>Note: Indices are relative to 2005 = 1.</t>
  </si>
  <si>
    <t>Note: The subperiods are measured from cyclical peak to peak in aggregate economic activity.</t>
  </si>
  <si>
    <t xml:space="preserve"> </t>
  </si>
  <si>
    <t>Intermediate goods</t>
  </si>
  <si>
    <t>Other intermediate</t>
  </si>
  <si>
    <t>Pesticides</t>
  </si>
  <si>
    <t>Fertilizer and lime</t>
  </si>
  <si>
    <t>Note: Price indices are relative to 2005 = 1. Quantities are in million, $2005</t>
  </si>
  <si>
    <t>Livestock and products 1/</t>
  </si>
  <si>
    <t>Other crops 2/</t>
  </si>
  <si>
    <t>Farm-related output 3/</t>
  </si>
  <si>
    <t>Price</t>
  </si>
  <si>
    <t>Quantity</t>
  </si>
  <si>
    <t>2/ Includes sugar crops, maple, seed crops, miscellaneous field crops, hops, mint, greenhouse and nursery, and mushrooms.</t>
  </si>
  <si>
    <t>1/ Includes miscellaneous livestock products not separately identified.</t>
  </si>
  <si>
    <t xml:space="preserve">3/ Includes output of goods and services from certain non-agricultural or secondary activities. These activities are defined as activities closely related to agricultural production for which information on output and input use cannot be separately observed.  </t>
  </si>
  <si>
    <t>Table 1. Indicies of farm output, input, and total factor productivity for the United States, 1948-2013</t>
  </si>
  <si>
    <t>Feed and seed</t>
  </si>
  <si>
    <t>The series has been revised with the December 2015 release, see documentation for details. http://www.ers.usda.gov/data-products/agricultural-productivity-in-the-us/findings,-documentation,-and-methods.aspx</t>
  </si>
  <si>
    <t>1948-2013</t>
  </si>
  <si>
    <t>2007-2013</t>
  </si>
  <si>
    <t>Table 1a. Price indices and implicit quantities of farm output and inputs for the United States, 1948-2013</t>
  </si>
  <si>
    <r>
      <rPr>
        <sz val="10"/>
        <color indexed="8"/>
        <rFont val="Arial"/>
        <family val="2"/>
      </rPr>
      <t xml:space="preserve">Source: USDA, Economic Research Service, </t>
    </r>
    <r>
      <rPr>
        <i/>
        <sz val="10"/>
        <color indexed="8"/>
        <rFont val="Arial"/>
        <family val="2"/>
      </rPr>
      <t>Productivity in the United States</t>
    </r>
    <r>
      <rPr>
        <sz val="10"/>
        <color indexed="8"/>
        <rFont val="Arial"/>
        <family val="2"/>
      </rPr>
      <t xml:space="preserve"> data product, updated December 2015.</t>
    </r>
  </si>
  <si>
    <t>Self-employed and unpaid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</si>
</sst>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General;[Red]\-General"/>
    <numFmt numFmtId="165" formatCode="0.0000"/>
    <numFmt numFmtId="166" formatCode="0.000"/>
    <numFmt numFmtId="167" formatCode="0.0"/>
    <numFmt numFmtId="171" formatCode="_(* #,##0_);_(* \(#,##0\);_(* &quot;-&quot;??_);_(@_)"/>
  </numFmts>
  <fonts count="13">
    <font>
      <sz val="12"/>
      <name val="HLV"/>
    </font>
    <font>
      <sz val="10"/>
      <name val="Arial"/>
      <family val="2"/>
    </font>
    <font>
      <sz val="8"/>
      <name val="Arial"/>
      <family val="2"/>
    </font>
    <font>
      <u/>
      <sz val="12"/>
      <color indexed="12"/>
      <name val="HLV"/>
    </font>
    <font>
      <b/>
      <sz val="10"/>
      <name val="Arial"/>
      <family val="2"/>
    </font>
    <font>
      <sz val="10"/>
      <name val="Arial"/>
      <family val="2"/>
    </font>
    <font>
      <sz val="12"/>
      <name val="HLV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164" fontId="0" fillId="0" borderId="0"/>
    <xf numFmtId="43" fontId="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164" fontId="6" fillId="0" borderId="0"/>
    <xf numFmtId="164" fontId="6" fillId="0" borderId="0"/>
    <xf numFmtId="167" fontId="6" fillId="0" borderId="0"/>
    <xf numFmtId="0" fontId="5" fillId="0" borderId="0"/>
    <xf numFmtId="0" fontId="1" fillId="0" borderId="0"/>
    <xf numFmtId="0" fontId="5" fillId="0" borderId="0"/>
  </cellStyleXfs>
  <cellXfs count="199">
    <xf numFmtId="164" fontId="0" fillId="0" borderId="0" xfId="0" applyAlignment="1"/>
    <xf numFmtId="0" fontId="4" fillId="0" borderId="0" xfId="9" applyFont="1" applyFill="1" applyBorder="1"/>
    <xf numFmtId="0" fontId="11" fillId="0" borderId="1" xfId="3" applyNumberFormat="1" applyFont="1" applyFill="1" applyBorder="1" applyAlignment="1">
      <alignment horizontal="center"/>
    </xf>
    <xf numFmtId="2" fontId="11" fillId="0" borderId="0" xfId="3" applyNumberFormat="1" applyFont="1" applyFill="1" applyBorder="1"/>
    <xf numFmtId="0" fontId="11" fillId="0" borderId="0" xfId="3" applyFont="1" applyFill="1"/>
    <xf numFmtId="0" fontId="4" fillId="0" borderId="0" xfId="9" applyFont="1"/>
    <xf numFmtId="0" fontId="7" fillId="0" borderId="0" xfId="2" applyFont="1" applyBorder="1" applyAlignment="1" applyProtection="1"/>
    <xf numFmtId="0" fontId="11" fillId="0" borderId="0" xfId="3" applyNumberFormat="1" applyFont="1"/>
    <xf numFmtId="165" fontId="11" fillId="0" borderId="0" xfId="3" applyNumberFormat="1" applyFont="1"/>
    <xf numFmtId="0" fontId="11" fillId="0" borderId="0" xfId="3" applyFont="1"/>
    <xf numFmtId="2" fontId="11" fillId="0" borderId="0" xfId="3" applyNumberFormat="1" applyFont="1" applyFill="1"/>
    <xf numFmtId="2" fontId="12" fillId="0" borderId="0" xfId="3" applyNumberFormat="1" applyFont="1" applyFill="1"/>
    <xf numFmtId="166" fontId="1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Fill="1"/>
    <xf numFmtId="0" fontId="1" fillId="0" borderId="2" xfId="9" applyFont="1" applyFill="1" applyBorder="1" applyAlignment="1" applyProtection="1">
      <alignment horizontal="center" wrapText="1"/>
      <protection locked="0"/>
    </xf>
    <xf numFmtId="165" fontId="1" fillId="0" borderId="0" xfId="9" applyNumberFormat="1" applyFont="1" applyFill="1" applyBorder="1"/>
    <xf numFmtId="2" fontId="1" fillId="0" borderId="0" xfId="7" applyNumberFormat="1" applyFont="1" applyFill="1" applyBorder="1"/>
    <xf numFmtId="164" fontId="1" fillId="0" borderId="0" xfId="4" applyFont="1" applyFill="1" applyBorder="1" applyAlignment="1"/>
    <xf numFmtId="166" fontId="11" fillId="0" borderId="3" xfId="0" applyNumberFormat="1" applyFont="1" applyBorder="1"/>
    <xf numFmtId="166" fontId="11" fillId="0" borderId="1" xfId="0" applyNumberFormat="1" applyFont="1" applyBorder="1"/>
    <xf numFmtId="166" fontId="11" fillId="0" borderId="4" xfId="0" applyNumberFormat="1" applyFont="1" applyBorder="1"/>
    <xf numFmtId="166" fontId="11" fillId="0" borderId="5" xfId="0" applyNumberFormat="1" applyFont="1" applyBorder="1"/>
    <xf numFmtId="166" fontId="1" fillId="0" borderId="4" xfId="0" applyNumberFormat="1" applyFont="1" applyBorder="1"/>
    <xf numFmtId="166" fontId="1" fillId="0" borderId="4" xfId="0" applyNumberFormat="1" applyFont="1" applyFill="1" applyBorder="1"/>
    <xf numFmtId="166" fontId="1" fillId="2" borderId="1" xfId="0" applyNumberFormat="1" applyFont="1" applyFill="1" applyBorder="1"/>
    <xf numFmtId="166" fontId="1" fillId="2" borderId="5" xfId="0" applyNumberFormat="1" applyFont="1" applyFill="1" applyBorder="1"/>
    <xf numFmtId="0" fontId="1" fillId="0" borderId="0" xfId="8" applyFont="1" applyFill="1" applyBorder="1"/>
    <xf numFmtId="166" fontId="11" fillId="2" borderId="6" xfId="0" applyNumberFormat="1" applyFont="1" applyFill="1" applyBorder="1"/>
    <xf numFmtId="166" fontId="11" fillId="2" borderId="7" xfId="0" applyNumberFormat="1" applyFont="1" applyFill="1" applyBorder="1"/>
    <xf numFmtId="0" fontId="11" fillId="0" borderId="1" xfId="3" applyFont="1" applyFill="1" applyBorder="1" applyAlignment="1">
      <alignment horizontal="center"/>
    </xf>
    <xf numFmtId="0" fontId="11" fillId="0" borderId="5" xfId="3" applyFont="1" applyFill="1" applyBorder="1" applyAlignment="1">
      <alignment horizontal="center"/>
    </xf>
    <xf numFmtId="0" fontId="1" fillId="0" borderId="8" xfId="9" applyFont="1" applyBorder="1" applyAlignment="1">
      <alignment horizontal="centerContinuous"/>
    </xf>
    <xf numFmtId="164" fontId="1" fillId="0" borderId="9" xfId="5" applyFont="1" applyBorder="1" applyAlignment="1">
      <alignment horizontal="centerContinuous"/>
    </xf>
    <xf numFmtId="166" fontId="1" fillId="2" borderId="10" xfId="0" applyNumberFormat="1" applyFont="1" applyFill="1" applyBorder="1"/>
    <xf numFmtId="166" fontId="1" fillId="2" borderId="6" xfId="0" applyNumberFormat="1" applyFont="1" applyFill="1" applyBorder="1"/>
    <xf numFmtId="166" fontId="1" fillId="2" borderId="7" xfId="0" applyNumberFormat="1" applyFont="1" applyFill="1" applyBorder="1"/>
    <xf numFmtId="165" fontId="11" fillId="0" borderId="0" xfId="3" applyNumberFormat="1" applyFont="1" applyFill="1" applyBorder="1"/>
    <xf numFmtId="0" fontId="11" fillId="0" borderId="0" xfId="3" applyFont="1" applyFill="1" applyBorder="1"/>
    <xf numFmtId="0" fontId="1" fillId="0" borderId="0" xfId="9" applyFont="1" applyFill="1" applyBorder="1" applyAlignment="1" applyProtection="1">
      <alignment horizontal="center" wrapText="1"/>
      <protection locked="0"/>
    </xf>
    <xf numFmtId="164" fontId="1" fillId="0" borderId="0" xfId="5" applyFont="1" applyFill="1" applyBorder="1" applyAlignment="1">
      <alignment horizontal="center" wrapText="1"/>
    </xf>
    <xf numFmtId="2" fontId="1" fillId="0" borderId="0" xfId="8" quotePrefix="1" applyNumberFormat="1" applyFont="1" applyFill="1" applyBorder="1"/>
    <xf numFmtId="165" fontId="1" fillId="0" borderId="0" xfId="8" applyNumberFormat="1" applyFont="1" applyFill="1" applyBorder="1"/>
    <xf numFmtId="0" fontId="1" fillId="0" borderId="0" xfId="8" quotePrefix="1" applyFont="1" applyFill="1" applyBorder="1"/>
    <xf numFmtId="164" fontId="1" fillId="0" borderId="0" xfId="5" applyFont="1" applyFill="1" applyBorder="1"/>
    <xf numFmtId="0" fontId="1" fillId="0" borderId="2" xfId="9" applyFont="1" applyBorder="1" applyAlignment="1">
      <alignment horizontal="centerContinuous"/>
    </xf>
    <xf numFmtId="0" fontId="11" fillId="0" borderId="0" xfId="3" applyNumberFormat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1" fillId="0" borderId="4" xfId="3" applyFont="1" applyFill="1" applyBorder="1" applyAlignment="1">
      <alignment horizontal="center"/>
    </xf>
    <xf numFmtId="0" fontId="7" fillId="0" borderId="0" xfId="2" applyFont="1" applyFill="1" applyBorder="1" applyAlignment="1" applyProtection="1"/>
    <xf numFmtId="165" fontId="11" fillId="0" borderId="0" xfId="3" applyNumberFormat="1" applyFont="1" applyFill="1"/>
    <xf numFmtId="171" fontId="7" fillId="0" borderId="0" xfId="1" applyNumberFormat="1" applyFont="1" applyFill="1" applyBorder="1" applyAlignment="1" applyProtection="1"/>
    <xf numFmtId="171" fontId="11" fillId="0" borderId="0" xfId="1" applyNumberFormat="1" applyFont="1" applyFill="1"/>
    <xf numFmtId="171" fontId="7" fillId="0" borderId="0" xfId="1" applyNumberFormat="1" applyFont="1" applyBorder="1" applyAlignment="1" applyProtection="1"/>
    <xf numFmtId="171" fontId="11" fillId="0" borderId="0" xfId="1" applyNumberFormat="1" applyFont="1"/>
    <xf numFmtId="171" fontId="1" fillId="0" borderId="2" xfId="1" applyNumberFormat="1" applyFont="1" applyBorder="1" applyAlignment="1">
      <alignment horizontal="centerContinuous"/>
    </xf>
    <xf numFmtId="0" fontId="1" fillId="0" borderId="8" xfId="9" applyFont="1" applyBorder="1" applyAlignment="1" applyProtection="1">
      <alignment horizontal="centerContinuous" wrapText="1"/>
      <protection locked="0"/>
    </xf>
    <xf numFmtId="164" fontId="1" fillId="0" borderId="0" xfId="5" applyFont="1" applyAlignment="1"/>
    <xf numFmtId="164" fontId="1" fillId="0" borderId="0" xfId="5" applyFont="1" applyFill="1" applyAlignment="1"/>
    <xf numFmtId="171" fontId="1" fillId="0" borderId="0" xfId="1" applyNumberFormat="1" applyFont="1" applyFill="1" applyAlignment="1"/>
    <xf numFmtId="171" fontId="1" fillId="0" borderId="0" xfId="1" applyNumberFormat="1" applyFont="1" applyAlignment="1"/>
    <xf numFmtId="0" fontId="1" fillId="0" borderId="0" xfId="8" applyFont="1"/>
    <xf numFmtId="0" fontId="1" fillId="0" borderId="0" xfId="9" applyFont="1" applyBorder="1"/>
    <xf numFmtId="171" fontId="1" fillId="0" borderId="0" xfId="1" applyNumberFormat="1" applyFont="1" applyBorder="1"/>
    <xf numFmtId="0" fontId="1" fillId="0" borderId="0" xfId="9" applyFont="1" applyFill="1" applyBorder="1"/>
    <xf numFmtId="0" fontId="1" fillId="0" borderId="0" xfId="8" applyFont="1" applyBorder="1"/>
    <xf numFmtId="0" fontId="1" fillId="0" borderId="11" xfId="9" applyFont="1" applyBorder="1"/>
    <xf numFmtId="0" fontId="1" fillId="0" borderId="12" xfId="9" applyFont="1" applyBorder="1" applyAlignment="1">
      <alignment horizontal="centerContinuous"/>
    </xf>
    <xf numFmtId="171" fontId="1" fillId="0" borderId="12" xfId="1" applyNumberFormat="1" applyFont="1" applyBorder="1" applyAlignment="1">
      <alignment horizontal="centerContinuous"/>
    </xf>
    <xf numFmtId="0" fontId="1" fillId="0" borderId="9" xfId="9" applyFont="1" applyBorder="1" applyAlignment="1">
      <alignment horizontal="centerContinuous"/>
    </xf>
    <xf numFmtId="0" fontId="1" fillId="0" borderId="3" xfId="9" applyFont="1" applyBorder="1" applyAlignment="1">
      <alignment horizontal="centerContinuous"/>
    </xf>
    <xf numFmtId="0" fontId="1" fillId="0" borderId="11" xfId="9" applyFont="1" applyBorder="1" applyAlignment="1" applyProtection="1">
      <alignment horizontal="centerContinuous" wrapText="1"/>
      <protection locked="0"/>
    </xf>
    <xf numFmtId="171" fontId="1" fillId="0" borderId="3" xfId="1" applyNumberFormat="1" applyFont="1" applyBorder="1" applyAlignment="1" applyProtection="1">
      <alignment horizontal="centerContinuous" wrapText="1"/>
      <protection locked="0"/>
    </xf>
    <xf numFmtId="171" fontId="1" fillId="0" borderId="2" xfId="1" applyNumberFormat="1" applyFont="1" applyBorder="1" applyAlignment="1" applyProtection="1">
      <alignment horizontal="centerContinuous" wrapText="1"/>
      <protection locked="0"/>
    </xf>
    <xf numFmtId="0" fontId="1" fillId="0" borderId="8" xfId="9" applyFont="1" applyFill="1" applyBorder="1" applyAlignment="1" applyProtection="1">
      <alignment horizontal="centerContinuous" wrapText="1"/>
      <protection locked="0"/>
    </xf>
    <xf numFmtId="0" fontId="1" fillId="0" borderId="13" xfId="9" applyFont="1" applyBorder="1" applyAlignment="1" applyProtection="1">
      <alignment horizontal="center" wrapText="1"/>
      <protection locked="0"/>
    </xf>
    <xf numFmtId="2" fontId="1" fillId="0" borderId="0" xfId="8" applyNumberFormat="1" applyFont="1"/>
    <xf numFmtId="2" fontId="1" fillId="0" borderId="0" xfId="8" applyNumberFormat="1" applyFont="1" applyFill="1" applyBorder="1"/>
    <xf numFmtId="2" fontId="1" fillId="0" borderId="0" xfId="8" applyNumberFormat="1" applyFont="1" applyBorder="1"/>
    <xf numFmtId="0" fontId="1" fillId="0" borderId="0" xfId="8" applyFont="1" applyFill="1"/>
    <xf numFmtId="171" fontId="1" fillId="0" borderId="0" xfId="1" applyNumberFormat="1" applyFont="1" applyFill="1"/>
    <xf numFmtId="171" fontId="1" fillId="0" borderId="0" xfId="1" applyNumberFormat="1" applyFont="1"/>
    <xf numFmtId="2" fontId="11" fillId="0" borderId="8" xfId="3" applyNumberFormat="1" applyFont="1" applyBorder="1" applyAlignment="1">
      <alignment horizontal="center"/>
    </xf>
    <xf numFmtId="171" fontId="11" fillId="0" borderId="12" xfId="1" applyNumberFormat="1" applyFont="1" applyBorder="1" applyAlignment="1">
      <alignment horizontal="center"/>
    </xf>
    <xf numFmtId="171" fontId="11" fillId="0" borderId="2" xfId="1" applyNumberFormat="1" applyFont="1" applyBorder="1" applyAlignment="1">
      <alignment horizontal="center"/>
    </xf>
    <xf numFmtId="2" fontId="11" fillId="0" borderId="13" xfId="3" applyNumberFormat="1" applyFont="1" applyBorder="1" applyAlignment="1">
      <alignment horizontal="center"/>
    </xf>
    <xf numFmtId="171" fontId="11" fillId="0" borderId="5" xfId="1" applyNumberFormat="1" applyFont="1" applyBorder="1" applyAlignment="1">
      <alignment horizontal="center"/>
    </xf>
    <xf numFmtId="2" fontId="11" fillId="0" borderId="2" xfId="3" applyNumberFormat="1" applyFont="1" applyBorder="1" applyAlignment="1">
      <alignment horizontal="center"/>
    </xf>
    <xf numFmtId="2" fontId="11" fillId="0" borderId="14" xfId="3" applyNumberFormat="1" applyFont="1" applyBorder="1"/>
    <xf numFmtId="171" fontId="11" fillId="0" borderId="1" xfId="1" applyNumberFormat="1" applyFont="1" applyBorder="1"/>
    <xf numFmtId="2" fontId="11" fillId="0" borderId="0" xfId="3" applyNumberFormat="1" applyFont="1"/>
    <xf numFmtId="2" fontId="11" fillId="0" borderId="11" xfId="3" applyNumberFormat="1" applyFont="1" applyBorder="1"/>
    <xf numFmtId="171" fontId="11" fillId="0" borderId="3" xfId="1" applyNumberFormat="1" applyFont="1" applyBorder="1"/>
    <xf numFmtId="2" fontId="11" fillId="0" borderId="0" xfId="3" applyNumberFormat="1" applyFont="1" applyBorder="1"/>
    <xf numFmtId="171" fontId="11" fillId="0" borderId="0" xfId="1" applyNumberFormat="1" applyFont="1" applyBorder="1"/>
    <xf numFmtId="2" fontId="11" fillId="0" borderId="13" xfId="3" applyNumberFormat="1" applyFont="1" applyBorder="1"/>
    <xf numFmtId="171" fontId="11" fillId="0" borderId="5" xfId="1" applyNumberFormat="1" applyFont="1" applyBorder="1"/>
    <xf numFmtId="2" fontId="11" fillId="0" borderId="4" xfId="3" applyNumberFormat="1" applyFont="1" applyBorder="1"/>
    <xf numFmtId="171" fontId="11" fillId="0" borderId="4" xfId="1" applyNumberFormat="1" applyFont="1" applyBorder="1"/>
    <xf numFmtId="0" fontId="1" fillId="0" borderId="15" xfId="9" applyFont="1" applyBorder="1" applyAlignment="1">
      <alignment horizontal="centerContinuous"/>
    </xf>
    <xf numFmtId="0" fontId="1" fillId="0" borderId="2" xfId="9" applyFont="1" applyBorder="1" applyAlignment="1" applyProtection="1">
      <alignment horizontal="centerContinuous" wrapText="1"/>
      <protection locked="0"/>
    </xf>
    <xf numFmtId="0" fontId="1" fillId="0" borderId="2" xfId="9" applyFont="1" applyFill="1" applyBorder="1" applyAlignment="1" applyProtection="1">
      <alignment horizontal="centerContinuous" wrapText="1"/>
      <protection locked="0"/>
    </xf>
    <xf numFmtId="0" fontId="1" fillId="0" borderId="13" xfId="9" applyFont="1" applyBorder="1" applyAlignment="1" applyProtection="1">
      <alignment horizontal="centerContinuous" wrapText="1"/>
      <protection locked="0"/>
    </xf>
    <xf numFmtId="164" fontId="1" fillId="0" borderId="8" xfId="5" applyFont="1" applyBorder="1" applyAlignment="1">
      <alignment horizontal="centerContinuous"/>
    </xf>
    <xf numFmtId="164" fontId="1" fillId="0" borderId="2" xfId="5" applyFont="1" applyBorder="1" applyAlignment="1">
      <alignment horizontal="centerContinuous"/>
    </xf>
    <xf numFmtId="164" fontId="1" fillId="0" borderId="12" xfId="5" applyFont="1" applyBorder="1" applyAlignment="1">
      <alignment horizontal="centerContinuous"/>
    </xf>
    <xf numFmtId="0" fontId="1" fillId="0" borderId="15" xfId="9" applyFont="1" applyBorder="1" applyAlignment="1" applyProtection="1">
      <alignment horizontal="centerContinuous" wrapText="1"/>
      <protection locked="0"/>
    </xf>
    <xf numFmtId="171" fontId="1" fillId="0" borderId="0" xfId="1" applyNumberFormat="1" applyFont="1" applyFill="1" applyBorder="1"/>
    <xf numFmtId="171" fontId="1" fillId="0" borderId="12" xfId="1" applyNumberFormat="1" applyFont="1" applyBorder="1" applyAlignment="1" applyProtection="1">
      <alignment horizontal="centerContinuous" wrapText="1"/>
      <protection locked="0"/>
    </xf>
    <xf numFmtId="171" fontId="1" fillId="0" borderId="12" xfId="1" applyNumberFormat="1" applyFont="1" applyFill="1" applyBorder="1" applyAlignment="1" applyProtection="1">
      <alignment horizontal="centerContinuous" wrapText="1"/>
      <protection locked="0"/>
    </xf>
    <xf numFmtId="171" fontId="1" fillId="0" borderId="2" xfId="1" applyNumberFormat="1" applyFont="1" applyFill="1" applyBorder="1" applyAlignment="1" applyProtection="1">
      <alignment horizontal="centerContinuous" wrapText="1"/>
      <protection locked="0"/>
    </xf>
    <xf numFmtId="171" fontId="1" fillId="0" borderId="15" xfId="1" applyNumberFormat="1" applyFont="1" applyBorder="1" applyAlignment="1" applyProtection="1">
      <alignment horizontal="centerContinuous" wrapText="1"/>
      <protection locked="0"/>
    </xf>
    <xf numFmtId="171" fontId="11" fillId="0" borderId="4" xfId="1" applyNumberFormat="1" applyFont="1" applyBorder="1" applyAlignment="1">
      <alignment horizontal="center"/>
    </xf>
    <xf numFmtId="171" fontId="1" fillId="0" borderId="3" xfId="1" applyNumberFormat="1" applyFont="1" applyBorder="1" applyAlignment="1">
      <alignment horizontal="centerContinuous"/>
    </xf>
    <xf numFmtId="171" fontId="1" fillId="0" borderId="15" xfId="1" applyNumberFormat="1" applyFont="1" applyFill="1" applyBorder="1" applyAlignment="1" applyProtection="1">
      <alignment horizontal="centerContinuous" wrapText="1"/>
      <protection locked="0"/>
    </xf>
    <xf numFmtId="171" fontId="1" fillId="0" borderId="9" xfId="1" applyNumberFormat="1" applyFont="1" applyBorder="1" applyAlignment="1">
      <alignment horizontal="centerContinuous"/>
    </xf>
    <xf numFmtId="166" fontId="1" fillId="0" borderId="0" xfId="0" applyNumberFormat="1" applyFont="1" applyFill="1" applyBorder="1"/>
    <xf numFmtId="166" fontId="11" fillId="0" borderId="0" xfId="0" applyNumberFormat="1" applyFont="1" applyFill="1" applyBorder="1"/>
    <xf numFmtId="2" fontId="1" fillId="0" borderId="0" xfId="3" applyNumberFormat="1" applyFont="1" applyFill="1" applyBorder="1"/>
    <xf numFmtId="0" fontId="1" fillId="0" borderId="5" xfId="9" applyFont="1" applyBorder="1" applyAlignment="1" applyProtection="1">
      <alignment horizontal="center" wrapText="1"/>
      <protection locked="0"/>
    </xf>
    <xf numFmtId="0" fontId="1" fillId="0" borderId="2" xfId="9" applyFont="1" applyBorder="1" applyAlignment="1" applyProtection="1">
      <alignment horizontal="center" wrapText="1"/>
      <protection locked="0"/>
    </xf>
    <xf numFmtId="164" fontId="1" fillId="0" borderId="0" xfId="5" applyFont="1" applyFill="1" applyBorder="1" applyAlignment="1"/>
    <xf numFmtId="164" fontId="1" fillId="0" borderId="3" xfId="5" applyFont="1" applyBorder="1" applyAlignment="1">
      <alignment horizontal="centerContinuous"/>
    </xf>
    <xf numFmtId="0" fontId="1" fillId="0" borderId="4" xfId="9" applyFont="1" applyBorder="1" applyAlignment="1" applyProtection="1">
      <alignment horizontal="center" wrapText="1"/>
      <protection locked="0"/>
    </xf>
    <xf numFmtId="0" fontId="1" fillId="0" borderId="4" xfId="9" applyFont="1" applyBorder="1" applyAlignment="1">
      <alignment horizontal="center" wrapText="1"/>
    </xf>
    <xf numFmtId="0" fontId="1" fillId="0" borderId="12" xfId="9" applyFont="1" applyBorder="1" applyAlignment="1">
      <alignment horizontal="center" wrapText="1"/>
    </xf>
    <xf numFmtId="0" fontId="1" fillId="0" borderId="8" xfId="9" applyFont="1" applyBorder="1" applyAlignment="1" applyProtection="1">
      <alignment horizontal="center" wrapText="1"/>
      <protection locked="0"/>
    </xf>
    <xf numFmtId="0" fontId="1" fillId="0" borderId="12" xfId="9" applyFont="1" applyBorder="1" applyAlignment="1" applyProtection="1">
      <alignment horizontal="center" wrapText="1"/>
      <protection locked="0"/>
    </xf>
    <xf numFmtId="166" fontId="1" fillId="0" borderId="0" xfId="8" applyNumberFormat="1" applyFont="1" applyFill="1" applyBorder="1"/>
    <xf numFmtId="165" fontId="1" fillId="0" borderId="0" xfId="7" applyNumberFormat="1" applyFont="1" applyFill="1" applyBorder="1"/>
    <xf numFmtId="2" fontId="1" fillId="0" borderId="0" xfId="9" applyNumberFormat="1" applyFont="1" applyFill="1" applyAlignment="1">
      <alignment horizontal="center"/>
    </xf>
    <xf numFmtId="0" fontId="7" fillId="0" borderId="0" xfId="2" applyFont="1" applyAlignment="1" applyProtection="1"/>
    <xf numFmtId="164" fontId="1" fillId="0" borderId="0" xfId="0" applyFont="1" applyFill="1" applyBorder="1"/>
    <xf numFmtId="165" fontId="1" fillId="0" borderId="0" xfId="0" applyNumberFormat="1" applyFont="1"/>
    <xf numFmtId="0" fontId="1" fillId="0" borderId="5" xfId="8" applyFont="1" applyBorder="1"/>
    <xf numFmtId="166" fontId="1" fillId="2" borderId="11" xfId="7" applyNumberFormat="1" applyFont="1" applyFill="1" applyBorder="1"/>
    <xf numFmtId="166" fontId="1" fillId="0" borderId="11" xfId="7" applyNumberFormat="1" applyFont="1" applyFill="1" applyBorder="1"/>
    <xf numFmtId="166" fontId="1" fillId="0" borderId="9" xfId="7" applyNumberFormat="1" applyFont="1" applyFill="1" applyBorder="1"/>
    <xf numFmtId="166" fontId="1" fillId="0" borderId="10" xfId="7" applyNumberFormat="1" applyFont="1" applyFill="1" applyBorder="1"/>
    <xf numFmtId="166" fontId="1" fillId="2" borderId="9" xfId="7" applyNumberFormat="1" applyFont="1" applyFill="1" applyBorder="1"/>
    <xf numFmtId="166" fontId="1" fillId="0" borderId="3" xfId="7" applyNumberFormat="1" applyFont="1" applyFill="1" applyBorder="1"/>
    <xf numFmtId="166" fontId="1" fillId="2" borderId="3" xfId="7" applyNumberFormat="1" applyFont="1" applyFill="1" applyBorder="1"/>
    <xf numFmtId="166" fontId="1" fillId="2" borderId="14" xfId="7" applyNumberFormat="1" applyFont="1" applyFill="1" applyBorder="1"/>
    <xf numFmtId="166" fontId="1" fillId="0" borderId="14" xfId="7" applyNumberFormat="1" applyFont="1" applyFill="1" applyBorder="1"/>
    <xf numFmtId="166" fontId="1" fillId="0" borderId="0" xfId="7" applyNumberFormat="1" applyFont="1" applyFill="1" applyBorder="1"/>
    <xf numFmtId="166" fontId="1" fillId="0" borderId="6" xfId="7" applyNumberFormat="1" applyFont="1" applyFill="1" applyBorder="1"/>
    <xf numFmtId="166" fontId="1" fillId="2" borderId="0" xfId="7" applyNumberFormat="1" applyFont="1" applyFill="1" applyBorder="1"/>
    <xf numFmtId="166" fontId="1" fillId="0" borderId="1" xfId="7" applyNumberFormat="1" applyFont="1" applyFill="1" applyBorder="1"/>
    <xf numFmtId="166" fontId="1" fillId="2" borderId="1" xfId="7" applyNumberFormat="1" applyFont="1" applyFill="1" applyBorder="1"/>
    <xf numFmtId="166" fontId="1" fillId="2" borderId="13" xfId="7" applyNumberFormat="1" applyFont="1" applyFill="1" applyBorder="1"/>
    <xf numFmtId="166" fontId="1" fillId="0" borderId="13" xfId="7" applyNumberFormat="1" applyFont="1" applyFill="1" applyBorder="1"/>
    <xf numFmtId="166" fontId="1" fillId="0" borderId="4" xfId="7" applyNumberFormat="1" applyFont="1" applyFill="1" applyBorder="1"/>
    <xf numFmtId="166" fontId="1" fillId="0" borderId="7" xfId="7" applyNumberFormat="1" applyFont="1" applyFill="1" applyBorder="1"/>
    <xf numFmtId="166" fontId="1" fillId="2" borderId="4" xfId="7" applyNumberFormat="1" applyFont="1" applyFill="1" applyBorder="1"/>
    <xf numFmtId="166" fontId="1" fillId="0" borderId="5" xfId="7" applyNumberFormat="1" applyFont="1" applyFill="1" applyBorder="1"/>
    <xf numFmtId="166" fontId="1" fillId="2" borderId="5" xfId="7" applyNumberFormat="1" applyFont="1" applyFill="1" applyBorder="1"/>
    <xf numFmtId="0" fontId="8" fillId="0" borderId="0" xfId="3" applyFont="1" applyBorder="1"/>
    <xf numFmtId="0" fontId="1" fillId="0" borderId="15" xfId="9" applyFont="1" applyBorder="1" applyAlignment="1" applyProtection="1">
      <alignment horizontal="center" wrapText="1"/>
      <protection locked="0"/>
    </xf>
    <xf numFmtId="2" fontId="11" fillId="2" borderId="8" xfId="3" applyNumberFormat="1" applyFont="1" applyFill="1" applyBorder="1" applyAlignment="1">
      <alignment horizontal="center"/>
    </xf>
    <xf numFmtId="171" fontId="11" fillId="2" borderId="12" xfId="1" applyNumberFormat="1" applyFont="1" applyFill="1" applyBorder="1" applyAlignment="1">
      <alignment horizontal="center"/>
    </xf>
    <xf numFmtId="2" fontId="11" fillId="2" borderId="14" xfId="3" applyNumberFormat="1" applyFont="1" applyFill="1" applyBorder="1"/>
    <xf numFmtId="171" fontId="11" fillId="2" borderId="1" xfId="1" applyNumberFormat="1" applyFont="1" applyFill="1" applyBorder="1"/>
    <xf numFmtId="2" fontId="11" fillId="2" borderId="13" xfId="3" applyNumberFormat="1" applyFont="1" applyFill="1" applyBorder="1"/>
    <xf numFmtId="171" fontId="11" fillId="2" borderId="5" xfId="1" applyNumberFormat="1" applyFont="1" applyFill="1" applyBorder="1"/>
    <xf numFmtId="164" fontId="1" fillId="0" borderId="0" xfId="8" applyNumberFormat="1" applyFont="1"/>
    <xf numFmtId="0" fontId="1" fillId="0" borderId="10" xfId="9" applyFont="1" applyBorder="1"/>
    <xf numFmtId="0" fontId="1" fillId="0" borderId="7" xfId="8" applyFont="1" applyBorder="1"/>
    <xf numFmtId="166" fontId="11" fillId="0" borderId="6" xfId="0" applyNumberFormat="1" applyFont="1" applyBorder="1"/>
    <xf numFmtId="166" fontId="11" fillId="0" borderId="7" xfId="0" applyNumberFormat="1" applyFont="1" applyBorder="1"/>
    <xf numFmtId="0" fontId="1" fillId="2" borderId="10" xfId="9" applyFont="1" applyFill="1" applyBorder="1" applyAlignment="1" applyProtection="1">
      <alignment horizontal="center" vertical="center" wrapText="1"/>
      <protection locked="0"/>
    </xf>
    <xf numFmtId="0" fontId="1" fillId="2" borderId="7" xfId="9" applyFont="1" applyFill="1" applyBorder="1" applyAlignment="1" applyProtection="1">
      <alignment horizontal="center" vertical="center" wrapText="1"/>
      <protection locked="0"/>
    </xf>
    <xf numFmtId="0" fontId="1" fillId="2" borderId="10" xfId="9" applyFont="1" applyFill="1" applyBorder="1" applyAlignment="1">
      <alignment horizontal="center" vertical="center" wrapText="1"/>
    </xf>
    <xf numFmtId="0" fontId="1" fillId="2" borderId="7" xfId="9" applyFont="1" applyFill="1" applyBorder="1" applyAlignment="1">
      <alignment horizontal="center" vertical="center" wrapText="1"/>
    </xf>
    <xf numFmtId="0" fontId="1" fillId="2" borderId="10" xfId="9" applyFont="1" applyFill="1" applyBorder="1" applyAlignment="1" applyProtection="1">
      <alignment horizontal="center" wrapText="1"/>
      <protection locked="0"/>
    </xf>
    <xf numFmtId="0" fontId="1" fillId="2" borderId="7" xfId="9" applyFont="1" applyFill="1" applyBorder="1" applyAlignment="1" applyProtection="1">
      <alignment horizontal="center" wrapText="1"/>
      <protection locked="0"/>
    </xf>
    <xf numFmtId="0" fontId="1" fillId="0" borderId="0" xfId="9" applyFont="1" applyFill="1" applyBorder="1" applyAlignment="1" applyProtection="1">
      <alignment horizontal="center" vertical="center" wrapText="1"/>
      <protection locked="0"/>
    </xf>
    <xf numFmtId="0" fontId="1" fillId="0" borderId="0" xfId="9" applyFont="1" applyFill="1" applyBorder="1" applyAlignment="1">
      <alignment horizontal="center" vertical="center" wrapText="1"/>
    </xf>
    <xf numFmtId="0" fontId="1" fillId="0" borderId="0" xfId="9" applyFont="1" applyFill="1" applyBorder="1" applyAlignment="1" applyProtection="1">
      <alignment horizontal="center" wrapText="1"/>
      <protection locked="0"/>
    </xf>
    <xf numFmtId="0" fontId="1" fillId="0" borderId="10" xfId="9" applyFont="1" applyBorder="1" applyAlignment="1">
      <alignment horizontal="center" vertical="center" wrapText="1"/>
    </xf>
    <xf numFmtId="0" fontId="1" fillId="0" borderId="7" xfId="9" applyFont="1" applyBorder="1" applyAlignment="1">
      <alignment horizontal="center" vertical="center" wrapText="1"/>
    </xf>
    <xf numFmtId="164" fontId="1" fillId="2" borderId="7" xfId="5" applyFont="1" applyFill="1" applyBorder="1" applyAlignment="1">
      <alignment vertical="center"/>
    </xf>
    <xf numFmtId="164" fontId="1" fillId="2" borderId="13" xfId="5" applyFont="1" applyFill="1" applyBorder="1" applyAlignment="1">
      <alignment vertical="center"/>
    </xf>
    <xf numFmtId="164" fontId="1" fillId="2" borderId="5" xfId="5" applyFont="1" applyFill="1" applyBorder="1" applyAlignment="1">
      <alignment horizontal="center" wrapText="1"/>
    </xf>
    <xf numFmtId="164" fontId="1" fillId="0" borderId="0" xfId="5" applyFont="1" applyFill="1" applyBorder="1" applyAlignment="1">
      <alignment vertical="center"/>
    </xf>
    <xf numFmtId="164" fontId="1" fillId="0" borderId="0" xfId="5" applyFont="1" applyFill="1" applyBorder="1" applyAlignment="1">
      <alignment horizontal="center" wrapText="1"/>
    </xf>
    <xf numFmtId="164" fontId="0" fillId="0" borderId="7" xfId="0" applyBorder="1" applyAlignment="1">
      <alignment horizontal="center" vertical="center"/>
    </xf>
    <xf numFmtId="0" fontId="1" fillId="2" borderId="11" xfId="9" applyFont="1" applyFill="1" applyBorder="1" applyAlignment="1" applyProtection="1">
      <alignment horizontal="center" vertical="center"/>
      <protection locked="0"/>
    </xf>
    <xf numFmtId="164" fontId="1" fillId="2" borderId="3" xfId="0" applyFont="1" applyFill="1" applyBorder="1" applyAlignment="1">
      <alignment horizontal="center" vertical="center"/>
    </xf>
    <xf numFmtId="164" fontId="1" fillId="2" borderId="13" xfId="0" applyFont="1" applyFill="1" applyBorder="1" applyAlignment="1">
      <alignment horizontal="center" vertical="center"/>
    </xf>
    <xf numFmtId="164" fontId="1" fillId="2" borderId="5" xfId="0" applyFont="1" applyFill="1" applyBorder="1" applyAlignment="1">
      <alignment horizontal="center" vertical="center"/>
    </xf>
    <xf numFmtId="0" fontId="1" fillId="2" borderId="11" xfId="9" applyFont="1" applyFill="1" applyBorder="1" applyAlignment="1">
      <alignment horizontal="center" vertical="center" wrapText="1"/>
    </xf>
    <xf numFmtId="164" fontId="1" fillId="2" borderId="3" xfId="0" applyFont="1" applyFill="1" applyBorder="1" applyAlignment="1">
      <alignment horizontal="center" vertical="center" wrapText="1"/>
    </xf>
    <xf numFmtId="0" fontId="1" fillId="2" borderId="13" xfId="9" applyFont="1" applyFill="1" applyBorder="1" applyAlignment="1">
      <alignment horizontal="center" vertical="center" wrapText="1"/>
    </xf>
    <xf numFmtId="164" fontId="1" fillId="2" borderId="5" xfId="0" applyFont="1" applyFill="1" applyBorder="1" applyAlignment="1">
      <alignment horizontal="center" vertical="center" wrapText="1"/>
    </xf>
    <xf numFmtId="0" fontId="1" fillId="0" borderId="4" xfId="9" applyFont="1" applyFill="1" applyBorder="1" applyAlignment="1" applyProtection="1">
      <alignment horizontal="center" wrapText="1"/>
      <protection locked="0"/>
    </xf>
    <xf numFmtId="0" fontId="1" fillId="0" borderId="11" xfId="9" applyFont="1" applyFill="1" applyBorder="1" applyAlignment="1">
      <alignment horizontal="center" vertical="center" wrapText="1"/>
    </xf>
    <xf numFmtId="164" fontId="0" fillId="0" borderId="3" xfId="0" applyBorder="1" applyAlignment="1">
      <alignment horizontal="center" vertical="center" wrapText="1"/>
    </xf>
    <xf numFmtId="164" fontId="0" fillId="0" borderId="13" xfId="0" applyBorder="1" applyAlignment="1">
      <alignment horizontal="center" vertical="center" wrapText="1"/>
    </xf>
    <xf numFmtId="164" fontId="0" fillId="0" borderId="5" xfId="0" applyBorder="1" applyAlignment="1">
      <alignment horizontal="center" vertical="center" wrapText="1"/>
    </xf>
  </cellXfs>
  <cellStyles count="10">
    <cellStyle name="Comma" xfId="1" builtinId="3"/>
    <cellStyle name="Hyperlink" xfId="2" builtinId="8"/>
    <cellStyle name="Normal" xfId="0" builtinId="0"/>
    <cellStyle name="Normal 2" xfId="3"/>
    <cellStyle name="Normal 4" xfId="4"/>
    <cellStyle name="Normal 5" xfId="5"/>
    <cellStyle name="Normal 5 2" xfId="6"/>
    <cellStyle name="Normal_table1 2" xfId="7"/>
    <cellStyle name="Normal_us_out_input_tfp" xfId="8"/>
    <cellStyle name="Normal_us_out_input_tfp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rs.usda.gov/data-products/agricultural-productivity-in-the-us/findings,-documentation,-and-methods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96"/>
  <sheetViews>
    <sheetView zoomScaleNormal="100" workbookViewId="0">
      <pane ySplit="8" topLeftCell="A9" activePane="bottomLeft" state="frozen"/>
      <selection pane="bottomLeft"/>
    </sheetView>
  </sheetViews>
  <sheetFormatPr defaultColWidth="7.08984375" defaultRowHeight="14.1" customHeight="1"/>
  <cols>
    <col min="1" max="1" width="9.1796875" style="61" customWidth="1"/>
    <col min="2" max="29" width="8.81640625" style="61" customWidth="1"/>
    <col min="30" max="30" width="10.7265625" style="61" customWidth="1"/>
    <col min="31" max="31" width="8.81640625" style="61" customWidth="1"/>
    <col min="32" max="32" width="10.453125" style="61" customWidth="1"/>
    <col min="33" max="35" width="8.81640625" style="27" customWidth="1"/>
    <col min="36" max="61" width="7.08984375" style="27"/>
    <col min="62" max="16384" width="7.08984375" style="61"/>
  </cols>
  <sheetData>
    <row r="1" spans="1:61" ht="14.1" customHeight="1">
      <c r="A1" s="5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121"/>
      <c r="AH1" s="121"/>
      <c r="AI1" s="121"/>
    </row>
    <row r="2" spans="1:61" ht="14.1" customHeight="1">
      <c r="A2" s="131" t="s">
        <v>54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121"/>
      <c r="AH2" s="121"/>
      <c r="AI2" s="121"/>
    </row>
    <row r="3" spans="1:61" ht="14.1" customHeight="1">
      <c r="A3" s="6" t="s">
        <v>24</v>
      </c>
      <c r="B3" s="6"/>
      <c r="C3" s="6"/>
      <c r="D3" s="6"/>
      <c r="E3" s="6"/>
      <c r="F3" s="6"/>
      <c r="G3" s="6"/>
      <c r="H3" s="62"/>
      <c r="I3" s="62"/>
      <c r="J3" s="62"/>
      <c r="K3" s="62" t="s">
        <v>38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49"/>
      <c r="AH3" s="64"/>
      <c r="AI3" s="64"/>
    </row>
    <row r="4" spans="1:61" s="65" customFormat="1" ht="14.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37"/>
      <c r="AH4" s="37"/>
      <c r="AI4" s="3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</row>
    <row r="6" spans="1:61" ht="14.1" customHeight="1">
      <c r="A6" s="44" t="s">
        <v>36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121"/>
      <c r="AH6" s="121"/>
      <c r="AI6" s="121"/>
    </row>
    <row r="7" spans="1:61" ht="14.1" customHeight="1">
      <c r="A7" s="66"/>
      <c r="B7" s="169" t="s">
        <v>4</v>
      </c>
      <c r="C7" s="45" t="s">
        <v>44</v>
      </c>
      <c r="D7" s="45"/>
      <c r="E7" s="45"/>
      <c r="F7" s="67"/>
      <c r="G7" s="32" t="s">
        <v>1</v>
      </c>
      <c r="H7" s="45"/>
      <c r="I7" s="45"/>
      <c r="J7" s="45"/>
      <c r="K7" s="45"/>
      <c r="L7" s="45"/>
      <c r="M7" s="45"/>
      <c r="N7" s="178" t="s">
        <v>46</v>
      </c>
      <c r="O7" s="171" t="s">
        <v>20</v>
      </c>
      <c r="P7" s="70" t="s">
        <v>2</v>
      </c>
      <c r="Q7" s="69"/>
      <c r="R7" s="69"/>
      <c r="S7" s="69"/>
      <c r="T7" s="69"/>
      <c r="U7" s="32" t="s">
        <v>3</v>
      </c>
      <c r="V7" s="45"/>
      <c r="W7" s="67"/>
      <c r="X7" s="33" t="s">
        <v>39</v>
      </c>
      <c r="Y7" s="33"/>
      <c r="Z7" s="33"/>
      <c r="AA7" s="33"/>
      <c r="AB7" s="33"/>
      <c r="AC7" s="122"/>
      <c r="AD7" s="122"/>
      <c r="AE7" s="173" t="s">
        <v>31</v>
      </c>
      <c r="AF7" s="39"/>
      <c r="AG7" s="175"/>
      <c r="AH7" s="176"/>
      <c r="AI7" s="177"/>
      <c r="AL7" s="175"/>
      <c r="AO7" s="176"/>
      <c r="AR7" s="177"/>
    </row>
    <row r="8" spans="1:61" ht="26.25" customHeight="1">
      <c r="A8" s="75" t="s">
        <v>0</v>
      </c>
      <c r="B8" s="180"/>
      <c r="C8" s="123" t="s">
        <v>5</v>
      </c>
      <c r="D8" s="124" t="s">
        <v>17</v>
      </c>
      <c r="E8" s="123" t="s">
        <v>6</v>
      </c>
      <c r="F8" s="125" t="s">
        <v>18</v>
      </c>
      <c r="G8" s="75" t="s">
        <v>5</v>
      </c>
      <c r="H8" s="123" t="s">
        <v>26</v>
      </c>
      <c r="I8" s="123" t="s">
        <v>27</v>
      </c>
      <c r="J8" s="123" t="s">
        <v>28</v>
      </c>
      <c r="K8" s="123" t="s">
        <v>29</v>
      </c>
      <c r="L8" s="123" t="s">
        <v>19</v>
      </c>
      <c r="M8" s="123" t="s">
        <v>45</v>
      </c>
      <c r="N8" s="185"/>
      <c r="O8" s="181"/>
      <c r="P8" s="126" t="s">
        <v>5</v>
      </c>
      <c r="Q8" s="120" t="s">
        <v>21</v>
      </c>
      <c r="R8" s="120" t="s">
        <v>30</v>
      </c>
      <c r="S8" s="120" t="s">
        <v>8</v>
      </c>
      <c r="T8" s="127" t="s">
        <v>7</v>
      </c>
      <c r="U8" s="123" t="s">
        <v>5</v>
      </c>
      <c r="V8" s="123" t="s">
        <v>22</v>
      </c>
      <c r="W8" s="119" t="s">
        <v>59</v>
      </c>
      <c r="X8" s="126" t="s">
        <v>5</v>
      </c>
      <c r="Y8" s="120" t="s">
        <v>53</v>
      </c>
      <c r="Z8" s="120" t="s">
        <v>9</v>
      </c>
      <c r="AA8" s="15" t="s">
        <v>42</v>
      </c>
      <c r="AB8" s="15" t="s">
        <v>41</v>
      </c>
      <c r="AC8" s="120" t="s">
        <v>23</v>
      </c>
      <c r="AD8" s="127" t="s">
        <v>40</v>
      </c>
      <c r="AE8" s="182"/>
      <c r="AF8" s="40"/>
      <c r="AG8" s="183"/>
      <c r="AH8" s="183"/>
      <c r="AI8" s="184"/>
      <c r="AL8" s="183"/>
      <c r="AO8" s="183"/>
      <c r="AR8" s="184"/>
    </row>
    <row r="9" spans="1:61" ht="13.5" customHeight="1">
      <c r="A9" s="2">
        <v>1948</v>
      </c>
      <c r="B9" s="25">
        <v>0.40247875748028816</v>
      </c>
      <c r="C9" s="12">
        <v>0.48213175922174145</v>
      </c>
      <c r="D9" s="12">
        <v>0.60383092400014415</v>
      </c>
      <c r="E9" s="12">
        <v>0.53057394390227286</v>
      </c>
      <c r="F9" s="19">
        <v>0.14437001250049644</v>
      </c>
      <c r="G9" s="12">
        <v>0.37950088315350311</v>
      </c>
      <c r="H9" s="12">
        <v>0.51098643758683471</v>
      </c>
      <c r="I9" s="12">
        <v>0.44376885908403246</v>
      </c>
      <c r="J9" s="12">
        <v>0.13741883205121935</v>
      </c>
      <c r="K9" s="12">
        <v>0.33167349184732964</v>
      </c>
      <c r="L9" s="12">
        <v>0.37333675262545979</v>
      </c>
      <c r="M9" s="12">
        <v>0.42385916656546496</v>
      </c>
      <c r="N9" s="167">
        <v>0.23233592545602239</v>
      </c>
      <c r="O9" s="28">
        <v>0.98422276771476325</v>
      </c>
      <c r="P9" s="13">
        <v>1.1523856960122152</v>
      </c>
      <c r="Q9" s="12">
        <v>0.63316099625309519</v>
      </c>
      <c r="R9" s="12">
        <v>0.78468081207222951</v>
      </c>
      <c r="S9" s="12">
        <v>1.3326482877606145</v>
      </c>
      <c r="T9" s="19">
        <v>0.54823783690843497</v>
      </c>
      <c r="U9" s="13">
        <v>3.8274248582571135</v>
      </c>
      <c r="V9" s="12">
        <v>3.2282046399553561</v>
      </c>
      <c r="W9" s="19">
        <v>4.1437896378617554</v>
      </c>
      <c r="X9" s="13">
        <v>0.4694457671779772</v>
      </c>
      <c r="Y9" s="12">
        <v>0.49872432245663828</v>
      </c>
      <c r="Z9" s="12">
        <v>0.7291012188980297</v>
      </c>
      <c r="AA9" s="14">
        <v>0.40858755512482542</v>
      </c>
      <c r="AB9" s="14">
        <v>3.5287126415383993E-2</v>
      </c>
      <c r="AC9" s="12">
        <v>0.46647739502319152</v>
      </c>
      <c r="AD9" s="19">
        <v>0.32655697670224393</v>
      </c>
      <c r="AE9" s="34">
        <v>0.40893054975225906</v>
      </c>
      <c r="AF9" s="12"/>
      <c r="AG9" s="116"/>
      <c r="AH9" s="117"/>
      <c r="AI9" s="116"/>
      <c r="AL9" s="3"/>
      <c r="AO9" s="3"/>
      <c r="AR9" s="3"/>
      <c r="AS9" s="128"/>
    </row>
    <row r="10" spans="1:61" ht="13.5" customHeight="1">
      <c r="A10" s="2">
        <v>1949</v>
      </c>
      <c r="B10" s="25">
        <v>0.39638122883889998</v>
      </c>
      <c r="C10" s="12">
        <v>0.48549419117787562</v>
      </c>
      <c r="D10" s="12">
        <v>0.62532035467457747</v>
      </c>
      <c r="E10" s="12">
        <v>0.55434040810755503</v>
      </c>
      <c r="F10" s="20">
        <v>0.1649089981959882</v>
      </c>
      <c r="G10" s="12">
        <v>0.36744503304421194</v>
      </c>
      <c r="H10" s="12">
        <v>0.43889530136436505</v>
      </c>
      <c r="I10" s="12">
        <v>0.40805046354669239</v>
      </c>
      <c r="J10" s="12">
        <v>0.13142439959790006</v>
      </c>
      <c r="K10" s="12">
        <v>0.37382596562312048</v>
      </c>
      <c r="L10" s="12">
        <v>0.32965790274173812</v>
      </c>
      <c r="M10" s="12">
        <v>0.46799288274133161</v>
      </c>
      <c r="N10" s="167">
        <v>0.21870850008321877</v>
      </c>
      <c r="O10" s="28">
        <v>0.99869461494503409</v>
      </c>
      <c r="P10" s="13">
        <v>1.1743479264763548</v>
      </c>
      <c r="Q10" s="12">
        <v>0.74717385988600693</v>
      </c>
      <c r="R10" s="12">
        <v>0.81872968511556954</v>
      </c>
      <c r="S10" s="12">
        <v>1.3372058792752877</v>
      </c>
      <c r="T10" s="20">
        <v>0.59315943399296456</v>
      </c>
      <c r="U10" s="13">
        <v>3.7351844287045144</v>
      </c>
      <c r="V10" s="12">
        <v>2.9992750864532769</v>
      </c>
      <c r="W10" s="20">
        <v>4.1218546123258664</v>
      </c>
      <c r="X10" s="13">
        <v>0.48491564835020451</v>
      </c>
      <c r="Y10" s="12">
        <v>0.51593401996831589</v>
      </c>
      <c r="Z10" s="12">
        <v>0.80715921712029193</v>
      </c>
      <c r="AA10" s="14">
        <v>0.39622190201805119</v>
      </c>
      <c r="AB10" s="14">
        <v>4.258858384731206E-2</v>
      </c>
      <c r="AC10" s="12">
        <v>0.46519125881347867</v>
      </c>
      <c r="AD10" s="20">
        <v>0.38171216724997581</v>
      </c>
      <c r="AE10" s="35">
        <v>0.39689933529952592</v>
      </c>
      <c r="AF10" s="12"/>
      <c r="AG10" s="116"/>
      <c r="AH10" s="117"/>
      <c r="AI10" s="116"/>
      <c r="AL10" s="3"/>
      <c r="AO10" s="3"/>
      <c r="AR10" s="3"/>
      <c r="AS10" s="128"/>
    </row>
    <row r="11" spans="1:61" ht="13.5" customHeight="1">
      <c r="A11" s="2">
        <v>1950</v>
      </c>
      <c r="B11" s="25">
        <v>0.38658533968740255</v>
      </c>
      <c r="C11" s="12">
        <v>0.49347902345235761</v>
      </c>
      <c r="D11" s="12">
        <v>0.6413848229152731</v>
      </c>
      <c r="E11" s="12">
        <v>0.55931663595623216</v>
      </c>
      <c r="F11" s="20">
        <v>0.17742527445914485</v>
      </c>
      <c r="G11" s="12">
        <v>0.3456600769020538</v>
      </c>
      <c r="H11" s="12">
        <v>0.40911277402678381</v>
      </c>
      <c r="I11" s="12">
        <v>0.41842154169070978</v>
      </c>
      <c r="J11" s="12">
        <v>0.13347595449747662</v>
      </c>
      <c r="K11" s="12">
        <v>0.35940650854366879</v>
      </c>
      <c r="L11" s="12">
        <v>0.32594410573863891</v>
      </c>
      <c r="M11" s="12">
        <v>0.36199363602074697</v>
      </c>
      <c r="N11" s="167">
        <v>0.22185030934838537</v>
      </c>
      <c r="O11" s="28">
        <v>1.0043212596779003</v>
      </c>
      <c r="P11" s="13">
        <v>1.2036141201757198</v>
      </c>
      <c r="Q11" s="12">
        <v>0.86213030930044177</v>
      </c>
      <c r="R11" s="12">
        <v>0.84592504623531328</v>
      </c>
      <c r="S11" s="12">
        <v>1.3403543200969688</v>
      </c>
      <c r="T11" s="20">
        <v>0.58533255763195191</v>
      </c>
      <c r="U11" s="13">
        <v>3.5936456520788727</v>
      </c>
      <c r="V11" s="12">
        <v>3.12684069564351</v>
      </c>
      <c r="W11" s="20">
        <v>3.8409310228249649</v>
      </c>
      <c r="X11" s="13">
        <v>0.49482065527963981</v>
      </c>
      <c r="Y11" s="12">
        <v>0.51506879974436859</v>
      </c>
      <c r="Z11" s="12">
        <v>0.82798697131016563</v>
      </c>
      <c r="AA11" s="14">
        <v>0.50685316107960909</v>
      </c>
      <c r="AB11" s="14">
        <v>5.4533773185465977E-2</v>
      </c>
      <c r="AC11" s="12">
        <v>0.47645186184011895</v>
      </c>
      <c r="AD11" s="20">
        <v>0.33135788745729677</v>
      </c>
      <c r="AE11" s="35">
        <v>0.38492199180507819</v>
      </c>
      <c r="AF11" s="12"/>
      <c r="AG11" s="116"/>
      <c r="AH11" s="117"/>
      <c r="AI11" s="116"/>
      <c r="AL11" s="3"/>
      <c r="AO11" s="3"/>
      <c r="AR11" s="3"/>
      <c r="AS11" s="128"/>
    </row>
    <row r="12" spans="1:61" ht="13.5" customHeight="1">
      <c r="A12" s="2">
        <v>1951</v>
      </c>
      <c r="B12" s="25">
        <v>0.40277155898882633</v>
      </c>
      <c r="C12" s="12">
        <v>0.51326459095942012</v>
      </c>
      <c r="D12" s="12">
        <v>0.67658652996221513</v>
      </c>
      <c r="E12" s="12">
        <v>0.55021724789007964</v>
      </c>
      <c r="F12" s="20">
        <v>0.18942768257536693</v>
      </c>
      <c r="G12" s="12">
        <v>0.3629384142418372</v>
      </c>
      <c r="H12" s="12">
        <v>0.40374069029586368</v>
      </c>
      <c r="I12" s="12">
        <v>0.40426343593436959</v>
      </c>
      <c r="J12" s="12">
        <v>0.13955614668822985</v>
      </c>
      <c r="K12" s="12">
        <v>0.36528043537139288</v>
      </c>
      <c r="L12" s="12">
        <v>0.35954255869237867</v>
      </c>
      <c r="M12" s="12">
        <v>0.46029669710108506</v>
      </c>
      <c r="N12" s="167">
        <v>0.1921634992687894</v>
      </c>
      <c r="O12" s="28">
        <v>1.019910975166596</v>
      </c>
      <c r="P12" s="13">
        <v>1.2275560542888602</v>
      </c>
      <c r="Q12" s="12">
        <v>0.96218616136591362</v>
      </c>
      <c r="R12" s="12">
        <v>0.87080621401120939</v>
      </c>
      <c r="S12" s="12">
        <v>1.3417156764361118</v>
      </c>
      <c r="T12" s="20">
        <v>0.59964774403357313</v>
      </c>
      <c r="U12" s="13">
        <v>3.4555620934188118</v>
      </c>
      <c r="V12" s="12">
        <v>3.0189391526018978</v>
      </c>
      <c r="W12" s="20">
        <v>3.6869782241531768</v>
      </c>
      <c r="X12" s="13">
        <v>0.51726178505741582</v>
      </c>
      <c r="Y12" s="12">
        <v>0.53887564352627249</v>
      </c>
      <c r="Z12" s="12">
        <v>0.85938640153398238</v>
      </c>
      <c r="AA12" s="14">
        <v>0.49518358612515723</v>
      </c>
      <c r="AB12" s="14">
        <v>4.6700402915996052E-2</v>
      </c>
      <c r="AC12" s="12">
        <v>0.51832765619993815</v>
      </c>
      <c r="AD12" s="20">
        <v>0.34051691266489698</v>
      </c>
      <c r="AE12" s="35">
        <v>0.39490854476101322</v>
      </c>
      <c r="AF12" s="12"/>
      <c r="AG12" s="116"/>
      <c r="AH12" s="117"/>
      <c r="AI12" s="116"/>
      <c r="AL12" s="3"/>
      <c r="AO12" s="3"/>
      <c r="AR12" s="3"/>
      <c r="AS12" s="128"/>
    </row>
    <row r="13" spans="1:61" ht="13.5" customHeight="1">
      <c r="A13" s="2">
        <v>1952</v>
      </c>
      <c r="B13" s="25">
        <v>0.41569321301255596</v>
      </c>
      <c r="C13" s="12">
        <v>0.52480310327129598</v>
      </c>
      <c r="D13" s="12">
        <v>0.70334683776109064</v>
      </c>
      <c r="E13" s="12">
        <v>0.55547214449828275</v>
      </c>
      <c r="F13" s="20">
        <v>0.19349584550611693</v>
      </c>
      <c r="G13" s="12">
        <v>0.37757811924419388</v>
      </c>
      <c r="H13" s="12">
        <v>0.51800164562525508</v>
      </c>
      <c r="I13" s="12">
        <v>0.41769047329823494</v>
      </c>
      <c r="J13" s="12">
        <v>0.13956723434140933</v>
      </c>
      <c r="K13" s="12">
        <v>0.35008954158048072</v>
      </c>
      <c r="L13" s="12">
        <v>0.35306402688991612</v>
      </c>
      <c r="M13" s="12">
        <v>0.46064876485762019</v>
      </c>
      <c r="N13" s="167">
        <v>0.20127422652723678</v>
      </c>
      <c r="O13" s="28">
        <v>1.0223060090366989</v>
      </c>
      <c r="P13" s="13">
        <v>1.2464566922149354</v>
      </c>
      <c r="Q13" s="12">
        <v>1.0459181726218081</v>
      </c>
      <c r="R13" s="12">
        <v>0.89361342953290002</v>
      </c>
      <c r="S13" s="12">
        <v>1.3409180833756336</v>
      </c>
      <c r="T13" s="20">
        <v>0.63013102944058519</v>
      </c>
      <c r="U13" s="13">
        <v>3.3783379251476799</v>
      </c>
      <c r="V13" s="12">
        <v>2.9497638669886603</v>
      </c>
      <c r="W13" s="20">
        <v>3.6054752143483579</v>
      </c>
      <c r="X13" s="13">
        <v>0.51996388047912401</v>
      </c>
      <c r="Y13" s="12">
        <v>0.53390764760935572</v>
      </c>
      <c r="Z13" s="12">
        <v>0.89711706376262823</v>
      </c>
      <c r="AA13" s="14">
        <v>0.51512418953190409</v>
      </c>
      <c r="AB13" s="14">
        <v>4.9123816521601173E-2</v>
      </c>
      <c r="AC13" s="12">
        <v>0.53230337833376951</v>
      </c>
      <c r="AD13" s="20">
        <v>0.35232324978442214</v>
      </c>
      <c r="AE13" s="35">
        <v>0.40662307502648487</v>
      </c>
      <c r="AF13" s="12"/>
      <c r="AG13" s="116"/>
      <c r="AH13" s="117"/>
      <c r="AI13" s="116"/>
      <c r="AL13" s="3"/>
      <c r="AO13" s="3"/>
      <c r="AR13" s="3"/>
      <c r="AS13" s="128"/>
    </row>
    <row r="14" spans="1:61" ht="13.5" customHeight="1">
      <c r="A14" s="2">
        <v>1953</v>
      </c>
      <c r="B14" s="25">
        <v>0.42221645960271759</v>
      </c>
      <c r="C14" s="12">
        <v>0.53866650972645169</v>
      </c>
      <c r="D14" s="12">
        <v>0.70686323357431169</v>
      </c>
      <c r="E14" s="12">
        <v>0.59208012011192279</v>
      </c>
      <c r="F14" s="20">
        <v>0.19863604938569501</v>
      </c>
      <c r="G14" s="12">
        <v>0.38026984213956377</v>
      </c>
      <c r="H14" s="12">
        <v>0.47563204824447719</v>
      </c>
      <c r="I14" s="12">
        <v>0.41749187461203052</v>
      </c>
      <c r="J14" s="12">
        <v>0.14087709711605451</v>
      </c>
      <c r="K14" s="12">
        <v>0.37174643589562778</v>
      </c>
      <c r="L14" s="12">
        <v>0.36157980961237529</v>
      </c>
      <c r="M14" s="12">
        <v>0.48081188365662242</v>
      </c>
      <c r="N14" s="167">
        <v>0.20246376728920212</v>
      </c>
      <c r="O14" s="28">
        <v>1.0188527298639436</v>
      </c>
      <c r="P14" s="13">
        <v>1.2568367947123573</v>
      </c>
      <c r="Q14" s="12">
        <v>1.0919380605632558</v>
      </c>
      <c r="R14" s="12">
        <v>0.9165792940849733</v>
      </c>
      <c r="S14" s="12">
        <v>1.337756027493503</v>
      </c>
      <c r="T14" s="20">
        <v>0.65014751623208089</v>
      </c>
      <c r="U14" s="13">
        <v>3.2380060425743147</v>
      </c>
      <c r="V14" s="12">
        <v>2.8654877076297556</v>
      </c>
      <c r="W14" s="20">
        <v>3.4356331829241991</v>
      </c>
      <c r="X14" s="13">
        <v>0.52427172004986344</v>
      </c>
      <c r="Y14" s="12">
        <v>0.54870742695737984</v>
      </c>
      <c r="Z14" s="12">
        <v>0.91814653951663627</v>
      </c>
      <c r="AA14" s="14">
        <v>0.48207876999628557</v>
      </c>
      <c r="AB14" s="14">
        <v>6.0223689990635799E-2</v>
      </c>
      <c r="AC14" s="12">
        <v>0.50977404585512276</v>
      </c>
      <c r="AD14" s="20">
        <v>0.32663969103061224</v>
      </c>
      <c r="AE14" s="35">
        <v>0.41440381639758661</v>
      </c>
      <c r="AF14" s="12"/>
      <c r="AG14" s="116"/>
      <c r="AH14" s="117"/>
      <c r="AI14" s="116"/>
      <c r="AL14" s="3"/>
      <c r="AO14" s="3"/>
      <c r="AR14" s="3"/>
      <c r="AS14" s="128"/>
    </row>
    <row r="15" spans="1:61" ht="13.5" customHeight="1">
      <c r="A15" s="2">
        <v>1954</v>
      </c>
      <c r="B15" s="25">
        <v>0.42161226449673606</v>
      </c>
      <c r="C15" s="12">
        <v>0.55343326683847027</v>
      </c>
      <c r="D15" s="12">
        <v>0.73473916075393109</v>
      </c>
      <c r="E15" s="12">
        <v>0.60689506130712745</v>
      </c>
      <c r="F15" s="20">
        <v>0.20984507651309678</v>
      </c>
      <c r="G15" s="12">
        <v>0.37181445224709292</v>
      </c>
      <c r="H15" s="12">
        <v>0.4175906952556675</v>
      </c>
      <c r="I15" s="12">
        <v>0.43218318731206595</v>
      </c>
      <c r="J15" s="12">
        <v>0.14815034576666183</v>
      </c>
      <c r="K15" s="12">
        <v>0.35946107966051605</v>
      </c>
      <c r="L15" s="12">
        <v>0.37700685921324811</v>
      </c>
      <c r="M15" s="12">
        <v>0.43918244096294295</v>
      </c>
      <c r="N15" s="167">
        <v>0.18810503132245959</v>
      </c>
      <c r="O15" s="28">
        <v>0.99158939979306981</v>
      </c>
      <c r="P15" s="13">
        <v>1.2609370564488849</v>
      </c>
      <c r="Q15" s="12">
        <v>1.1475346963178856</v>
      </c>
      <c r="R15" s="12">
        <v>0.93666350924684993</v>
      </c>
      <c r="S15" s="12">
        <v>1.3316523998289767</v>
      </c>
      <c r="T15" s="20">
        <v>0.6366085605839702</v>
      </c>
      <c r="U15" s="13">
        <v>3.1731671800653345</v>
      </c>
      <c r="V15" s="12">
        <v>2.7016335021954436</v>
      </c>
      <c r="W15" s="20">
        <v>3.4230729930533657</v>
      </c>
      <c r="X15" s="13">
        <v>0.497062860558455</v>
      </c>
      <c r="Y15" s="12">
        <v>0.50817994289874358</v>
      </c>
      <c r="Z15" s="12">
        <v>0.91528474530166481</v>
      </c>
      <c r="AA15" s="14">
        <v>0.48961558425058233</v>
      </c>
      <c r="AB15" s="14">
        <v>6.7037372406516013E-2</v>
      </c>
      <c r="AC15" s="12">
        <v>0.49390176671338515</v>
      </c>
      <c r="AD15" s="20">
        <v>0.30945694248331324</v>
      </c>
      <c r="AE15" s="35">
        <v>0.42518835375279362</v>
      </c>
      <c r="AF15" s="12"/>
      <c r="AG15" s="116"/>
      <c r="AH15" s="117"/>
      <c r="AI15" s="116"/>
      <c r="AL15" s="3"/>
      <c r="AO15" s="3"/>
      <c r="AR15" s="3"/>
      <c r="AS15" s="128"/>
    </row>
    <row r="16" spans="1:61" ht="14.1" customHeight="1">
      <c r="A16" s="2">
        <v>1955</v>
      </c>
      <c r="B16" s="25">
        <v>0.43313119430705499</v>
      </c>
      <c r="C16" s="12">
        <v>0.5646564922078734</v>
      </c>
      <c r="D16" s="12">
        <v>0.76054261890992148</v>
      </c>
      <c r="E16" s="12">
        <v>0.6160285720785279</v>
      </c>
      <c r="F16" s="20">
        <v>0.2064233094062651</v>
      </c>
      <c r="G16" s="12">
        <v>0.38492988075912143</v>
      </c>
      <c r="H16" s="12">
        <v>0.39445202798944856</v>
      </c>
      <c r="I16" s="12">
        <v>0.45541836045441791</v>
      </c>
      <c r="J16" s="12">
        <v>0.17168358155465785</v>
      </c>
      <c r="K16" s="12">
        <v>0.37929617496840556</v>
      </c>
      <c r="L16" s="12">
        <v>0.39369722734269125</v>
      </c>
      <c r="M16" s="12">
        <v>0.447137716034884</v>
      </c>
      <c r="N16" s="167">
        <v>0.18007591343079626</v>
      </c>
      <c r="O16" s="28">
        <v>1.0259462790108038</v>
      </c>
      <c r="P16" s="13">
        <v>1.2657196853326351</v>
      </c>
      <c r="Q16" s="12">
        <v>1.1678879461006471</v>
      </c>
      <c r="R16" s="12">
        <v>0.95507530210175795</v>
      </c>
      <c r="S16" s="12">
        <v>1.3218400388348486</v>
      </c>
      <c r="T16" s="20">
        <v>0.65313119508021911</v>
      </c>
      <c r="U16" s="13">
        <v>3.1025477711325711</v>
      </c>
      <c r="V16" s="12">
        <v>2.6551123243911756</v>
      </c>
      <c r="W16" s="20">
        <v>3.3396566384748554</v>
      </c>
      <c r="X16" s="13">
        <v>0.54071403829671227</v>
      </c>
      <c r="Y16" s="12">
        <v>0.57070182322531737</v>
      </c>
      <c r="Z16" s="12">
        <v>0.93907357677880454</v>
      </c>
      <c r="AA16" s="14">
        <v>0.49332650828592994</v>
      </c>
      <c r="AB16" s="14">
        <v>8.7777987325404677E-2</v>
      </c>
      <c r="AC16" s="12">
        <v>0.51057320545140283</v>
      </c>
      <c r="AD16" s="20">
        <v>0.30737185573501052</v>
      </c>
      <c r="AE16" s="35">
        <v>0.42217726519235599</v>
      </c>
      <c r="AF16" s="12"/>
      <c r="AG16" s="116"/>
      <c r="AH16" s="117"/>
      <c r="AI16" s="116"/>
      <c r="AL16" s="3"/>
      <c r="AO16" s="3"/>
      <c r="AR16" s="3"/>
      <c r="AS16" s="128"/>
    </row>
    <row r="17" spans="1:45" ht="14.1" customHeight="1">
      <c r="A17" s="2">
        <v>1956</v>
      </c>
      <c r="B17" s="25">
        <v>0.43580302477630534</v>
      </c>
      <c r="C17" s="12">
        <v>0.57749663841206711</v>
      </c>
      <c r="D17" s="12">
        <v>0.74925180392542745</v>
      </c>
      <c r="E17" s="12">
        <v>0.63259514547646689</v>
      </c>
      <c r="F17" s="20">
        <v>0.22952574274368565</v>
      </c>
      <c r="G17" s="12">
        <v>0.38129202179870297</v>
      </c>
      <c r="H17" s="12">
        <v>0.41224475344879608</v>
      </c>
      <c r="I17" s="12">
        <v>0.44823517749180042</v>
      </c>
      <c r="J17" s="12">
        <v>0.18673684589671219</v>
      </c>
      <c r="K17" s="12">
        <v>0.39448556417353969</v>
      </c>
      <c r="L17" s="12">
        <v>0.3924213015117885</v>
      </c>
      <c r="M17" s="12">
        <v>0.42066610614555178</v>
      </c>
      <c r="N17" s="167">
        <v>0.19531890809337965</v>
      </c>
      <c r="O17" s="28">
        <v>1.0254553544728375</v>
      </c>
      <c r="P17" s="13">
        <v>1.2669659685011212</v>
      </c>
      <c r="Q17" s="12">
        <v>1.1823339985623782</v>
      </c>
      <c r="R17" s="12">
        <v>0.97067906584365193</v>
      </c>
      <c r="S17" s="12">
        <v>1.3085856419754134</v>
      </c>
      <c r="T17" s="20">
        <v>0.66249438152661355</v>
      </c>
      <c r="U17" s="13">
        <v>2.9077859514294895</v>
      </c>
      <c r="V17" s="12">
        <v>2.4245971466144436</v>
      </c>
      <c r="W17" s="20">
        <v>3.1641458222114514</v>
      </c>
      <c r="X17" s="13">
        <v>0.55854632329851617</v>
      </c>
      <c r="Y17" s="12">
        <v>0.59242244426171442</v>
      </c>
      <c r="Z17" s="12">
        <v>0.93914837086186009</v>
      </c>
      <c r="AA17" s="14">
        <v>0.49842428534141747</v>
      </c>
      <c r="AB17" s="14">
        <v>0.12127002383665723</v>
      </c>
      <c r="AC17" s="12">
        <v>0.52457499464652491</v>
      </c>
      <c r="AD17" s="20">
        <v>0.28779043000834781</v>
      </c>
      <c r="AE17" s="35">
        <v>0.42498488391075923</v>
      </c>
      <c r="AF17" s="12"/>
      <c r="AG17" s="116"/>
      <c r="AH17" s="117"/>
      <c r="AI17" s="116"/>
      <c r="AL17" s="3"/>
      <c r="AO17" s="3"/>
      <c r="AR17" s="3"/>
      <c r="AS17" s="128"/>
    </row>
    <row r="18" spans="1:45" ht="14.1" customHeight="1">
      <c r="A18" s="2">
        <v>1957</v>
      </c>
      <c r="B18" s="25">
        <v>0.43062616395749648</v>
      </c>
      <c r="C18" s="12">
        <v>0.564234960225802</v>
      </c>
      <c r="D18" s="12">
        <v>0.71417196971289321</v>
      </c>
      <c r="E18" s="12">
        <v>0.63836188266339122</v>
      </c>
      <c r="F18" s="20">
        <v>0.23497783032997838</v>
      </c>
      <c r="G18" s="12">
        <v>0.37826851184099403</v>
      </c>
      <c r="H18" s="12">
        <v>0.39048657560392208</v>
      </c>
      <c r="I18" s="12">
        <v>0.49035399616979436</v>
      </c>
      <c r="J18" s="12">
        <v>0.18031457495097489</v>
      </c>
      <c r="K18" s="12">
        <v>0.38828850913711177</v>
      </c>
      <c r="L18" s="12">
        <v>0.39995500252483746</v>
      </c>
      <c r="M18" s="12">
        <v>0.35328998495713354</v>
      </c>
      <c r="N18" s="167">
        <v>0.2209601159712907</v>
      </c>
      <c r="O18" s="28">
        <v>1.0177541241234198</v>
      </c>
      <c r="P18" s="13">
        <v>1.2516311987498896</v>
      </c>
      <c r="Q18" s="12">
        <v>1.1651928051525791</v>
      </c>
      <c r="R18" s="12">
        <v>0.98231366499296435</v>
      </c>
      <c r="S18" s="12">
        <v>1.2932737252766</v>
      </c>
      <c r="T18" s="20">
        <v>0.64518295136197812</v>
      </c>
      <c r="U18" s="13">
        <v>2.6962260236166888</v>
      </c>
      <c r="V18" s="12">
        <v>2.3260144924290369</v>
      </c>
      <c r="W18" s="20">
        <v>2.8921177112982881</v>
      </c>
      <c r="X18" s="13">
        <v>0.57634931002579326</v>
      </c>
      <c r="Y18" s="12">
        <v>0.62083335908345028</v>
      </c>
      <c r="Z18" s="12">
        <v>0.92349056892940562</v>
      </c>
      <c r="AA18" s="14">
        <v>0.50351569925898443</v>
      </c>
      <c r="AB18" s="14">
        <v>8.8070738793386089E-2</v>
      </c>
      <c r="AC18" s="12">
        <v>0.54413140560963524</v>
      </c>
      <c r="AD18" s="20">
        <v>0.30492881920925319</v>
      </c>
      <c r="AE18" s="35">
        <v>0.42311414294527178</v>
      </c>
      <c r="AF18" s="12"/>
      <c r="AG18" s="116"/>
      <c r="AH18" s="117"/>
      <c r="AI18" s="116"/>
      <c r="AL18" s="3"/>
      <c r="AO18" s="3"/>
      <c r="AR18" s="3"/>
      <c r="AS18" s="128"/>
    </row>
    <row r="19" spans="1:45" ht="14.1" customHeight="1">
      <c r="A19" s="2">
        <v>1958</v>
      </c>
      <c r="B19" s="25">
        <v>0.45471707260468153</v>
      </c>
      <c r="C19" s="12">
        <v>0.56951838889018391</v>
      </c>
      <c r="D19" s="12">
        <v>0.7253955131735017</v>
      </c>
      <c r="E19" s="12">
        <v>0.63737232421119705</v>
      </c>
      <c r="F19" s="20">
        <v>0.24870775396709477</v>
      </c>
      <c r="G19" s="12">
        <v>0.41559428238114432</v>
      </c>
      <c r="H19" s="12">
        <v>0.57630940799470254</v>
      </c>
      <c r="I19" s="12">
        <v>0.51734386841517876</v>
      </c>
      <c r="J19" s="12">
        <v>0.21642008216512962</v>
      </c>
      <c r="K19" s="12">
        <v>0.40279548689530437</v>
      </c>
      <c r="L19" s="12">
        <v>0.37038706283262307</v>
      </c>
      <c r="M19" s="12">
        <v>0.37474212121332712</v>
      </c>
      <c r="N19" s="167">
        <v>0.23174528536091171</v>
      </c>
      <c r="O19" s="28">
        <v>1.0231039494178709</v>
      </c>
      <c r="P19" s="13">
        <v>1.2440279384147115</v>
      </c>
      <c r="Q19" s="12">
        <v>1.1468102312785009</v>
      </c>
      <c r="R19" s="12">
        <v>0.99261502593451545</v>
      </c>
      <c r="S19" s="12">
        <v>1.2783714523638219</v>
      </c>
      <c r="T19" s="20">
        <v>0.66595557216947687</v>
      </c>
      <c r="U19" s="13">
        <v>2.5701679816780647</v>
      </c>
      <c r="V19" s="12">
        <v>2.3430829974585277</v>
      </c>
      <c r="W19" s="20">
        <v>2.689006317027566</v>
      </c>
      <c r="X19" s="13">
        <v>0.59975650324873675</v>
      </c>
      <c r="Y19" s="12">
        <v>0.65212029002422589</v>
      </c>
      <c r="Z19" s="12">
        <v>0.90015596954808874</v>
      </c>
      <c r="AA19" s="14">
        <v>0.50284587038961936</v>
      </c>
      <c r="AB19" s="14">
        <v>0.10580097391712827</v>
      </c>
      <c r="AC19" s="12">
        <v>0.5706147835768336</v>
      </c>
      <c r="AD19" s="20">
        <v>0.30984800787611633</v>
      </c>
      <c r="AE19" s="35">
        <v>0.44444855565596048</v>
      </c>
      <c r="AF19" s="12"/>
      <c r="AG19" s="116"/>
      <c r="AH19" s="117"/>
      <c r="AI19" s="116"/>
      <c r="AL19" s="3"/>
      <c r="AO19" s="3"/>
      <c r="AR19" s="3"/>
      <c r="AS19" s="128"/>
    </row>
    <row r="20" spans="1:45" ht="14.1" customHeight="1">
      <c r="A20" s="2">
        <v>1959</v>
      </c>
      <c r="B20" s="25">
        <v>0.46650740873109048</v>
      </c>
      <c r="C20" s="12">
        <v>0.5873586933866638</v>
      </c>
      <c r="D20" s="12">
        <v>0.76440825772963716</v>
      </c>
      <c r="E20" s="12">
        <v>0.63612115835210126</v>
      </c>
      <c r="F20" s="20">
        <v>0.25821329428440104</v>
      </c>
      <c r="G20" s="12">
        <v>0.42082525880474275</v>
      </c>
      <c r="H20" s="12">
        <v>0.46072189617491999</v>
      </c>
      <c r="I20" s="12">
        <v>0.52273646736995993</v>
      </c>
      <c r="J20" s="12">
        <v>0.19779613939056734</v>
      </c>
      <c r="K20" s="12">
        <v>0.42519077952091106</v>
      </c>
      <c r="L20" s="12">
        <v>0.40250190421971521</v>
      </c>
      <c r="M20" s="12">
        <v>0.44699998249152717</v>
      </c>
      <c r="N20" s="167">
        <v>0.28332520531415673</v>
      </c>
      <c r="O20" s="28">
        <v>1.0522451237785495</v>
      </c>
      <c r="P20" s="13">
        <v>1.2460303858845945</v>
      </c>
      <c r="Q20" s="12">
        <v>1.1511502071394772</v>
      </c>
      <c r="R20" s="12">
        <v>1.0016158484252862</v>
      </c>
      <c r="S20" s="12">
        <v>1.2669657020594371</v>
      </c>
      <c r="T20" s="20">
        <v>0.69018096396786266</v>
      </c>
      <c r="U20" s="13">
        <v>2.5524679170957327</v>
      </c>
      <c r="V20" s="12">
        <v>2.2869104080025213</v>
      </c>
      <c r="W20" s="20">
        <v>2.6921667739490633</v>
      </c>
      <c r="X20" s="13">
        <v>0.63753611256941334</v>
      </c>
      <c r="Y20" s="12">
        <v>0.6650709994759475</v>
      </c>
      <c r="Z20" s="12">
        <v>0.91311781809589088</v>
      </c>
      <c r="AA20" s="14">
        <v>0.56997007419115187</v>
      </c>
      <c r="AB20" s="14">
        <v>0.1387128797701794</v>
      </c>
      <c r="AC20" s="12">
        <v>0.65871973699265274</v>
      </c>
      <c r="AD20" s="20">
        <v>0.37874554311715486</v>
      </c>
      <c r="AE20" s="35">
        <v>0.44334480454125574</v>
      </c>
      <c r="AF20" s="12"/>
      <c r="AG20" s="116"/>
      <c r="AH20" s="117"/>
      <c r="AI20" s="116"/>
      <c r="AL20" s="3"/>
      <c r="AO20" s="3"/>
      <c r="AR20" s="3"/>
      <c r="AS20" s="128"/>
    </row>
    <row r="21" spans="1:45" ht="14.1" customHeight="1">
      <c r="A21" s="2">
        <v>1960</v>
      </c>
      <c r="B21" s="25">
        <v>0.48141921385922831</v>
      </c>
      <c r="C21" s="12">
        <v>0.58687331684667332</v>
      </c>
      <c r="D21" s="12">
        <v>0.7602174700828026</v>
      </c>
      <c r="E21" s="12">
        <v>0.64805273095384353</v>
      </c>
      <c r="F21" s="20">
        <v>0.25274354713750791</v>
      </c>
      <c r="G21" s="12">
        <v>0.44500755061950426</v>
      </c>
      <c r="H21" s="12">
        <v>0.54954032796169638</v>
      </c>
      <c r="I21" s="12">
        <v>0.54891467226546853</v>
      </c>
      <c r="J21" s="12">
        <v>0.21168680126190437</v>
      </c>
      <c r="K21" s="12">
        <v>0.42096715964505532</v>
      </c>
      <c r="L21" s="12">
        <v>0.42971424315555656</v>
      </c>
      <c r="M21" s="12">
        <v>0.46835806168341665</v>
      </c>
      <c r="N21" s="167">
        <v>0.30325068335622207</v>
      </c>
      <c r="O21" s="28">
        <v>1.0409660847256392</v>
      </c>
      <c r="P21" s="13">
        <v>1.25237218416972</v>
      </c>
      <c r="Q21" s="12">
        <v>1.1610358203570865</v>
      </c>
      <c r="R21" s="12">
        <v>1.0231779911006755</v>
      </c>
      <c r="S21" s="12">
        <v>1.2612060254247588</v>
      </c>
      <c r="T21" s="20">
        <v>0.69863149184141482</v>
      </c>
      <c r="U21" s="13">
        <v>2.4102611492072188</v>
      </c>
      <c r="V21" s="12">
        <v>2.287321939008212</v>
      </c>
      <c r="W21" s="20">
        <v>2.4727438700836566</v>
      </c>
      <c r="X21" s="13">
        <v>0.63922303702382177</v>
      </c>
      <c r="Y21" s="12">
        <v>0.66590697740688309</v>
      </c>
      <c r="Z21" s="12">
        <v>0.92513131596710885</v>
      </c>
      <c r="AA21" s="14">
        <v>0.64382769407186147</v>
      </c>
      <c r="AB21" s="14">
        <v>0.12573250383740217</v>
      </c>
      <c r="AC21" s="12">
        <v>0.64143250239957128</v>
      </c>
      <c r="AD21" s="20">
        <v>0.38659677186989017</v>
      </c>
      <c r="AE21" s="35">
        <v>0.46247348585435699</v>
      </c>
      <c r="AF21" s="12"/>
      <c r="AG21" s="116"/>
      <c r="AH21" s="117"/>
      <c r="AI21" s="116"/>
      <c r="AL21" s="3"/>
      <c r="AO21" s="3"/>
      <c r="AR21" s="3"/>
      <c r="AS21" s="128"/>
    </row>
    <row r="22" spans="1:45" ht="14.1" customHeight="1">
      <c r="A22" s="2">
        <v>1961</v>
      </c>
      <c r="B22" s="25">
        <v>0.48676917258659547</v>
      </c>
      <c r="C22" s="12">
        <v>0.6160039096949298</v>
      </c>
      <c r="D22" s="12">
        <v>0.80023328990091291</v>
      </c>
      <c r="E22" s="12">
        <v>0.66724106553834284</v>
      </c>
      <c r="F22" s="20">
        <v>0.2733065779943647</v>
      </c>
      <c r="G22" s="12">
        <v>0.43871130240144196</v>
      </c>
      <c r="H22" s="12">
        <v>0.50378866991482329</v>
      </c>
      <c r="I22" s="12">
        <v>0.51189037090296896</v>
      </c>
      <c r="J22" s="12">
        <v>0.24373309820263322</v>
      </c>
      <c r="K22" s="12">
        <v>0.44211359834845809</v>
      </c>
      <c r="L22" s="12">
        <v>0.44627082033745641</v>
      </c>
      <c r="M22" s="12">
        <v>0.4739599717633477</v>
      </c>
      <c r="N22" s="167">
        <v>0.28281970207369589</v>
      </c>
      <c r="O22" s="28">
        <v>1.0213878810024308</v>
      </c>
      <c r="P22" s="13">
        <v>1.2491645789506591</v>
      </c>
      <c r="Q22" s="12">
        <v>1.1411619803365718</v>
      </c>
      <c r="R22" s="12">
        <v>1.0430904900476041</v>
      </c>
      <c r="S22" s="12">
        <v>1.2592342895464497</v>
      </c>
      <c r="T22" s="20">
        <v>0.71266869950386169</v>
      </c>
      <c r="U22" s="13">
        <v>2.3511911049350642</v>
      </c>
      <c r="V22" s="12">
        <v>2.2768791621098146</v>
      </c>
      <c r="W22" s="20">
        <v>2.3874690493989688</v>
      </c>
      <c r="X22" s="13">
        <v>0.6223116410135221</v>
      </c>
      <c r="Y22" s="12">
        <v>0.63876653675090833</v>
      </c>
      <c r="Z22" s="12">
        <v>0.94667071160839578</v>
      </c>
      <c r="AA22" s="14">
        <v>0.63158680500165321</v>
      </c>
      <c r="AB22" s="14">
        <v>0.14324628994339239</v>
      </c>
      <c r="AC22" s="12">
        <v>0.62513019966398164</v>
      </c>
      <c r="AD22" s="20">
        <v>0.38816909248043091</v>
      </c>
      <c r="AE22" s="35">
        <v>0.47657621716527593</v>
      </c>
      <c r="AF22" s="12"/>
      <c r="AG22" s="116"/>
      <c r="AH22" s="117"/>
      <c r="AI22" s="116"/>
      <c r="AL22" s="3"/>
      <c r="AO22" s="3"/>
      <c r="AR22" s="3"/>
      <c r="AS22" s="128"/>
    </row>
    <row r="23" spans="1:45" ht="14.1" customHeight="1">
      <c r="A23" s="2">
        <v>1962</v>
      </c>
      <c r="B23" s="25">
        <v>0.49064755335397886</v>
      </c>
      <c r="C23" s="12">
        <v>0.61393748633471634</v>
      </c>
      <c r="D23" s="12">
        <v>0.79815900023006581</v>
      </c>
      <c r="E23" s="12">
        <v>0.67441820787552054</v>
      </c>
      <c r="F23" s="20">
        <v>0.27197043709395607</v>
      </c>
      <c r="G23" s="12">
        <v>0.44586467249663631</v>
      </c>
      <c r="H23" s="12">
        <v>0.46671917084127545</v>
      </c>
      <c r="I23" s="12">
        <v>0.52771107169036613</v>
      </c>
      <c r="J23" s="12">
        <v>0.24586588256085387</v>
      </c>
      <c r="K23" s="12">
        <v>0.44900411257436129</v>
      </c>
      <c r="L23" s="12">
        <v>0.45559687293253787</v>
      </c>
      <c r="M23" s="12">
        <v>0.50048850963982627</v>
      </c>
      <c r="N23" s="167">
        <v>0.28824072226738273</v>
      </c>
      <c r="O23" s="28">
        <v>1.0349185464009785</v>
      </c>
      <c r="P23" s="13">
        <v>1.2477212643538693</v>
      </c>
      <c r="Q23" s="12">
        <v>1.1250179744744115</v>
      </c>
      <c r="R23" s="12">
        <v>1.0647900290021988</v>
      </c>
      <c r="S23" s="12">
        <v>1.2583642702272659</v>
      </c>
      <c r="T23" s="20">
        <v>0.73277129529756413</v>
      </c>
      <c r="U23" s="13">
        <v>2.3593813382831397</v>
      </c>
      <c r="V23" s="12">
        <v>2.2730532821401588</v>
      </c>
      <c r="W23" s="20">
        <v>2.4020799824305565</v>
      </c>
      <c r="X23" s="13">
        <v>0.63952347871890269</v>
      </c>
      <c r="Y23" s="12">
        <v>0.66175414636236052</v>
      </c>
      <c r="Z23" s="12">
        <v>0.95920901970138606</v>
      </c>
      <c r="AA23" s="14">
        <v>0.63436645818970316</v>
      </c>
      <c r="AB23" s="14">
        <v>0.15993538602796223</v>
      </c>
      <c r="AC23" s="12">
        <v>0.63318032854358564</v>
      </c>
      <c r="AD23" s="20">
        <v>0.40747531870804304</v>
      </c>
      <c r="AE23" s="35">
        <v>0.474092917805222</v>
      </c>
      <c r="AF23" s="12"/>
      <c r="AG23" s="116"/>
      <c r="AH23" s="117"/>
      <c r="AI23" s="116"/>
      <c r="AL23" s="3"/>
      <c r="AO23" s="3"/>
      <c r="AR23" s="3"/>
      <c r="AS23" s="128"/>
    </row>
    <row r="24" spans="1:45" ht="14.1" customHeight="1">
      <c r="A24" s="2">
        <v>1963</v>
      </c>
      <c r="B24" s="25">
        <v>0.50821241167761877</v>
      </c>
      <c r="C24" s="12">
        <v>0.6303220110014931</v>
      </c>
      <c r="D24" s="12">
        <v>0.83983747408590603</v>
      </c>
      <c r="E24" s="12">
        <v>0.6718988148047047</v>
      </c>
      <c r="F24" s="20">
        <v>0.27763974058735252</v>
      </c>
      <c r="G24" s="12">
        <v>0.4636097082191819</v>
      </c>
      <c r="H24" s="12">
        <v>0.48866563317388301</v>
      </c>
      <c r="I24" s="12">
        <v>0.55622822319649146</v>
      </c>
      <c r="J24" s="12">
        <v>0.25670584274601183</v>
      </c>
      <c r="K24" s="12">
        <v>0.44996322941449429</v>
      </c>
      <c r="L24" s="12">
        <v>0.43836411037996792</v>
      </c>
      <c r="M24" s="12">
        <v>0.52695843125400765</v>
      </c>
      <c r="N24" s="167">
        <v>0.31354640142633111</v>
      </c>
      <c r="O24" s="28">
        <v>1.0404856628512058</v>
      </c>
      <c r="P24" s="13">
        <v>1.2505035339491155</v>
      </c>
      <c r="Q24" s="12">
        <v>1.125256953577195</v>
      </c>
      <c r="R24" s="12">
        <v>1.0896731574502247</v>
      </c>
      <c r="S24" s="12">
        <v>1.2565618619629859</v>
      </c>
      <c r="T24" s="20">
        <v>0.75437201387654651</v>
      </c>
      <c r="U24" s="13">
        <v>2.2609293998073401</v>
      </c>
      <c r="V24" s="12">
        <v>2.2692577483484762</v>
      </c>
      <c r="W24" s="20">
        <v>2.2535108661571241</v>
      </c>
      <c r="X24" s="13">
        <v>0.65875791266124462</v>
      </c>
      <c r="Y24" s="12">
        <v>0.68834038967955236</v>
      </c>
      <c r="Z24" s="12">
        <v>0.9710892710429454</v>
      </c>
      <c r="AA24" s="14">
        <v>0.67375390288587944</v>
      </c>
      <c r="AB24" s="14">
        <v>0.16644118857610038</v>
      </c>
      <c r="AC24" s="12">
        <v>0.63213468746060875</v>
      </c>
      <c r="AD24" s="20">
        <v>0.42703291725488829</v>
      </c>
      <c r="AE24" s="35">
        <v>0.48843768811285915</v>
      </c>
      <c r="AF24" s="12"/>
      <c r="AG24" s="116"/>
      <c r="AH24" s="117"/>
      <c r="AI24" s="116"/>
      <c r="AL24" s="3"/>
      <c r="AO24" s="3"/>
      <c r="AR24" s="3"/>
      <c r="AS24" s="128"/>
    </row>
    <row r="25" spans="1:45" ht="14.1" customHeight="1">
      <c r="A25" s="2">
        <v>1964</v>
      </c>
      <c r="B25" s="25">
        <v>0.50485967899460382</v>
      </c>
      <c r="C25" s="12">
        <v>0.65161492637725549</v>
      </c>
      <c r="D25" s="12">
        <v>0.88078714282394732</v>
      </c>
      <c r="E25" s="12">
        <v>0.68517254714620479</v>
      </c>
      <c r="F25" s="20">
        <v>0.28737066107465536</v>
      </c>
      <c r="G25" s="12">
        <v>0.44851732323407306</v>
      </c>
      <c r="H25" s="12">
        <v>0.54154275436726873</v>
      </c>
      <c r="I25" s="12">
        <v>0.5100213457163767</v>
      </c>
      <c r="J25" s="12">
        <v>0.25786017422478696</v>
      </c>
      <c r="K25" s="12">
        <v>0.43761914395388868</v>
      </c>
      <c r="L25" s="12">
        <v>0.44713118631117432</v>
      </c>
      <c r="M25" s="12">
        <v>0.51589171299817005</v>
      </c>
      <c r="N25" s="167">
        <v>0.2996976712087831</v>
      </c>
      <c r="O25" s="28">
        <v>1.025386793612644</v>
      </c>
      <c r="P25" s="13">
        <v>1.2552030702705261</v>
      </c>
      <c r="Q25" s="12">
        <v>1.1380598221274423</v>
      </c>
      <c r="R25" s="12">
        <v>1.1125374916165722</v>
      </c>
      <c r="S25" s="12">
        <v>1.2524723926529293</v>
      </c>
      <c r="T25" s="20">
        <v>0.76630238952498853</v>
      </c>
      <c r="U25" s="13">
        <v>2.1243648129676203</v>
      </c>
      <c r="V25" s="12">
        <v>2.0464640860305496</v>
      </c>
      <c r="W25" s="20">
        <v>2.162592330946647</v>
      </c>
      <c r="X25" s="13">
        <v>0.65664994359301754</v>
      </c>
      <c r="Y25" s="12">
        <v>0.67463396968491551</v>
      </c>
      <c r="Z25" s="12">
        <v>0.99175845847586608</v>
      </c>
      <c r="AA25" s="14">
        <v>0.77030777278016382</v>
      </c>
      <c r="AB25" s="14">
        <v>0.16566353294827446</v>
      </c>
      <c r="AC25" s="12">
        <v>0.61734985477202609</v>
      </c>
      <c r="AD25" s="20">
        <v>0.45525882676534479</v>
      </c>
      <c r="AE25" s="35">
        <v>0.49236023141655799</v>
      </c>
      <c r="AF25" s="12"/>
      <c r="AG25" s="116"/>
      <c r="AH25" s="117"/>
      <c r="AI25" s="116"/>
      <c r="AL25" s="3"/>
      <c r="AO25" s="3"/>
      <c r="AR25" s="3"/>
      <c r="AS25" s="128"/>
    </row>
    <row r="26" spans="1:45" ht="14.1" customHeight="1">
      <c r="A26" s="2">
        <v>1965</v>
      </c>
      <c r="B26" s="25">
        <v>0.5174635211825217</v>
      </c>
      <c r="C26" s="12">
        <v>0.63728785027876955</v>
      </c>
      <c r="D26" s="12">
        <v>0.85050081743561834</v>
      </c>
      <c r="E26" s="12">
        <v>0.67225141609226802</v>
      </c>
      <c r="F26" s="20">
        <v>0.29694354661805072</v>
      </c>
      <c r="G26" s="12">
        <v>0.47658429018569409</v>
      </c>
      <c r="H26" s="12">
        <v>0.55646561118033255</v>
      </c>
      <c r="I26" s="12">
        <v>0.57625129717319767</v>
      </c>
      <c r="J26" s="12">
        <v>0.30385043966620967</v>
      </c>
      <c r="K26" s="12">
        <v>0.44138668247717588</v>
      </c>
      <c r="L26" s="12">
        <v>0.46817157832324646</v>
      </c>
      <c r="M26" s="12">
        <v>0.48314635522451638</v>
      </c>
      <c r="N26" s="167">
        <v>0.29322446617302128</v>
      </c>
      <c r="O26" s="28">
        <v>1.0263421748663666</v>
      </c>
      <c r="P26" s="13">
        <v>1.2529697192855151</v>
      </c>
      <c r="Q26" s="12">
        <v>1.1562993136545454</v>
      </c>
      <c r="R26" s="12">
        <v>1.1335689495644168</v>
      </c>
      <c r="S26" s="12">
        <v>1.2450516504332005</v>
      </c>
      <c r="T26" s="20">
        <v>0.74231928591488128</v>
      </c>
      <c r="U26" s="13">
        <v>2.0721232900737405</v>
      </c>
      <c r="V26" s="12">
        <v>1.9266173728765055</v>
      </c>
      <c r="W26" s="20">
        <v>2.1458714871106768</v>
      </c>
      <c r="X26" s="13">
        <v>0.66676775394636967</v>
      </c>
      <c r="Y26" s="12">
        <v>0.66100541204235841</v>
      </c>
      <c r="Z26" s="12">
        <v>1.0066084742904433</v>
      </c>
      <c r="AA26" s="14">
        <v>0.97769743880451176</v>
      </c>
      <c r="AB26" s="14">
        <v>0.17979293684550293</v>
      </c>
      <c r="AC26" s="12">
        <v>0.62602105927257357</v>
      </c>
      <c r="AD26" s="20">
        <v>0.4527462274623838</v>
      </c>
      <c r="AE26" s="35">
        <v>0.50418226382434039</v>
      </c>
      <c r="AF26" s="12"/>
      <c r="AG26" s="116"/>
      <c r="AH26" s="117"/>
      <c r="AI26" s="116"/>
      <c r="AL26" s="3"/>
      <c r="AO26" s="3"/>
      <c r="AR26" s="3"/>
      <c r="AS26" s="128"/>
    </row>
    <row r="27" spans="1:45" ht="14.1" customHeight="1">
      <c r="A27" s="2">
        <v>1966</v>
      </c>
      <c r="B27" s="25">
        <v>0.51460423421285839</v>
      </c>
      <c r="C27" s="12">
        <v>0.6512429932630216</v>
      </c>
      <c r="D27" s="12">
        <v>0.88306760628053893</v>
      </c>
      <c r="E27" s="12">
        <v>0.65083373143156154</v>
      </c>
      <c r="F27" s="20">
        <v>0.31389224991897791</v>
      </c>
      <c r="G27" s="12">
        <v>0.46537053573663978</v>
      </c>
      <c r="H27" s="12">
        <v>0.56001730705523622</v>
      </c>
      <c r="I27" s="12">
        <v>0.5749256709017323</v>
      </c>
      <c r="J27" s="12">
        <v>0.31176358941916632</v>
      </c>
      <c r="K27" s="12">
        <v>0.46622322608547034</v>
      </c>
      <c r="L27" s="12">
        <v>0.48195775341516361</v>
      </c>
      <c r="M27" s="12">
        <v>0.40327902189796727</v>
      </c>
      <c r="N27" s="167">
        <v>0.27980431527546384</v>
      </c>
      <c r="O27" s="28">
        <v>1.0357544577027615</v>
      </c>
      <c r="P27" s="13">
        <v>1.2637091578467385</v>
      </c>
      <c r="Q27" s="12">
        <v>1.1865454661793124</v>
      </c>
      <c r="R27" s="12">
        <v>1.1559906651078473</v>
      </c>
      <c r="S27" s="12">
        <v>1.2343895915479863</v>
      </c>
      <c r="T27" s="20">
        <v>0.77448182632332807</v>
      </c>
      <c r="U27" s="13">
        <v>1.9251565065820506</v>
      </c>
      <c r="V27" s="12">
        <v>1.7354494769733102</v>
      </c>
      <c r="W27" s="20">
        <v>2.0221289804481151</v>
      </c>
      <c r="X27" s="13">
        <v>0.7007443914992072</v>
      </c>
      <c r="Y27" s="12">
        <v>0.71359171636312901</v>
      </c>
      <c r="Z27" s="12">
        <v>1.0213043188426441</v>
      </c>
      <c r="AA27" s="14">
        <v>0.98511376764153336</v>
      </c>
      <c r="AB27" s="14">
        <v>0.19259439086766675</v>
      </c>
      <c r="AC27" s="12">
        <v>0.63189714399759367</v>
      </c>
      <c r="AD27" s="20">
        <v>0.46199084607155716</v>
      </c>
      <c r="AE27" s="35">
        <v>0.49683998981208177</v>
      </c>
      <c r="AF27" s="12"/>
      <c r="AG27" s="116"/>
      <c r="AH27" s="117"/>
      <c r="AI27" s="116"/>
      <c r="AL27" s="3"/>
      <c r="AO27" s="3"/>
      <c r="AR27" s="3"/>
      <c r="AS27" s="128"/>
    </row>
    <row r="28" spans="1:45" ht="14.1" customHeight="1">
      <c r="A28" s="2">
        <v>1967</v>
      </c>
      <c r="B28" s="25">
        <v>0.53153662392073653</v>
      </c>
      <c r="C28" s="12">
        <v>0.66259889882693479</v>
      </c>
      <c r="D28" s="12">
        <v>0.91000538350893168</v>
      </c>
      <c r="E28" s="12">
        <v>0.64586887781796709</v>
      </c>
      <c r="F28" s="20">
        <v>0.3289919546155079</v>
      </c>
      <c r="G28" s="12">
        <v>0.48645545878854779</v>
      </c>
      <c r="H28" s="12">
        <v>0.63173820130418457</v>
      </c>
      <c r="I28" s="12">
        <v>0.62862265915450333</v>
      </c>
      <c r="J28" s="12">
        <v>0.3212366324170588</v>
      </c>
      <c r="K28" s="12">
        <v>0.48811343321740797</v>
      </c>
      <c r="L28" s="12">
        <v>0.48013132027745603</v>
      </c>
      <c r="M28" s="12">
        <v>0.36704530968934518</v>
      </c>
      <c r="N28" s="167">
        <v>0.28675661268556163</v>
      </c>
      <c r="O28" s="28">
        <v>1.0411517179062491</v>
      </c>
      <c r="P28" s="13">
        <v>1.2727562513038839</v>
      </c>
      <c r="Q28" s="12">
        <v>1.227939821077858</v>
      </c>
      <c r="R28" s="12">
        <v>1.1806947285337026</v>
      </c>
      <c r="S28" s="12">
        <v>1.2206984867893371</v>
      </c>
      <c r="T28" s="20">
        <v>0.78065007158619704</v>
      </c>
      <c r="U28" s="13">
        <v>1.8094237950260497</v>
      </c>
      <c r="V28" s="12">
        <v>1.6122407272146317</v>
      </c>
      <c r="W28" s="20">
        <v>1.9103789481335274</v>
      </c>
      <c r="X28" s="13">
        <v>0.72627481197413557</v>
      </c>
      <c r="Y28" s="12">
        <v>0.71904934731977577</v>
      </c>
      <c r="Z28" s="12">
        <v>1.017301373332794</v>
      </c>
      <c r="AA28" s="14">
        <v>1.1988329039036292</v>
      </c>
      <c r="AB28" s="14">
        <v>0.27946118029922012</v>
      </c>
      <c r="AC28" s="12">
        <v>0.64333694337544367</v>
      </c>
      <c r="AD28" s="20">
        <v>0.45525262734783123</v>
      </c>
      <c r="AE28" s="35">
        <v>0.51052753866617451</v>
      </c>
      <c r="AF28" s="12"/>
      <c r="AG28" s="116"/>
      <c r="AH28" s="117"/>
      <c r="AI28" s="116"/>
      <c r="AL28" s="3"/>
      <c r="AO28" s="3"/>
      <c r="AR28" s="3"/>
      <c r="AS28" s="128"/>
    </row>
    <row r="29" spans="1:45" ht="14.1" customHeight="1">
      <c r="A29" s="2">
        <v>1968</v>
      </c>
      <c r="B29" s="25">
        <v>0.53966319724817813</v>
      </c>
      <c r="C29" s="12">
        <v>0.66127258773861142</v>
      </c>
      <c r="D29" s="12">
        <v>0.92036364329141007</v>
      </c>
      <c r="E29" s="12">
        <v>0.6401590118064564</v>
      </c>
      <c r="F29" s="20">
        <v>0.3193313976328197</v>
      </c>
      <c r="G29" s="12">
        <v>0.50198657082422737</v>
      </c>
      <c r="H29" s="12">
        <v>0.66967674943823807</v>
      </c>
      <c r="I29" s="12">
        <v>0.61070114467338299</v>
      </c>
      <c r="J29" s="12">
        <v>0.36718997133664738</v>
      </c>
      <c r="K29" s="12">
        <v>0.51784177358093764</v>
      </c>
      <c r="L29" s="12">
        <v>0.47121725533348213</v>
      </c>
      <c r="M29" s="12">
        <v>0.4073022471033233</v>
      </c>
      <c r="N29" s="167">
        <v>0.27359518451573622</v>
      </c>
      <c r="O29" s="28">
        <v>1.0373534958766979</v>
      </c>
      <c r="P29" s="13">
        <v>1.2859743965507635</v>
      </c>
      <c r="Q29" s="12">
        <v>1.2776744005709884</v>
      </c>
      <c r="R29" s="12">
        <v>1.21324363961185</v>
      </c>
      <c r="S29" s="12">
        <v>1.2042826212584747</v>
      </c>
      <c r="T29" s="20">
        <v>0.79775863251151846</v>
      </c>
      <c r="U29" s="13">
        <v>1.8024743682023929</v>
      </c>
      <c r="V29" s="12">
        <v>1.5603255012356518</v>
      </c>
      <c r="W29" s="20">
        <v>1.9267242443771453</v>
      </c>
      <c r="X29" s="13">
        <v>0.71792907213689838</v>
      </c>
      <c r="Y29" s="12">
        <v>0.72753967426543242</v>
      </c>
      <c r="Z29" s="12">
        <v>1.019630489272205</v>
      </c>
      <c r="AA29" s="14">
        <v>0.9987040955001153</v>
      </c>
      <c r="AB29" s="14">
        <v>0.27921067842063896</v>
      </c>
      <c r="AC29" s="12">
        <v>0.64093061316910505</v>
      </c>
      <c r="AD29" s="20">
        <v>0.46773972126361407</v>
      </c>
      <c r="AE29" s="35">
        <v>0.52023075971040422</v>
      </c>
      <c r="AF29" s="12"/>
      <c r="AG29" s="116"/>
      <c r="AH29" s="117"/>
      <c r="AI29" s="116"/>
      <c r="AL29" s="3"/>
      <c r="AO29" s="3"/>
      <c r="AR29" s="3"/>
      <c r="AS29" s="128"/>
    </row>
    <row r="30" spans="1:45" ht="14.1" customHeight="1">
      <c r="A30" s="2">
        <v>1969</v>
      </c>
      <c r="B30" s="25">
        <v>0.55033303858502847</v>
      </c>
      <c r="C30" s="12">
        <v>0.66421132478651579</v>
      </c>
      <c r="D30" s="12">
        <v>0.92749701438894783</v>
      </c>
      <c r="E30" s="12">
        <v>0.6357799312996204</v>
      </c>
      <c r="F30" s="20">
        <v>0.32655568600026691</v>
      </c>
      <c r="G30" s="12">
        <v>0.52057390736220066</v>
      </c>
      <c r="H30" s="12">
        <v>0.61785463654593442</v>
      </c>
      <c r="I30" s="12">
        <v>0.63235980112268053</v>
      </c>
      <c r="J30" s="12">
        <v>0.3714451591898531</v>
      </c>
      <c r="K30" s="12">
        <v>0.49632201044559771</v>
      </c>
      <c r="L30" s="12">
        <v>0.55951887010432999</v>
      </c>
      <c r="M30" s="12">
        <v>0.45852777742703105</v>
      </c>
      <c r="N30" s="167">
        <v>0.25334900783347997</v>
      </c>
      <c r="O30" s="28">
        <v>1.0357858922307337</v>
      </c>
      <c r="P30" s="13">
        <v>1.2858000494635895</v>
      </c>
      <c r="Q30" s="12">
        <v>1.2987597540251303</v>
      </c>
      <c r="R30" s="12">
        <v>1.236057891233765</v>
      </c>
      <c r="S30" s="12">
        <v>1.1856413456880424</v>
      </c>
      <c r="T30" s="20">
        <v>0.81231080073564521</v>
      </c>
      <c r="U30" s="13">
        <v>1.7711818592215105</v>
      </c>
      <c r="V30" s="12">
        <v>1.5739781413243283</v>
      </c>
      <c r="W30" s="20">
        <v>1.8722308918775414</v>
      </c>
      <c r="X30" s="13">
        <v>0.72217865007545767</v>
      </c>
      <c r="Y30" s="12">
        <v>0.76540972317218381</v>
      </c>
      <c r="Z30" s="12">
        <v>1.0346125814089424</v>
      </c>
      <c r="AA30" s="14">
        <v>0.86576196786361603</v>
      </c>
      <c r="AB30" s="14">
        <v>0.28496663254313814</v>
      </c>
      <c r="AC30" s="12">
        <v>0.61256340130603126</v>
      </c>
      <c r="AD30" s="20">
        <v>0.46749867060269668</v>
      </c>
      <c r="AE30" s="35">
        <v>0.53131930325851084</v>
      </c>
      <c r="AF30" s="12"/>
      <c r="AG30" s="116"/>
      <c r="AH30" s="117"/>
      <c r="AI30" s="116"/>
      <c r="AL30" s="3"/>
      <c r="AO30" s="3"/>
      <c r="AR30" s="3"/>
      <c r="AS30" s="128"/>
    </row>
    <row r="31" spans="1:45" ht="14.1" customHeight="1">
      <c r="A31" s="2">
        <v>1970</v>
      </c>
      <c r="B31" s="25">
        <v>0.54181596383549402</v>
      </c>
      <c r="C31" s="12">
        <v>0.68396476808642126</v>
      </c>
      <c r="D31" s="12">
        <v>0.9694540898234828</v>
      </c>
      <c r="E31" s="12">
        <v>0.64263859505448295</v>
      </c>
      <c r="F31" s="20">
        <v>0.34011048333240063</v>
      </c>
      <c r="G31" s="12">
        <v>0.49377359341577648</v>
      </c>
      <c r="H31" s="12">
        <v>0.57827602900042907</v>
      </c>
      <c r="I31" s="12">
        <v>0.58721919291070701</v>
      </c>
      <c r="J31" s="12">
        <v>0.37702383550628127</v>
      </c>
      <c r="K31" s="12">
        <v>0.48653387029645456</v>
      </c>
      <c r="L31" s="12">
        <v>0.53058195369933847</v>
      </c>
      <c r="M31" s="12">
        <v>0.43121618120262184</v>
      </c>
      <c r="N31" s="167">
        <v>0.24268402461439301</v>
      </c>
      <c r="O31" s="28">
        <v>1.0271520089148276</v>
      </c>
      <c r="P31" s="13">
        <v>1.281571648066032</v>
      </c>
      <c r="Q31" s="12">
        <v>1.3089684858292951</v>
      </c>
      <c r="R31" s="12">
        <v>1.2591374113749141</v>
      </c>
      <c r="S31" s="12">
        <v>1.1656263772052642</v>
      </c>
      <c r="T31" s="20">
        <v>0.82141807986718374</v>
      </c>
      <c r="U31" s="13">
        <v>1.6944859278775937</v>
      </c>
      <c r="V31" s="12">
        <v>1.5860244568892272</v>
      </c>
      <c r="W31" s="20">
        <v>1.7498225181992968</v>
      </c>
      <c r="X31" s="13">
        <v>0.72669326627696629</v>
      </c>
      <c r="Y31" s="12">
        <v>0.78603632966514314</v>
      </c>
      <c r="Z31" s="12">
        <v>1.0363134493659445</v>
      </c>
      <c r="AA31" s="14">
        <v>0.84711341495581349</v>
      </c>
      <c r="AB31" s="14">
        <v>0.29323677687960881</v>
      </c>
      <c r="AC31" s="12">
        <v>0.59340520900693094</v>
      </c>
      <c r="AD31" s="20">
        <v>0.44370023770608802</v>
      </c>
      <c r="AE31" s="35">
        <v>0.52749345679410731</v>
      </c>
      <c r="AF31" s="12"/>
      <c r="AG31" s="116"/>
      <c r="AH31" s="117"/>
      <c r="AI31" s="116"/>
      <c r="AL31" s="3"/>
      <c r="AO31" s="3"/>
      <c r="AR31" s="3"/>
      <c r="AS31" s="128"/>
    </row>
    <row r="32" spans="1:45" ht="14.1" customHeight="1">
      <c r="A32" s="2">
        <v>1971</v>
      </c>
      <c r="B32" s="25">
        <v>0.57822201173014487</v>
      </c>
      <c r="C32" s="12">
        <v>0.69071779127088762</v>
      </c>
      <c r="D32" s="12">
        <v>0.97917423066817899</v>
      </c>
      <c r="E32" s="12">
        <v>0.65296071339202466</v>
      </c>
      <c r="F32" s="20">
        <v>0.34579631490828705</v>
      </c>
      <c r="G32" s="12">
        <v>0.5524686824513303</v>
      </c>
      <c r="H32" s="12">
        <v>0.6793536934002834</v>
      </c>
      <c r="I32" s="12">
        <v>0.7150064567181037</v>
      </c>
      <c r="J32" s="12">
        <v>0.41515040349121896</v>
      </c>
      <c r="K32" s="12">
        <v>0.49470134728958931</v>
      </c>
      <c r="L32" s="12">
        <v>0.55202771308570497</v>
      </c>
      <c r="M32" s="12">
        <v>0.42091549212066465</v>
      </c>
      <c r="N32" s="167">
        <v>0.24725069704276181</v>
      </c>
      <c r="O32" s="28">
        <v>1.0193431142588782</v>
      </c>
      <c r="P32" s="13">
        <v>1.2738746981663209</v>
      </c>
      <c r="Q32" s="12">
        <v>1.3216872986127985</v>
      </c>
      <c r="R32" s="12">
        <v>1.2851201112021935</v>
      </c>
      <c r="S32" s="12">
        <v>1.1460388294173178</v>
      </c>
      <c r="T32" s="20">
        <v>0.80687793411760489</v>
      </c>
      <c r="U32" s="13">
        <v>1.6675835045225398</v>
      </c>
      <c r="V32" s="12">
        <v>1.5682959326867825</v>
      </c>
      <c r="W32" s="20">
        <v>1.7182120266162084</v>
      </c>
      <c r="X32" s="13">
        <v>0.72355768007296728</v>
      </c>
      <c r="Y32" s="12">
        <v>0.76781252127731181</v>
      </c>
      <c r="Z32" s="12">
        <v>1.0154790276604346</v>
      </c>
      <c r="AA32" s="14">
        <v>0.88385207197521565</v>
      </c>
      <c r="AB32" s="14">
        <v>0.3249478734138817</v>
      </c>
      <c r="AC32" s="12">
        <v>0.59963239876293239</v>
      </c>
      <c r="AD32" s="20">
        <v>0.45574285575366336</v>
      </c>
      <c r="AE32" s="35">
        <v>0.56724963718477273</v>
      </c>
      <c r="AF32" s="12"/>
      <c r="AG32" s="116"/>
      <c r="AH32" s="117"/>
      <c r="AI32" s="116"/>
      <c r="AL32" s="3"/>
      <c r="AO32" s="3"/>
      <c r="AR32" s="3"/>
      <c r="AS32" s="128"/>
    </row>
    <row r="33" spans="1:45" ht="14.1" customHeight="1">
      <c r="A33" s="2">
        <v>1972</v>
      </c>
      <c r="B33" s="25">
        <v>0.58058142517016076</v>
      </c>
      <c r="C33" s="12">
        <v>0.69365937895814145</v>
      </c>
      <c r="D33" s="12">
        <v>0.968674336759765</v>
      </c>
      <c r="E33" s="12">
        <v>0.66247526103869525</v>
      </c>
      <c r="F33" s="20">
        <v>0.35597817314725211</v>
      </c>
      <c r="G33" s="12">
        <v>0.55500698628572942</v>
      </c>
      <c r="H33" s="12">
        <v>0.64937206605526754</v>
      </c>
      <c r="I33" s="12">
        <v>0.69721253024672636</v>
      </c>
      <c r="J33" s="12">
        <v>0.42399563484161884</v>
      </c>
      <c r="K33" s="12">
        <v>0.50254645927300623</v>
      </c>
      <c r="L33" s="12">
        <v>0.4963288546121909</v>
      </c>
      <c r="M33" s="12">
        <v>0.48100843549555716</v>
      </c>
      <c r="N33" s="167">
        <v>0.24413678543063899</v>
      </c>
      <c r="O33" s="28">
        <v>1.0293156863111335</v>
      </c>
      <c r="P33" s="13">
        <v>1.2710529104033235</v>
      </c>
      <c r="Q33" s="12">
        <v>1.3261103021056624</v>
      </c>
      <c r="R33" s="12">
        <v>1.3074707397000098</v>
      </c>
      <c r="S33" s="12">
        <v>1.1289151636097277</v>
      </c>
      <c r="T33" s="20">
        <v>0.85380168823931113</v>
      </c>
      <c r="U33" s="13">
        <v>1.6601693135745592</v>
      </c>
      <c r="V33" s="12">
        <v>1.5619378268556525</v>
      </c>
      <c r="W33" s="20">
        <v>1.7102575482397913</v>
      </c>
      <c r="X33" s="13">
        <v>0.74232961228442829</v>
      </c>
      <c r="Y33" s="12">
        <v>0.79196689141047816</v>
      </c>
      <c r="Z33" s="12">
        <v>1.0053111929556351</v>
      </c>
      <c r="AA33" s="14">
        <v>0.89229778027404283</v>
      </c>
      <c r="AB33" s="14">
        <v>0.3912324346171695</v>
      </c>
      <c r="AC33" s="12">
        <v>0.59934259411892143</v>
      </c>
      <c r="AD33" s="20">
        <v>0.46526756002455821</v>
      </c>
      <c r="AE33" s="35">
        <v>0.56404602872696064</v>
      </c>
      <c r="AF33" s="12"/>
      <c r="AG33" s="116"/>
      <c r="AH33" s="117"/>
      <c r="AI33" s="116"/>
      <c r="AL33" s="3"/>
      <c r="AO33" s="3"/>
      <c r="AR33" s="3"/>
      <c r="AS33" s="128"/>
    </row>
    <row r="34" spans="1:45" ht="14.1" customHeight="1">
      <c r="A34" s="2">
        <v>1973</v>
      </c>
      <c r="B34" s="25">
        <v>0.60838236045699112</v>
      </c>
      <c r="C34" s="12">
        <v>0.70827452640211808</v>
      </c>
      <c r="D34" s="12">
        <v>1.0165400274139194</v>
      </c>
      <c r="E34" s="12">
        <v>0.63775904820400853</v>
      </c>
      <c r="F34" s="20">
        <v>0.34509406454680991</v>
      </c>
      <c r="G34" s="12">
        <v>0.59045541969129334</v>
      </c>
      <c r="H34" s="12">
        <v>0.71562365597614663</v>
      </c>
      <c r="I34" s="12">
        <v>0.71987529593195065</v>
      </c>
      <c r="J34" s="12">
        <v>0.50550920674628186</v>
      </c>
      <c r="K34" s="12">
        <v>0.50099440118018557</v>
      </c>
      <c r="L34" s="12">
        <v>0.60099574476825934</v>
      </c>
      <c r="M34" s="12">
        <v>0.47982891324676491</v>
      </c>
      <c r="N34" s="167">
        <v>0.29019208742672525</v>
      </c>
      <c r="O34" s="28">
        <v>1.0493017381990728</v>
      </c>
      <c r="P34" s="13">
        <v>1.2693993255461231</v>
      </c>
      <c r="Q34" s="12">
        <v>1.3499909731558581</v>
      </c>
      <c r="R34" s="12">
        <v>1.3204035701448937</v>
      </c>
      <c r="S34" s="12">
        <v>1.1162903542746574</v>
      </c>
      <c r="T34" s="20">
        <v>0.86894837206225772</v>
      </c>
      <c r="U34" s="13">
        <v>1.6456355701735552</v>
      </c>
      <c r="V34" s="12">
        <v>1.5850144892038438</v>
      </c>
      <c r="W34" s="20">
        <v>1.6764437574213165</v>
      </c>
      <c r="X34" s="13">
        <v>0.78134378510767877</v>
      </c>
      <c r="Y34" s="12">
        <v>0.79909148192943902</v>
      </c>
      <c r="Z34" s="12">
        <v>1.0172058222415619</v>
      </c>
      <c r="AA34" s="14">
        <v>1.2743490628402447</v>
      </c>
      <c r="AB34" s="14">
        <v>0.38669558314504598</v>
      </c>
      <c r="AC34" s="12">
        <v>0.64158282738752348</v>
      </c>
      <c r="AD34" s="20">
        <v>0.50432848728766166</v>
      </c>
      <c r="AE34" s="35">
        <v>0.57979734361363389</v>
      </c>
      <c r="AF34" s="12"/>
      <c r="AG34" s="116"/>
      <c r="AH34" s="117"/>
      <c r="AI34" s="116"/>
      <c r="AL34" s="3"/>
      <c r="AO34" s="3"/>
      <c r="AR34" s="3"/>
      <c r="AS34" s="128"/>
    </row>
    <row r="35" spans="1:45" ht="14.1" customHeight="1">
      <c r="A35" s="2">
        <v>1974</v>
      </c>
      <c r="B35" s="25">
        <v>0.57557609632150497</v>
      </c>
      <c r="C35" s="12">
        <v>0.71104098088772261</v>
      </c>
      <c r="D35" s="12">
        <v>1.020330785689699</v>
      </c>
      <c r="E35" s="12">
        <v>0.63914670488409675</v>
      </c>
      <c r="F35" s="20">
        <v>0.34636717139518358</v>
      </c>
      <c r="G35" s="12">
        <v>0.53613077722920799</v>
      </c>
      <c r="H35" s="12">
        <v>0.75991546824726619</v>
      </c>
      <c r="I35" s="12">
        <v>0.61625075491497949</v>
      </c>
      <c r="J35" s="12">
        <v>0.40742174196332631</v>
      </c>
      <c r="K35" s="12">
        <v>0.49969114496308131</v>
      </c>
      <c r="L35" s="12">
        <v>0.61581438476220873</v>
      </c>
      <c r="M35" s="12">
        <v>0.46034912066729722</v>
      </c>
      <c r="N35" s="167">
        <v>0.30145371778044566</v>
      </c>
      <c r="O35" s="28">
        <v>1.0490935658173635</v>
      </c>
      <c r="P35" s="13">
        <v>1.2804327880947064</v>
      </c>
      <c r="Q35" s="12">
        <v>1.4242720018928055</v>
      </c>
      <c r="R35" s="12">
        <v>1.3483502337952502</v>
      </c>
      <c r="S35" s="12">
        <v>1.1101304145442288</v>
      </c>
      <c r="T35" s="20">
        <v>0.90416868545175189</v>
      </c>
      <c r="U35" s="13">
        <v>1.6410695758271208</v>
      </c>
      <c r="V35" s="12">
        <v>1.6869636218879043</v>
      </c>
      <c r="W35" s="20">
        <v>1.6172606933474387</v>
      </c>
      <c r="X35" s="13">
        <v>0.77483888278934654</v>
      </c>
      <c r="Y35" s="12">
        <v>0.79417638946544988</v>
      </c>
      <c r="Z35" s="12">
        <v>0.97083205469091238</v>
      </c>
      <c r="AA35" s="14">
        <v>1.232536188445458</v>
      </c>
      <c r="AB35" s="14">
        <v>0.34159958613454822</v>
      </c>
      <c r="AC35" s="12">
        <v>0.648860269352594</v>
      </c>
      <c r="AD35" s="20">
        <v>0.62717972550019985</v>
      </c>
      <c r="AE35" s="35">
        <v>0.54864133674584659</v>
      </c>
      <c r="AF35" s="12"/>
      <c r="AG35" s="116"/>
      <c r="AH35" s="117"/>
      <c r="AI35" s="116"/>
      <c r="AL35" s="3"/>
      <c r="AO35" s="3"/>
      <c r="AR35" s="3"/>
      <c r="AS35" s="128"/>
    </row>
    <row r="36" spans="1:45" ht="14.1" customHeight="1">
      <c r="A36" s="2">
        <v>1975</v>
      </c>
      <c r="B36" s="25">
        <v>0.62373891706263618</v>
      </c>
      <c r="C36" s="12">
        <v>0.6862725610126249</v>
      </c>
      <c r="D36" s="12">
        <v>0.9596363026979885</v>
      </c>
      <c r="E36" s="12">
        <v>0.63887372324211211</v>
      </c>
      <c r="F36" s="20">
        <v>0.33921394443194847</v>
      </c>
      <c r="G36" s="12">
        <v>0.61347810964883731</v>
      </c>
      <c r="H36" s="12">
        <v>0.90083439552567679</v>
      </c>
      <c r="I36" s="12">
        <v>0.71429227383064786</v>
      </c>
      <c r="J36" s="12">
        <v>0.49756762398868964</v>
      </c>
      <c r="K36" s="12">
        <v>0.53129133003982254</v>
      </c>
      <c r="L36" s="12">
        <v>0.66074591527235726</v>
      </c>
      <c r="M36" s="12">
        <v>0.49076457652137317</v>
      </c>
      <c r="N36" s="167">
        <v>0.44542043754595229</v>
      </c>
      <c r="O36" s="28">
        <v>1.0301950774456123</v>
      </c>
      <c r="P36" s="13">
        <v>1.2935653442499502</v>
      </c>
      <c r="Q36" s="12">
        <v>1.4825117837048618</v>
      </c>
      <c r="R36" s="12">
        <v>1.3843119919508855</v>
      </c>
      <c r="S36" s="12">
        <v>1.1113097817287967</v>
      </c>
      <c r="T36" s="20">
        <v>0.87387113814147843</v>
      </c>
      <c r="U36" s="13">
        <v>1.6110658145862495</v>
      </c>
      <c r="V36" s="12">
        <v>1.7133402561125761</v>
      </c>
      <c r="W36" s="20">
        <v>1.5583491883321052</v>
      </c>
      <c r="X36" s="13">
        <v>0.74678232692645841</v>
      </c>
      <c r="Y36" s="12">
        <v>0.75205938364651492</v>
      </c>
      <c r="Z36" s="12">
        <v>1.1442618958296011</v>
      </c>
      <c r="AA36" s="14">
        <v>1.0380531869162259</v>
      </c>
      <c r="AB36" s="14">
        <v>0.33963171631789185</v>
      </c>
      <c r="AC36" s="12">
        <v>0.67223611184066367</v>
      </c>
      <c r="AD36" s="20">
        <v>0.60370998519221009</v>
      </c>
      <c r="AE36" s="35">
        <v>0.60545709324219277</v>
      </c>
      <c r="AF36" s="12"/>
      <c r="AG36" s="116"/>
      <c r="AH36" s="117"/>
      <c r="AI36" s="116"/>
      <c r="AL36" s="3"/>
      <c r="AO36" s="3"/>
      <c r="AR36" s="3"/>
      <c r="AS36" s="128"/>
    </row>
    <row r="37" spans="1:45" ht="14.1" customHeight="1">
      <c r="A37" s="2">
        <v>1976</v>
      </c>
      <c r="B37" s="25">
        <v>0.62682303947183571</v>
      </c>
      <c r="C37" s="12">
        <v>0.70973135482560623</v>
      </c>
      <c r="D37" s="12">
        <v>0.98196712255647112</v>
      </c>
      <c r="E37" s="12">
        <v>0.66664960531404283</v>
      </c>
      <c r="F37" s="20">
        <v>0.36510161122812862</v>
      </c>
      <c r="G37" s="12">
        <v>0.60915999240914276</v>
      </c>
      <c r="H37" s="12">
        <v>0.89598901966657807</v>
      </c>
      <c r="I37" s="12">
        <v>0.7213417440090012</v>
      </c>
      <c r="J37" s="12">
        <v>0.42519958984829198</v>
      </c>
      <c r="K37" s="12">
        <v>0.54594118260047708</v>
      </c>
      <c r="L37" s="12">
        <v>0.64059230343100415</v>
      </c>
      <c r="M37" s="12">
        <v>0.52178616538816813</v>
      </c>
      <c r="N37" s="167">
        <v>0.4010818698321244</v>
      </c>
      <c r="O37" s="28">
        <v>1.0701894154873772</v>
      </c>
      <c r="P37" s="13">
        <v>1.3084389089266333</v>
      </c>
      <c r="Q37" s="12">
        <v>1.5199182108121707</v>
      </c>
      <c r="R37" s="12">
        <v>1.3969839463343092</v>
      </c>
      <c r="S37" s="12">
        <v>1.1167405459214228</v>
      </c>
      <c r="T37" s="20">
        <v>0.92988706074846295</v>
      </c>
      <c r="U37" s="13">
        <v>1.5877926207939401</v>
      </c>
      <c r="V37" s="12">
        <v>1.7325203460078369</v>
      </c>
      <c r="W37" s="20">
        <v>1.5133072140871249</v>
      </c>
      <c r="X37" s="13">
        <v>0.80242929161979626</v>
      </c>
      <c r="Y37" s="12">
        <v>0.78734684444942193</v>
      </c>
      <c r="Z37" s="12">
        <v>1.2888588639065788</v>
      </c>
      <c r="AA37" s="14">
        <v>1.2618604484995732</v>
      </c>
      <c r="AB37" s="14">
        <v>0.40284048892991048</v>
      </c>
      <c r="AC37" s="12">
        <v>0.70412175463216597</v>
      </c>
      <c r="AD37" s="20">
        <v>0.55339053799804594</v>
      </c>
      <c r="AE37" s="35">
        <v>0.58571223972194952</v>
      </c>
      <c r="AF37" s="12"/>
      <c r="AG37" s="116"/>
      <c r="AH37" s="117"/>
      <c r="AI37" s="116"/>
      <c r="AL37" s="3"/>
      <c r="AO37" s="3"/>
      <c r="AR37" s="3"/>
      <c r="AS37" s="128"/>
    </row>
    <row r="38" spans="1:45" ht="14.1" customHeight="1">
      <c r="A38" s="2">
        <v>1977</v>
      </c>
      <c r="B38" s="25">
        <v>0.65628491659575849</v>
      </c>
      <c r="C38" s="12">
        <v>0.70377734319429708</v>
      </c>
      <c r="D38" s="12">
        <v>0.93774954524396215</v>
      </c>
      <c r="E38" s="12">
        <v>0.68149298209695408</v>
      </c>
      <c r="F38" s="20">
        <v>0.3749212595541187</v>
      </c>
      <c r="G38" s="12">
        <v>0.66070236128971516</v>
      </c>
      <c r="H38" s="12">
        <v>0.8401537270733257</v>
      </c>
      <c r="I38" s="12">
        <v>0.7681323684235366</v>
      </c>
      <c r="J38" s="12">
        <v>0.57694082848742678</v>
      </c>
      <c r="K38" s="12">
        <v>0.55947686225038684</v>
      </c>
      <c r="L38" s="12">
        <v>0.6778487482984622</v>
      </c>
      <c r="M38" s="12">
        <v>0.55029494719250971</v>
      </c>
      <c r="N38" s="167">
        <v>0.40627173184537413</v>
      </c>
      <c r="O38" s="28">
        <v>1.0579136095400261</v>
      </c>
      <c r="P38" s="13">
        <v>1.3253128518387742</v>
      </c>
      <c r="Q38" s="12">
        <v>1.5696537108062796</v>
      </c>
      <c r="R38" s="12">
        <v>1.4191225627588304</v>
      </c>
      <c r="S38" s="12">
        <v>1.1224698560330726</v>
      </c>
      <c r="T38" s="20">
        <v>0.90767876676823911</v>
      </c>
      <c r="U38" s="13">
        <v>1.5448886505170787</v>
      </c>
      <c r="V38" s="12">
        <v>1.690054613320976</v>
      </c>
      <c r="W38" s="20">
        <v>1.4701850888000059</v>
      </c>
      <c r="X38" s="13">
        <v>0.78689143671442408</v>
      </c>
      <c r="Y38" s="12">
        <v>0.75467024330821009</v>
      </c>
      <c r="Z38" s="12">
        <v>1.3534360284707849</v>
      </c>
      <c r="AA38" s="14">
        <v>1.2502497950138112</v>
      </c>
      <c r="AB38" s="14">
        <v>0.34666400996523422</v>
      </c>
      <c r="AC38" s="12">
        <v>0.72490458763066812</v>
      </c>
      <c r="AD38" s="20">
        <v>0.54935206844160933</v>
      </c>
      <c r="AE38" s="35">
        <v>0.62035775953492733</v>
      </c>
      <c r="AF38" s="12"/>
      <c r="AG38" s="116"/>
      <c r="AH38" s="117"/>
      <c r="AI38" s="116"/>
      <c r="AL38" s="3"/>
      <c r="AO38" s="3"/>
      <c r="AR38" s="3"/>
      <c r="AS38" s="128"/>
    </row>
    <row r="39" spans="1:45" ht="14.1" customHeight="1">
      <c r="A39" s="2">
        <v>1978</v>
      </c>
      <c r="B39" s="25">
        <v>0.66456698318867258</v>
      </c>
      <c r="C39" s="12">
        <v>0.69488836891712569</v>
      </c>
      <c r="D39" s="12">
        <v>0.90856028956017598</v>
      </c>
      <c r="E39" s="12">
        <v>0.67560112832412056</v>
      </c>
      <c r="F39" s="20">
        <v>0.39238038565987532</v>
      </c>
      <c r="G39" s="12">
        <v>0.67798183419454283</v>
      </c>
      <c r="H39" s="12">
        <v>0.78598852256263507</v>
      </c>
      <c r="I39" s="12">
        <v>0.82509513600358464</v>
      </c>
      <c r="J39" s="12">
        <v>0.60918432148380419</v>
      </c>
      <c r="K39" s="12">
        <v>0.58359699620796945</v>
      </c>
      <c r="L39" s="12">
        <v>0.67158092178833517</v>
      </c>
      <c r="M39" s="12">
        <v>0.51974209506094593</v>
      </c>
      <c r="N39" s="167">
        <v>0.43276756339914385</v>
      </c>
      <c r="O39" s="28">
        <v>1.1293170306940563</v>
      </c>
      <c r="P39" s="13">
        <v>1.3389979447896656</v>
      </c>
      <c r="Q39" s="12">
        <v>1.6103023697386125</v>
      </c>
      <c r="R39" s="12">
        <v>1.4438288197662033</v>
      </c>
      <c r="S39" s="12">
        <v>1.1245443230008259</v>
      </c>
      <c r="T39" s="20">
        <v>0.94572530697224011</v>
      </c>
      <c r="U39" s="13">
        <v>1.5190511317696394</v>
      </c>
      <c r="V39" s="12">
        <v>1.5891450630862172</v>
      </c>
      <c r="W39" s="20">
        <v>1.4828616668567782</v>
      </c>
      <c r="X39" s="13">
        <v>0.89360648154820166</v>
      </c>
      <c r="Y39" s="12">
        <v>0.86287259015807671</v>
      </c>
      <c r="Z39" s="12">
        <v>1.4206951424432608</v>
      </c>
      <c r="AA39" s="14">
        <v>1.1953296716971302</v>
      </c>
      <c r="AB39" s="14">
        <v>0.42032297589063666</v>
      </c>
      <c r="AC39" s="12">
        <v>0.87512605272523458</v>
      </c>
      <c r="AD39" s="20">
        <v>0.85564877810329509</v>
      </c>
      <c r="AE39" s="35">
        <v>0.58846804318557255</v>
      </c>
      <c r="AF39" s="12"/>
      <c r="AG39" s="116"/>
      <c r="AH39" s="117"/>
      <c r="AI39" s="116"/>
      <c r="AL39" s="3"/>
      <c r="AO39" s="3"/>
      <c r="AR39" s="3"/>
      <c r="AS39" s="128"/>
    </row>
    <row r="40" spans="1:45" ht="14.1" customHeight="1">
      <c r="A40" s="2">
        <v>1979</v>
      </c>
      <c r="B40" s="25">
        <v>0.70425898754242056</v>
      </c>
      <c r="C40" s="12">
        <v>0.70421336464313689</v>
      </c>
      <c r="D40" s="12">
        <v>0.9018957872412291</v>
      </c>
      <c r="E40" s="12">
        <v>0.68739621010487084</v>
      </c>
      <c r="F40" s="20">
        <v>0.42297127799434614</v>
      </c>
      <c r="G40" s="12">
        <v>0.74253834709614663</v>
      </c>
      <c r="H40" s="12">
        <v>0.91662461460412115</v>
      </c>
      <c r="I40" s="12">
        <v>0.86897936707690737</v>
      </c>
      <c r="J40" s="12">
        <v>0.74050590200700639</v>
      </c>
      <c r="K40" s="12">
        <v>0.60750380356791034</v>
      </c>
      <c r="L40" s="12">
        <v>0.71772797235795538</v>
      </c>
      <c r="M40" s="12">
        <v>0.5518830950692164</v>
      </c>
      <c r="N40" s="167">
        <v>0.43696065696286263</v>
      </c>
      <c r="O40" s="28">
        <v>1.1628576732551266</v>
      </c>
      <c r="P40" s="13">
        <v>1.3264362875295659</v>
      </c>
      <c r="Q40" s="12">
        <v>1.6677311009961393</v>
      </c>
      <c r="R40" s="12">
        <v>1.3880455859255352</v>
      </c>
      <c r="S40" s="12">
        <v>1.1202670181819332</v>
      </c>
      <c r="T40" s="20">
        <v>0.95852430714620629</v>
      </c>
      <c r="U40" s="13">
        <v>1.5438697395166938</v>
      </c>
      <c r="V40" s="12">
        <v>1.649060297966275</v>
      </c>
      <c r="W40" s="20">
        <v>1.4896733412813752</v>
      </c>
      <c r="X40" s="13">
        <v>0.94546801508862455</v>
      </c>
      <c r="Y40" s="12">
        <v>0.91766432781785001</v>
      </c>
      <c r="Z40" s="12">
        <v>1.3003712853378797</v>
      </c>
      <c r="AA40" s="14">
        <v>1.2923709404630723</v>
      </c>
      <c r="AB40" s="14">
        <v>0.52857611509283886</v>
      </c>
      <c r="AC40" s="12">
        <v>0.92026652045692858</v>
      </c>
      <c r="AD40" s="20">
        <v>0.99892590706646833</v>
      </c>
      <c r="AE40" s="35">
        <v>0.60562784572855355</v>
      </c>
      <c r="AF40" s="12"/>
      <c r="AG40" s="116"/>
      <c r="AH40" s="117"/>
      <c r="AI40" s="116"/>
      <c r="AL40" s="3"/>
      <c r="AO40" s="3"/>
      <c r="AR40" s="3"/>
      <c r="AS40" s="128"/>
    </row>
    <row r="41" spans="1:45" ht="14.1" customHeight="1">
      <c r="A41" s="2">
        <v>1980</v>
      </c>
      <c r="B41" s="25">
        <v>0.68106367086270814</v>
      </c>
      <c r="C41" s="12">
        <v>0.73750263124453508</v>
      </c>
      <c r="D41" s="12">
        <v>0.96281912807933256</v>
      </c>
      <c r="E41" s="12">
        <v>0.71695784708478394</v>
      </c>
      <c r="F41" s="20">
        <v>0.42853663262212038</v>
      </c>
      <c r="G41" s="12">
        <v>0.67589023001188486</v>
      </c>
      <c r="H41" s="12">
        <v>1.0199203438697246</v>
      </c>
      <c r="I41" s="12">
        <v>0.74371020190428971</v>
      </c>
      <c r="J41" s="12">
        <v>0.57374299621793734</v>
      </c>
      <c r="K41" s="12">
        <v>0.61248018838262019</v>
      </c>
      <c r="L41" s="12">
        <v>0.78042035752395156</v>
      </c>
      <c r="M41" s="12">
        <v>0.52687647072469446</v>
      </c>
      <c r="N41" s="167">
        <v>0.46598308083163603</v>
      </c>
      <c r="O41" s="28">
        <v>1.1832455665195392</v>
      </c>
      <c r="P41" s="13">
        <v>1.3552957909520604</v>
      </c>
      <c r="Q41" s="12">
        <v>1.7263835956722842</v>
      </c>
      <c r="R41" s="12">
        <v>1.4685836784515709</v>
      </c>
      <c r="S41" s="12">
        <v>1.1112857622867836</v>
      </c>
      <c r="T41" s="20">
        <v>1.0134150120296455</v>
      </c>
      <c r="U41" s="13">
        <v>1.5045763762086208</v>
      </c>
      <c r="V41" s="12">
        <v>1.6358064507294525</v>
      </c>
      <c r="W41" s="20">
        <v>1.4370272017422678</v>
      </c>
      <c r="X41" s="13">
        <v>0.96670732613585642</v>
      </c>
      <c r="Y41" s="12">
        <v>0.96310349565629916</v>
      </c>
      <c r="Z41" s="12">
        <v>1.2669866858759031</v>
      </c>
      <c r="AA41" s="14">
        <v>1.6452388644933784</v>
      </c>
      <c r="AB41" s="14">
        <v>0.51525314754320717</v>
      </c>
      <c r="AC41" s="12">
        <v>0.84163628158685688</v>
      </c>
      <c r="AD41" s="20">
        <v>0.83949938283716941</v>
      </c>
      <c r="AE41" s="35">
        <v>0.57558945508329673</v>
      </c>
      <c r="AF41" s="12"/>
      <c r="AG41" s="116"/>
      <c r="AH41" s="117"/>
      <c r="AI41" s="116"/>
      <c r="AL41" s="3"/>
      <c r="AO41" s="3"/>
      <c r="AR41" s="3"/>
      <c r="AS41" s="128"/>
    </row>
    <row r="42" spans="1:45" ht="14.1" customHeight="1">
      <c r="A42" s="2">
        <v>1981</v>
      </c>
      <c r="B42" s="25">
        <v>0.74153731570052328</v>
      </c>
      <c r="C42" s="12">
        <v>0.75611703900627025</v>
      </c>
      <c r="D42" s="12">
        <v>0.97176488567545638</v>
      </c>
      <c r="E42" s="12">
        <v>0.74198116426670357</v>
      </c>
      <c r="F42" s="20">
        <v>0.44577626360447575</v>
      </c>
      <c r="G42" s="12">
        <v>0.77208107301401763</v>
      </c>
      <c r="H42" s="12">
        <v>1.2050769593991748</v>
      </c>
      <c r="I42" s="12">
        <v>0.88388002641486352</v>
      </c>
      <c r="J42" s="12">
        <v>0.63766083612389968</v>
      </c>
      <c r="K42" s="12">
        <v>0.61988478081955112</v>
      </c>
      <c r="L42" s="12">
        <v>0.76678362080609952</v>
      </c>
      <c r="M42" s="12">
        <v>0.62352248817485389</v>
      </c>
      <c r="N42" s="167">
        <v>0.43287418694146823</v>
      </c>
      <c r="O42" s="28">
        <v>1.1352922676225119</v>
      </c>
      <c r="P42" s="13">
        <v>1.3368373882578481</v>
      </c>
      <c r="Q42" s="12">
        <v>1.7304411517673435</v>
      </c>
      <c r="R42" s="12">
        <v>1.4473613074438381</v>
      </c>
      <c r="S42" s="12">
        <v>1.1003044713901957</v>
      </c>
      <c r="T42" s="20">
        <v>0.95251812340122255</v>
      </c>
      <c r="U42" s="13">
        <v>1.50149565075902</v>
      </c>
      <c r="V42" s="12">
        <v>1.6284138133664106</v>
      </c>
      <c r="W42" s="20">
        <v>1.436161979821279</v>
      </c>
      <c r="X42" s="13">
        <v>0.90913701424311588</v>
      </c>
      <c r="Y42" s="12">
        <v>0.92167716939361888</v>
      </c>
      <c r="Z42" s="12">
        <v>1.2159955150717385</v>
      </c>
      <c r="AA42" s="14">
        <v>1.3618742337620064</v>
      </c>
      <c r="AB42" s="14">
        <v>0.5731027021654761</v>
      </c>
      <c r="AC42" s="12">
        <v>0.78899039866059939</v>
      </c>
      <c r="AD42" s="20">
        <v>0.64640254684155263</v>
      </c>
      <c r="AE42" s="35">
        <v>0.65316864815209574</v>
      </c>
      <c r="AF42" s="12"/>
      <c r="AG42" s="116"/>
      <c r="AH42" s="117"/>
      <c r="AI42" s="116"/>
      <c r="AL42" s="3"/>
      <c r="AO42" s="3"/>
      <c r="AR42" s="3"/>
      <c r="AS42" s="128"/>
    </row>
    <row r="43" spans="1:45" ht="14.1" customHeight="1">
      <c r="A43" s="2">
        <v>1982</v>
      </c>
      <c r="B43" s="25">
        <v>0.75226909579825241</v>
      </c>
      <c r="C43" s="12">
        <v>0.75037607514210025</v>
      </c>
      <c r="D43" s="12">
        <v>0.9548512751920456</v>
      </c>
      <c r="E43" s="12">
        <v>0.75720557792488508</v>
      </c>
      <c r="F43" s="20">
        <v>0.44733916158897513</v>
      </c>
      <c r="G43" s="12">
        <v>0.78030350705752072</v>
      </c>
      <c r="H43" s="12">
        <v>1.1689131964048474</v>
      </c>
      <c r="I43" s="12">
        <v>0.90324765036666221</v>
      </c>
      <c r="J43" s="12">
        <v>0.70691432604066395</v>
      </c>
      <c r="K43" s="12">
        <v>0.65276769453478889</v>
      </c>
      <c r="L43" s="12">
        <v>0.76376869994460805</v>
      </c>
      <c r="M43" s="12">
        <v>0.57144731770938062</v>
      </c>
      <c r="N43" s="167">
        <v>0.58347316361215307</v>
      </c>
      <c r="O43" s="28">
        <v>1.1062916405783623</v>
      </c>
      <c r="P43" s="13">
        <v>1.3171022744676384</v>
      </c>
      <c r="Q43" s="12">
        <v>1.7011527916114915</v>
      </c>
      <c r="R43" s="12">
        <v>1.2940113546187906</v>
      </c>
      <c r="S43" s="12">
        <v>1.0899862559880968</v>
      </c>
      <c r="T43" s="20">
        <v>1.0198565305517793</v>
      </c>
      <c r="U43" s="13">
        <v>1.3938541975696714</v>
      </c>
      <c r="V43" s="12">
        <v>1.461278293457029</v>
      </c>
      <c r="W43" s="20">
        <v>1.3591648050359535</v>
      </c>
      <c r="X43" s="13">
        <v>0.89304257889806737</v>
      </c>
      <c r="Y43" s="12">
        <v>0.93884034635319624</v>
      </c>
      <c r="Z43" s="12">
        <v>1.1422763416850712</v>
      </c>
      <c r="AA43" s="14">
        <v>1.0535680307026871</v>
      </c>
      <c r="AB43" s="14">
        <v>0.52338655180365001</v>
      </c>
      <c r="AC43" s="12">
        <v>0.82204023168196372</v>
      </c>
      <c r="AD43" s="20">
        <v>0.68425420108025969</v>
      </c>
      <c r="AE43" s="35">
        <v>0.67999166603570371</v>
      </c>
      <c r="AF43" s="12"/>
      <c r="AG43" s="116"/>
      <c r="AH43" s="117"/>
      <c r="AI43" s="116"/>
      <c r="AL43" s="3"/>
      <c r="AO43" s="3"/>
      <c r="AR43" s="3"/>
      <c r="AS43" s="128"/>
    </row>
    <row r="44" spans="1:45" ht="14.1" customHeight="1">
      <c r="A44" s="2">
        <v>1983</v>
      </c>
      <c r="B44" s="25">
        <v>0.64667674265839392</v>
      </c>
      <c r="C44" s="12">
        <v>0.75993766064624468</v>
      </c>
      <c r="D44" s="12">
        <v>0.9661766869110221</v>
      </c>
      <c r="E44" s="12">
        <v>0.78043176596373931</v>
      </c>
      <c r="F44" s="20">
        <v>0.44945541297831154</v>
      </c>
      <c r="G44" s="12">
        <v>0.59697353373754991</v>
      </c>
      <c r="H44" s="12">
        <v>0.99041915169144878</v>
      </c>
      <c r="I44" s="12">
        <v>0.58598475485716595</v>
      </c>
      <c r="J44" s="12">
        <v>0.53054971580958021</v>
      </c>
      <c r="K44" s="12">
        <v>0.64781947411962604</v>
      </c>
      <c r="L44" s="12">
        <v>0.7587552272107968</v>
      </c>
      <c r="M44" s="12">
        <v>0.48262533077244618</v>
      </c>
      <c r="N44" s="167">
        <v>0.58158283341112393</v>
      </c>
      <c r="O44" s="28">
        <v>1.0980952618115942</v>
      </c>
      <c r="P44" s="13">
        <v>1.3002040662022036</v>
      </c>
      <c r="Q44" s="12">
        <v>1.6253471324031741</v>
      </c>
      <c r="R44" s="12">
        <v>1.3908399846698765</v>
      </c>
      <c r="S44" s="12">
        <v>1.0823085334588896</v>
      </c>
      <c r="T44" s="20">
        <v>1.0017501640996298</v>
      </c>
      <c r="U44" s="13">
        <v>1.3758853661203416</v>
      </c>
      <c r="V44" s="12">
        <v>1.6140328063579308</v>
      </c>
      <c r="W44" s="20">
        <v>1.2530078685951598</v>
      </c>
      <c r="X44" s="13">
        <v>0.88956157297434801</v>
      </c>
      <c r="Y44" s="12">
        <v>0.95104440156421099</v>
      </c>
      <c r="Z44" s="12">
        <v>1.1095953747012857</v>
      </c>
      <c r="AA44" s="14">
        <v>0.98655268104022564</v>
      </c>
      <c r="AB44" s="14">
        <v>0.47345728992698011</v>
      </c>
      <c r="AC44" s="12">
        <v>0.80275369341688141</v>
      </c>
      <c r="AD44" s="20">
        <v>0.93581660211285245</v>
      </c>
      <c r="AE44" s="35">
        <v>0.58890768874781596</v>
      </c>
      <c r="AF44" s="12"/>
      <c r="AG44" s="116"/>
      <c r="AH44" s="117"/>
      <c r="AI44" s="116"/>
      <c r="AL44" s="3"/>
      <c r="AO44" s="3"/>
      <c r="AR44" s="3"/>
      <c r="AS44" s="128"/>
    </row>
    <row r="45" spans="1:45" ht="14.1" customHeight="1">
      <c r="A45" s="2">
        <v>1984</v>
      </c>
      <c r="B45" s="25">
        <v>0.73727570041026735</v>
      </c>
      <c r="C45" s="12">
        <v>0.75610242077834333</v>
      </c>
      <c r="D45" s="12">
        <v>0.95050019045953349</v>
      </c>
      <c r="E45" s="12">
        <v>0.75309379194249226</v>
      </c>
      <c r="F45" s="20">
        <v>0.46079746100718044</v>
      </c>
      <c r="G45" s="12">
        <v>0.75546594960422242</v>
      </c>
      <c r="H45" s="12">
        <v>1.097168065272496</v>
      </c>
      <c r="I45" s="12">
        <v>0.86871188394335308</v>
      </c>
      <c r="J45" s="12">
        <v>0.61928920951579847</v>
      </c>
      <c r="K45" s="12">
        <v>0.66626154849961661</v>
      </c>
      <c r="L45" s="12">
        <v>0.75412811709686389</v>
      </c>
      <c r="M45" s="12">
        <v>0.60855733719375116</v>
      </c>
      <c r="N45" s="167">
        <v>0.50718065417417513</v>
      </c>
      <c r="O45" s="28">
        <v>1.074745452703544</v>
      </c>
      <c r="P45" s="13">
        <v>1.2714415065364018</v>
      </c>
      <c r="Q45" s="12">
        <v>1.5502816125900685</v>
      </c>
      <c r="R45" s="12">
        <v>1.4502390288984204</v>
      </c>
      <c r="S45" s="12">
        <v>1.07673902340678</v>
      </c>
      <c r="T45" s="20">
        <v>0.88701104920339302</v>
      </c>
      <c r="U45" s="13">
        <v>1.3352146496682116</v>
      </c>
      <c r="V45" s="12">
        <v>1.5036953184334003</v>
      </c>
      <c r="W45" s="20">
        <v>1.2484118753015421</v>
      </c>
      <c r="X45" s="13">
        <v>0.87408880086568785</v>
      </c>
      <c r="Y45" s="12">
        <v>0.85264250431352595</v>
      </c>
      <c r="Z45" s="12">
        <v>1.1478775796188523</v>
      </c>
      <c r="AA45" s="14">
        <v>1.3122512759693825</v>
      </c>
      <c r="AB45" s="14">
        <v>0.5801419880198988</v>
      </c>
      <c r="AC45" s="12">
        <v>0.78313191321679088</v>
      </c>
      <c r="AD45" s="20">
        <v>1.1075203938042475</v>
      </c>
      <c r="AE45" s="35">
        <v>0.68600029761059733</v>
      </c>
      <c r="AF45" s="12"/>
      <c r="AG45" s="116"/>
      <c r="AH45" s="117"/>
      <c r="AI45" s="116"/>
      <c r="AL45" s="3"/>
      <c r="AO45" s="3"/>
      <c r="AR45" s="3"/>
      <c r="AS45" s="128"/>
    </row>
    <row r="46" spans="1:45" ht="14.1" customHeight="1">
      <c r="A46" s="2">
        <v>1985</v>
      </c>
      <c r="B46" s="25">
        <v>0.76555439810937043</v>
      </c>
      <c r="C46" s="12">
        <v>0.76295372153959351</v>
      </c>
      <c r="D46" s="12">
        <v>0.93566085656046138</v>
      </c>
      <c r="E46" s="12">
        <v>0.79936986737641924</v>
      </c>
      <c r="F46" s="20">
        <v>0.48186124572309386</v>
      </c>
      <c r="G46" s="12">
        <v>0.79239086267493741</v>
      </c>
      <c r="H46" s="12">
        <v>1.0290754014358439</v>
      </c>
      <c r="I46" s="12">
        <v>0.95697947113283666</v>
      </c>
      <c r="J46" s="12">
        <v>0.68064441608551718</v>
      </c>
      <c r="K46" s="12">
        <v>0.70160117307236702</v>
      </c>
      <c r="L46" s="12">
        <v>0.74463771596000883</v>
      </c>
      <c r="M46" s="12">
        <v>0.60310672578884605</v>
      </c>
      <c r="N46" s="167">
        <v>0.57981493919400939</v>
      </c>
      <c r="O46" s="28">
        <v>1.0355133107851993</v>
      </c>
      <c r="P46" s="13">
        <v>1.2518920647022174</v>
      </c>
      <c r="Q46" s="12">
        <v>1.4736199198974604</v>
      </c>
      <c r="R46" s="12">
        <v>1.4595110894722427</v>
      </c>
      <c r="S46" s="12">
        <v>1.0721574294998977</v>
      </c>
      <c r="T46" s="20">
        <v>0.95375944568062243</v>
      </c>
      <c r="U46" s="13">
        <v>1.2333545102100394</v>
      </c>
      <c r="V46" s="12">
        <v>1.3627308499434894</v>
      </c>
      <c r="W46" s="20">
        <v>1.1668268412496128</v>
      </c>
      <c r="X46" s="13">
        <v>0.84007117419339949</v>
      </c>
      <c r="Y46" s="12">
        <v>0.86370487698895559</v>
      </c>
      <c r="Z46" s="12">
        <v>1.0305080035029557</v>
      </c>
      <c r="AA46" s="14">
        <v>1.1088216972797558</v>
      </c>
      <c r="AB46" s="14">
        <v>0.54594309961289633</v>
      </c>
      <c r="AC46" s="12">
        <v>0.78017722273701595</v>
      </c>
      <c r="AD46" s="20">
        <v>0.70083950531895889</v>
      </c>
      <c r="AE46" s="35">
        <v>0.73929942776773483</v>
      </c>
      <c r="AF46" s="12"/>
      <c r="AG46" s="116"/>
      <c r="AH46" s="117"/>
      <c r="AI46" s="116"/>
      <c r="AL46" s="3"/>
      <c r="AO46" s="3"/>
      <c r="AR46" s="3"/>
      <c r="AS46" s="128"/>
    </row>
    <row r="47" spans="1:45" ht="14.1" customHeight="1">
      <c r="A47" s="2">
        <v>1986</v>
      </c>
      <c r="B47" s="25">
        <v>0.73930047550720934</v>
      </c>
      <c r="C47" s="12">
        <v>0.77318857730850032</v>
      </c>
      <c r="D47" s="12">
        <v>0.93967107259901539</v>
      </c>
      <c r="E47" s="12">
        <v>0.80037648718123744</v>
      </c>
      <c r="F47" s="20">
        <v>0.50158477228768816</v>
      </c>
      <c r="G47" s="12">
        <v>0.74410243777578822</v>
      </c>
      <c r="H47" s="12">
        <v>0.90286652380493837</v>
      </c>
      <c r="I47" s="12">
        <v>0.90781912195107795</v>
      </c>
      <c r="J47" s="12">
        <v>0.62370014731195578</v>
      </c>
      <c r="K47" s="12">
        <v>0.72572408033136315</v>
      </c>
      <c r="L47" s="12">
        <v>0.72000443690005367</v>
      </c>
      <c r="M47" s="12">
        <v>0.55144362471003305</v>
      </c>
      <c r="N47" s="167">
        <v>0.54102741108685071</v>
      </c>
      <c r="O47" s="28">
        <v>1.0067139690667994</v>
      </c>
      <c r="P47" s="13">
        <v>1.2034325461409403</v>
      </c>
      <c r="Q47" s="12">
        <v>1.3739480595663862</v>
      </c>
      <c r="R47" s="12">
        <v>1.3911612538860703</v>
      </c>
      <c r="S47" s="12">
        <v>1.0675376535678656</v>
      </c>
      <c r="T47" s="20">
        <v>0.92177126708995227</v>
      </c>
      <c r="U47" s="13">
        <v>1.2541910327409624</v>
      </c>
      <c r="V47" s="12">
        <v>1.3106024559435403</v>
      </c>
      <c r="W47" s="20">
        <v>1.225762316216273</v>
      </c>
      <c r="X47" s="13">
        <v>0.81129299658097032</v>
      </c>
      <c r="Y47" s="12">
        <v>0.86011463306271152</v>
      </c>
      <c r="Z47" s="12">
        <v>0.95665440224361187</v>
      </c>
      <c r="AA47" s="14">
        <v>1.1527115344655621</v>
      </c>
      <c r="AB47" s="14">
        <v>0.4594728165341373</v>
      </c>
      <c r="AC47" s="12">
        <v>0.69989927701214272</v>
      </c>
      <c r="AD47" s="20">
        <v>0.91936948775648586</v>
      </c>
      <c r="AE47" s="35">
        <v>0.73436993845682286</v>
      </c>
      <c r="AF47" s="12"/>
      <c r="AG47" s="116"/>
      <c r="AH47" s="117"/>
      <c r="AI47" s="116"/>
      <c r="AL47" s="3"/>
      <c r="AO47" s="3"/>
      <c r="AR47" s="3"/>
      <c r="AS47" s="128"/>
    </row>
    <row r="48" spans="1:45" ht="14.1" customHeight="1">
      <c r="A48" s="2">
        <v>1987</v>
      </c>
      <c r="B48" s="25">
        <v>0.74586969904439382</v>
      </c>
      <c r="C48" s="12">
        <v>0.77858272436997766</v>
      </c>
      <c r="D48" s="12">
        <v>0.92959406083288909</v>
      </c>
      <c r="E48" s="12">
        <v>0.79875565868195408</v>
      </c>
      <c r="F48" s="20">
        <v>0.5466502756081375</v>
      </c>
      <c r="G48" s="12">
        <v>0.74650817829413596</v>
      </c>
      <c r="H48" s="12">
        <v>0.90433494407932147</v>
      </c>
      <c r="I48" s="12">
        <v>0.80420446359341291</v>
      </c>
      <c r="J48" s="12">
        <v>0.6266030859740197</v>
      </c>
      <c r="K48" s="12">
        <v>0.77156690509444747</v>
      </c>
      <c r="L48" s="12">
        <v>0.82435653045220869</v>
      </c>
      <c r="M48" s="12">
        <v>0.6627085170783984</v>
      </c>
      <c r="N48" s="167">
        <v>0.59148482183060402</v>
      </c>
      <c r="O48" s="28">
        <v>0.99965201478354371</v>
      </c>
      <c r="P48" s="13">
        <v>1.1590884310778906</v>
      </c>
      <c r="Q48" s="12">
        <v>1.2728048384340065</v>
      </c>
      <c r="R48" s="12">
        <v>1.3413948291423081</v>
      </c>
      <c r="S48" s="12">
        <v>1.0619458985533596</v>
      </c>
      <c r="T48" s="20">
        <v>0.89905091417682892</v>
      </c>
      <c r="U48" s="13">
        <v>1.2764229044610691</v>
      </c>
      <c r="V48" s="12">
        <v>1.3374113642240786</v>
      </c>
      <c r="W48" s="20">
        <v>1.2456197336303214</v>
      </c>
      <c r="X48" s="13">
        <v>0.81806418679312454</v>
      </c>
      <c r="Y48" s="12">
        <v>0.83819055851257862</v>
      </c>
      <c r="Z48" s="12">
        <v>1.0666824131696557</v>
      </c>
      <c r="AA48" s="14">
        <v>1.1097049910459464</v>
      </c>
      <c r="AB48" s="14">
        <v>0.46786924037690097</v>
      </c>
      <c r="AC48" s="12">
        <v>0.73897091443716822</v>
      </c>
      <c r="AD48" s="20">
        <v>0.85063966498311128</v>
      </c>
      <c r="AE48" s="35">
        <v>0.74612934102463468</v>
      </c>
      <c r="AF48" s="12"/>
      <c r="AG48" s="116"/>
      <c r="AH48" s="117"/>
      <c r="AI48" s="116"/>
      <c r="AL48" s="3"/>
      <c r="AO48" s="3"/>
      <c r="AR48" s="3"/>
      <c r="AS48" s="128"/>
    </row>
    <row r="49" spans="1:45" ht="14.1" customHeight="1">
      <c r="A49" s="2">
        <v>1988</v>
      </c>
      <c r="B49" s="25">
        <v>0.70323429366210688</v>
      </c>
      <c r="C49" s="12">
        <v>0.78050773362839787</v>
      </c>
      <c r="D49" s="12">
        <v>0.90875307399481187</v>
      </c>
      <c r="E49" s="12">
        <v>0.81230805978297993</v>
      </c>
      <c r="F49" s="20">
        <v>0.55997365363688267</v>
      </c>
      <c r="G49" s="12">
        <v>0.65812750779415374</v>
      </c>
      <c r="H49" s="12">
        <v>0.82264266983276013</v>
      </c>
      <c r="I49" s="12">
        <v>0.59930273952661572</v>
      </c>
      <c r="J49" s="12">
        <v>0.51925270081927455</v>
      </c>
      <c r="K49" s="12">
        <v>0.73640049950929409</v>
      </c>
      <c r="L49" s="12">
        <v>0.88530196409661477</v>
      </c>
      <c r="M49" s="12">
        <v>0.69956165029467088</v>
      </c>
      <c r="N49" s="167">
        <v>0.69453197743219075</v>
      </c>
      <c r="O49" s="28">
        <v>0.99469171128492218</v>
      </c>
      <c r="P49" s="13">
        <v>1.129765208940168</v>
      </c>
      <c r="Q49" s="12">
        <v>1.206479038441099</v>
      </c>
      <c r="R49" s="12">
        <v>1.3463766844271472</v>
      </c>
      <c r="S49" s="12">
        <v>1.0548129725042972</v>
      </c>
      <c r="T49" s="20">
        <v>0.86724522203607524</v>
      </c>
      <c r="U49" s="13">
        <v>1.2922391374471101</v>
      </c>
      <c r="V49" s="12">
        <v>1.3808279714640301</v>
      </c>
      <c r="W49" s="20">
        <v>1.2469920536992611</v>
      </c>
      <c r="X49" s="13">
        <v>0.81948778787804566</v>
      </c>
      <c r="Y49" s="12">
        <v>0.82381630132941863</v>
      </c>
      <c r="Z49" s="12">
        <v>1.0666342614149402</v>
      </c>
      <c r="AA49" s="14">
        <v>1.2510840517510513</v>
      </c>
      <c r="AB49" s="14">
        <v>0.40451716808591909</v>
      </c>
      <c r="AC49" s="12">
        <v>0.7528988254168294</v>
      </c>
      <c r="AD49" s="20">
        <v>0.89459150406483967</v>
      </c>
      <c r="AE49" s="35">
        <v>0.70698718576199193</v>
      </c>
      <c r="AF49" s="12"/>
      <c r="AG49" s="116"/>
      <c r="AH49" s="117"/>
      <c r="AI49" s="116"/>
      <c r="AL49" s="3"/>
      <c r="AO49" s="3"/>
      <c r="AR49" s="3"/>
      <c r="AS49" s="128"/>
    </row>
    <row r="50" spans="1:45" ht="14.1" customHeight="1">
      <c r="A50" s="2">
        <v>1989</v>
      </c>
      <c r="B50" s="25">
        <v>0.76075474613501681</v>
      </c>
      <c r="C50" s="12">
        <v>0.78670210639877503</v>
      </c>
      <c r="D50" s="12">
        <v>0.9081804411657618</v>
      </c>
      <c r="E50" s="12">
        <v>0.80662662935917595</v>
      </c>
      <c r="F50" s="20">
        <v>0.58274801928875897</v>
      </c>
      <c r="G50" s="12">
        <v>0.75044577517102484</v>
      </c>
      <c r="H50" s="12">
        <v>0.9023404085497343</v>
      </c>
      <c r="I50" s="12">
        <v>0.80595184192320368</v>
      </c>
      <c r="J50" s="12">
        <v>0.62171296120518671</v>
      </c>
      <c r="K50" s="12">
        <v>0.76161212101763165</v>
      </c>
      <c r="L50" s="12">
        <v>0.84658330974490525</v>
      </c>
      <c r="M50" s="12">
        <v>0.67032503831831913</v>
      </c>
      <c r="N50" s="167">
        <v>0.73644041347440647</v>
      </c>
      <c r="O50" s="28">
        <v>0.98099884001542348</v>
      </c>
      <c r="P50" s="13">
        <v>1.1023704934587044</v>
      </c>
      <c r="Q50" s="12">
        <v>1.1541380578208547</v>
      </c>
      <c r="R50" s="12">
        <v>1.3705744524736045</v>
      </c>
      <c r="S50" s="12">
        <v>1.0469203150368316</v>
      </c>
      <c r="T50" s="20">
        <v>0.81693747067886957</v>
      </c>
      <c r="U50" s="13">
        <v>1.2496411431703214</v>
      </c>
      <c r="V50" s="12">
        <v>1.2951663539757237</v>
      </c>
      <c r="W50" s="20">
        <v>1.2269484136877109</v>
      </c>
      <c r="X50" s="13">
        <v>0.82208936572923286</v>
      </c>
      <c r="Y50" s="12">
        <v>0.78663921621691935</v>
      </c>
      <c r="Z50" s="12">
        <v>1.0576053333512172</v>
      </c>
      <c r="AA50" s="14">
        <v>1.2185895451755488</v>
      </c>
      <c r="AB50" s="14">
        <v>0.4726978289728555</v>
      </c>
      <c r="AC50" s="12">
        <v>0.81192929359900756</v>
      </c>
      <c r="AD50" s="20">
        <v>0.85167580899155637</v>
      </c>
      <c r="AE50" s="35">
        <v>0.77548995483323513</v>
      </c>
      <c r="AF50" s="12"/>
      <c r="AG50" s="116"/>
      <c r="AH50" s="117"/>
      <c r="AI50" s="116"/>
      <c r="AL50" s="3"/>
      <c r="AO50" s="3"/>
      <c r="AR50" s="3"/>
      <c r="AS50" s="128"/>
    </row>
    <row r="51" spans="1:45" ht="14.1" customHeight="1">
      <c r="A51" s="2">
        <v>1990</v>
      </c>
      <c r="B51" s="25">
        <v>0.79632962078267777</v>
      </c>
      <c r="C51" s="12">
        <v>0.80317539055469556</v>
      </c>
      <c r="D51" s="12">
        <v>0.91484978564217123</v>
      </c>
      <c r="E51" s="12">
        <v>0.82875520371255074</v>
      </c>
      <c r="F51" s="20">
        <v>0.62007866780630383</v>
      </c>
      <c r="G51" s="12">
        <v>0.80213503922705764</v>
      </c>
      <c r="H51" s="12">
        <v>1.163909250559148</v>
      </c>
      <c r="I51" s="12">
        <v>0.83065576899114502</v>
      </c>
      <c r="J51" s="12">
        <v>0.62554756923653532</v>
      </c>
      <c r="K51" s="12">
        <v>0.78578593341555492</v>
      </c>
      <c r="L51" s="12">
        <v>0.83307436533084089</v>
      </c>
      <c r="M51" s="12">
        <v>0.76824572659301948</v>
      </c>
      <c r="N51" s="167">
        <v>0.74779155796783103</v>
      </c>
      <c r="O51" s="28">
        <v>0.98361852475687572</v>
      </c>
      <c r="P51" s="13">
        <v>1.0883684751300378</v>
      </c>
      <c r="Q51" s="12">
        <v>1.119078739447172</v>
      </c>
      <c r="R51" s="12">
        <v>1.3293492887607175</v>
      </c>
      <c r="S51" s="12">
        <v>1.0394295514543663</v>
      </c>
      <c r="T51" s="20">
        <v>0.85553585988303016</v>
      </c>
      <c r="U51" s="13">
        <v>1.1680722490850577</v>
      </c>
      <c r="V51" s="12">
        <v>1.2889948947727559</v>
      </c>
      <c r="W51" s="20">
        <v>1.105709314728101</v>
      </c>
      <c r="X51" s="13">
        <v>0.8555101269980282</v>
      </c>
      <c r="Y51" s="12">
        <v>0.85164026431729001</v>
      </c>
      <c r="Z51" s="12">
        <v>1.05361057358127</v>
      </c>
      <c r="AA51" s="14">
        <v>1.1701730772570773</v>
      </c>
      <c r="AB51" s="14">
        <v>0.4790929475453769</v>
      </c>
      <c r="AC51" s="12">
        <v>0.83343116942205342</v>
      </c>
      <c r="AD51" s="20">
        <v>0.86004400233268541</v>
      </c>
      <c r="AE51" s="35">
        <v>0.8095919309566777</v>
      </c>
      <c r="AF51" s="12"/>
      <c r="AG51" s="116"/>
      <c r="AH51" s="117"/>
      <c r="AI51" s="116"/>
      <c r="AL51" s="3"/>
      <c r="AO51" s="3"/>
      <c r="AR51" s="3"/>
      <c r="AS51" s="128"/>
    </row>
    <row r="52" spans="1:45" ht="14.1" customHeight="1">
      <c r="A52" s="2">
        <v>1991</v>
      </c>
      <c r="B52" s="25">
        <v>0.7999603983235799</v>
      </c>
      <c r="C52" s="12">
        <v>0.82600806849057284</v>
      </c>
      <c r="D52" s="12">
        <v>0.94552633556271837</v>
      </c>
      <c r="E52" s="12">
        <v>0.82874382947746794</v>
      </c>
      <c r="F52" s="20">
        <v>0.64691676632751582</v>
      </c>
      <c r="G52" s="12">
        <v>0.79401269952248865</v>
      </c>
      <c r="H52" s="12">
        <v>0.88807241536788128</v>
      </c>
      <c r="I52" s="12">
        <v>0.81140972385880727</v>
      </c>
      <c r="J52" s="12">
        <v>0.67587084878420645</v>
      </c>
      <c r="K52" s="12">
        <v>0.82298443389195441</v>
      </c>
      <c r="L52" s="12">
        <v>0.82257509341921897</v>
      </c>
      <c r="M52" s="12">
        <v>0.8122501207109134</v>
      </c>
      <c r="N52" s="167">
        <v>0.73770174317325787</v>
      </c>
      <c r="O52" s="28">
        <v>1.0014931832207921</v>
      </c>
      <c r="P52" s="13">
        <v>1.079532902152351</v>
      </c>
      <c r="Q52" s="12">
        <v>1.0944484243013237</v>
      </c>
      <c r="R52" s="12">
        <v>1.317846092503445</v>
      </c>
      <c r="S52" s="12">
        <v>1.0336890190453132</v>
      </c>
      <c r="T52" s="20">
        <v>0.88427927514699567</v>
      </c>
      <c r="U52" s="13">
        <v>1.1759658814631333</v>
      </c>
      <c r="V52" s="12">
        <v>1.285481247628852</v>
      </c>
      <c r="W52" s="20">
        <v>1.1196027071486572</v>
      </c>
      <c r="X52" s="13">
        <v>0.88997697810302412</v>
      </c>
      <c r="Y52" s="12">
        <v>0.85496204259485131</v>
      </c>
      <c r="Z52" s="12">
        <v>1.0541931803416431</v>
      </c>
      <c r="AA52" s="14">
        <v>1.520622761809503</v>
      </c>
      <c r="AB52" s="14">
        <v>0.52837393419421275</v>
      </c>
      <c r="AC52" s="12">
        <v>0.84808975390191055</v>
      </c>
      <c r="AD52" s="20">
        <v>0.92828118147452088</v>
      </c>
      <c r="AE52" s="35">
        <v>0.7987676918088602</v>
      </c>
      <c r="AF52" s="12"/>
      <c r="AG52" s="116"/>
      <c r="AH52" s="117"/>
      <c r="AI52" s="116"/>
      <c r="AL52" s="3"/>
      <c r="AO52" s="3"/>
      <c r="AR52" s="3"/>
      <c r="AS52" s="128"/>
    </row>
    <row r="53" spans="1:45" ht="14.1" customHeight="1">
      <c r="A53" s="2">
        <v>1992</v>
      </c>
      <c r="B53" s="25">
        <v>0.846099044893876</v>
      </c>
      <c r="C53" s="12">
        <v>0.84545333734849715</v>
      </c>
      <c r="D53" s="12">
        <v>0.96647860012665032</v>
      </c>
      <c r="E53" s="12">
        <v>0.84712459337109602</v>
      </c>
      <c r="F53" s="20">
        <v>0.67744964905365623</v>
      </c>
      <c r="G53" s="12">
        <v>0.87035665542883467</v>
      </c>
      <c r="H53" s="12">
        <v>1.0895129023723022</v>
      </c>
      <c r="I53" s="12">
        <v>0.94188116707528124</v>
      </c>
      <c r="J53" s="12">
        <v>0.71676030746713693</v>
      </c>
      <c r="K53" s="12">
        <v>0.85582267029039438</v>
      </c>
      <c r="L53" s="12">
        <v>0.85819222028830899</v>
      </c>
      <c r="M53" s="12">
        <v>0.82237324073518359</v>
      </c>
      <c r="N53" s="167">
        <v>0.69003762434087379</v>
      </c>
      <c r="O53" s="28">
        <v>0.97483232846827872</v>
      </c>
      <c r="P53" s="13">
        <v>1.0657196581256994</v>
      </c>
      <c r="Q53" s="12">
        <v>1.0588584132686205</v>
      </c>
      <c r="R53" s="12">
        <v>1.2881844448648199</v>
      </c>
      <c r="S53" s="12">
        <v>1.0310465969045337</v>
      </c>
      <c r="T53" s="20">
        <v>0.88311992937150929</v>
      </c>
      <c r="U53" s="13">
        <v>1.1458790863736157</v>
      </c>
      <c r="V53" s="12">
        <v>1.2163255796506842</v>
      </c>
      <c r="W53" s="20">
        <v>1.1102910939018893</v>
      </c>
      <c r="X53" s="13">
        <v>0.85838763595049827</v>
      </c>
      <c r="Y53" s="12">
        <v>0.84991787310846534</v>
      </c>
      <c r="Z53" s="12">
        <v>1.0405923733331344</v>
      </c>
      <c r="AA53" s="14">
        <v>1.2416044860740956</v>
      </c>
      <c r="AB53" s="14">
        <v>0.5479628289455819</v>
      </c>
      <c r="AC53" s="12">
        <v>0.81566396769292138</v>
      </c>
      <c r="AD53" s="20">
        <v>0.80538773962664756</v>
      </c>
      <c r="AE53" s="35">
        <v>0.8679431530787689</v>
      </c>
      <c r="AF53" s="12"/>
      <c r="AG53" s="116"/>
      <c r="AH53" s="117"/>
      <c r="AI53" s="116"/>
      <c r="AL53" s="3"/>
      <c r="AO53" s="3"/>
      <c r="AR53" s="3"/>
      <c r="AS53" s="128"/>
    </row>
    <row r="54" spans="1:45" ht="14.1" customHeight="1">
      <c r="A54" s="2">
        <v>1993</v>
      </c>
      <c r="B54" s="25">
        <v>0.80517111388325968</v>
      </c>
      <c r="C54" s="12">
        <v>0.85359190546496233</v>
      </c>
      <c r="D54" s="12">
        <v>0.96492101558301713</v>
      </c>
      <c r="E54" s="12">
        <v>0.84676061784845003</v>
      </c>
      <c r="F54" s="20">
        <v>0.70690068214063162</v>
      </c>
      <c r="G54" s="12">
        <v>0.78458402754453371</v>
      </c>
      <c r="H54" s="12">
        <v>1.041319990136399</v>
      </c>
      <c r="I54" s="12">
        <v>0.7270944229332752</v>
      </c>
      <c r="J54" s="12">
        <v>0.61571344447280296</v>
      </c>
      <c r="K54" s="12">
        <v>0.88830047587244887</v>
      </c>
      <c r="L54" s="12">
        <v>0.9206436701391143</v>
      </c>
      <c r="M54" s="12">
        <v>0.81206659279282545</v>
      </c>
      <c r="N54" s="167">
        <v>0.73439771324023628</v>
      </c>
      <c r="O54" s="28">
        <v>0.98284215144327636</v>
      </c>
      <c r="P54" s="13">
        <v>1.054065018403165</v>
      </c>
      <c r="Q54" s="12">
        <v>1.0193859122582896</v>
      </c>
      <c r="R54" s="12">
        <v>1.2558044564989765</v>
      </c>
      <c r="S54" s="12">
        <v>1.0323610182161567</v>
      </c>
      <c r="T54" s="20">
        <v>0.92264286950672958</v>
      </c>
      <c r="U54" s="13">
        <v>1.0983826392199851</v>
      </c>
      <c r="V54" s="12">
        <v>1.2105037880473442</v>
      </c>
      <c r="W54" s="20">
        <v>1.0400892976547</v>
      </c>
      <c r="X54" s="13">
        <v>0.89285872912538877</v>
      </c>
      <c r="Y54" s="12">
        <v>0.86918674455468659</v>
      </c>
      <c r="Z54" s="12">
        <v>1.0451496221454881</v>
      </c>
      <c r="AA54" s="14">
        <v>1.1865940175826781</v>
      </c>
      <c r="AB54" s="14">
        <v>0.53425113711965555</v>
      </c>
      <c r="AC54" s="12">
        <v>0.91096171129969838</v>
      </c>
      <c r="AD54" s="20">
        <v>0.85382669154345125</v>
      </c>
      <c r="AE54" s="35">
        <v>0.81922729168756991</v>
      </c>
      <c r="AF54" s="12"/>
      <c r="AG54" s="116"/>
      <c r="AH54" s="117"/>
      <c r="AI54" s="116"/>
      <c r="AL54" s="3"/>
      <c r="AO54" s="3"/>
      <c r="AR54" s="3"/>
      <c r="AS54" s="128"/>
    </row>
    <row r="55" spans="1:45" ht="14.1" customHeight="1">
      <c r="A55" s="2">
        <v>1994</v>
      </c>
      <c r="B55" s="25">
        <v>0.89977229140827952</v>
      </c>
      <c r="C55" s="12">
        <v>0.90123826872353241</v>
      </c>
      <c r="D55" s="12">
        <v>1.0387267814758998</v>
      </c>
      <c r="E55" s="12">
        <v>0.86412338770217723</v>
      </c>
      <c r="F55" s="20">
        <v>0.74187847951307062</v>
      </c>
      <c r="G55" s="12">
        <v>0.92689280591347611</v>
      </c>
      <c r="H55" s="12">
        <v>1.0497751815687533</v>
      </c>
      <c r="I55" s="12">
        <v>0.95900229584180963</v>
      </c>
      <c r="J55" s="12">
        <v>0.82672184897605683</v>
      </c>
      <c r="K55" s="12">
        <v>0.97939673787805004</v>
      </c>
      <c r="L55" s="12">
        <v>0.95588954178852803</v>
      </c>
      <c r="M55" s="12">
        <v>0.87902548938854386</v>
      </c>
      <c r="N55" s="167">
        <v>0.70754377468072438</v>
      </c>
      <c r="O55" s="28">
        <v>1.0122576026938026</v>
      </c>
      <c r="P55" s="13">
        <v>1.0308711953415606</v>
      </c>
      <c r="Q55" s="12">
        <v>0.98620318094912385</v>
      </c>
      <c r="R55" s="12">
        <v>1.226568277695719</v>
      </c>
      <c r="S55" s="12">
        <v>1.0362360832345587</v>
      </c>
      <c r="T55" s="20">
        <v>0.8820245073685764</v>
      </c>
      <c r="U55" s="13">
        <v>1.2661663919220101</v>
      </c>
      <c r="V55" s="12">
        <v>1.1789949612352246</v>
      </c>
      <c r="W55" s="20">
        <v>1.3158464507362959</v>
      </c>
      <c r="X55" s="13">
        <v>0.90627935645729818</v>
      </c>
      <c r="Y55" s="12">
        <v>0.8820160268067011</v>
      </c>
      <c r="Z55" s="12">
        <v>1.0735715618322563</v>
      </c>
      <c r="AA55" s="14">
        <v>0.94026502414886171</v>
      </c>
      <c r="AB55" s="14">
        <v>0.62585923438324043</v>
      </c>
      <c r="AC55" s="12">
        <v>0.9441815045892179</v>
      </c>
      <c r="AD55" s="20">
        <v>0.97708180863263627</v>
      </c>
      <c r="AE55" s="35">
        <v>0.88887679283793075</v>
      </c>
      <c r="AF55" s="12"/>
      <c r="AG55" s="116"/>
      <c r="AH55" s="117"/>
      <c r="AI55" s="116"/>
      <c r="AL55" s="3"/>
      <c r="AO55" s="3"/>
      <c r="AR55" s="3"/>
      <c r="AS55" s="128"/>
    </row>
    <row r="56" spans="1:45" ht="14.1" customHeight="1">
      <c r="A56" s="2">
        <v>1995</v>
      </c>
      <c r="B56" s="25">
        <v>0.85249455689471221</v>
      </c>
      <c r="C56" s="12">
        <v>0.91727684887195449</v>
      </c>
      <c r="D56" s="12">
        <v>1.0471550079509668</v>
      </c>
      <c r="E56" s="12">
        <v>0.8743203894538093</v>
      </c>
      <c r="F56" s="20">
        <v>0.76893504375428601</v>
      </c>
      <c r="G56" s="12">
        <v>0.82396875126376956</v>
      </c>
      <c r="H56" s="12">
        <v>0.97563664326955235</v>
      </c>
      <c r="I56" s="12">
        <v>0.78588658074891493</v>
      </c>
      <c r="J56" s="12">
        <v>0.7147855768227187</v>
      </c>
      <c r="K56" s="12">
        <v>0.92795959421476992</v>
      </c>
      <c r="L56" s="12">
        <v>0.89339658440204173</v>
      </c>
      <c r="M56" s="12">
        <v>0.84257326056973092</v>
      </c>
      <c r="N56" s="167">
        <v>0.79050741887745846</v>
      </c>
      <c r="O56" s="28">
        <v>1.0443870244762559</v>
      </c>
      <c r="P56" s="13">
        <v>1.0276554126293496</v>
      </c>
      <c r="Q56" s="12">
        <v>0.95672284920550987</v>
      </c>
      <c r="R56" s="12">
        <v>1.197313686706835</v>
      </c>
      <c r="S56" s="12">
        <v>1.0409050634947397</v>
      </c>
      <c r="T56" s="20">
        <v>0.95161479390022474</v>
      </c>
      <c r="U56" s="13">
        <v>1.2725188938885987</v>
      </c>
      <c r="V56" s="12">
        <v>1.221330582407046</v>
      </c>
      <c r="W56" s="20">
        <v>1.3029086355140764</v>
      </c>
      <c r="X56" s="13">
        <v>0.95919910748500747</v>
      </c>
      <c r="Y56" s="12">
        <v>0.91896228933100133</v>
      </c>
      <c r="Z56" s="12">
        <v>1.1261882661076819</v>
      </c>
      <c r="AA56" s="14">
        <v>1.1290804543823481</v>
      </c>
      <c r="AB56" s="14">
        <v>0.65607264952117039</v>
      </c>
      <c r="AC56" s="12">
        <v>0.98485356878510566</v>
      </c>
      <c r="AD56" s="20">
        <v>1.0678298914145259</v>
      </c>
      <c r="AE56" s="35">
        <v>0.81626306811138838</v>
      </c>
      <c r="AF56" s="12"/>
      <c r="AG56" s="116"/>
      <c r="AH56" s="117"/>
      <c r="AI56" s="116"/>
      <c r="AL56" s="3"/>
      <c r="AO56" s="3"/>
      <c r="AR56" s="3"/>
      <c r="AS56" s="128"/>
    </row>
    <row r="57" spans="1:45" ht="14.1" customHeight="1">
      <c r="A57" s="2">
        <v>1996</v>
      </c>
      <c r="B57" s="25">
        <v>0.89358262099756103</v>
      </c>
      <c r="C57" s="12">
        <v>0.91311369553064414</v>
      </c>
      <c r="D57" s="12">
        <v>1.0069245447417661</v>
      </c>
      <c r="E57" s="12">
        <v>0.86746172569894686</v>
      </c>
      <c r="F57" s="20">
        <v>0.81413133812344929</v>
      </c>
      <c r="G57" s="12">
        <v>0.89510373864095816</v>
      </c>
      <c r="H57" s="12">
        <v>1.0096205565271454</v>
      </c>
      <c r="I57" s="12">
        <v>0.91909569294645177</v>
      </c>
      <c r="J57" s="12">
        <v>0.77231442791712024</v>
      </c>
      <c r="K57" s="12">
        <v>0.96016160818585283</v>
      </c>
      <c r="L57" s="12">
        <v>0.89984925132398308</v>
      </c>
      <c r="M57" s="12">
        <v>0.88120840554088409</v>
      </c>
      <c r="N57" s="167">
        <v>0.80346057036439456</v>
      </c>
      <c r="O57" s="28">
        <v>0.98499175620260992</v>
      </c>
      <c r="P57" s="13">
        <v>1.0112824075908904</v>
      </c>
      <c r="Q57" s="12">
        <v>0.92826070156392493</v>
      </c>
      <c r="R57" s="12">
        <v>1.1699273519925391</v>
      </c>
      <c r="S57" s="12">
        <v>1.0448608276788431</v>
      </c>
      <c r="T57" s="20">
        <v>0.91096620564941611</v>
      </c>
      <c r="U57" s="13">
        <v>1.1782378608686717</v>
      </c>
      <c r="V57" s="12">
        <v>1.166383035764496</v>
      </c>
      <c r="W57" s="20">
        <v>1.1873082416426679</v>
      </c>
      <c r="X57" s="13">
        <v>0.89487549476594019</v>
      </c>
      <c r="Y57" s="12">
        <v>0.83033910412393153</v>
      </c>
      <c r="Z57" s="12">
        <v>1.126561457380052</v>
      </c>
      <c r="AA57" s="14">
        <v>1.0251469506467685</v>
      </c>
      <c r="AB57" s="14">
        <v>0.59476429949357557</v>
      </c>
      <c r="AC57" s="12">
        <v>0.96250298031225334</v>
      </c>
      <c r="AD57" s="20">
        <v>0.94784915659378055</v>
      </c>
      <c r="AE57" s="35">
        <v>0.90719807081690307</v>
      </c>
      <c r="AF57" s="12"/>
      <c r="AG57" s="116"/>
      <c r="AH57" s="117"/>
      <c r="AI57" s="116"/>
      <c r="AL57" s="3"/>
      <c r="AO57" s="3"/>
      <c r="AR57" s="3"/>
      <c r="AS57" s="128"/>
    </row>
    <row r="58" spans="1:45" ht="14.1" customHeight="1">
      <c r="A58" s="2">
        <v>1997</v>
      </c>
      <c r="B58" s="25">
        <v>0.92915972627127985</v>
      </c>
      <c r="C58" s="12">
        <v>0.92994877602730364</v>
      </c>
      <c r="D58" s="12">
        <v>1.0252084510810915</v>
      </c>
      <c r="E58" s="12">
        <v>0.87978002229350094</v>
      </c>
      <c r="F58" s="20">
        <v>0.83171672929069373</v>
      </c>
      <c r="G58" s="12">
        <v>0.94044487749484129</v>
      </c>
      <c r="H58" s="12">
        <v>1.0943370038225428</v>
      </c>
      <c r="I58" s="12">
        <v>0.91702854154718183</v>
      </c>
      <c r="J58" s="12">
        <v>0.86570916653098529</v>
      </c>
      <c r="K58" s="12">
        <v>0.96865232402900681</v>
      </c>
      <c r="L58" s="12">
        <v>1.0641530836167798</v>
      </c>
      <c r="M58" s="12">
        <v>0.91978214591658558</v>
      </c>
      <c r="N58" s="167">
        <v>0.85347811949280861</v>
      </c>
      <c r="O58" s="28">
        <v>1.0201754442796542</v>
      </c>
      <c r="P58" s="13">
        <v>1.014314353545728</v>
      </c>
      <c r="Q58" s="12">
        <v>0.9130491565235167</v>
      </c>
      <c r="R58" s="12">
        <v>1.1450069867777795</v>
      </c>
      <c r="S58" s="12">
        <v>1.0468009394682236</v>
      </c>
      <c r="T58" s="20">
        <v>0.97056818238010345</v>
      </c>
      <c r="U58" s="13">
        <v>1.1688959050072767</v>
      </c>
      <c r="V58" s="12">
        <v>1.2275334784615846</v>
      </c>
      <c r="W58" s="20">
        <v>1.1401256553504309</v>
      </c>
      <c r="X58" s="13">
        <v>0.95792831618509966</v>
      </c>
      <c r="Y58" s="12">
        <v>0.89252833973907331</v>
      </c>
      <c r="Z58" s="12">
        <v>1.1535218644302587</v>
      </c>
      <c r="AA58" s="14">
        <v>1.0420370465625979</v>
      </c>
      <c r="AB58" s="14">
        <v>0.73405820370177544</v>
      </c>
      <c r="AC58" s="12">
        <v>1.0067848957296506</v>
      </c>
      <c r="AD58" s="20">
        <v>1.1037894884718678</v>
      </c>
      <c r="AE58" s="35">
        <v>0.91078424939678826</v>
      </c>
      <c r="AF58" s="12"/>
      <c r="AG58" s="116"/>
      <c r="AH58" s="117"/>
      <c r="AI58" s="116"/>
      <c r="AL58" s="3"/>
      <c r="AO58" s="3"/>
      <c r="AR58" s="3"/>
      <c r="AS58" s="128"/>
    </row>
    <row r="59" spans="1:45" ht="14.1" customHeight="1">
      <c r="A59" s="2">
        <v>1998</v>
      </c>
      <c r="B59" s="25">
        <v>0.9350077849358871</v>
      </c>
      <c r="C59" s="12">
        <v>0.93644878291306977</v>
      </c>
      <c r="D59" s="12">
        <v>1.0264395813792542</v>
      </c>
      <c r="E59" s="12">
        <v>0.88686617075001728</v>
      </c>
      <c r="F59" s="20">
        <v>0.84718605506065481</v>
      </c>
      <c r="G59" s="12">
        <v>0.92715845107342343</v>
      </c>
      <c r="H59" s="12">
        <v>1.1210665093344148</v>
      </c>
      <c r="I59" s="12">
        <v>0.9368193120499485</v>
      </c>
      <c r="J59" s="12">
        <v>0.8893226936948615</v>
      </c>
      <c r="K59" s="12">
        <v>0.95533448572223112</v>
      </c>
      <c r="L59" s="12">
        <v>0.97099932282661461</v>
      </c>
      <c r="M59" s="12">
        <v>0.84868338541545918</v>
      </c>
      <c r="N59" s="167">
        <v>0.99743860473465695</v>
      </c>
      <c r="O59" s="28">
        <v>1.0295344412972036</v>
      </c>
      <c r="P59" s="13">
        <v>1.0107348478585887</v>
      </c>
      <c r="Q59" s="12">
        <v>0.91017576408060796</v>
      </c>
      <c r="R59" s="12">
        <v>1.1205615260556183</v>
      </c>
      <c r="S59" s="12">
        <v>1.0457689096552631</v>
      </c>
      <c r="T59" s="20">
        <v>0.97424492847905297</v>
      </c>
      <c r="U59" s="13">
        <v>1.1100502274426962</v>
      </c>
      <c r="V59" s="12">
        <v>1.250105881139395</v>
      </c>
      <c r="W59" s="20">
        <v>1.037463895003041</v>
      </c>
      <c r="X59" s="13">
        <v>0.99559809079956696</v>
      </c>
      <c r="Y59" s="12">
        <v>0.96236285045686276</v>
      </c>
      <c r="Z59" s="12">
        <v>1.1637786919956168</v>
      </c>
      <c r="AA59" s="14">
        <v>1.0511664391013968</v>
      </c>
      <c r="AB59" s="14">
        <v>0.74396561235875658</v>
      </c>
      <c r="AC59" s="12">
        <v>1.0347089795230515</v>
      </c>
      <c r="AD59" s="20">
        <v>1.0119957439039748</v>
      </c>
      <c r="AE59" s="35">
        <v>0.90818504697889091</v>
      </c>
      <c r="AF59" s="12"/>
      <c r="AG59" s="116"/>
      <c r="AH59" s="117"/>
      <c r="AI59" s="116"/>
      <c r="AL59" s="3"/>
      <c r="AO59" s="3"/>
      <c r="AR59" s="3"/>
      <c r="AS59" s="128"/>
    </row>
    <row r="60" spans="1:45" ht="14.1" customHeight="1">
      <c r="A60" s="2">
        <v>1999</v>
      </c>
      <c r="B60" s="25">
        <v>0.95679460241599734</v>
      </c>
      <c r="C60" s="12">
        <v>0.9602617039888437</v>
      </c>
      <c r="D60" s="12">
        <v>1.0281873241820854</v>
      </c>
      <c r="E60" s="12">
        <v>0.91782683864510128</v>
      </c>
      <c r="F60" s="20">
        <v>0.88584503532352821</v>
      </c>
      <c r="G60" s="12">
        <v>0.93753181380619888</v>
      </c>
      <c r="H60" s="12">
        <v>1.0537248213353334</v>
      </c>
      <c r="I60" s="12">
        <v>0.93484046179593572</v>
      </c>
      <c r="J60" s="12">
        <v>0.85840308840560431</v>
      </c>
      <c r="K60" s="12">
        <v>1.0439414980935382</v>
      </c>
      <c r="L60" s="12">
        <v>0.99233298055089392</v>
      </c>
      <c r="M60" s="12">
        <v>0.88257120431045477</v>
      </c>
      <c r="N60" s="167">
        <v>1.0913918776743685</v>
      </c>
      <c r="O60" s="28">
        <v>1.038030029885386</v>
      </c>
      <c r="P60" s="13">
        <v>1.0072590654757474</v>
      </c>
      <c r="Q60" s="12">
        <v>0.91516263528353214</v>
      </c>
      <c r="R60" s="12">
        <v>1.0990255523431403</v>
      </c>
      <c r="S60" s="12">
        <v>1.0417498299938746</v>
      </c>
      <c r="T60" s="20">
        <v>0.96522367584347668</v>
      </c>
      <c r="U60" s="13">
        <v>1.0983524708488359</v>
      </c>
      <c r="V60" s="12">
        <v>1.3005613598005152</v>
      </c>
      <c r="W60" s="20">
        <v>0.99239390299565244</v>
      </c>
      <c r="X60" s="13">
        <v>1.0163775795150574</v>
      </c>
      <c r="Y60" s="12">
        <v>1.0163696296178952</v>
      </c>
      <c r="Z60" s="12">
        <v>1.181432289521549</v>
      </c>
      <c r="AA60" s="14">
        <v>0.99306786971644956</v>
      </c>
      <c r="AB60" s="14">
        <v>0.71805655505080945</v>
      </c>
      <c r="AC60" s="12">
        <v>1.0494873446017563</v>
      </c>
      <c r="AD60" s="20">
        <v>1.0354570273939394</v>
      </c>
      <c r="AE60" s="35">
        <v>0.92174077326225512</v>
      </c>
      <c r="AF60" s="12"/>
      <c r="AG60" s="116"/>
      <c r="AH60" s="117"/>
      <c r="AI60" s="116"/>
      <c r="AL60" s="3"/>
      <c r="AO60" s="3"/>
      <c r="AR60" s="3"/>
      <c r="AS60" s="128"/>
    </row>
    <row r="61" spans="1:45" ht="14.1" customHeight="1">
      <c r="A61" s="2">
        <v>2000</v>
      </c>
      <c r="B61" s="25">
        <v>0.96179530994869211</v>
      </c>
      <c r="C61" s="12">
        <v>0.95973240243596369</v>
      </c>
      <c r="D61" s="12">
        <v>0.99813924574616997</v>
      </c>
      <c r="E61" s="12">
        <v>0.94455060397188306</v>
      </c>
      <c r="F61" s="20">
        <v>0.9028890214107953</v>
      </c>
      <c r="G61" s="12">
        <v>0.95515159774972036</v>
      </c>
      <c r="H61" s="12">
        <v>1.0127316460575539</v>
      </c>
      <c r="I61" s="12">
        <v>0.94849898819705625</v>
      </c>
      <c r="J61" s="12">
        <v>0.88164415733686941</v>
      </c>
      <c r="K61" s="12">
        <v>1.0289047093118235</v>
      </c>
      <c r="L61" s="12">
        <v>1.0812478689763694</v>
      </c>
      <c r="M61" s="12">
        <v>0.90503248795111091</v>
      </c>
      <c r="N61" s="167">
        <v>1.0354263270179431</v>
      </c>
      <c r="O61" s="28">
        <v>1.0268266249628264</v>
      </c>
      <c r="P61" s="13">
        <v>1.0213801519821843</v>
      </c>
      <c r="Q61" s="12">
        <v>0.9123793119508431</v>
      </c>
      <c r="R61" s="12">
        <v>1.0813856084080171</v>
      </c>
      <c r="S61" s="12">
        <v>1.0355291120320813</v>
      </c>
      <c r="T61" s="20">
        <v>0.95760364206069126</v>
      </c>
      <c r="U61" s="13">
        <v>1.0609132622693098</v>
      </c>
      <c r="V61" s="12">
        <v>1.0871203737108008</v>
      </c>
      <c r="W61" s="20">
        <v>1.0474426435428121</v>
      </c>
      <c r="X61" s="13">
        <v>1.0000893818800016</v>
      </c>
      <c r="Y61" s="12">
        <v>0.99240312292900779</v>
      </c>
      <c r="Z61" s="12">
        <v>1.1280412324103659</v>
      </c>
      <c r="AA61" s="14">
        <v>1.1612524167878828</v>
      </c>
      <c r="AB61" s="14">
        <v>0.7369603982925631</v>
      </c>
      <c r="AC61" s="12">
        <v>0.99641521507921749</v>
      </c>
      <c r="AD61" s="20">
        <v>1.0087057934951986</v>
      </c>
      <c r="AE61" s="35">
        <v>0.93666767745091484</v>
      </c>
      <c r="AF61" s="12"/>
      <c r="AG61" s="116"/>
      <c r="AH61" s="117"/>
      <c r="AI61" s="116"/>
      <c r="AL61" s="3"/>
      <c r="AO61" s="3"/>
      <c r="AR61" s="3"/>
      <c r="AS61" s="128"/>
    </row>
    <row r="62" spans="1:45" ht="14.1" customHeight="1">
      <c r="A62" s="2">
        <v>2001</v>
      </c>
      <c r="B62" s="25">
        <v>0.96812955652919674</v>
      </c>
      <c r="C62" s="12">
        <v>0.9675108289440506</v>
      </c>
      <c r="D62" s="12">
        <v>1.0215825158196814</v>
      </c>
      <c r="E62" s="12">
        <v>0.93338679223822207</v>
      </c>
      <c r="F62" s="20">
        <v>0.91753845868585304</v>
      </c>
      <c r="G62" s="12">
        <v>0.95148937589391602</v>
      </c>
      <c r="H62" s="12">
        <v>0.93300088102785528</v>
      </c>
      <c r="I62" s="12">
        <v>0.9303629982332472</v>
      </c>
      <c r="J62" s="12">
        <v>0.93718666739235923</v>
      </c>
      <c r="K62" s="12">
        <v>0.98260386634022179</v>
      </c>
      <c r="L62" s="12">
        <v>1.0548445142792349</v>
      </c>
      <c r="M62" s="12">
        <v>0.93472481714856581</v>
      </c>
      <c r="N62" s="167">
        <v>1.1046619185589908</v>
      </c>
      <c r="O62" s="28">
        <v>1.0249910341936959</v>
      </c>
      <c r="P62" s="13">
        <v>1.0153502605302385</v>
      </c>
      <c r="Q62" s="12">
        <v>0.9107140676343719</v>
      </c>
      <c r="R62" s="12">
        <v>1.0689264116298369</v>
      </c>
      <c r="S62" s="12">
        <v>1.0279985415463904</v>
      </c>
      <c r="T62" s="20">
        <v>0.96743570371548548</v>
      </c>
      <c r="U62" s="13">
        <v>1.0585069224720207</v>
      </c>
      <c r="V62" s="12">
        <v>1.0963221181075309</v>
      </c>
      <c r="W62" s="20">
        <v>1.0390593764763705</v>
      </c>
      <c r="X62" s="13">
        <v>1.0001656616404035</v>
      </c>
      <c r="Y62" s="12">
        <v>0.96671196380947744</v>
      </c>
      <c r="Z62" s="12">
        <v>1.1012007814828528</v>
      </c>
      <c r="AA62" s="14">
        <v>1.0661595861071758</v>
      </c>
      <c r="AB62" s="14">
        <v>0.79420318824967506</v>
      </c>
      <c r="AC62" s="12">
        <v>1.0292754244236844</v>
      </c>
      <c r="AD62" s="20">
        <v>1.1016118268590516</v>
      </c>
      <c r="AE62" s="35">
        <v>0.94452490239660603</v>
      </c>
      <c r="AF62" s="12"/>
      <c r="AG62" s="116"/>
      <c r="AH62" s="117"/>
      <c r="AI62" s="116"/>
      <c r="AL62" s="3"/>
      <c r="AO62" s="3"/>
      <c r="AR62" s="3"/>
      <c r="AS62" s="128"/>
    </row>
    <row r="63" spans="1:45" ht="14.1" customHeight="1">
      <c r="A63" s="2">
        <v>2002</v>
      </c>
      <c r="B63" s="25">
        <v>0.94878350212946849</v>
      </c>
      <c r="C63" s="12">
        <v>0.97579240616642626</v>
      </c>
      <c r="D63" s="12">
        <v>0.99435183133396465</v>
      </c>
      <c r="E63" s="12">
        <v>0.96080438590504791</v>
      </c>
      <c r="F63" s="20">
        <v>0.95526898230614166</v>
      </c>
      <c r="G63" s="12">
        <v>0.91240781509760172</v>
      </c>
      <c r="H63" s="12">
        <v>0.80038370863195074</v>
      </c>
      <c r="I63" s="12">
        <v>0.8778477693849801</v>
      </c>
      <c r="J63" s="12">
        <v>0.87799563980698603</v>
      </c>
      <c r="K63" s="12">
        <v>1.0129283177936081</v>
      </c>
      <c r="L63" s="12">
        <v>1.0606869079214256</v>
      </c>
      <c r="M63" s="12">
        <v>0.89934114020832634</v>
      </c>
      <c r="N63" s="167">
        <v>1.0877691887729717</v>
      </c>
      <c r="O63" s="28">
        <v>1.0195195663267786</v>
      </c>
      <c r="P63" s="13">
        <v>1.0251414939268708</v>
      </c>
      <c r="Q63" s="12">
        <v>0.92198482395088865</v>
      </c>
      <c r="R63" s="12">
        <v>1.048676226713922</v>
      </c>
      <c r="S63" s="12">
        <v>1.0202062380864696</v>
      </c>
      <c r="T63" s="20">
        <v>0.97928398064684419</v>
      </c>
      <c r="U63" s="13">
        <v>1.0691787865795024</v>
      </c>
      <c r="V63" s="12">
        <v>1.1114392696161692</v>
      </c>
      <c r="W63" s="20">
        <v>1.0474426437378754</v>
      </c>
      <c r="X63" s="13">
        <v>0.98036472674340158</v>
      </c>
      <c r="Y63" s="12">
        <v>0.95081909410687726</v>
      </c>
      <c r="Z63" s="12">
        <v>1.1976877901919951</v>
      </c>
      <c r="AA63" s="14">
        <v>0.9591937006338016</v>
      </c>
      <c r="AB63" s="14">
        <v>0.86916655772634099</v>
      </c>
      <c r="AC63" s="12">
        <v>0.98050994787973023</v>
      </c>
      <c r="AD63" s="20">
        <v>1.0409091878349412</v>
      </c>
      <c r="AE63" s="35">
        <v>0.93061823771350971</v>
      </c>
      <c r="AF63" s="12"/>
      <c r="AG63" s="116"/>
      <c r="AH63" s="117"/>
      <c r="AI63" s="116"/>
      <c r="AL63" s="3"/>
      <c r="AO63" s="3"/>
      <c r="AR63" s="3"/>
      <c r="AS63" s="128"/>
    </row>
    <row r="64" spans="1:45" ht="14.1" customHeight="1">
      <c r="A64" s="2">
        <v>2003</v>
      </c>
      <c r="B64" s="25">
        <v>0.96695720102906102</v>
      </c>
      <c r="C64" s="12">
        <v>0.98678258270171382</v>
      </c>
      <c r="D64" s="12">
        <v>0.9944075625472425</v>
      </c>
      <c r="E64" s="12">
        <v>0.9623854045815422</v>
      </c>
      <c r="F64" s="20">
        <v>1.0102303049998118</v>
      </c>
      <c r="G64" s="12">
        <v>0.94998932824654192</v>
      </c>
      <c r="H64" s="12">
        <v>1.0661831351242492</v>
      </c>
      <c r="I64" s="12">
        <v>0.96287584499825274</v>
      </c>
      <c r="J64" s="12">
        <v>0.80166511859282752</v>
      </c>
      <c r="K64" s="12">
        <v>0.99397871209179012</v>
      </c>
      <c r="L64" s="12">
        <v>1.0699100781851361</v>
      </c>
      <c r="M64" s="12">
        <v>0.92215842364744349</v>
      </c>
      <c r="N64" s="167">
        <v>1.0004237271849217</v>
      </c>
      <c r="O64" s="28">
        <v>0.99998762162753774</v>
      </c>
      <c r="P64" s="13">
        <v>0.98845332564933153</v>
      </c>
      <c r="Q64" s="12">
        <v>0.9338893986364154</v>
      </c>
      <c r="R64" s="12">
        <v>1.0321407320362281</v>
      </c>
      <c r="S64" s="12">
        <v>1.013098716433771</v>
      </c>
      <c r="T64" s="20">
        <v>0.94778927026219595</v>
      </c>
      <c r="U64" s="13">
        <v>1.0320143439467968</v>
      </c>
      <c r="V64" s="12">
        <v>1.08712037371076</v>
      </c>
      <c r="W64" s="20">
        <v>1.0036633600533953</v>
      </c>
      <c r="X64" s="13">
        <v>0.9867366488626037</v>
      </c>
      <c r="Y64" s="12">
        <v>0.96760640434149481</v>
      </c>
      <c r="Z64" s="12">
        <v>1.0066995774728991</v>
      </c>
      <c r="AA64" s="14">
        <v>1.2106106865347737</v>
      </c>
      <c r="AB64" s="14">
        <v>0.88651515283953231</v>
      </c>
      <c r="AC64" s="12">
        <v>0.97264908553900953</v>
      </c>
      <c r="AD64" s="20">
        <v>0.95457893532064175</v>
      </c>
      <c r="AE64" s="35">
        <v>0.96696917053361342</v>
      </c>
      <c r="AF64" s="12"/>
      <c r="AG64" s="116"/>
      <c r="AH64" s="117"/>
      <c r="AI64" s="116"/>
      <c r="AL64" s="3"/>
      <c r="AO64" s="3"/>
      <c r="AR64" s="3"/>
      <c r="AS64" s="128"/>
    </row>
    <row r="65" spans="1:61" ht="14.1" customHeight="1">
      <c r="A65" s="2">
        <v>2004</v>
      </c>
      <c r="B65" s="25">
        <v>1.0131372027981813</v>
      </c>
      <c r="C65" s="12">
        <v>0.97530413563170759</v>
      </c>
      <c r="D65" s="12">
        <v>1.0029018601016406</v>
      </c>
      <c r="E65" s="12">
        <v>0.9651948406469667</v>
      </c>
      <c r="F65" s="20">
        <v>0.9675597905972787</v>
      </c>
      <c r="G65" s="12">
        <v>1.0395507451550419</v>
      </c>
      <c r="H65" s="12">
        <v>1.0290684060267536</v>
      </c>
      <c r="I65" s="12">
        <v>1.0614691945860775</v>
      </c>
      <c r="J65" s="12">
        <v>0.99445750223520557</v>
      </c>
      <c r="K65" s="12">
        <v>1.0327356700035017</v>
      </c>
      <c r="L65" s="12">
        <v>1.0973834870521137</v>
      </c>
      <c r="M65" s="12">
        <v>1.0152694086097314</v>
      </c>
      <c r="N65" s="167">
        <v>1.0364012748848543</v>
      </c>
      <c r="O65" s="28">
        <v>0.99058282826957478</v>
      </c>
      <c r="P65" s="13">
        <v>0.98938793669761627</v>
      </c>
      <c r="Q65" s="12">
        <v>0.95865292127938462</v>
      </c>
      <c r="R65" s="12">
        <v>1.0147799391106738</v>
      </c>
      <c r="S65" s="12">
        <v>1.0064760525338494</v>
      </c>
      <c r="T65" s="20">
        <v>0.92365753059275091</v>
      </c>
      <c r="U65" s="13">
        <v>0.99308440519646424</v>
      </c>
      <c r="V65" s="12">
        <v>0.98524391789153409</v>
      </c>
      <c r="W65" s="20">
        <v>0.9971430412533242</v>
      </c>
      <c r="X65" s="13">
        <v>0.99034221772787101</v>
      </c>
      <c r="Y65" s="12">
        <v>0.97114780096311837</v>
      </c>
      <c r="Z65" s="12">
        <v>1.0802058393309624</v>
      </c>
      <c r="AA65" s="14">
        <v>1.186419677294112</v>
      </c>
      <c r="AB65" s="14">
        <v>0.97776424133631612</v>
      </c>
      <c r="AC65" s="12">
        <v>0.96142530828195794</v>
      </c>
      <c r="AD65" s="20">
        <v>0.81689652852467098</v>
      </c>
      <c r="AE65" s="35">
        <v>1.0227687921544191</v>
      </c>
      <c r="AF65" s="12"/>
      <c r="AG65" s="116"/>
      <c r="AH65" s="117"/>
      <c r="AI65" s="116"/>
      <c r="AL65" s="3"/>
      <c r="AO65" s="3"/>
      <c r="AR65" s="3"/>
      <c r="AS65" s="128"/>
    </row>
    <row r="66" spans="1:61" ht="14.1" customHeight="1">
      <c r="A66" s="2">
        <v>2005</v>
      </c>
      <c r="B66" s="25">
        <v>1</v>
      </c>
      <c r="C66" s="12">
        <v>1</v>
      </c>
      <c r="D66" s="12">
        <v>1</v>
      </c>
      <c r="E66" s="12">
        <v>1</v>
      </c>
      <c r="F66" s="20">
        <v>1</v>
      </c>
      <c r="G66" s="12">
        <v>1</v>
      </c>
      <c r="H66" s="12">
        <v>1</v>
      </c>
      <c r="I66" s="12">
        <v>1</v>
      </c>
      <c r="J66" s="12">
        <v>1</v>
      </c>
      <c r="K66" s="12">
        <v>1</v>
      </c>
      <c r="L66" s="12">
        <v>1</v>
      </c>
      <c r="M66" s="12">
        <v>0.99999999999999989</v>
      </c>
      <c r="N66" s="167">
        <v>1</v>
      </c>
      <c r="O66" s="28">
        <v>1</v>
      </c>
      <c r="P66" s="13">
        <v>1</v>
      </c>
      <c r="Q66" s="12">
        <v>1</v>
      </c>
      <c r="R66" s="12">
        <v>1</v>
      </c>
      <c r="S66" s="12">
        <v>1</v>
      </c>
      <c r="T66" s="20">
        <v>1</v>
      </c>
      <c r="U66" s="13">
        <v>1</v>
      </c>
      <c r="V66" s="12">
        <v>1</v>
      </c>
      <c r="W66" s="20">
        <v>1</v>
      </c>
      <c r="X66" s="13">
        <v>1</v>
      </c>
      <c r="Y66" s="12">
        <v>1</v>
      </c>
      <c r="Z66" s="12">
        <v>1</v>
      </c>
      <c r="AA66" s="14">
        <v>1</v>
      </c>
      <c r="AB66" s="14">
        <v>1</v>
      </c>
      <c r="AC66" s="12">
        <v>1</v>
      </c>
      <c r="AD66" s="20">
        <v>1</v>
      </c>
      <c r="AE66" s="35">
        <v>1</v>
      </c>
      <c r="AF66" s="12"/>
      <c r="AG66" s="116"/>
      <c r="AH66" s="117"/>
      <c r="AI66" s="116"/>
      <c r="AL66" s="3"/>
      <c r="AO66" s="3"/>
      <c r="AR66" s="3"/>
      <c r="AS66" s="128"/>
    </row>
    <row r="67" spans="1:61" ht="14.1" customHeight="1">
      <c r="A67" s="2">
        <v>2006</v>
      </c>
      <c r="B67" s="25">
        <v>1.0071946206405968</v>
      </c>
      <c r="C67" s="12">
        <v>1.0203153840266228</v>
      </c>
      <c r="D67" s="12">
        <v>1.0085371758499475</v>
      </c>
      <c r="E67" s="12">
        <v>1.0276621397211037</v>
      </c>
      <c r="F67" s="20">
        <v>1.0306500580124096</v>
      </c>
      <c r="G67" s="12">
        <v>0.98415209786593461</v>
      </c>
      <c r="H67" s="12">
        <v>0.86256623704493562</v>
      </c>
      <c r="I67" s="12">
        <v>0.93864739037234879</v>
      </c>
      <c r="J67" s="12">
        <v>1.0054272035687759</v>
      </c>
      <c r="K67" s="12">
        <v>0.98939239472603324</v>
      </c>
      <c r="L67" s="12">
        <v>1.0918692830398051</v>
      </c>
      <c r="M67" s="12">
        <v>1.0129757630543124</v>
      </c>
      <c r="N67" s="167">
        <v>1.103054584463717</v>
      </c>
      <c r="O67" s="28">
        <v>0.99929055903992203</v>
      </c>
      <c r="P67" s="13">
        <v>1.0033759011230938</v>
      </c>
      <c r="Q67" s="12">
        <v>1.0248724799822229</v>
      </c>
      <c r="R67" s="12">
        <v>0.98300854913709668</v>
      </c>
      <c r="S67" s="12">
        <v>0.99340880806963183</v>
      </c>
      <c r="T67" s="20">
        <v>0.9974399126399569</v>
      </c>
      <c r="U67" s="13">
        <v>0.92661250911544635</v>
      </c>
      <c r="V67" s="12">
        <v>0.91036616473116971</v>
      </c>
      <c r="W67" s="20">
        <v>0.93498727417662453</v>
      </c>
      <c r="X67" s="13">
        <v>1.0283550642490331</v>
      </c>
      <c r="Y67" s="12">
        <v>1.0057480374819159</v>
      </c>
      <c r="Z67" s="12">
        <v>0.96293997537991538</v>
      </c>
      <c r="AA67" s="14">
        <v>1.1188825722470022</v>
      </c>
      <c r="AB67" s="14">
        <v>1.0504361386491248</v>
      </c>
      <c r="AC67" s="12">
        <v>1.050837527141109</v>
      </c>
      <c r="AD67" s="20">
        <v>1.0146565161737762</v>
      </c>
      <c r="AE67" s="35">
        <v>1.007909673046715</v>
      </c>
      <c r="AF67" s="12"/>
      <c r="AG67" s="116"/>
      <c r="AH67" s="117"/>
      <c r="AI67" s="116"/>
      <c r="AL67" s="3"/>
      <c r="AO67" s="3"/>
      <c r="AR67" s="3"/>
      <c r="AS67" s="128"/>
    </row>
    <row r="68" spans="1:61" ht="14.1" customHeight="1">
      <c r="A68" s="2">
        <v>2007</v>
      </c>
      <c r="B68" s="25">
        <v>1.0257745472955739</v>
      </c>
      <c r="C68" s="12">
        <v>1.0243103966905349</v>
      </c>
      <c r="D68" s="12">
        <v>1.0212024058020841</v>
      </c>
      <c r="E68" s="12">
        <v>1.0496428490184035</v>
      </c>
      <c r="F68" s="20">
        <v>1.03917783546484</v>
      </c>
      <c r="G68" s="12">
        <v>1.0222259805766634</v>
      </c>
      <c r="H68" s="12">
        <v>0.96127265230876269</v>
      </c>
      <c r="I68" s="12">
        <v>1.0995205050677401</v>
      </c>
      <c r="J68" s="12">
        <v>0.85850278341365394</v>
      </c>
      <c r="K68" s="12">
        <v>0.9885955222991023</v>
      </c>
      <c r="L68" s="12">
        <v>1.171789752468789</v>
      </c>
      <c r="M68" s="12">
        <v>0.96760416389243353</v>
      </c>
      <c r="N68" s="167">
        <v>1.0501527753676099</v>
      </c>
      <c r="O68" s="28">
        <v>1.0499904838804721</v>
      </c>
      <c r="P68" s="13">
        <v>0.99456293968494969</v>
      </c>
      <c r="Q68" s="12">
        <v>1.0248549953731834</v>
      </c>
      <c r="R68" s="12">
        <v>0.96434036954306102</v>
      </c>
      <c r="S68" s="12">
        <v>0.98653851541899606</v>
      </c>
      <c r="T68" s="20">
        <v>0.97205171420231662</v>
      </c>
      <c r="U68" s="13">
        <v>0.95086126096678047</v>
      </c>
      <c r="V68" s="12">
        <v>0.99843598940092282</v>
      </c>
      <c r="W68" s="20">
        <v>0.9266506297245195</v>
      </c>
      <c r="X68" s="13">
        <v>1.1123249589523814</v>
      </c>
      <c r="Y68" s="12">
        <v>1.0392612187700427</v>
      </c>
      <c r="Z68" s="12">
        <v>1.1053965435570767</v>
      </c>
      <c r="AA68" s="14">
        <v>1.173046083110737</v>
      </c>
      <c r="AB68" s="14">
        <v>1.3053317860820075</v>
      </c>
      <c r="AC68" s="12">
        <v>1.1653864340567672</v>
      </c>
      <c r="AD68" s="20">
        <v>1.0778106527670317</v>
      </c>
      <c r="AE68" s="35">
        <v>0.97693699423312597</v>
      </c>
      <c r="AF68" s="12"/>
      <c r="AG68" s="116"/>
      <c r="AH68" s="117"/>
      <c r="AI68" s="116"/>
      <c r="AL68" s="3"/>
      <c r="AO68" s="3"/>
      <c r="AR68" s="3"/>
      <c r="AS68" s="128"/>
    </row>
    <row r="69" spans="1:61" s="76" customFormat="1" ht="14.1" customHeight="1">
      <c r="A69" s="2">
        <v>2008</v>
      </c>
      <c r="B69" s="25">
        <v>1.0218565899711625</v>
      </c>
      <c r="C69" s="12">
        <v>1.0305493253686189</v>
      </c>
      <c r="D69" s="12">
        <v>1.0221082676180362</v>
      </c>
      <c r="E69" s="12">
        <v>1.0743590618530905</v>
      </c>
      <c r="F69" s="20">
        <v>1.0567802526912304</v>
      </c>
      <c r="G69" s="12">
        <v>1.0029235586399947</v>
      </c>
      <c r="H69" s="12">
        <v>1.1492105189271391</v>
      </c>
      <c r="I69" s="12">
        <v>1.0467103351238982</v>
      </c>
      <c r="J69" s="12">
        <v>0.93648045975971406</v>
      </c>
      <c r="K69" s="12">
        <v>0.81994084438701165</v>
      </c>
      <c r="L69" s="12">
        <v>1.1371463141049345</v>
      </c>
      <c r="M69" s="12">
        <v>0.92142882614285537</v>
      </c>
      <c r="N69" s="167">
        <v>1.121219722738356</v>
      </c>
      <c r="O69" s="28">
        <v>1.0161525528930346</v>
      </c>
      <c r="P69" s="13">
        <v>0.99439271430448073</v>
      </c>
      <c r="Q69" s="12">
        <v>1.0390457238165238</v>
      </c>
      <c r="R69" s="12">
        <v>0.94744279312124124</v>
      </c>
      <c r="S69" s="12">
        <v>0.98020742096207025</v>
      </c>
      <c r="T69" s="20">
        <v>0.9771354611146591</v>
      </c>
      <c r="U69" s="13">
        <v>0.93426730666603619</v>
      </c>
      <c r="V69" s="12">
        <v>0.96287492767042704</v>
      </c>
      <c r="W69" s="20">
        <v>0.91973054182263347</v>
      </c>
      <c r="X69" s="13">
        <v>1.0589499514786513</v>
      </c>
      <c r="Y69" s="12">
        <v>1.0087955730766531</v>
      </c>
      <c r="Z69" s="12">
        <v>1.0052427898743403</v>
      </c>
      <c r="AA69" s="14">
        <v>1.1256983442583339</v>
      </c>
      <c r="AB69" s="14">
        <v>1.2685049812868934</v>
      </c>
      <c r="AC69" s="12">
        <v>1.0792265950106672</v>
      </c>
      <c r="AD69" s="20">
        <v>1.0983551844708936</v>
      </c>
      <c r="AE69" s="35">
        <v>1.0056133668728067</v>
      </c>
      <c r="AF69" s="12"/>
      <c r="AG69" s="116"/>
      <c r="AH69" s="117"/>
      <c r="AI69" s="116"/>
      <c r="AJ69" s="77"/>
      <c r="AK69" s="77"/>
      <c r="AL69" s="3"/>
      <c r="AM69" s="27"/>
      <c r="AN69" s="77"/>
      <c r="AO69" s="3"/>
      <c r="AP69" s="27"/>
      <c r="AQ69" s="77"/>
      <c r="AR69" s="3"/>
      <c r="AS69" s="128"/>
      <c r="AT69" s="77"/>
      <c r="AU69" s="77"/>
      <c r="AV69" s="77"/>
      <c r="AW69" s="77"/>
      <c r="AX69" s="77"/>
      <c r="AY69" s="77"/>
      <c r="AZ69" s="27"/>
      <c r="BA69" s="27"/>
      <c r="BB69" s="27"/>
      <c r="BC69" s="77"/>
      <c r="BD69" s="77"/>
      <c r="BE69" s="77"/>
      <c r="BF69" s="77"/>
      <c r="BG69" s="77"/>
      <c r="BH69" s="77"/>
      <c r="BI69" s="77"/>
    </row>
    <row r="70" spans="1:61" s="76" customFormat="1" ht="14.1" customHeight="1">
      <c r="A70" s="2">
        <v>2009</v>
      </c>
      <c r="B70" s="25">
        <v>1.0381213350719816</v>
      </c>
      <c r="C70" s="12">
        <v>1.0178168383508599</v>
      </c>
      <c r="D70" s="12">
        <v>1.0158754640187411</v>
      </c>
      <c r="E70" s="12">
        <v>1.0702529629882391</v>
      </c>
      <c r="F70" s="20">
        <v>1.0086833168502718</v>
      </c>
      <c r="G70" s="12">
        <v>1.0278784052384451</v>
      </c>
      <c r="H70" s="12">
        <v>1.0475080131312218</v>
      </c>
      <c r="I70" s="12">
        <v>1.0995847207276794</v>
      </c>
      <c r="J70" s="12">
        <v>1.0532692939729871</v>
      </c>
      <c r="K70" s="12">
        <v>0.81605114455874828</v>
      </c>
      <c r="L70" s="12">
        <v>1.1606569389553285</v>
      </c>
      <c r="M70" s="12">
        <v>0.87320272826864387</v>
      </c>
      <c r="N70" s="167">
        <v>1.197869051364149</v>
      </c>
      <c r="O70" s="28">
        <v>0.99647026317380272</v>
      </c>
      <c r="P70" s="13">
        <v>1.0039048908167254</v>
      </c>
      <c r="Q70" s="12">
        <v>1.0765841482053109</v>
      </c>
      <c r="R70" s="12">
        <v>0.93639634071291356</v>
      </c>
      <c r="S70" s="12">
        <v>0.97555761620150649</v>
      </c>
      <c r="T70" s="20">
        <v>0.98371683200390436</v>
      </c>
      <c r="U70" s="13">
        <v>0.90952434804665327</v>
      </c>
      <c r="V70" s="12">
        <v>0.93713238020843159</v>
      </c>
      <c r="W70" s="20">
        <v>0.89549479602995929</v>
      </c>
      <c r="X70" s="13">
        <v>1.0314002953816739</v>
      </c>
      <c r="Y70" s="12">
        <v>1.0206441927983325</v>
      </c>
      <c r="Z70" s="12">
        <v>1.2974789473844268</v>
      </c>
      <c r="AA70" s="14">
        <v>0.8554951282705473</v>
      </c>
      <c r="AB70" s="14">
        <v>1.1579779832614829</v>
      </c>
      <c r="AC70" s="12">
        <v>0.99778371769744811</v>
      </c>
      <c r="AD70" s="20">
        <v>1.0426435277626456</v>
      </c>
      <c r="AE70" s="35">
        <v>1.0417986099911485</v>
      </c>
      <c r="AF70" s="12"/>
      <c r="AG70" s="116"/>
      <c r="AH70" s="117"/>
      <c r="AI70" s="116"/>
      <c r="AJ70" s="77"/>
      <c r="AK70" s="77"/>
      <c r="AL70" s="3"/>
      <c r="AM70" s="27"/>
      <c r="AN70" s="77"/>
      <c r="AO70" s="3"/>
      <c r="AP70" s="27"/>
      <c r="AQ70" s="77"/>
      <c r="AR70" s="3"/>
      <c r="AS70" s="128"/>
      <c r="AT70" s="77"/>
      <c r="AU70" s="77"/>
      <c r="AV70" s="77"/>
      <c r="AW70" s="77"/>
      <c r="AX70" s="77"/>
      <c r="AY70" s="77"/>
      <c r="AZ70" s="27"/>
      <c r="BA70" s="27"/>
      <c r="BB70" s="27"/>
      <c r="BC70" s="77"/>
      <c r="BD70" s="77"/>
      <c r="BE70" s="77"/>
      <c r="BF70" s="77"/>
      <c r="BG70" s="77"/>
      <c r="BH70" s="77"/>
      <c r="BI70" s="77"/>
    </row>
    <row r="71" spans="1:61" s="78" customFormat="1" ht="14.1" customHeight="1">
      <c r="A71" s="30">
        <v>2010</v>
      </c>
      <c r="B71" s="25">
        <v>1.0222425480819841</v>
      </c>
      <c r="C71" s="12">
        <v>1.0333284760021497</v>
      </c>
      <c r="D71" s="12">
        <v>1.0291270968315542</v>
      </c>
      <c r="E71" s="12">
        <v>1.0913407948315479</v>
      </c>
      <c r="F71" s="20">
        <v>1.0270299665607596</v>
      </c>
      <c r="G71" s="12">
        <v>1.0215126082654249</v>
      </c>
      <c r="H71" s="12">
        <v>1.055997363009938</v>
      </c>
      <c r="I71" s="12">
        <v>1.0519205992597001</v>
      </c>
      <c r="J71" s="12">
        <v>1.0493163972341641</v>
      </c>
      <c r="K71" s="12">
        <v>0.81396835202253648</v>
      </c>
      <c r="L71" s="12">
        <v>1.181240284951615</v>
      </c>
      <c r="M71" s="12">
        <v>0.915995572015187</v>
      </c>
      <c r="N71" s="167">
        <v>0.96356608540293265</v>
      </c>
      <c r="O71" s="28">
        <v>0.9886568959476898</v>
      </c>
      <c r="P71" s="13">
        <v>1.0024286818039716</v>
      </c>
      <c r="Q71" s="12">
        <v>1.0772874217260906</v>
      </c>
      <c r="R71" s="12">
        <v>0.92228717703094676</v>
      </c>
      <c r="S71" s="12">
        <v>0.97326279736856369</v>
      </c>
      <c r="T71" s="20">
        <v>0.93613592219205777</v>
      </c>
      <c r="U71" s="13">
        <v>0.90511066901365744</v>
      </c>
      <c r="V71" s="12">
        <v>1.0077309356462034</v>
      </c>
      <c r="W71" s="20">
        <v>0.85381758594766888</v>
      </c>
      <c r="X71" s="13">
        <v>1.023750440702718</v>
      </c>
      <c r="Y71" s="12">
        <v>1.0304723478661661</v>
      </c>
      <c r="Z71" s="12">
        <v>1.0550857238220095</v>
      </c>
      <c r="AA71" s="14">
        <v>0.99314450568385748</v>
      </c>
      <c r="AB71" s="14">
        <v>1.1364519792344649</v>
      </c>
      <c r="AC71" s="12">
        <v>0.97492797335724646</v>
      </c>
      <c r="AD71" s="20">
        <v>1.0020111141825865</v>
      </c>
      <c r="AE71" s="35">
        <v>1.0339709885926609</v>
      </c>
      <c r="AF71" s="12"/>
      <c r="AG71" s="116"/>
      <c r="AH71" s="117"/>
      <c r="AI71" s="116"/>
      <c r="AJ71" s="77"/>
      <c r="AK71" s="77"/>
      <c r="AL71" s="37"/>
      <c r="AM71" s="27"/>
      <c r="AN71" s="77"/>
      <c r="AO71" s="38"/>
      <c r="AP71" s="27"/>
      <c r="AQ71" s="77"/>
      <c r="AR71" s="38"/>
      <c r="AS71" s="128"/>
      <c r="AT71" s="77"/>
      <c r="AU71" s="77"/>
      <c r="AV71" s="77"/>
      <c r="AW71" s="77"/>
      <c r="AX71" s="77"/>
      <c r="AY71" s="77"/>
      <c r="AZ71" s="27"/>
      <c r="BA71" s="27"/>
      <c r="BB71" s="27"/>
      <c r="BC71" s="77"/>
      <c r="BD71" s="77"/>
      <c r="BE71" s="77"/>
      <c r="BF71" s="77"/>
      <c r="BG71" s="77"/>
      <c r="BH71" s="77"/>
      <c r="BI71" s="77"/>
    </row>
    <row r="72" spans="1:61" s="78" customFormat="1" ht="14.1" customHeight="1">
      <c r="A72" s="30">
        <v>2011</v>
      </c>
      <c r="B72" s="25">
        <v>1.0170985568964201</v>
      </c>
      <c r="C72" s="12">
        <v>1.0443402526810368</v>
      </c>
      <c r="D72" s="12">
        <v>1.0446285192028828</v>
      </c>
      <c r="E72" s="12">
        <v>1.1106371846493326</v>
      </c>
      <c r="F72" s="20">
        <v>1.0475248546892548</v>
      </c>
      <c r="G72" s="12">
        <v>0.98168401136862282</v>
      </c>
      <c r="H72" s="12">
        <v>0.93889281349582765</v>
      </c>
      <c r="I72" s="12">
        <v>1.0119642208310675</v>
      </c>
      <c r="J72" s="12">
        <v>0.97781452200074981</v>
      </c>
      <c r="K72" s="12">
        <v>0.79670366532576387</v>
      </c>
      <c r="L72" s="12">
        <v>1.2348550108228189</v>
      </c>
      <c r="M72" s="12">
        <v>0.87496158671723612</v>
      </c>
      <c r="N72" s="167">
        <v>1.170709685102755</v>
      </c>
      <c r="O72" s="28">
        <v>0.98473438909247246</v>
      </c>
      <c r="P72" s="13">
        <v>1.0016169293503936</v>
      </c>
      <c r="Q72" s="12">
        <v>1.0882181590159177</v>
      </c>
      <c r="R72" s="12">
        <v>0.90488518617202984</v>
      </c>
      <c r="S72" s="12">
        <v>0.97394340740769236</v>
      </c>
      <c r="T72" s="20">
        <v>0.85931684833034583</v>
      </c>
      <c r="U72" s="13">
        <v>0.90516506775320904</v>
      </c>
      <c r="V72" s="12">
        <v>0.99557547249292233</v>
      </c>
      <c r="W72" s="20">
        <v>0.8598862646157418</v>
      </c>
      <c r="X72" s="13">
        <v>1.0182961053420621</v>
      </c>
      <c r="Y72" s="12">
        <v>0.98271109470322848</v>
      </c>
      <c r="Z72" s="12">
        <v>0.99232003902415744</v>
      </c>
      <c r="AA72" s="14">
        <v>1.0126893358833355</v>
      </c>
      <c r="AB72" s="14">
        <v>1.479252685918766</v>
      </c>
      <c r="AC72" s="12">
        <v>1.0017962946814127</v>
      </c>
      <c r="AD72" s="20">
        <v>0.9732376553451173</v>
      </c>
      <c r="AE72" s="35">
        <v>1.0328658856260462</v>
      </c>
      <c r="AF72" s="12"/>
      <c r="AG72" s="116"/>
      <c r="AH72" s="117"/>
      <c r="AI72" s="116"/>
      <c r="AJ72" s="77"/>
      <c r="AK72" s="77"/>
      <c r="AL72" s="37"/>
      <c r="AM72" s="27"/>
      <c r="AN72" s="77"/>
      <c r="AO72" s="38"/>
      <c r="AP72" s="27"/>
      <c r="AQ72" s="77"/>
      <c r="AR72" s="38"/>
      <c r="AS72" s="128"/>
      <c r="AT72" s="77"/>
      <c r="AU72" s="77"/>
      <c r="AV72" s="77"/>
      <c r="AW72" s="77"/>
      <c r="AX72" s="77"/>
      <c r="AY72" s="77"/>
      <c r="AZ72" s="27"/>
      <c r="BA72" s="27"/>
      <c r="BB72" s="27"/>
      <c r="BC72" s="77"/>
      <c r="BD72" s="77"/>
      <c r="BE72" s="77"/>
      <c r="BF72" s="77"/>
      <c r="BG72" s="77"/>
      <c r="BH72" s="77"/>
      <c r="BI72" s="77"/>
    </row>
    <row r="73" spans="1:61" s="78" customFormat="1" ht="14.1" customHeight="1">
      <c r="A73" s="30">
        <v>2012</v>
      </c>
      <c r="B73" s="25">
        <v>1.0031579201801857</v>
      </c>
      <c r="C73" s="12">
        <v>1.0489500888109107</v>
      </c>
      <c r="D73" s="12">
        <v>1.0389414684400489</v>
      </c>
      <c r="E73" s="12">
        <v>1.1356434404786278</v>
      </c>
      <c r="F73" s="20">
        <v>1.0499248829859105</v>
      </c>
      <c r="G73" s="12">
        <v>0.94850809236872335</v>
      </c>
      <c r="H73" s="12">
        <v>1.0538504390545571</v>
      </c>
      <c r="I73" s="12">
        <v>0.90981735376114847</v>
      </c>
      <c r="J73" s="12">
        <v>0.97196654595556176</v>
      </c>
      <c r="K73" s="12">
        <v>0.82492929201916387</v>
      </c>
      <c r="L73" s="12">
        <v>1.258702455324185</v>
      </c>
      <c r="M73" s="12">
        <v>0.86767023879393834</v>
      </c>
      <c r="N73" s="167">
        <v>1.2416689976828621</v>
      </c>
      <c r="O73" s="28">
        <v>1.0096930312084893</v>
      </c>
      <c r="P73" s="13">
        <v>1.009413379616837</v>
      </c>
      <c r="Q73" s="12">
        <v>1.1232785067605928</v>
      </c>
      <c r="R73" s="12">
        <v>0.89546107889822235</v>
      </c>
      <c r="S73" s="12">
        <v>0.97788623679108255</v>
      </c>
      <c r="T73" s="20">
        <v>0.84808445949516675</v>
      </c>
      <c r="U73" s="13">
        <v>0.89787469802114694</v>
      </c>
      <c r="V73" s="12">
        <v>0.9999964720824025</v>
      </c>
      <c r="W73" s="20">
        <v>0.84684949944051813</v>
      </c>
      <c r="X73" s="13">
        <v>1.0627307617218993</v>
      </c>
      <c r="Y73" s="12">
        <v>0.97359603257713168</v>
      </c>
      <c r="Z73" s="12">
        <v>0.99707556809475084</v>
      </c>
      <c r="AA73" s="14">
        <v>1.1754081213804914</v>
      </c>
      <c r="AB73" s="14">
        <v>1.7332635206878944</v>
      </c>
      <c r="AC73" s="12">
        <v>1.0555405516093819</v>
      </c>
      <c r="AD73" s="20">
        <v>1.3047322487030322</v>
      </c>
      <c r="AE73" s="35">
        <v>0.99352762589588051</v>
      </c>
      <c r="AF73" s="12"/>
      <c r="AG73" s="116"/>
      <c r="AH73" s="117"/>
      <c r="AI73" s="116"/>
      <c r="AJ73" s="77"/>
      <c r="AK73" s="77"/>
      <c r="AL73" s="37"/>
      <c r="AM73" s="27"/>
      <c r="AN73" s="77"/>
      <c r="AO73" s="38"/>
      <c r="AP73" s="27"/>
      <c r="AQ73" s="77"/>
      <c r="AR73" s="38"/>
      <c r="AS73" s="128"/>
      <c r="AT73" s="77"/>
      <c r="AU73" s="77"/>
      <c r="AV73" s="77"/>
      <c r="AW73" s="77"/>
      <c r="AX73" s="77"/>
      <c r="AY73" s="77"/>
      <c r="AZ73" s="27"/>
      <c r="BA73" s="27"/>
      <c r="BB73" s="27"/>
      <c r="BC73" s="77"/>
      <c r="BD73" s="77"/>
      <c r="BE73" s="77"/>
      <c r="BF73" s="77"/>
      <c r="BG73" s="77"/>
      <c r="BH73" s="77"/>
      <c r="BI73" s="77"/>
    </row>
    <row r="74" spans="1:61" s="78" customFormat="1" ht="14.1" customHeight="1">
      <c r="A74" s="31">
        <v>2013</v>
      </c>
      <c r="B74" s="26">
        <v>1.0834955467607896</v>
      </c>
      <c r="C74" s="21">
        <v>1.0603812984934373</v>
      </c>
      <c r="D74" s="21">
        <v>1.0359250801938944</v>
      </c>
      <c r="E74" s="21">
        <v>1.1388680361245707</v>
      </c>
      <c r="F74" s="22">
        <v>1.0631422648628099</v>
      </c>
      <c r="G74" s="21">
        <v>1.062677097069632</v>
      </c>
      <c r="H74" s="21">
        <v>0.99992012719355849</v>
      </c>
      <c r="I74" s="21">
        <v>1.1292076138326914</v>
      </c>
      <c r="J74" s="21">
        <v>1.0653100264468585</v>
      </c>
      <c r="K74" s="21">
        <v>0.80627498746777371</v>
      </c>
      <c r="L74" s="21">
        <v>1.2925744195349937</v>
      </c>
      <c r="M74" s="21">
        <v>0.92175079663465875</v>
      </c>
      <c r="N74" s="168">
        <v>1.361555377025665</v>
      </c>
      <c r="O74" s="29">
        <v>1.0167355161337357</v>
      </c>
      <c r="P74" s="23">
        <v>1.0266450041061503</v>
      </c>
      <c r="Q74" s="21">
        <v>1.1959380748408763</v>
      </c>
      <c r="R74" s="21">
        <v>0.88488024871049775</v>
      </c>
      <c r="S74" s="21">
        <v>0.98653221240859246</v>
      </c>
      <c r="T74" s="22">
        <v>0.76333007770078154</v>
      </c>
      <c r="U74" s="23">
        <v>0.90618686802437465</v>
      </c>
      <c r="V74" s="21">
        <v>1.0132536196527628</v>
      </c>
      <c r="W74" s="22">
        <v>0.85275042134451906</v>
      </c>
      <c r="X74" s="23">
        <v>1.0658177796475166</v>
      </c>
      <c r="Y74" s="21">
        <v>0.96128512800041199</v>
      </c>
      <c r="Z74" s="21">
        <v>1.0690268950871851</v>
      </c>
      <c r="AA74" s="24">
        <v>1.3629917682993846</v>
      </c>
      <c r="AB74" s="24">
        <v>1.7907423574793158</v>
      </c>
      <c r="AC74" s="21">
        <v>0.9909022547158588</v>
      </c>
      <c r="AD74" s="22">
        <v>1.2224648833756833</v>
      </c>
      <c r="AE74" s="36">
        <v>1.0656611572701988</v>
      </c>
      <c r="AF74" s="12"/>
      <c r="AG74" s="116"/>
      <c r="AH74" s="117"/>
      <c r="AI74" s="116"/>
      <c r="AJ74" s="77"/>
      <c r="AK74" s="77"/>
      <c r="AL74" s="3"/>
      <c r="AM74" s="27"/>
      <c r="AN74" s="77"/>
      <c r="AO74" s="3"/>
      <c r="AP74" s="27"/>
      <c r="AQ74" s="77"/>
      <c r="AR74" s="3"/>
      <c r="AS74" s="128"/>
      <c r="AT74" s="77"/>
      <c r="AU74" s="77"/>
      <c r="AV74" s="77"/>
      <c r="AW74" s="77"/>
      <c r="AX74" s="77"/>
      <c r="AY74" s="77"/>
      <c r="AZ74" s="27"/>
      <c r="BA74" s="27"/>
      <c r="BB74" s="27"/>
      <c r="BC74" s="77"/>
      <c r="BD74" s="77"/>
      <c r="BE74" s="77"/>
      <c r="BF74" s="77"/>
      <c r="BG74" s="77"/>
      <c r="BH74" s="77"/>
      <c r="BI74" s="77"/>
    </row>
    <row r="75" spans="1:61" s="77" customFormat="1" ht="14.1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L75" s="16"/>
      <c r="AM75" s="27"/>
      <c r="AO75" s="17"/>
      <c r="AP75" s="27"/>
      <c r="AR75" s="18"/>
      <c r="AS75" s="27"/>
    </row>
    <row r="76" spans="1:61" s="77" customFormat="1" ht="14.1" customHeight="1">
      <c r="A76" s="1" t="s">
        <v>25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7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8"/>
      <c r="AF76" s="132"/>
      <c r="AG76" s="16"/>
      <c r="AH76" s="17"/>
      <c r="AI76" s="18"/>
      <c r="AJ76" s="132"/>
      <c r="AK76" s="132"/>
      <c r="AL76" s="132"/>
      <c r="AM76" s="132"/>
      <c r="AN76" s="132"/>
      <c r="AO76" s="132"/>
      <c r="AP76" s="132"/>
      <c r="AQ76" s="132"/>
      <c r="AR76" s="132"/>
      <c r="AS76" s="27"/>
    </row>
    <row r="77" spans="1:61" ht="14.1" customHeight="1">
      <c r="A77" s="66"/>
      <c r="B77" s="169" t="s">
        <v>4</v>
      </c>
      <c r="C77" s="45" t="s">
        <v>44</v>
      </c>
      <c r="D77" s="45"/>
      <c r="E77" s="45"/>
      <c r="F77" s="67"/>
      <c r="G77" s="32" t="s">
        <v>1</v>
      </c>
      <c r="H77" s="45"/>
      <c r="I77" s="45"/>
      <c r="J77" s="45"/>
      <c r="K77" s="45"/>
      <c r="L77" s="45"/>
      <c r="M77" s="67"/>
      <c r="N77" s="178" t="s">
        <v>46</v>
      </c>
      <c r="O77" s="171" t="s">
        <v>20</v>
      </c>
      <c r="P77" s="70" t="s">
        <v>2</v>
      </c>
      <c r="Q77" s="69"/>
      <c r="R77" s="69"/>
      <c r="S77" s="69"/>
      <c r="T77" s="69"/>
      <c r="U77" s="32" t="s">
        <v>3</v>
      </c>
      <c r="V77" s="45"/>
      <c r="W77" s="67"/>
      <c r="X77" s="33" t="s">
        <v>39</v>
      </c>
      <c r="Y77" s="33"/>
      <c r="Z77" s="33"/>
      <c r="AA77" s="33"/>
      <c r="AB77" s="33"/>
      <c r="AC77" s="122"/>
      <c r="AD77" s="122"/>
      <c r="AE77" s="173" t="s">
        <v>31</v>
      </c>
      <c r="AF77" s="39"/>
      <c r="AG77" s="175"/>
      <c r="AH77" s="176"/>
      <c r="AI77" s="177"/>
      <c r="AL77" s="175"/>
      <c r="AO77" s="176"/>
      <c r="AR77" s="177"/>
    </row>
    <row r="78" spans="1:61" ht="26.25" customHeight="1">
      <c r="A78" s="75" t="s">
        <v>0</v>
      </c>
      <c r="B78" s="170"/>
      <c r="C78" s="123" t="s">
        <v>5</v>
      </c>
      <c r="D78" s="124" t="s">
        <v>17</v>
      </c>
      <c r="E78" s="123" t="s">
        <v>6</v>
      </c>
      <c r="F78" s="125" t="s">
        <v>18</v>
      </c>
      <c r="G78" s="75" t="s">
        <v>5</v>
      </c>
      <c r="H78" s="123" t="s">
        <v>26</v>
      </c>
      <c r="I78" s="123" t="s">
        <v>27</v>
      </c>
      <c r="J78" s="123" t="s">
        <v>28</v>
      </c>
      <c r="K78" s="123" t="s">
        <v>29</v>
      </c>
      <c r="L78" s="123" t="s">
        <v>19</v>
      </c>
      <c r="M78" s="119" t="s">
        <v>45</v>
      </c>
      <c r="N78" s="179"/>
      <c r="O78" s="172"/>
      <c r="P78" s="126" t="s">
        <v>5</v>
      </c>
      <c r="Q78" s="120" t="s">
        <v>21</v>
      </c>
      <c r="R78" s="120" t="s">
        <v>30</v>
      </c>
      <c r="S78" s="120" t="s">
        <v>8</v>
      </c>
      <c r="T78" s="127" t="s">
        <v>7</v>
      </c>
      <c r="U78" s="123" t="s">
        <v>5</v>
      </c>
      <c r="V78" s="123" t="s">
        <v>22</v>
      </c>
      <c r="W78" s="119" t="s">
        <v>59</v>
      </c>
      <c r="X78" s="126" t="s">
        <v>5</v>
      </c>
      <c r="Y78" s="120" t="s">
        <v>53</v>
      </c>
      <c r="Z78" s="120" t="s">
        <v>9</v>
      </c>
      <c r="AA78" s="15" t="s">
        <v>42</v>
      </c>
      <c r="AB78" s="15" t="s">
        <v>41</v>
      </c>
      <c r="AC78" s="120" t="s">
        <v>23</v>
      </c>
      <c r="AD78" s="127" t="s">
        <v>40</v>
      </c>
      <c r="AE78" s="174"/>
      <c r="AF78" s="40"/>
      <c r="AG78" s="175"/>
      <c r="AH78" s="176"/>
      <c r="AI78" s="177"/>
      <c r="AL78" s="175"/>
      <c r="AO78" s="176"/>
      <c r="AR78" s="177"/>
    </row>
    <row r="79" spans="1:61" s="78" customFormat="1" ht="14.1" customHeight="1">
      <c r="A79" s="65" t="s">
        <v>55</v>
      </c>
      <c r="B79" s="135">
        <f>+LN(B74/B9)/65*100</f>
        <v>1.5235467567669716</v>
      </c>
      <c r="C79" s="136">
        <f>+LN(C74/C9)/65*100</f>
        <v>1.2125636952429073</v>
      </c>
      <c r="D79" s="137">
        <f>+LN(D74/D9)/65*100</f>
        <v>0.83039364952845107</v>
      </c>
      <c r="E79" s="137">
        <f>+LN(E74/E9)/65*100</f>
        <v>1.1751242518099179</v>
      </c>
      <c r="F79" s="137">
        <f>+LN(F74/F9)/65*100</f>
        <v>3.0716994884921265</v>
      </c>
      <c r="G79" s="136">
        <f t="shared" ref="G79:AE79" si="0">+LN(G74/G9)/65*100</f>
        <v>1.5841379115705176</v>
      </c>
      <c r="H79" s="137">
        <f t="shared" si="0"/>
        <v>1.0328190062464071</v>
      </c>
      <c r="I79" s="137">
        <f t="shared" si="0"/>
        <v>1.4368732304682532</v>
      </c>
      <c r="J79" s="137">
        <f t="shared" si="0"/>
        <v>3.1507503230412404</v>
      </c>
      <c r="K79" s="137">
        <f t="shared" si="0"/>
        <v>1.3665751278844851</v>
      </c>
      <c r="L79" s="137">
        <f t="shared" si="0"/>
        <v>1.910631305083901</v>
      </c>
      <c r="M79" s="137">
        <f t="shared" si="0"/>
        <v>1.1951902394575102</v>
      </c>
      <c r="N79" s="138">
        <f t="shared" si="0"/>
        <v>2.720305701360946</v>
      </c>
      <c r="O79" s="139">
        <f t="shared" si="0"/>
        <v>5.0000058528826462E-2</v>
      </c>
      <c r="P79" s="136">
        <f t="shared" si="0"/>
        <v>-0.17775092862587868</v>
      </c>
      <c r="Q79" s="137">
        <f t="shared" si="0"/>
        <v>0.97840219692780606</v>
      </c>
      <c r="R79" s="137">
        <f t="shared" si="0"/>
        <v>0.1848850729099101</v>
      </c>
      <c r="S79" s="137">
        <f t="shared" si="0"/>
        <v>-0.46265762625436485</v>
      </c>
      <c r="T79" s="137">
        <f t="shared" si="0"/>
        <v>0.5092020632306189</v>
      </c>
      <c r="U79" s="136">
        <f t="shared" si="0"/>
        <v>-2.2164645452273612</v>
      </c>
      <c r="V79" s="137">
        <f t="shared" si="0"/>
        <v>-1.7827070535942298</v>
      </c>
      <c r="W79" s="140">
        <f t="shared" si="0"/>
        <v>-2.432152467980119</v>
      </c>
      <c r="X79" s="137">
        <f t="shared" si="0"/>
        <v>1.261453648598269</v>
      </c>
      <c r="Y79" s="137">
        <f t="shared" si="0"/>
        <v>1.0095655094665623</v>
      </c>
      <c r="Z79" s="137">
        <f t="shared" si="0"/>
        <v>0.58875615572588647</v>
      </c>
      <c r="AA79" s="137">
        <f t="shared" si="0"/>
        <v>1.8534325657147372</v>
      </c>
      <c r="AB79" s="137">
        <f t="shared" si="0"/>
        <v>6.0413343554891199</v>
      </c>
      <c r="AC79" s="137">
        <f t="shared" si="0"/>
        <v>1.1590866675585372</v>
      </c>
      <c r="AD79" s="140">
        <f t="shared" si="0"/>
        <v>2.0308000841213261</v>
      </c>
      <c r="AE79" s="141">
        <f t="shared" si="0"/>
        <v>1.4735466982381453</v>
      </c>
      <c r="AF79" s="129"/>
      <c r="AG79" s="129"/>
      <c r="AH79" s="129"/>
      <c r="AI79" s="129"/>
      <c r="AJ79" s="77"/>
      <c r="AK79" s="41"/>
      <c r="AL79" s="17"/>
      <c r="AM79" s="42"/>
      <c r="AN79" s="77"/>
      <c r="AO79" s="17"/>
      <c r="AP79" s="42"/>
      <c r="AQ79" s="77"/>
      <c r="AR79" s="17"/>
      <c r="AS79" s="42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</row>
    <row r="80" spans="1:61" s="78" customFormat="1" ht="14.1" customHeight="1">
      <c r="A80" s="65" t="s">
        <v>10</v>
      </c>
      <c r="B80" s="142">
        <f>+LN(B14/B9)/5*100</f>
        <v>0.95751601912724449</v>
      </c>
      <c r="C80" s="143">
        <f>+LN(C14/C9)/5*100</f>
        <v>2.2175844597508205</v>
      </c>
      <c r="D80" s="144">
        <f>+LN(D14/D9)/5*100</f>
        <v>3.1508593888195344</v>
      </c>
      <c r="E80" s="144">
        <f>+LN(E14/E9)/5*100</f>
        <v>2.1936526022310865</v>
      </c>
      <c r="F80" s="144">
        <f>+LN(F14/F9)/5*100</f>
        <v>6.3818943492369193</v>
      </c>
      <c r="G80" s="143">
        <f t="shared" ref="G80:AE80" si="1">+LN(G14/G9)/5*100</f>
        <v>4.0483752427863964E-2</v>
      </c>
      <c r="H80" s="144">
        <f t="shared" si="1"/>
        <v>-1.4339700301703668</v>
      </c>
      <c r="I80" s="144">
        <f t="shared" si="1"/>
        <v>-1.2207751427288427</v>
      </c>
      <c r="J80" s="144">
        <f t="shared" si="1"/>
        <v>0.49708856321708272</v>
      </c>
      <c r="K80" s="144">
        <f t="shared" si="1"/>
        <v>2.2812194242507915</v>
      </c>
      <c r="L80" s="144">
        <f t="shared" si="1"/>
        <v>-0.63996087374253463</v>
      </c>
      <c r="M80" s="144">
        <f t="shared" si="1"/>
        <v>2.5214970721943573</v>
      </c>
      <c r="N80" s="145">
        <f t="shared" si="1"/>
        <v>-2.7524667074480673</v>
      </c>
      <c r="O80" s="146">
        <f t="shared" si="1"/>
        <v>0.69160474434915975</v>
      </c>
      <c r="P80" s="143">
        <f t="shared" si="1"/>
        <v>1.735275444628779</v>
      </c>
      <c r="Q80" s="144">
        <f t="shared" si="1"/>
        <v>10.899694106441887</v>
      </c>
      <c r="R80" s="144">
        <f t="shared" si="1"/>
        <v>3.1074311127317409</v>
      </c>
      <c r="S80" s="144">
        <f t="shared" si="1"/>
        <v>7.6508953084290274E-2</v>
      </c>
      <c r="T80" s="144">
        <f t="shared" si="1"/>
        <v>3.409801668797146</v>
      </c>
      <c r="U80" s="143">
        <f t="shared" si="1"/>
        <v>-3.3446898978118247</v>
      </c>
      <c r="V80" s="144">
        <f t="shared" si="1"/>
        <v>-2.3837515691439544</v>
      </c>
      <c r="W80" s="147">
        <f t="shared" si="1"/>
        <v>-3.7481899837659718</v>
      </c>
      <c r="X80" s="144">
        <f t="shared" si="1"/>
        <v>2.2091463905152939</v>
      </c>
      <c r="Y80" s="144">
        <f t="shared" si="1"/>
        <v>1.9102379288559452</v>
      </c>
      <c r="Z80" s="144">
        <f t="shared" si="1"/>
        <v>4.6108887677758155</v>
      </c>
      <c r="AA80" s="144">
        <f t="shared" si="1"/>
        <v>3.3080259872481683</v>
      </c>
      <c r="AB80" s="144">
        <f t="shared" si="1"/>
        <v>10.690951794071639</v>
      </c>
      <c r="AC80" s="144">
        <f t="shared" si="1"/>
        <v>1.7751603525917241</v>
      </c>
      <c r="AD80" s="147">
        <f t="shared" si="1"/>
        <v>5.0652021295529695E-3</v>
      </c>
      <c r="AE80" s="148">
        <f t="shared" si="1"/>
        <v>0.2659112747780859</v>
      </c>
      <c r="AF80" s="133"/>
      <c r="AG80" s="129"/>
      <c r="AH80" s="129"/>
      <c r="AI80" s="129"/>
      <c r="AJ80" s="77"/>
      <c r="AK80" s="77"/>
      <c r="AL80" s="17"/>
      <c r="AM80" s="42"/>
      <c r="AN80" s="77"/>
      <c r="AO80" s="17"/>
      <c r="AP80" s="42"/>
      <c r="AQ80" s="77"/>
      <c r="AR80" s="17"/>
      <c r="AS80" s="42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</row>
    <row r="81" spans="1:61" s="76" customFormat="1" ht="14.1" customHeight="1">
      <c r="A81" s="65" t="s">
        <v>11</v>
      </c>
      <c r="B81" s="142">
        <f>LN(B18/B14)/4*100</f>
        <v>0.49305561844245077</v>
      </c>
      <c r="C81" s="143">
        <f>LN(C18/C14)/4*100</f>
        <v>1.1593525456884308</v>
      </c>
      <c r="D81" s="144">
        <f>LN(D18/D14)/4*100</f>
        <v>0.2571646560440779</v>
      </c>
      <c r="E81" s="144">
        <f>LN(E18/E14)/4*100</f>
        <v>1.88158432480053</v>
      </c>
      <c r="F81" s="144">
        <f>LN(F18/F14)/4*100</f>
        <v>4.2004229495623964</v>
      </c>
      <c r="G81" s="143">
        <f t="shared" ref="G81:AE81" si="2">LN(G18/G14)/4*100</f>
        <v>-0.13192048443930846</v>
      </c>
      <c r="H81" s="144">
        <f t="shared" si="2"/>
        <v>-4.931273904573314</v>
      </c>
      <c r="I81" s="144">
        <f t="shared" si="2"/>
        <v>4.0215622334527108</v>
      </c>
      <c r="J81" s="144">
        <f t="shared" si="2"/>
        <v>6.1703776388375768</v>
      </c>
      <c r="K81" s="144">
        <f t="shared" si="2"/>
        <v>1.0884161407321558</v>
      </c>
      <c r="L81" s="144">
        <f t="shared" si="2"/>
        <v>2.5217314095507048</v>
      </c>
      <c r="M81" s="144">
        <f t="shared" si="2"/>
        <v>-7.7046723127841137</v>
      </c>
      <c r="N81" s="145">
        <f t="shared" si="2"/>
        <v>2.185531773561507</v>
      </c>
      <c r="O81" s="146">
        <f t="shared" si="2"/>
        <v>-2.6971475739949881E-2</v>
      </c>
      <c r="P81" s="143">
        <f t="shared" si="2"/>
        <v>-0.10376061103183</v>
      </c>
      <c r="Q81" s="144">
        <f t="shared" si="2"/>
        <v>1.6233104172834487</v>
      </c>
      <c r="R81" s="144">
        <f t="shared" si="2"/>
        <v>1.7315522474905889</v>
      </c>
      <c r="S81" s="144">
        <f t="shared" si="2"/>
        <v>-0.84542071732107837</v>
      </c>
      <c r="T81" s="144">
        <f t="shared" si="2"/>
        <v>-0.19163407729479748</v>
      </c>
      <c r="U81" s="143">
        <f t="shared" si="2"/>
        <v>-4.5776173802168998</v>
      </c>
      <c r="V81" s="144">
        <f t="shared" si="2"/>
        <v>-5.2145570129611132</v>
      </c>
      <c r="W81" s="147">
        <f t="shared" si="2"/>
        <v>-4.305305889066207</v>
      </c>
      <c r="X81" s="144">
        <f t="shared" si="2"/>
        <v>2.3675954566942594</v>
      </c>
      <c r="Y81" s="144">
        <f t="shared" si="2"/>
        <v>3.0874330884245547</v>
      </c>
      <c r="Z81" s="144">
        <f t="shared" si="2"/>
        <v>0.14508950726093794</v>
      </c>
      <c r="AA81" s="144">
        <f t="shared" si="2"/>
        <v>1.0876842000352773</v>
      </c>
      <c r="AB81" s="144">
        <f t="shared" si="2"/>
        <v>9.5018636286020399</v>
      </c>
      <c r="AC81" s="144">
        <f t="shared" si="2"/>
        <v>1.6305797978710674</v>
      </c>
      <c r="AD81" s="147">
        <f t="shared" si="2"/>
        <v>-1.719483284516192</v>
      </c>
      <c r="AE81" s="148">
        <f t="shared" si="2"/>
        <v>0.52002709418240045</v>
      </c>
      <c r="AF81" s="133"/>
      <c r="AG81" s="129"/>
      <c r="AH81" s="129"/>
      <c r="AI81" s="129"/>
      <c r="AJ81" s="77"/>
      <c r="AK81" s="77"/>
      <c r="AL81" s="17"/>
      <c r="AM81" s="42"/>
      <c r="AN81" s="77"/>
      <c r="AO81" s="17"/>
      <c r="AP81" s="42"/>
      <c r="AQ81" s="77"/>
      <c r="AR81" s="17"/>
      <c r="AS81" s="42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</row>
    <row r="82" spans="1:61" s="76" customFormat="1" ht="14.1" customHeight="1">
      <c r="A82" s="65" t="s">
        <v>12</v>
      </c>
      <c r="B82" s="142">
        <f>LN(B21/B18)/3*100</f>
        <v>3.7166030767023841</v>
      </c>
      <c r="C82" s="143">
        <f>LN(C21/C18)/3*100</f>
        <v>1.311274035816967</v>
      </c>
      <c r="D82" s="144">
        <f>LN(D21/D18)/3*100</f>
        <v>2.0826916638661408</v>
      </c>
      <c r="E82" s="144">
        <f>LN(E21/E18)/3*100</f>
        <v>0.5022243741575545</v>
      </c>
      <c r="F82" s="144">
        <f>LN(F21/F18)/3*100</f>
        <v>2.4294718762953762</v>
      </c>
      <c r="G82" s="143">
        <f t="shared" ref="G82:AE82" si="3">LN(G21/G18)/3*100</f>
        <v>5.4162319159855468</v>
      </c>
      <c r="H82" s="144">
        <f t="shared" si="3"/>
        <v>11.389619006727504</v>
      </c>
      <c r="I82" s="144">
        <f t="shared" si="3"/>
        <v>3.7605144690998924</v>
      </c>
      <c r="J82" s="144">
        <f t="shared" si="3"/>
        <v>5.3468288536428483</v>
      </c>
      <c r="K82" s="144">
        <f t="shared" si="3"/>
        <v>2.6935393830452838</v>
      </c>
      <c r="L82" s="144">
        <f t="shared" si="3"/>
        <v>2.3922796627543454</v>
      </c>
      <c r="M82" s="144">
        <f t="shared" si="3"/>
        <v>9.3981295208407971</v>
      </c>
      <c r="N82" s="145">
        <f t="shared" si="3"/>
        <v>10.552586225019882</v>
      </c>
      <c r="O82" s="146">
        <f t="shared" si="3"/>
        <v>0.75169496660556767</v>
      </c>
      <c r="P82" s="143">
        <f t="shared" si="3"/>
        <v>1.9728020244538586E-2</v>
      </c>
      <c r="Q82" s="144">
        <f t="shared" si="3"/>
        <v>-0.11913386829577924</v>
      </c>
      <c r="R82" s="144">
        <f t="shared" si="3"/>
        <v>1.358602278576982</v>
      </c>
      <c r="S82" s="144">
        <f t="shared" si="3"/>
        <v>-0.8369449663609666</v>
      </c>
      <c r="T82" s="144">
        <f t="shared" si="3"/>
        <v>2.6529829253391766</v>
      </c>
      <c r="U82" s="143">
        <f t="shared" si="3"/>
        <v>-3.737264129672428</v>
      </c>
      <c r="V82" s="144">
        <f t="shared" si="3"/>
        <v>-0.55915368109938646</v>
      </c>
      <c r="W82" s="147">
        <f t="shared" si="3"/>
        <v>-5.2220197735419855</v>
      </c>
      <c r="X82" s="144">
        <f t="shared" si="3"/>
        <v>3.451317210033241</v>
      </c>
      <c r="Y82" s="144">
        <f t="shared" si="3"/>
        <v>2.3362428053195829</v>
      </c>
      <c r="Z82" s="144">
        <f t="shared" si="3"/>
        <v>5.9170112321332381E-2</v>
      </c>
      <c r="AA82" s="144">
        <f t="shared" si="3"/>
        <v>8.1938747529061402</v>
      </c>
      <c r="AB82" s="144">
        <f t="shared" si="3"/>
        <v>11.867210777239718</v>
      </c>
      <c r="AC82" s="144">
        <f t="shared" si="3"/>
        <v>5.4837729336315251</v>
      </c>
      <c r="AD82" s="147">
        <f t="shared" si="3"/>
        <v>7.9101282319666355</v>
      </c>
      <c r="AE82" s="148">
        <f t="shared" si="3"/>
        <v>2.9649081100968133</v>
      </c>
      <c r="AF82" s="133"/>
      <c r="AG82" s="129"/>
      <c r="AH82" s="129"/>
      <c r="AI82" s="129"/>
      <c r="AJ82" s="77"/>
      <c r="AK82" s="77"/>
      <c r="AL82" s="17"/>
      <c r="AM82" s="42"/>
      <c r="AN82" s="77"/>
      <c r="AO82" s="17"/>
      <c r="AP82" s="42"/>
      <c r="AQ82" s="77"/>
      <c r="AR82" s="17"/>
      <c r="AS82" s="42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</row>
    <row r="83" spans="1:61" s="76" customFormat="1" ht="14.1" customHeight="1">
      <c r="A83" s="65" t="s">
        <v>13</v>
      </c>
      <c r="B83" s="142">
        <f>LN(B27/B21)/6*100</f>
        <v>1.1109948493767439</v>
      </c>
      <c r="C83" s="143">
        <f>LN(C27/C21)/6*100</f>
        <v>1.734564202317072</v>
      </c>
      <c r="D83" s="144">
        <f>LN(D27/D21)/6*100</f>
        <v>2.4966204130440492</v>
      </c>
      <c r="E83" s="144">
        <f>LN(E27/E21)/6*100</f>
        <v>7.1368945831218056E-2</v>
      </c>
      <c r="F83" s="144">
        <f>LN(F27/F21)/6*100</f>
        <v>3.6112407822004471</v>
      </c>
      <c r="G83" s="143">
        <f t="shared" ref="G83:AE83" si="4">LN(G27/G21)/6*100</f>
        <v>0.74571149350144728</v>
      </c>
      <c r="H83" s="144">
        <f t="shared" si="4"/>
        <v>0.31475878785845962</v>
      </c>
      <c r="I83" s="144">
        <f t="shared" si="4"/>
        <v>0.7716293156503341</v>
      </c>
      <c r="J83" s="144">
        <f t="shared" si="4"/>
        <v>6.4522890766114491</v>
      </c>
      <c r="K83" s="144">
        <f t="shared" si="4"/>
        <v>1.7018286719623565</v>
      </c>
      <c r="L83" s="144">
        <f t="shared" si="4"/>
        <v>1.9122670786361682</v>
      </c>
      <c r="M83" s="144">
        <f t="shared" si="4"/>
        <v>-2.4934068008162082</v>
      </c>
      <c r="N83" s="145">
        <f t="shared" si="4"/>
        <v>-1.3411552739441064</v>
      </c>
      <c r="O83" s="146">
        <f t="shared" si="4"/>
        <v>-8.3651729687581833E-2</v>
      </c>
      <c r="P83" s="143">
        <f t="shared" si="4"/>
        <v>0.15019454009416827</v>
      </c>
      <c r="Q83" s="144">
        <f t="shared" si="4"/>
        <v>0.3622260079493641</v>
      </c>
      <c r="R83" s="144">
        <f t="shared" si="4"/>
        <v>2.0340705645089456</v>
      </c>
      <c r="S83" s="144">
        <f t="shared" si="4"/>
        <v>-0.35819726953473691</v>
      </c>
      <c r="T83" s="144">
        <f t="shared" si="4"/>
        <v>1.717846411314752</v>
      </c>
      <c r="U83" s="143">
        <f t="shared" si="4"/>
        <v>-3.7454639290568559</v>
      </c>
      <c r="V83" s="144">
        <f t="shared" si="4"/>
        <v>-4.6019204980287327</v>
      </c>
      <c r="W83" s="147">
        <f t="shared" si="4"/>
        <v>-3.3529584255559199</v>
      </c>
      <c r="X83" s="144">
        <f t="shared" si="4"/>
        <v>1.5314958706880724</v>
      </c>
      <c r="Y83" s="144">
        <f t="shared" si="4"/>
        <v>1.1526830956834666</v>
      </c>
      <c r="Z83" s="144">
        <f t="shared" si="4"/>
        <v>1.6483357116778434</v>
      </c>
      <c r="AA83" s="144">
        <f t="shared" si="4"/>
        <v>7.0887666688377786</v>
      </c>
      <c r="AB83" s="144">
        <f t="shared" si="4"/>
        <v>7.1071618485528578</v>
      </c>
      <c r="AC83" s="144">
        <f t="shared" si="4"/>
        <v>-0.24962210103146748</v>
      </c>
      <c r="AD83" s="147">
        <f t="shared" si="4"/>
        <v>2.9693810083360859</v>
      </c>
      <c r="AE83" s="148">
        <f t="shared" si="4"/>
        <v>1.1946465790643219</v>
      </c>
      <c r="AF83" s="133"/>
      <c r="AG83" s="129"/>
      <c r="AH83" s="129"/>
      <c r="AI83" s="129"/>
      <c r="AJ83" s="77"/>
      <c r="AK83" s="77"/>
      <c r="AL83" s="17"/>
      <c r="AM83" s="42"/>
      <c r="AN83" s="77"/>
      <c r="AO83" s="17"/>
      <c r="AP83" s="42"/>
      <c r="AQ83" s="77"/>
      <c r="AR83" s="17"/>
      <c r="AS83" s="42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</row>
    <row r="84" spans="1:61" s="76" customFormat="1" ht="14.1" customHeight="1">
      <c r="A84" s="65" t="s">
        <v>14</v>
      </c>
      <c r="B84" s="142">
        <f>LN(B30/B27)/3*100</f>
        <v>2.2375163897773733</v>
      </c>
      <c r="C84" s="143">
        <f>LN(C30/C27)/3*100</f>
        <v>0.65725083194996481</v>
      </c>
      <c r="D84" s="144">
        <f>LN(D30/D27)/3*100</f>
        <v>1.636260450385586</v>
      </c>
      <c r="E84" s="144">
        <f>LN(E30/E27)/3*100</f>
        <v>-0.78005737426365096</v>
      </c>
      <c r="F84" s="144">
        <f>LN(F30/F27)/3*100</f>
        <v>1.3183571548519826</v>
      </c>
      <c r="G84" s="143">
        <f t="shared" ref="G84:AE84" si="5">LN(G30/G27)/3*100</f>
        <v>3.736597722308852</v>
      </c>
      <c r="H84" s="144">
        <f t="shared" si="5"/>
        <v>3.2761841712527238</v>
      </c>
      <c r="I84" s="144">
        <f t="shared" si="5"/>
        <v>3.1739257761081587</v>
      </c>
      <c r="J84" s="144">
        <f t="shared" si="5"/>
        <v>5.8385352981702336</v>
      </c>
      <c r="K84" s="144">
        <f t="shared" si="5"/>
        <v>2.085346177350468</v>
      </c>
      <c r="L84" s="144">
        <f t="shared" si="5"/>
        <v>4.9740264072761695</v>
      </c>
      <c r="M84" s="144">
        <f t="shared" si="5"/>
        <v>4.2797396240709213</v>
      </c>
      <c r="N84" s="145">
        <f t="shared" si="5"/>
        <v>-3.3107489700552253</v>
      </c>
      <c r="O84" s="146">
        <f t="shared" si="5"/>
        <v>1.0116313681143628E-3</v>
      </c>
      <c r="P84" s="143">
        <f t="shared" si="5"/>
        <v>0.57766528621436175</v>
      </c>
      <c r="Q84" s="144">
        <f t="shared" si="5"/>
        <v>3.0121219327764441</v>
      </c>
      <c r="R84" s="144">
        <f t="shared" si="5"/>
        <v>2.2323166818355391</v>
      </c>
      <c r="S84" s="144">
        <f t="shared" si="5"/>
        <v>-1.3430913956031463</v>
      </c>
      <c r="T84" s="144">
        <f t="shared" si="5"/>
        <v>1.5896277305700024</v>
      </c>
      <c r="U84" s="143">
        <f t="shared" si="5"/>
        <v>-2.7786741906426609</v>
      </c>
      <c r="V84" s="144">
        <f t="shared" si="5"/>
        <v>-3.255339394271497</v>
      </c>
      <c r="W84" s="147">
        <f t="shared" si="5"/>
        <v>-2.5673398995340877</v>
      </c>
      <c r="X84" s="144">
        <f t="shared" si="5"/>
        <v>1.0043119872886348</v>
      </c>
      <c r="Y84" s="144">
        <f t="shared" si="5"/>
        <v>2.3366767778240383</v>
      </c>
      <c r="Z84" s="144">
        <f t="shared" si="5"/>
        <v>0.43154949336511622</v>
      </c>
      <c r="AA84" s="144">
        <f t="shared" si="5"/>
        <v>-4.3049042588181985</v>
      </c>
      <c r="AB84" s="144">
        <f t="shared" si="5"/>
        <v>13.059523963309601</v>
      </c>
      <c r="AC84" s="144">
        <f t="shared" si="5"/>
        <v>-1.0358061554891875</v>
      </c>
      <c r="AD84" s="147">
        <f t="shared" si="5"/>
        <v>0.39504759688621449</v>
      </c>
      <c r="AE84" s="148">
        <f t="shared" si="5"/>
        <v>2.2365047584092577</v>
      </c>
      <c r="AF84" s="133"/>
      <c r="AG84" s="129"/>
      <c r="AH84" s="129"/>
      <c r="AI84" s="129"/>
      <c r="AJ84" s="77"/>
      <c r="AK84" s="77"/>
      <c r="AL84" s="17"/>
      <c r="AM84" s="42"/>
      <c r="AN84" s="77"/>
      <c r="AO84" s="17"/>
      <c r="AP84" s="42"/>
      <c r="AQ84" s="77"/>
      <c r="AR84" s="17"/>
      <c r="AS84" s="42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</row>
    <row r="85" spans="1:61" s="76" customFormat="1" ht="14.1" customHeight="1">
      <c r="A85" s="65" t="s">
        <v>15</v>
      </c>
      <c r="B85" s="142">
        <f>LN(B34/B30)/4*100</f>
        <v>2.5069986740664501</v>
      </c>
      <c r="C85" s="143">
        <f>LN(C34/C30)/4*100</f>
        <v>1.6057852157731991</v>
      </c>
      <c r="D85" s="144">
        <f>LN(D34/D30)/4*100</f>
        <v>2.2917608621633119</v>
      </c>
      <c r="E85" s="144">
        <f>LN(E34/E30)/4*100</f>
        <v>7.7701528160354527E-2</v>
      </c>
      <c r="F85" s="144">
        <f>LN(F34/F30)/4*100</f>
        <v>1.3804135547538638</v>
      </c>
      <c r="G85" s="143">
        <f t="shared" ref="G85:AE85" si="6">LN(G34/G30)/4*100</f>
        <v>3.1490566483954994</v>
      </c>
      <c r="H85" s="144">
        <f t="shared" si="6"/>
        <v>3.6725298695978554</v>
      </c>
      <c r="I85" s="144">
        <f t="shared" si="6"/>
        <v>3.2404864796734829</v>
      </c>
      <c r="J85" s="144">
        <f t="shared" si="6"/>
        <v>7.7041254532061902</v>
      </c>
      <c r="K85" s="144">
        <f t="shared" si="6"/>
        <v>0.23424987622551419</v>
      </c>
      <c r="L85" s="144">
        <f t="shared" si="6"/>
        <v>1.7877650086597658</v>
      </c>
      <c r="M85" s="144">
        <f t="shared" si="6"/>
        <v>1.1352184125751885</v>
      </c>
      <c r="N85" s="145">
        <f t="shared" si="6"/>
        <v>3.3943764605480196</v>
      </c>
      <c r="O85" s="146">
        <f t="shared" si="6"/>
        <v>0.32411192411946016</v>
      </c>
      <c r="P85" s="143">
        <f t="shared" si="6"/>
        <v>-0.32093286553834638</v>
      </c>
      <c r="Q85" s="144">
        <f t="shared" si="6"/>
        <v>0.96720330389888765</v>
      </c>
      <c r="R85" s="144">
        <f t="shared" si="6"/>
        <v>1.6502557330674592</v>
      </c>
      <c r="S85" s="144">
        <f t="shared" si="6"/>
        <v>-1.5068210992335405</v>
      </c>
      <c r="T85" s="144">
        <f t="shared" si="6"/>
        <v>1.6850171575130479</v>
      </c>
      <c r="U85" s="143">
        <f t="shared" si="6"/>
        <v>-1.8380091597842956</v>
      </c>
      <c r="V85" s="144">
        <f t="shared" si="6"/>
        <v>0.17468215459511555</v>
      </c>
      <c r="W85" s="147">
        <f t="shared" si="6"/>
        <v>-2.7613992845680788</v>
      </c>
      <c r="X85" s="144">
        <f t="shared" si="6"/>
        <v>1.968567318020817</v>
      </c>
      <c r="Y85" s="144">
        <f t="shared" si="6"/>
        <v>1.0766039611438758</v>
      </c>
      <c r="Z85" s="144">
        <f t="shared" si="6"/>
        <v>-0.42418902054986007</v>
      </c>
      <c r="AA85" s="144">
        <f t="shared" si="6"/>
        <v>9.6645195348177975</v>
      </c>
      <c r="AB85" s="144">
        <f t="shared" si="6"/>
        <v>7.6316420503384705</v>
      </c>
      <c r="AC85" s="144">
        <f t="shared" si="6"/>
        <v>1.1571460375530058</v>
      </c>
      <c r="AD85" s="147">
        <f t="shared" si="6"/>
        <v>1.8957827791257729</v>
      </c>
      <c r="AE85" s="148">
        <f t="shared" si="6"/>
        <v>2.1828867499469915</v>
      </c>
      <c r="AF85" s="133"/>
      <c r="AG85" s="129"/>
      <c r="AH85" s="129"/>
      <c r="AI85" s="129"/>
      <c r="AJ85" s="77"/>
      <c r="AK85" s="77"/>
      <c r="AL85" s="17"/>
      <c r="AM85" s="42"/>
      <c r="AN85" s="77"/>
      <c r="AO85" s="17"/>
      <c r="AP85" s="42"/>
      <c r="AQ85" s="77"/>
      <c r="AR85" s="17"/>
      <c r="AS85" s="42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</row>
    <row r="86" spans="1:61" s="76" customFormat="1" ht="14.1" customHeight="1">
      <c r="A86" s="65" t="s">
        <v>16</v>
      </c>
      <c r="B86" s="142">
        <f>LN(B40/B34)/6*100</f>
        <v>2.4390433650917216</v>
      </c>
      <c r="C86" s="143">
        <f>LN(C40/C34)/6*100</f>
        <v>-9.5839711277238088E-2</v>
      </c>
      <c r="D86" s="144">
        <f>LN(D40/D34)/6*100</f>
        <v>-1.9943505299441247</v>
      </c>
      <c r="E86" s="144">
        <f>LN(E40/E34)/6*100</f>
        <v>1.2491717734198748</v>
      </c>
      <c r="F86" s="144">
        <f>LN(F40/F34)/6*100</f>
        <v>3.3914540881524373</v>
      </c>
      <c r="G86" s="143">
        <f t="shared" ref="G86:AE86" si="7">LN(G40/G34)/6*100</f>
        <v>3.8196729723707308</v>
      </c>
      <c r="H86" s="144">
        <f t="shared" si="7"/>
        <v>4.1257269555665008</v>
      </c>
      <c r="I86" s="144">
        <f t="shared" si="7"/>
        <v>3.1373564129016338</v>
      </c>
      <c r="J86" s="144">
        <f t="shared" si="7"/>
        <v>6.3627892088881959</v>
      </c>
      <c r="K86" s="144">
        <f t="shared" si="7"/>
        <v>3.2127251746478285</v>
      </c>
      <c r="L86" s="144">
        <f t="shared" si="7"/>
        <v>2.9583795736582155</v>
      </c>
      <c r="M86" s="144">
        <f t="shared" si="7"/>
        <v>2.3317771653873249</v>
      </c>
      <c r="N86" s="145">
        <f t="shared" si="7"/>
        <v>6.8216681177061576</v>
      </c>
      <c r="O86" s="146">
        <f t="shared" si="7"/>
        <v>1.7125925893805738</v>
      </c>
      <c r="P86" s="143">
        <f t="shared" si="7"/>
        <v>0.73253410599899138</v>
      </c>
      <c r="Q86" s="144">
        <f t="shared" si="7"/>
        <v>3.5227695771670029</v>
      </c>
      <c r="R86" s="144">
        <f t="shared" si="7"/>
        <v>0.8326546600334227</v>
      </c>
      <c r="S86" s="144">
        <f t="shared" si="7"/>
        <v>5.9267696368957207E-2</v>
      </c>
      <c r="T86" s="144">
        <f t="shared" si="7"/>
        <v>1.6351868162887566</v>
      </c>
      <c r="U86" s="143">
        <f t="shared" si="7"/>
        <v>-1.0639098666532072</v>
      </c>
      <c r="V86" s="144">
        <f t="shared" si="7"/>
        <v>0.66020100918944913</v>
      </c>
      <c r="W86" s="147">
        <f t="shared" si="7"/>
        <v>-1.9686312810401827</v>
      </c>
      <c r="X86" s="144">
        <f t="shared" si="7"/>
        <v>3.1777470029056607</v>
      </c>
      <c r="Y86" s="144">
        <f t="shared" si="7"/>
        <v>2.3059372172804879</v>
      </c>
      <c r="Z86" s="144">
        <f t="shared" si="7"/>
        <v>4.0931724909113862</v>
      </c>
      <c r="AA86" s="144">
        <f t="shared" si="7"/>
        <v>0.23404934138121258</v>
      </c>
      <c r="AB86" s="144">
        <f t="shared" si="7"/>
        <v>5.2091506549604674</v>
      </c>
      <c r="AC86" s="144">
        <f t="shared" si="7"/>
        <v>6.0120838889624464</v>
      </c>
      <c r="AD86" s="147">
        <f t="shared" si="7"/>
        <v>11.390879875637863</v>
      </c>
      <c r="AE86" s="148">
        <f t="shared" si="7"/>
        <v>0.72645077571114647</v>
      </c>
      <c r="AF86" s="133"/>
      <c r="AG86" s="129"/>
      <c r="AH86" s="129"/>
      <c r="AI86" s="129"/>
      <c r="AJ86" s="77"/>
      <c r="AK86" s="77"/>
      <c r="AL86" s="17"/>
      <c r="AM86" s="42"/>
      <c r="AN86" s="77"/>
      <c r="AO86" s="17"/>
      <c r="AP86" s="42"/>
      <c r="AQ86" s="77"/>
      <c r="AR86" s="17"/>
      <c r="AS86" s="42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</row>
    <row r="87" spans="1:61" ht="14.1" customHeight="1">
      <c r="A87" s="65" t="s">
        <v>32</v>
      </c>
      <c r="B87" s="142">
        <f>LN(B42/B40)/2*100</f>
        <v>2.5789658193051022</v>
      </c>
      <c r="C87" s="143">
        <f>LN(C42/C40)/2*100</f>
        <v>3.5557396340087308</v>
      </c>
      <c r="D87" s="144">
        <f>LN(D42/D40)/2*100</f>
        <v>3.7307454928607591</v>
      </c>
      <c r="E87" s="144">
        <f>LN(E42/E40)/2*100</f>
        <v>3.8206503368006413</v>
      </c>
      <c r="F87" s="144">
        <f>LN(F42/F40)/2*100</f>
        <v>2.6256449510837108</v>
      </c>
      <c r="G87" s="143">
        <f t="shared" ref="G87:AE87" si="8">LN(G42/G40)/2*100</f>
        <v>1.950752305222081</v>
      </c>
      <c r="H87" s="144">
        <f t="shared" si="8"/>
        <v>13.680034232188707</v>
      </c>
      <c r="I87" s="144">
        <f t="shared" si="8"/>
        <v>0.85009775066051174</v>
      </c>
      <c r="J87" s="144">
        <f t="shared" si="8"/>
        <v>-7.4763533402260913</v>
      </c>
      <c r="K87" s="144">
        <f t="shared" si="8"/>
        <v>1.008759358458482</v>
      </c>
      <c r="L87" s="144">
        <f t="shared" si="8"/>
        <v>3.3057010907550302</v>
      </c>
      <c r="M87" s="144">
        <f t="shared" si="8"/>
        <v>6.1024296279519934</v>
      </c>
      <c r="N87" s="145">
        <f t="shared" si="8"/>
        <v>-0.46980183820650973</v>
      </c>
      <c r="O87" s="146">
        <f t="shared" si="8"/>
        <v>-1.1995182388619059</v>
      </c>
      <c r="P87" s="143">
        <f t="shared" si="8"/>
        <v>0.39054017251581774</v>
      </c>
      <c r="Q87" s="144">
        <f t="shared" si="8"/>
        <v>1.8456148258626028</v>
      </c>
      <c r="R87" s="144">
        <f t="shared" si="8"/>
        <v>2.092270310294662</v>
      </c>
      <c r="S87" s="144">
        <f t="shared" si="8"/>
        <v>-0.89900661528699888</v>
      </c>
      <c r="T87" s="144">
        <f t="shared" si="8"/>
        <v>-0.31428938598576001</v>
      </c>
      <c r="U87" s="143">
        <f t="shared" si="8"/>
        <v>-1.3915185302973747</v>
      </c>
      <c r="V87" s="144">
        <f t="shared" si="8"/>
        <v>-0.62995944485344313</v>
      </c>
      <c r="W87" s="147">
        <f t="shared" si="8"/>
        <v>-1.8291299149810072</v>
      </c>
      <c r="X87" s="144">
        <f t="shared" si="8"/>
        <v>-1.9592122699359504</v>
      </c>
      <c r="Y87" s="144">
        <f t="shared" si="8"/>
        <v>0.21816764034885577</v>
      </c>
      <c r="Z87" s="144">
        <f t="shared" si="8"/>
        <v>-3.3543366261331462</v>
      </c>
      <c r="AA87" s="144">
        <f t="shared" si="8"/>
        <v>2.6191697153469748</v>
      </c>
      <c r="AB87" s="144">
        <f t="shared" si="8"/>
        <v>4.0439060307618018</v>
      </c>
      <c r="AC87" s="144">
        <f t="shared" si="8"/>
        <v>-7.6954586232118007</v>
      </c>
      <c r="AD87" s="147">
        <f t="shared" si="8"/>
        <v>-21.762908077937574</v>
      </c>
      <c r="AE87" s="148">
        <f t="shared" si="8"/>
        <v>3.7784840581670207</v>
      </c>
      <c r="AF87" s="133"/>
      <c r="AG87" s="129"/>
      <c r="AH87" s="129"/>
      <c r="AI87" s="129"/>
      <c r="AJ87" s="77"/>
      <c r="AK87" s="77"/>
      <c r="AL87" s="17"/>
      <c r="AM87" s="42"/>
      <c r="AN87" s="77"/>
      <c r="AO87" s="17"/>
      <c r="AP87" s="42"/>
      <c r="AQ87" s="77"/>
      <c r="AR87" s="17"/>
      <c r="AS87" s="42"/>
      <c r="AT87" s="77"/>
      <c r="AU87" s="77"/>
      <c r="AV87" s="77"/>
      <c r="AW87" s="77"/>
      <c r="AX87" s="77"/>
      <c r="AY87" s="77"/>
      <c r="AZ87" s="77"/>
    </row>
    <row r="88" spans="1:61" ht="14.1" customHeight="1">
      <c r="A88" s="65" t="s">
        <v>33</v>
      </c>
      <c r="B88" s="142">
        <f>LN(B51/B42)/9*100</f>
        <v>0.79208568517813227</v>
      </c>
      <c r="C88" s="143">
        <f>LN(C51/C42)/9*100</f>
        <v>0.67085479467693487</v>
      </c>
      <c r="D88" s="144">
        <f>LN(D51/D42)/9*100</f>
        <v>-0.67060005482852081</v>
      </c>
      <c r="E88" s="144">
        <f>LN(E51/E42)/9*100</f>
        <v>1.2288995856666005</v>
      </c>
      <c r="F88" s="144">
        <f>LN(F51/F42)/9*100</f>
        <v>3.6669908723182889</v>
      </c>
      <c r="G88" s="143">
        <f t="shared" ref="G88:AE88" si="9">LN(G51/G42)/9*100</f>
        <v>0.42430456014097734</v>
      </c>
      <c r="H88" s="144">
        <f t="shared" si="9"/>
        <v>-0.38621165324168621</v>
      </c>
      <c r="I88" s="144">
        <f t="shared" si="9"/>
        <v>-0.69006516378768457</v>
      </c>
      <c r="J88" s="144">
        <f t="shared" si="9"/>
        <v>-0.21310178019503984</v>
      </c>
      <c r="K88" s="144">
        <f t="shared" si="9"/>
        <v>2.6350086956655732</v>
      </c>
      <c r="L88" s="144">
        <f t="shared" si="9"/>
        <v>0.92131401996158813</v>
      </c>
      <c r="M88" s="144">
        <f t="shared" si="9"/>
        <v>2.3191645151339686</v>
      </c>
      <c r="N88" s="145">
        <f t="shared" si="9"/>
        <v>6.0741905430696752</v>
      </c>
      <c r="O88" s="146">
        <f t="shared" si="9"/>
        <v>-1.5934139720784952</v>
      </c>
      <c r="P88" s="143">
        <f t="shared" si="9"/>
        <v>-2.2847433699047839</v>
      </c>
      <c r="Q88" s="144">
        <f t="shared" si="9"/>
        <v>-4.8430064918364719</v>
      </c>
      <c r="R88" s="144">
        <f t="shared" si="9"/>
        <v>-0.9450282744366425</v>
      </c>
      <c r="S88" s="144">
        <f t="shared" si="9"/>
        <v>-0.63238754696312116</v>
      </c>
      <c r="T88" s="144">
        <f t="shared" si="9"/>
        <v>-1.1931236076454903</v>
      </c>
      <c r="U88" s="143">
        <f t="shared" si="9"/>
        <v>-2.7900774694814223</v>
      </c>
      <c r="V88" s="144">
        <f t="shared" si="9"/>
        <v>-2.5971517450757942</v>
      </c>
      <c r="W88" s="147">
        <f t="shared" si="9"/>
        <v>-2.9054135641203342</v>
      </c>
      <c r="X88" s="144">
        <f t="shared" si="9"/>
        <v>-0.67553203086051339</v>
      </c>
      <c r="Y88" s="144">
        <f t="shared" si="9"/>
        <v>-0.87812008777374084</v>
      </c>
      <c r="Z88" s="144">
        <f t="shared" si="9"/>
        <v>-1.5926687578648089</v>
      </c>
      <c r="AA88" s="144">
        <f t="shared" si="9"/>
        <v>-1.6856688548136625</v>
      </c>
      <c r="AB88" s="144">
        <f t="shared" si="9"/>
        <v>-1.990781255313959</v>
      </c>
      <c r="AC88" s="144">
        <f t="shared" si="9"/>
        <v>0.60885518699510199</v>
      </c>
      <c r="AD88" s="147">
        <f t="shared" si="9"/>
        <v>3.1729011800345761</v>
      </c>
      <c r="AE88" s="148">
        <f t="shared" si="9"/>
        <v>2.3854996572566258</v>
      </c>
      <c r="AF88" s="133"/>
      <c r="AG88" s="129"/>
      <c r="AH88" s="129"/>
      <c r="AI88" s="129"/>
      <c r="AJ88" s="77"/>
      <c r="AK88" s="77"/>
      <c r="AL88" s="17"/>
      <c r="AM88" s="42"/>
      <c r="AN88" s="77"/>
      <c r="AO88" s="17"/>
      <c r="AP88" s="42"/>
      <c r="AQ88" s="77"/>
      <c r="AR88" s="17"/>
      <c r="AS88" s="42"/>
      <c r="AT88" s="77"/>
      <c r="AU88" s="77"/>
      <c r="AV88" s="77"/>
      <c r="AW88" s="77"/>
      <c r="AX88" s="77"/>
      <c r="AY88" s="77"/>
      <c r="AZ88" s="77"/>
    </row>
    <row r="89" spans="1:61" ht="14.1" customHeight="1">
      <c r="A89" s="65" t="s">
        <v>34</v>
      </c>
      <c r="B89" s="142">
        <f>LN(B61/B51)/10*100</f>
        <v>1.8878845591391782</v>
      </c>
      <c r="C89" s="143">
        <f>LN(C61/C51)/10*100</f>
        <v>1.7808138892360788</v>
      </c>
      <c r="D89" s="144">
        <f>LN(D61/D51)/10*100</f>
        <v>0.871329082732614</v>
      </c>
      <c r="E89" s="144">
        <f>LN(E61/E51)/10*100</f>
        <v>1.3078444256096962</v>
      </c>
      <c r="F89" s="144">
        <f>LN(F61/F51)/10*100</f>
        <v>3.757532924382196</v>
      </c>
      <c r="G89" s="143">
        <f t="shared" ref="G89:AE89" si="10">LN(G61/G51)/10*100</f>
        <v>1.7459309720076299</v>
      </c>
      <c r="H89" s="144">
        <f t="shared" si="10"/>
        <v>-1.391331027721195</v>
      </c>
      <c r="I89" s="144">
        <f t="shared" si="10"/>
        <v>1.3266525067330706</v>
      </c>
      <c r="J89" s="144">
        <f t="shared" si="10"/>
        <v>3.4316114791378958</v>
      </c>
      <c r="K89" s="144">
        <f t="shared" si="10"/>
        <v>2.6956572041547657</v>
      </c>
      <c r="L89" s="144">
        <f t="shared" si="10"/>
        <v>2.6074817506644137</v>
      </c>
      <c r="M89" s="144">
        <f t="shared" si="10"/>
        <v>1.6386120287028441</v>
      </c>
      <c r="N89" s="145">
        <f t="shared" si="10"/>
        <v>3.254442577284959</v>
      </c>
      <c r="O89" s="146">
        <f t="shared" si="10"/>
        <v>0.42990234905552666</v>
      </c>
      <c r="P89" s="143">
        <f t="shared" si="10"/>
        <v>-0.63524960218647331</v>
      </c>
      <c r="Q89" s="144">
        <f t="shared" si="10"/>
        <v>-2.0420525590727641</v>
      </c>
      <c r="R89" s="144">
        <f t="shared" si="10"/>
        <v>-2.0644637635715011</v>
      </c>
      <c r="S89" s="144">
        <f t="shared" si="10"/>
        <v>-3.7595390067590016E-2</v>
      </c>
      <c r="T89" s="144">
        <f t="shared" si="10"/>
        <v>1.1270594823342301</v>
      </c>
      <c r="U89" s="143">
        <f t="shared" si="10"/>
        <v>-0.96224634220585825</v>
      </c>
      <c r="V89" s="144">
        <f t="shared" si="10"/>
        <v>-1.7033042194618611</v>
      </c>
      <c r="W89" s="147">
        <f t="shared" si="10"/>
        <v>-0.54135427064983122</v>
      </c>
      <c r="X89" s="144">
        <f t="shared" si="10"/>
        <v>1.5614672608601896</v>
      </c>
      <c r="Y89" s="144">
        <f t="shared" si="10"/>
        <v>1.5296518597018074</v>
      </c>
      <c r="Z89" s="144">
        <f t="shared" si="10"/>
        <v>0.68259798897123281</v>
      </c>
      <c r="AA89" s="144">
        <f t="shared" si="10"/>
        <v>-7.6525748098527122E-2</v>
      </c>
      <c r="AB89" s="144">
        <f t="shared" si="10"/>
        <v>4.3063953351907562</v>
      </c>
      <c r="AC89" s="144">
        <f t="shared" si="10"/>
        <v>1.7861293471942412</v>
      </c>
      <c r="AD89" s="147">
        <f t="shared" si="10"/>
        <v>1.5943984212904736</v>
      </c>
      <c r="AE89" s="148">
        <f t="shared" si="10"/>
        <v>1.4579822100836535</v>
      </c>
      <c r="AF89" s="133"/>
      <c r="AG89" s="129"/>
      <c r="AH89" s="129"/>
      <c r="AI89" s="129"/>
      <c r="AL89" s="17"/>
      <c r="AM89" s="42"/>
      <c r="AO89" s="17"/>
      <c r="AP89" s="42"/>
      <c r="AR89" s="17"/>
      <c r="AS89" s="42"/>
    </row>
    <row r="90" spans="1:61" ht="14.1" customHeight="1">
      <c r="A90" s="65" t="s">
        <v>35</v>
      </c>
      <c r="B90" s="142">
        <f>LN(B68/B61)/7*100</f>
        <v>0.9200229943112388</v>
      </c>
      <c r="C90" s="143">
        <f>LN(C68/C61)/7*100</f>
        <v>0.93029118990547355</v>
      </c>
      <c r="D90" s="144">
        <f>LN(D68/D61)/7*100</f>
        <v>0.32633214068434307</v>
      </c>
      <c r="E90" s="144">
        <f>LN(E68/E61)/7*100</f>
        <v>1.5070854066674171</v>
      </c>
      <c r="F90" s="144">
        <f>LN(F68/F61)/7*100</f>
        <v>2.0083641526073652</v>
      </c>
      <c r="G90" s="143">
        <f t="shared" ref="G90:AE90" si="11">LN(G68/G61)/7*100</f>
        <v>0.96953990519083266</v>
      </c>
      <c r="H90" s="144">
        <f t="shared" si="11"/>
        <v>-0.74497818614074318</v>
      </c>
      <c r="I90" s="144">
        <f t="shared" si="11"/>
        <v>2.1106962376309766</v>
      </c>
      <c r="J90" s="144">
        <f t="shared" si="11"/>
        <v>-0.37998003361232435</v>
      </c>
      <c r="K90" s="144">
        <f t="shared" si="11"/>
        <v>-0.57092649827866482</v>
      </c>
      <c r="L90" s="144">
        <f t="shared" si="11"/>
        <v>1.1488067799650752</v>
      </c>
      <c r="M90" s="144">
        <f t="shared" si="11"/>
        <v>0.95503201003566096</v>
      </c>
      <c r="N90" s="145">
        <f t="shared" si="11"/>
        <v>0.20174859810704096</v>
      </c>
      <c r="O90" s="146">
        <f t="shared" si="11"/>
        <v>0.3186857348700049</v>
      </c>
      <c r="P90" s="143">
        <f t="shared" si="11"/>
        <v>-0.38009568280333278</v>
      </c>
      <c r="Q90" s="144">
        <f t="shared" si="11"/>
        <v>1.6607228257536928</v>
      </c>
      <c r="R90" s="144">
        <f t="shared" si="11"/>
        <v>-1.6364879404505113</v>
      </c>
      <c r="S90" s="144">
        <f t="shared" si="11"/>
        <v>-0.69236324618374834</v>
      </c>
      <c r="T90" s="144">
        <f t="shared" si="11"/>
        <v>0.21392927712792528</v>
      </c>
      <c r="U90" s="143">
        <f t="shared" si="11"/>
        <v>-1.5645317138129018</v>
      </c>
      <c r="V90" s="144">
        <f t="shared" si="11"/>
        <v>-1.2156796618955719</v>
      </c>
      <c r="W90" s="147">
        <f t="shared" si="11"/>
        <v>-1.750432613075515</v>
      </c>
      <c r="X90" s="144">
        <f t="shared" si="11"/>
        <v>1.5194714932254005</v>
      </c>
      <c r="Y90" s="144">
        <f t="shared" si="11"/>
        <v>0.65908534972207111</v>
      </c>
      <c r="Z90" s="144">
        <f t="shared" si="11"/>
        <v>-0.28969389173858412</v>
      </c>
      <c r="AA90" s="144">
        <f t="shared" si="11"/>
        <v>0.14435375857359839</v>
      </c>
      <c r="AB90" s="144">
        <f t="shared" si="11"/>
        <v>8.1668338937935214</v>
      </c>
      <c r="AC90" s="144">
        <f t="shared" si="11"/>
        <v>2.2377708675526109</v>
      </c>
      <c r="AD90" s="147">
        <f t="shared" si="11"/>
        <v>0.94662419552280364</v>
      </c>
      <c r="AE90" s="148">
        <f t="shared" si="11"/>
        <v>0.60133725944123195</v>
      </c>
      <c r="AF90" s="133"/>
      <c r="AG90" s="129"/>
      <c r="AH90" s="129"/>
      <c r="AI90" s="129"/>
      <c r="AL90" s="17"/>
      <c r="AM90" s="42"/>
      <c r="AO90" s="17"/>
      <c r="AP90" s="42"/>
      <c r="AR90" s="17"/>
      <c r="AS90" s="42"/>
    </row>
    <row r="91" spans="1:61" s="65" customFormat="1" ht="14.1" customHeight="1">
      <c r="A91" s="134" t="s">
        <v>56</v>
      </c>
      <c r="B91" s="149">
        <f>LN(B74/B68)/6*100</f>
        <v>0.9124074801912414</v>
      </c>
      <c r="C91" s="150">
        <f>LN(C74/C68)/6*100</f>
        <v>0.5768159424732674</v>
      </c>
      <c r="D91" s="151">
        <f>LN(D74/D68)/6*100</f>
        <v>0.2385677094476697</v>
      </c>
      <c r="E91" s="151">
        <f>LN(E74/E68)/6*100</f>
        <v>1.3597475970146429</v>
      </c>
      <c r="F91" s="151">
        <f>LN(F74/F68)/6*100</f>
        <v>0.37998443464560877</v>
      </c>
      <c r="G91" s="150">
        <f t="shared" ref="G91:AE91" si="12">LN(G74/G68)/6*100</f>
        <v>0.64681173597970443</v>
      </c>
      <c r="H91" s="151">
        <f t="shared" si="12"/>
        <v>0.65695528287910288</v>
      </c>
      <c r="I91" s="151">
        <f t="shared" si="12"/>
        <v>0.44403299611008784</v>
      </c>
      <c r="J91" s="151">
        <f t="shared" si="12"/>
        <v>3.5971869651829782</v>
      </c>
      <c r="K91" s="151">
        <f t="shared" si="12"/>
        <v>-3.3976735281576</v>
      </c>
      <c r="L91" s="151">
        <f t="shared" si="12"/>
        <v>1.6350603458170891</v>
      </c>
      <c r="M91" s="151">
        <f t="shared" si="12"/>
        <v>-0.80913634449125571</v>
      </c>
      <c r="N91" s="152">
        <f t="shared" si="12"/>
        <v>4.3282008651640886</v>
      </c>
      <c r="O91" s="153">
        <f t="shared" si="12"/>
        <v>-0.53640134519735849</v>
      </c>
      <c r="P91" s="150">
        <f t="shared" si="12"/>
        <v>0.52913505201975375</v>
      </c>
      <c r="Q91" s="151">
        <f t="shared" si="12"/>
        <v>2.5729957107472083</v>
      </c>
      <c r="R91" s="151">
        <f t="shared" si="12"/>
        <v>-1.4331998178382468</v>
      </c>
      <c r="S91" s="151">
        <f t="shared" si="12"/>
        <v>-1.0648394090666754E-4</v>
      </c>
      <c r="T91" s="151">
        <f t="shared" si="12"/>
        <v>-4.0286410684456557</v>
      </c>
      <c r="U91" s="150">
        <f t="shared" si="12"/>
        <v>-0.80204372513875</v>
      </c>
      <c r="V91" s="151">
        <f t="shared" si="12"/>
        <v>0.24552989633064171</v>
      </c>
      <c r="W91" s="154">
        <f t="shared" si="12"/>
        <v>-1.3851616069106545</v>
      </c>
      <c r="X91" s="151">
        <f t="shared" si="12"/>
        <v>-0.71183349494007986</v>
      </c>
      <c r="Y91" s="151">
        <f t="shared" si="12"/>
        <v>-1.2999051483746831</v>
      </c>
      <c r="Z91" s="151">
        <f t="shared" si="12"/>
        <v>-0.5575890451046901</v>
      </c>
      <c r="AA91" s="151">
        <f t="shared" si="12"/>
        <v>2.5013042976376783</v>
      </c>
      <c r="AB91" s="151">
        <f t="shared" si="12"/>
        <v>5.2695501342974103</v>
      </c>
      <c r="AC91" s="151">
        <f t="shared" si="12"/>
        <v>-2.703201959450984</v>
      </c>
      <c r="AD91" s="154">
        <f t="shared" si="12"/>
        <v>2.098956773732906</v>
      </c>
      <c r="AE91" s="155">
        <f t="shared" si="12"/>
        <v>1.4488088253886029</v>
      </c>
      <c r="AF91" s="133"/>
      <c r="AG91" s="129"/>
      <c r="AH91" s="129"/>
      <c r="AI91" s="129"/>
      <c r="AJ91" s="27"/>
      <c r="AK91" s="43"/>
      <c r="AL91" s="17"/>
      <c r="AM91" s="42"/>
      <c r="AN91" s="27"/>
      <c r="AO91" s="17"/>
      <c r="AP91" s="42"/>
      <c r="AQ91" s="27"/>
      <c r="AR91" s="17"/>
      <c r="AS91" s="42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</row>
    <row r="92" spans="1:61" s="65" customFormat="1" ht="14.1" customHeight="1">
      <c r="A92" s="9" t="s">
        <v>37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1"/>
      <c r="Q92" s="10"/>
      <c r="R92" s="10"/>
      <c r="S92" s="10"/>
      <c r="T92" s="10"/>
      <c r="U92" s="10"/>
      <c r="V92" s="10"/>
      <c r="W92" s="10"/>
      <c r="X92" s="10"/>
      <c r="Y92" s="10"/>
      <c r="Z92" s="11"/>
      <c r="AA92" s="11"/>
      <c r="AB92" s="11"/>
      <c r="AC92" s="11"/>
      <c r="AD92" s="11"/>
      <c r="AE92" s="129"/>
      <c r="AF92" s="130"/>
      <c r="AG92" s="3"/>
      <c r="AH92" s="3"/>
      <c r="AI92" s="129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</row>
    <row r="93" spans="1:61" ht="14.1" customHeight="1">
      <c r="A93" s="118" t="s">
        <v>50</v>
      </c>
      <c r="B93" s="4"/>
      <c r="C93" s="9"/>
      <c r="D93" s="17"/>
      <c r="E93" s="17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38"/>
      <c r="AH93" s="38"/>
      <c r="AI93" s="38"/>
    </row>
    <row r="94" spans="1:61" ht="14.1" customHeight="1">
      <c r="A94" s="118" t="s">
        <v>49</v>
      </c>
      <c r="B94" s="79"/>
    </row>
    <row r="95" spans="1:61" ht="14.1" customHeight="1">
      <c r="A95" s="61" t="s">
        <v>51</v>
      </c>
      <c r="B95" s="79"/>
    </row>
    <row r="96" spans="1:61" ht="14.1" customHeight="1">
      <c r="A96" s="156" t="s">
        <v>58</v>
      </c>
    </row>
  </sheetData>
  <mergeCells count="20">
    <mergeCell ref="B7:B8"/>
    <mergeCell ref="O7:O8"/>
    <mergeCell ref="AE7:AE8"/>
    <mergeCell ref="AL7:AL8"/>
    <mergeCell ref="AO7:AO8"/>
    <mergeCell ref="AR7:AR8"/>
    <mergeCell ref="AG7:AG8"/>
    <mergeCell ref="AH7:AH8"/>
    <mergeCell ref="AI7:AI8"/>
    <mergeCell ref="N7:N8"/>
    <mergeCell ref="B77:B78"/>
    <mergeCell ref="O77:O78"/>
    <mergeCell ref="AE77:AE78"/>
    <mergeCell ref="AL77:AL78"/>
    <mergeCell ref="AO77:AO78"/>
    <mergeCell ref="AR77:AR78"/>
    <mergeCell ref="AG77:AG78"/>
    <mergeCell ref="AH77:AH78"/>
    <mergeCell ref="AI77:AI78"/>
    <mergeCell ref="N77:N78"/>
  </mergeCells>
  <phoneticPr fontId="2" type="noConversion"/>
  <hyperlinks>
    <hyperlink ref="A3:G3" location="table1!A88" display="See average annual change for different time periods at the bottom of this table."/>
    <hyperlink ref="A3" location="Table1!A76" display="See average annual change for different time periods at the bottom of this table."/>
    <hyperlink ref="A11" location="table1!A88" display="See average annual change for different time periods at the bottom of this table."/>
    <hyperlink ref="A2" r:id="rId1" display="The series has been revised with the December 2015 update, see documentation for details. http://www.ers.usda.gov/data-products/agricultural-productivity-in-the-us/findings,-documentation,-and-methods.aspx"/>
  </hyperlinks>
  <pageMargins left="0.75" right="0.75" top="1" bottom="1" header="0.5" footer="0.5"/>
  <pageSetup fitToWidth="0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2"/>
  <sheetViews>
    <sheetView tabSelected="1" zoomScaleNormal="100" workbookViewId="0">
      <selection activeCell="AM6" sqref="AM6"/>
    </sheetView>
  </sheetViews>
  <sheetFormatPr defaultColWidth="7.08984375" defaultRowHeight="13.2"/>
  <cols>
    <col min="1" max="1" width="9.1796875" style="61" customWidth="1"/>
    <col min="2" max="2" width="7.453125" style="79" customWidth="1"/>
    <col min="3" max="3" width="7.453125" style="80" customWidth="1"/>
    <col min="4" max="4" width="7.453125" style="61" customWidth="1"/>
    <col min="5" max="5" width="7.453125" style="81" customWidth="1"/>
    <col min="6" max="6" width="7.453125" style="61" customWidth="1"/>
    <col min="7" max="7" width="7.453125" style="81" customWidth="1"/>
    <col min="8" max="8" width="7.453125" style="61" customWidth="1"/>
    <col min="9" max="9" width="7.453125" style="81" customWidth="1"/>
    <col min="10" max="10" width="7.453125" style="61" customWidth="1"/>
    <col min="11" max="11" width="7.453125" style="81" customWidth="1"/>
    <col min="12" max="12" width="7.453125" style="61" customWidth="1"/>
    <col min="13" max="13" width="7.453125" style="81" customWidth="1"/>
    <col min="14" max="14" width="7.453125" style="61" customWidth="1"/>
    <col min="15" max="15" width="7.453125" style="81" customWidth="1"/>
    <col min="16" max="16" width="7.453125" style="61" customWidth="1"/>
    <col min="17" max="17" width="7.453125" style="81" customWidth="1"/>
    <col min="18" max="18" width="8.81640625" style="61" customWidth="1"/>
    <col min="19" max="19" width="7.453125" style="81" customWidth="1"/>
    <col min="20" max="20" width="7.453125" style="61" customWidth="1"/>
    <col min="21" max="21" width="7.453125" style="81" customWidth="1"/>
    <col min="22" max="22" width="7.453125" style="61" customWidth="1"/>
    <col min="23" max="23" width="7.453125" style="81" customWidth="1"/>
    <col min="24" max="24" width="7.453125" style="61" customWidth="1"/>
    <col min="25" max="25" width="7.453125" style="81" customWidth="1"/>
    <col min="26" max="26" width="7.453125" style="61" customWidth="1"/>
    <col min="27" max="27" width="7.453125" style="81" customWidth="1"/>
    <col min="28" max="28" width="7.453125" style="61" customWidth="1"/>
    <col min="29" max="29" width="7.453125" style="81" customWidth="1"/>
    <col min="30" max="30" width="7.453125" style="61" customWidth="1"/>
    <col min="31" max="31" width="7.453125" style="81" customWidth="1"/>
    <col min="32" max="32" width="7.453125" style="61" customWidth="1"/>
    <col min="33" max="33" width="7.453125" style="81" customWidth="1"/>
    <col min="34" max="34" width="7.453125" style="27" customWidth="1"/>
    <col min="35" max="35" width="7.453125" style="107" customWidth="1"/>
    <col min="36" max="36" width="7.453125" style="27" customWidth="1"/>
    <col min="37" max="37" width="7.453125" style="107" customWidth="1"/>
    <col min="38" max="38" width="7.453125" style="27" customWidth="1"/>
    <col min="39" max="39" width="7.453125" style="107" customWidth="1"/>
    <col min="40" max="40" width="7.453125" style="27" customWidth="1"/>
    <col min="41" max="41" width="7.453125" style="107" customWidth="1"/>
    <col min="42" max="42" width="7.453125" style="27" customWidth="1"/>
    <col min="43" max="43" width="7.453125" style="107" customWidth="1"/>
    <col min="44" max="44" width="7.453125" style="27" customWidth="1"/>
    <col min="45" max="45" width="7.453125" style="107" customWidth="1"/>
    <col min="46" max="46" width="7.453125" style="27" customWidth="1"/>
    <col min="47" max="47" width="7.453125" style="107" customWidth="1"/>
    <col min="48" max="48" width="7.453125" style="27" customWidth="1"/>
    <col min="49" max="49" width="7.453125" style="107" customWidth="1"/>
    <col min="50" max="50" width="7.453125" style="27" customWidth="1"/>
    <col min="51" max="51" width="7.453125" style="107" customWidth="1"/>
    <col min="52" max="52" width="7.453125" style="27" customWidth="1"/>
    <col min="53" max="53" width="7.453125" style="107" customWidth="1"/>
    <col min="54" max="54" width="7.453125" style="27" customWidth="1"/>
    <col min="55" max="55" width="7.453125" style="107" customWidth="1"/>
    <col min="56" max="56" width="7.453125" style="27" customWidth="1"/>
    <col min="57" max="57" width="7.453125" style="107" customWidth="1"/>
    <col min="58" max="16384" width="7.08984375" style="61"/>
  </cols>
  <sheetData>
    <row r="1" spans="1:90" ht="14.1" customHeight="1">
      <c r="A1" s="5" t="s">
        <v>57</v>
      </c>
      <c r="B1" s="58"/>
      <c r="C1" s="59"/>
      <c r="D1" s="57"/>
      <c r="E1" s="60"/>
      <c r="F1" s="57"/>
      <c r="G1" s="60"/>
      <c r="H1" s="57"/>
      <c r="I1" s="60"/>
      <c r="J1" s="57"/>
      <c r="K1" s="60"/>
      <c r="L1" s="57"/>
      <c r="M1" s="60"/>
      <c r="N1" s="57"/>
      <c r="O1" s="60"/>
      <c r="P1" s="57"/>
      <c r="Q1" s="60"/>
      <c r="R1" s="57"/>
      <c r="S1" s="60"/>
      <c r="T1" s="57"/>
      <c r="U1" s="60"/>
      <c r="V1" s="57"/>
      <c r="W1" s="60"/>
      <c r="X1" s="57"/>
      <c r="Y1" s="60"/>
      <c r="Z1" s="57"/>
      <c r="AA1" s="60"/>
      <c r="AB1" s="57"/>
      <c r="AC1" s="60"/>
      <c r="AD1" s="57"/>
      <c r="AE1" s="60"/>
    </row>
    <row r="2" spans="1:90" ht="14.1" customHeight="1">
      <c r="A2" s="44" t="s">
        <v>43</v>
      </c>
      <c r="B2" s="58"/>
      <c r="C2" s="59"/>
      <c r="D2" s="57"/>
      <c r="E2" s="60"/>
      <c r="F2" s="57"/>
      <c r="G2" s="60"/>
      <c r="H2" s="57"/>
      <c r="I2" s="60"/>
      <c r="J2" s="57"/>
      <c r="K2" s="60"/>
      <c r="L2" s="57"/>
      <c r="M2" s="60"/>
      <c r="N2" s="57"/>
      <c r="O2" s="60"/>
      <c r="P2" s="57"/>
      <c r="Q2" s="60"/>
      <c r="R2" s="57"/>
      <c r="S2" s="60"/>
      <c r="T2" s="57"/>
      <c r="U2" s="60"/>
      <c r="V2" s="57"/>
      <c r="W2" s="60"/>
      <c r="X2" s="57"/>
      <c r="Y2" s="60"/>
      <c r="Z2" s="57"/>
      <c r="AA2" s="60"/>
      <c r="AB2" s="57"/>
      <c r="AC2" s="60"/>
      <c r="AD2" s="57"/>
      <c r="AE2" s="60"/>
    </row>
    <row r="3" spans="1:90" ht="14.1" customHeight="1">
      <c r="A3" s="6"/>
      <c r="B3" s="49"/>
      <c r="C3" s="51"/>
      <c r="D3" s="6"/>
      <c r="E3" s="53"/>
      <c r="F3" s="6"/>
      <c r="G3" s="53"/>
      <c r="H3" s="62"/>
      <c r="I3" s="63"/>
      <c r="J3" s="62"/>
      <c r="K3" s="63"/>
      <c r="L3" s="62"/>
      <c r="M3" s="63"/>
      <c r="N3" s="62"/>
      <c r="O3" s="63"/>
      <c r="P3" s="62"/>
      <c r="Q3" s="63"/>
      <c r="R3" s="62"/>
      <c r="S3" s="63"/>
      <c r="T3" s="62"/>
      <c r="U3" s="63"/>
      <c r="V3" s="62"/>
      <c r="W3" s="63"/>
      <c r="X3" s="62"/>
      <c r="Y3" s="63"/>
      <c r="Z3" s="62"/>
      <c r="AA3" s="63"/>
      <c r="AB3" s="62"/>
      <c r="AC3" s="63"/>
      <c r="AD3" s="62"/>
      <c r="AE3" s="63"/>
    </row>
    <row r="4" spans="1:90" s="65" customFormat="1" ht="14.1" customHeight="1">
      <c r="A4" s="7"/>
      <c r="B4" s="50"/>
      <c r="C4" s="52"/>
      <c r="D4" s="8"/>
      <c r="E4" s="54"/>
      <c r="F4" s="8"/>
      <c r="G4" s="54"/>
      <c r="H4" s="8"/>
      <c r="I4" s="54"/>
      <c r="J4" s="8"/>
      <c r="K4" s="54"/>
      <c r="L4" s="8"/>
      <c r="M4" s="54"/>
      <c r="N4" s="8"/>
      <c r="O4" s="54"/>
      <c r="P4" s="8"/>
      <c r="Q4" s="54"/>
      <c r="R4" s="8"/>
      <c r="S4" s="54"/>
      <c r="T4" s="8"/>
      <c r="U4" s="54"/>
      <c r="V4" s="8"/>
      <c r="W4" s="54"/>
      <c r="X4" s="8"/>
      <c r="Y4" s="54"/>
      <c r="Z4" s="8"/>
      <c r="AA4" s="54"/>
      <c r="AB4" s="8"/>
      <c r="AC4" s="54"/>
      <c r="AD4" s="8"/>
      <c r="AE4" s="54"/>
      <c r="AG4" s="63"/>
      <c r="AH4" s="27"/>
      <c r="AI4" s="107"/>
      <c r="AJ4" s="27"/>
      <c r="AK4" s="107"/>
      <c r="AL4" s="27"/>
      <c r="AM4" s="107"/>
      <c r="AN4" s="27"/>
      <c r="AO4" s="107"/>
      <c r="AP4" s="27"/>
      <c r="AQ4" s="107"/>
      <c r="AR4" s="27"/>
      <c r="AS4" s="107"/>
      <c r="AT4" s="27"/>
      <c r="AU4" s="107"/>
      <c r="AV4" s="27"/>
      <c r="AW4" s="107"/>
      <c r="AX4" s="27"/>
      <c r="AY4" s="107"/>
      <c r="AZ4" s="27"/>
      <c r="BA4" s="107"/>
      <c r="BB4" s="27"/>
      <c r="BC4" s="107"/>
      <c r="BD4" s="27"/>
      <c r="BE4" s="107"/>
    </row>
    <row r="5" spans="1:90" ht="14.1" customHeight="1">
      <c r="A5" s="165"/>
      <c r="B5" s="186" t="s">
        <v>4</v>
      </c>
      <c r="C5" s="187"/>
      <c r="D5" s="32" t="s">
        <v>44</v>
      </c>
      <c r="E5" s="55"/>
      <c r="F5" s="45"/>
      <c r="G5" s="55"/>
      <c r="H5" s="45"/>
      <c r="I5" s="55"/>
      <c r="J5" s="67"/>
      <c r="K5" s="68"/>
      <c r="L5" s="69" t="s">
        <v>1</v>
      </c>
      <c r="M5" s="115"/>
      <c r="N5" s="69"/>
      <c r="O5" s="115"/>
      <c r="P5" s="69"/>
      <c r="Q5" s="115"/>
      <c r="R5" s="69"/>
      <c r="S5" s="115"/>
      <c r="T5" s="69"/>
      <c r="U5" s="115"/>
      <c r="V5" s="69"/>
      <c r="W5" s="115"/>
      <c r="X5" s="70"/>
      <c r="Y5" s="113"/>
      <c r="Z5" s="195" t="s">
        <v>46</v>
      </c>
      <c r="AA5" s="196"/>
      <c r="AB5" s="190" t="s">
        <v>20</v>
      </c>
      <c r="AC5" s="191"/>
      <c r="AD5" s="99" t="s">
        <v>2</v>
      </c>
      <c r="AE5" s="55"/>
      <c r="AF5" s="45"/>
      <c r="AG5" s="55"/>
      <c r="AH5" s="45"/>
      <c r="AI5" s="55"/>
      <c r="AJ5" s="45"/>
      <c r="AK5" s="55"/>
      <c r="AL5" s="45"/>
      <c r="AM5" s="68"/>
      <c r="AN5" s="32" t="s">
        <v>3</v>
      </c>
      <c r="AO5" s="55"/>
      <c r="AP5" s="45"/>
      <c r="AQ5" s="55"/>
      <c r="AR5" s="70"/>
      <c r="AS5" s="113"/>
      <c r="AT5" s="103" t="s">
        <v>39</v>
      </c>
      <c r="AU5" s="55"/>
      <c r="AV5" s="104"/>
      <c r="AW5" s="55"/>
      <c r="AX5" s="104"/>
      <c r="AY5" s="55"/>
      <c r="AZ5" s="104"/>
      <c r="BA5" s="55"/>
      <c r="BB5" s="104"/>
      <c r="BC5" s="55"/>
      <c r="BD5" s="105"/>
      <c r="BE5" s="68"/>
      <c r="BF5" s="105"/>
      <c r="BG5" s="68"/>
      <c r="BH5" s="177"/>
      <c r="BI5" s="39"/>
      <c r="BJ5" s="39"/>
      <c r="BM5" s="27"/>
      <c r="BN5" s="27"/>
      <c r="BO5" s="175"/>
      <c r="BP5" s="27"/>
      <c r="BQ5" s="27"/>
      <c r="BR5" s="176"/>
      <c r="BS5" s="27"/>
      <c r="BT5" s="27"/>
      <c r="BU5" s="17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</row>
    <row r="6" spans="1:90" ht="26.25" customHeight="1">
      <c r="A6" s="166"/>
      <c r="B6" s="188"/>
      <c r="C6" s="189"/>
      <c r="D6" s="71" t="s">
        <v>5</v>
      </c>
      <c r="E6" s="72"/>
      <c r="F6" s="71" t="s">
        <v>17</v>
      </c>
      <c r="G6" s="72"/>
      <c r="H6" s="71" t="s">
        <v>6</v>
      </c>
      <c r="I6" s="72"/>
      <c r="J6" s="56" t="s">
        <v>18</v>
      </c>
      <c r="K6" s="73"/>
      <c r="L6" s="56" t="s">
        <v>5</v>
      </c>
      <c r="M6" s="108"/>
      <c r="N6" s="56" t="s">
        <v>26</v>
      </c>
      <c r="O6" s="108"/>
      <c r="P6" s="56" t="s">
        <v>27</v>
      </c>
      <c r="Q6" s="108"/>
      <c r="R6" s="56" t="s">
        <v>28</v>
      </c>
      <c r="S6" s="108"/>
      <c r="T6" s="56" t="s">
        <v>29</v>
      </c>
      <c r="U6" s="108"/>
      <c r="V6" s="56" t="s">
        <v>19</v>
      </c>
      <c r="W6" s="108"/>
      <c r="X6" s="56" t="s">
        <v>45</v>
      </c>
      <c r="Y6" s="108"/>
      <c r="Z6" s="197"/>
      <c r="AA6" s="198"/>
      <c r="AB6" s="192"/>
      <c r="AC6" s="193"/>
      <c r="AD6" s="56" t="s">
        <v>5</v>
      </c>
      <c r="AE6" s="114"/>
      <c r="AF6" s="74" t="s">
        <v>21</v>
      </c>
      <c r="AG6" s="109"/>
      <c r="AH6" s="74" t="s">
        <v>30</v>
      </c>
      <c r="AI6" s="109"/>
      <c r="AJ6" s="74" t="s">
        <v>8</v>
      </c>
      <c r="AK6" s="109"/>
      <c r="AL6" s="101" t="s">
        <v>7</v>
      </c>
      <c r="AM6" s="109"/>
      <c r="AN6" s="56" t="s">
        <v>5</v>
      </c>
      <c r="AO6" s="108"/>
      <c r="AP6" s="100" t="s">
        <v>22</v>
      </c>
      <c r="AQ6" s="73"/>
      <c r="AR6" s="71" t="s">
        <v>59</v>
      </c>
      <c r="AS6" s="72"/>
      <c r="AT6" s="102" t="s">
        <v>5</v>
      </c>
      <c r="AU6" s="111"/>
      <c r="AV6" s="56" t="s">
        <v>53</v>
      </c>
      <c r="AW6" s="108"/>
      <c r="AX6" s="56" t="s">
        <v>9</v>
      </c>
      <c r="AY6" s="108"/>
      <c r="AZ6" s="101" t="s">
        <v>42</v>
      </c>
      <c r="BA6" s="110"/>
      <c r="BB6" s="74" t="s">
        <v>41</v>
      </c>
      <c r="BC6" s="109"/>
      <c r="BD6" s="56" t="s">
        <v>23</v>
      </c>
      <c r="BE6" s="108"/>
      <c r="BF6" s="106" t="s">
        <v>40</v>
      </c>
      <c r="BG6" s="108"/>
      <c r="BH6" s="177"/>
      <c r="BI6" s="40"/>
      <c r="BJ6" s="40"/>
      <c r="BM6" s="27"/>
      <c r="BN6" s="27"/>
      <c r="BO6" s="175"/>
      <c r="BP6" s="27"/>
      <c r="BQ6" s="27"/>
      <c r="BR6" s="176"/>
      <c r="BS6" s="27"/>
      <c r="BT6" s="27"/>
      <c r="BU6" s="194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</row>
    <row r="7" spans="1:90" ht="14.25" customHeight="1">
      <c r="A7" s="157" t="s">
        <v>0</v>
      </c>
      <c r="B7" s="158" t="s">
        <v>47</v>
      </c>
      <c r="C7" s="159" t="s">
        <v>48</v>
      </c>
      <c r="D7" s="82" t="s">
        <v>47</v>
      </c>
      <c r="E7" s="83" t="s">
        <v>48</v>
      </c>
      <c r="F7" s="82" t="s">
        <v>47</v>
      </c>
      <c r="G7" s="83" t="s">
        <v>48</v>
      </c>
      <c r="H7" s="82" t="s">
        <v>47</v>
      </c>
      <c r="I7" s="84" t="s">
        <v>48</v>
      </c>
      <c r="J7" s="85" t="s">
        <v>47</v>
      </c>
      <c r="K7" s="86" t="s">
        <v>48</v>
      </c>
      <c r="L7" s="85" t="s">
        <v>47</v>
      </c>
      <c r="M7" s="86" t="s">
        <v>48</v>
      </c>
      <c r="N7" s="85" t="s">
        <v>47</v>
      </c>
      <c r="O7" s="86" t="s">
        <v>48</v>
      </c>
      <c r="P7" s="85" t="s">
        <v>47</v>
      </c>
      <c r="Q7" s="86" t="s">
        <v>48</v>
      </c>
      <c r="R7" s="85" t="s">
        <v>47</v>
      </c>
      <c r="S7" s="86" t="s">
        <v>48</v>
      </c>
      <c r="T7" s="82" t="s">
        <v>47</v>
      </c>
      <c r="U7" s="83" t="s">
        <v>48</v>
      </c>
      <c r="V7" s="82" t="s">
        <v>47</v>
      </c>
      <c r="W7" s="83" t="s">
        <v>48</v>
      </c>
      <c r="X7" s="82" t="s">
        <v>47</v>
      </c>
      <c r="Y7" s="83" t="s">
        <v>48</v>
      </c>
      <c r="Z7" s="82" t="s">
        <v>47</v>
      </c>
      <c r="AA7" s="83" t="s">
        <v>48</v>
      </c>
      <c r="AB7" s="158" t="s">
        <v>47</v>
      </c>
      <c r="AC7" s="159" t="s">
        <v>48</v>
      </c>
      <c r="AD7" s="82" t="s">
        <v>47</v>
      </c>
      <c r="AE7" s="83" t="s">
        <v>48</v>
      </c>
      <c r="AF7" s="82" t="s">
        <v>47</v>
      </c>
      <c r="AG7" s="83" t="s">
        <v>48</v>
      </c>
      <c r="AH7" s="82" t="s">
        <v>47</v>
      </c>
      <c r="AI7" s="83" t="s">
        <v>48</v>
      </c>
      <c r="AJ7" s="82" t="s">
        <v>47</v>
      </c>
      <c r="AK7" s="83" t="s">
        <v>48</v>
      </c>
      <c r="AL7" s="82" t="s">
        <v>47</v>
      </c>
      <c r="AM7" s="83" t="s">
        <v>48</v>
      </c>
      <c r="AN7" s="85" t="s">
        <v>47</v>
      </c>
      <c r="AO7" s="112" t="s">
        <v>48</v>
      </c>
      <c r="AP7" s="85" t="s">
        <v>47</v>
      </c>
      <c r="AQ7" s="112" t="s">
        <v>48</v>
      </c>
      <c r="AR7" s="82" t="s">
        <v>47</v>
      </c>
      <c r="AS7" s="83" t="s">
        <v>48</v>
      </c>
      <c r="AT7" s="85" t="s">
        <v>47</v>
      </c>
      <c r="AU7" s="112" t="s">
        <v>48</v>
      </c>
      <c r="AV7" s="82" t="s">
        <v>47</v>
      </c>
      <c r="AW7" s="84" t="s">
        <v>48</v>
      </c>
      <c r="AX7" s="82" t="s">
        <v>47</v>
      </c>
      <c r="AY7" s="83" t="s">
        <v>48</v>
      </c>
      <c r="AZ7" s="82" t="s">
        <v>47</v>
      </c>
      <c r="BA7" s="83" t="s">
        <v>48</v>
      </c>
      <c r="BB7" s="82" t="s">
        <v>47</v>
      </c>
      <c r="BC7" s="83" t="s">
        <v>48</v>
      </c>
      <c r="BD7" s="82" t="s">
        <v>47</v>
      </c>
      <c r="BE7" s="83" t="s">
        <v>48</v>
      </c>
      <c r="BF7" s="87" t="s">
        <v>47</v>
      </c>
      <c r="BG7" s="83" t="s">
        <v>48</v>
      </c>
      <c r="BH7" s="27"/>
      <c r="BI7" s="27"/>
    </row>
    <row r="8" spans="1:90" ht="13.5" customHeight="1">
      <c r="A8" s="46">
        <v>1948</v>
      </c>
      <c r="B8" s="160">
        <v>0.40625974230009082</v>
      </c>
      <c r="C8" s="161">
        <v>105261.91492801557</v>
      </c>
      <c r="D8" s="90">
        <v>0.37098484677476634</v>
      </c>
      <c r="E8" s="54">
        <v>51683.146000949157</v>
      </c>
      <c r="F8" s="91">
        <v>0.2727754795608478</v>
      </c>
      <c r="G8" s="92">
        <v>30167.57812780004</v>
      </c>
      <c r="H8" s="91">
        <v>0.30965170706796369</v>
      </c>
      <c r="I8" s="92">
        <v>14173.98935584322</v>
      </c>
      <c r="J8" s="90">
        <v>0.92679517757866114</v>
      </c>
      <c r="K8" s="54">
        <v>4078.0943586326498</v>
      </c>
      <c r="L8" s="88">
        <v>0.44725443217513111</v>
      </c>
      <c r="M8" s="89">
        <v>51423.482425466136</v>
      </c>
      <c r="N8" s="91">
        <v>0.69756004520896631</v>
      </c>
      <c r="O8" s="92">
        <v>4477.8566609929376</v>
      </c>
      <c r="P8" s="90">
        <v>0.53774585098555538</v>
      </c>
      <c r="Q8" s="54">
        <v>19490.804162123342</v>
      </c>
      <c r="R8" s="91">
        <v>0.54185411430387009</v>
      </c>
      <c r="S8" s="92">
        <v>2757.990936124047</v>
      </c>
      <c r="T8" s="90">
        <v>0.29926562274314161</v>
      </c>
      <c r="U8" s="54">
        <v>5720.6704342028697</v>
      </c>
      <c r="V8" s="91">
        <v>0.20145394974154449</v>
      </c>
      <c r="W8" s="92">
        <v>5599.2945357843246</v>
      </c>
      <c r="X8" s="93">
        <v>0.33933778365081929</v>
      </c>
      <c r="Y8" s="89">
        <v>12890.632702970472</v>
      </c>
      <c r="Z8" s="88">
        <v>0.13497680682655996</v>
      </c>
      <c r="AA8" s="89">
        <v>4375.8184378960905</v>
      </c>
      <c r="AB8" s="160">
        <v>0.16613201976098724</v>
      </c>
      <c r="AC8" s="161">
        <v>257407.80431245847</v>
      </c>
      <c r="AD8" s="90">
        <v>0.23620892666577131</v>
      </c>
      <c r="AE8" s="54">
        <v>67565.276625153972</v>
      </c>
      <c r="AF8" s="91">
        <v>0.10164902376004276</v>
      </c>
      <c r="AG8" s="92">
        <v>11222.85525148821</v>
      </c>
      <c r="AH8" s="90">
        <v>6.5143096785622814E-2</v>
      </c>
      <c r="AI8" s="54">
        <v>5305.4376535345718</v>
      </c>
      <c r="AJ8" s="91">
        <v>0.34512044361640115</v>
      </c>
      <c r="AK8" s="92">
        <v>41704.945578993815</v>
      </c>
      <c r="AL8" s="88">
        <v>5.1135616737275048E-2</v>
      </c>
      <c r="AM8" s="54">
        <v>1562.2620535789215</v>
      </c>
      <c r="AN8" s="88">
        <v>4.2583955953961874E-2</v>
      </c>
      <c r="AO8" s="94">
        <v>246366.36979776301</v>
      </c>
      <c r="AP8" s="91">
        <v>4.2270221824918651E-2</v>
      </c>
      <c r="AQ8" s="92">
        <v>71127.032832136334</v>
      </c>
      <c r="AR8" s="93">
        <v>4.2664816856368012E-2</v>
      </c>
      <c r="AS8" s="54">
        <v>175430.24290108038</v>
      </c>
      <c r="AT8" s="88">
        <v>0.25083465901263702</v>
      </c>
      <c r="AU8" s="54">
        <v>65034.482815785326</v>
      </c>
      <c r="AV8" s="91">
        <v>0.42929542772523455</v>
      </c>
      <c r="AW8" s="92">
        <v>27181.539489000246</v>
      </c>
      <c r="AX8" s="90">
        <v>0.10789610293492614</v>
      </c>
      <c r="AY8" s="54">
        <v>10028.088786974693</v>
      </c>
      <c r="AZ8" s="91">
        <v>0.15757251844742531</v>
      </c>
      <c r="BA8" s="92">
        <v>5242.0308321441107</v>
      </c>
      <c r="BB8" s="93">
        <v>0.3791428671314887</v>
      </c>
      <c r="BC8" s="94">
        <v>311.22832638989615</v>
      </c>
      <c r="BD8" s="91">
        <v>0.11952483596584451</v>
      </c>
      <c r="BE8" s="92">
        <v>20390.147146252693</v>
      </c>
      <c r="BF8" s="88">
        <v>0.11262143682837328</v>
      </c>
      <c r="BG8" s="89">
        <v>1606.0086970862251</v>
      </c>
    </row>
    <row r="9" spans="1:90" ht="13.5" customHeight="1">
      <c r="A9" s="46">
        <v>1949</v>
      </c>
      <c r="B9" s="160">
        <v>0.3577120687953973</v>
      </c>
      <c r="C9" s="161">
        <v>103667.20333344807</v>
      </c>
      <c r="D9" s="90">
        <v>0.31389446202574395</v>
      </c>
      <c r="E9" s="54">
        <v>52043.589092247807</v>
      </c>
      <c r="F9" s="88">
        <v>0.23350042100225701</v>
      </c>
      <c r="G9" s="89">
        <v>31241.196674028644</v>
      </c>
      <c r="H9" s="88">
        <v>0.25309311859485545</v>
      </c>
      <c r="I9" s="89">
        <v>14808.897297597981</v>
      </c>
      <c r="J9" s="90">
        <v>0.79109145549985627</v>
      </c>
      <c r="K9" s="54">
        <v>4658.2697028478042</v>
      </c>
      <c r="L9" s="88">
        <v>0.40492374392717634</v>
      </c>
      <c r="M9" s="89">
        <v>49789.879385948509</v>
      </c>
      <c r="N9" s="88">
        <v>0.67432407567134389</v>
      </c>
      <c r="O9" s="89">
        <v>3846.1103937987568</v>
      </c>
      <c r="P9" s="90">
        <v>0.48674169797939204</v>
      </c>
      <c r="Q9" s="54">
        <v>17922.013927854725</v>
      </c>
      <c r="R9" s="88">
        <v>0.44985744448722842</v>
      </c>
      <c r="S9" s="89">
        <v>2637.6828959036179</v>
      </c>
      <c r="T9" s="90">
        <v>0.25063154236977886</v>
      </c>
      <c r="U9" s="54">
        <v>6447.711986768898</v>
      </c>
      <c r="V9" s="88">
        <v>0.18789691740154119</v>
      </c>
      <c r="W9" s="89">
        <v>4944.2003245572141</v>
      </c>
      <c r="X9" s="93">
        <v>0.3105667135657692</v>
      </c>
      <c r="Y9" s="89">
        <v>14232.850991299916</v>
      </c>
      <c r="Z9" s="88">
        <v>0.14219187894409899</v>
      </c>
      <c r="AA9" s="89">
        <v>4119.1592962229943</v>
      </c>
      <c r="AB9" s="160">
        <v>0.14197568233351146</v>
      </c>
      <c r="AC9" s="161">
        <v>261192.68568493341</v>
      </c>
      <c r="AD9" s="90">
        <v>0.15740358409772312</v>
      </c>
      <c r="AE9" s="54">
        <v>68852.93941179727</v>
      </c>
      <c r="AF9" s="88">
        <v>0.11440849529471149</v>
      </c>
      <c r="AG9" s="89">
        <v>13243.747051412593</v>
      </c>
      <c r="AH9" s="90">
        <v>7.5526209987185691E-2</v>
      </c>
      <c r="AI9" s="54">
        <v>5535.6512261431581</v>
      </c>
      <c r="AJ9" s="88">
        <v>0.20885940513334533</v>
      </c>
      <c r="AK9" s="89">
        <v>41847.57443901369</v>
      </c>
      <c r="AL9" s="88">
        <v>9.7118162511986308E-2</v>
      </c>
      <c r="AM9" s="54">
        <v>1690.2709245227254</v>
      </c>
      <c r="AN9" s="88">
        <v>4.3039187474970549E-2</v>
      </c>
      <c r="AO9" s="94">
        <v>240428.97308351155</v>
      </c>
      <c r="AP9" s="88">
        <v>4.2724988274871471E-2</v>
      </c>
      <c r="AQ9" s="89">
        <v>66083.027979825027</v>
      </c>
      <c r="AR9" s="93">
        <v>4.3119780551188182E-2</v>
      </c>
      <c r="AS9" s="54">
        <v>174501.60819852629</v>
      </c>
      <c r="AT9" s="88">
        <v>0.23664798200233164</v>
      </c>
      <c r="AU9" s="54">
        <v>67177.596656826805</v>
      </c>
      <c r="AV9" s="88">
        <v>0.38871440997471557</v>
      </c>
      <c r="AW9" s="89">
        <v>28119.504716369094</v>
      </c>
      <c r="AX9" s="90">
        <v>0.10989180082025955</v>
      </c>
      <c r="AY9" s="54">
        <v>11101.701772959614</v>
      </c>
      <c r="AZ9" s="88">
        <v>0.17606382005529492</v>
      </c>
      <c r="BA9" s="89">
        <v>5083.3839667849688</v>
      </c>
      <c r="BB9" s="93">
        <v>0.3700486098315805</v>
      </c>
      <c r="BC9" s="94">
        <v>375.62632666898219</v>
      </c>
      <c r="BD9" s="88">
        <v>0.12251088762605017</v>
      </c>
      <c r="BE9" s="89">
        <v>20333.928973955481</v>
      </c>
      <c r="BF9" s="88">
        <v>0.11818930536998286</v>
      </c>
      <c r="BG9" s="89">
        <v>1877.262175127433</v>
      </c>
    </row>
    <row r="10" spans="1:90" ht="13.5" customHeight="1">
      <c r="A10" s="46">
        <v>1950</v>
      </c>
      <c r="B10" s="160">
        <v>0.35975137313748834</v>
      </c>
      <c r="C10" s="161">
        <v>101105.24439438606</v>
      </c>
      <c r="D10" s="90">
        <v>0.31542488245645067</v>
      </c>
      <c r="E10" s="54">
        <v>52899.540280572954</v>
      </c>
      <c r="F10" s="88">
        <v>0.25643136028188679</v>
      </c>
      <c r="G10" s="89">
        <v>32043.782433502987</v>
      </c>
      <c r="H10" s="88">
        <v>0.24889848747390189</v>
      </c>
      <c r="I10" s="89">
        <v>14941.834471332228</v>
      </c>
      <c r="J10" s="90">
        <v>0.66243599735712322</v>
      </c>
      <c r="K10" s="54">
        <v>5011.8234273076623</v>
      </c>
      <c r="L10" s="88">
        <v>0.40616564960136781</v>
      </c>
      <c r="M10" s="89">
        <v>46837.953951659889</v>
      </c>
      <c r="N10" s="88">
        <v>0.63794601055272093</v>
      </c>
      <c r="O10" s="89">
        <v>3585.1212977875157</v>
      </c>
      <c r="P10" s="90">
        <v>0.4314745388489904</v>
      </c>
      <c r="Q10" s="54">
        <v>18377.522801263174</v>
      </c>
      <c r="R10" s="88">
        <v>0.4775968600886899</v>
      </c>
      <c r="S10" s="89">
        <v>2678.8575277465384</v>
      </c>
      <c r="T10" s="90">
        <v>0.23165001702685428</v>
      </c>
      <c r="U10" s="54">
        <v>6199.0066671720988</v>
      </c>
      <c r="V10" s="88">
        <v>0.24301928647233725</v>
      </c>
      <c r="W10" s="89">
        <v>4888.500897377251</v>
      </c>
      <c r="X10" s="93">
        <v>0.38813641418037298</v>
      </c>
      <c r="Y10" s="89">
        <v>11009.14494917622</v>
      </c>
      <c r="Z10" s="88">
        <v>0.15866408074155422</v>
      </c>
      <c r="AA10" s="89">
        <v>4178.3321808463461</v>
      </c>
      <c r="AB10" s="160">
        <v>0.13847621510269389</v>
      </c>
      <c r="AC10" s="161">
        <v>262664.24508575507</v>
      </c>
      <c r="AD10" s="90">
        <v>0.16541081154634274</v>
      </c>
      <c r="AE10" s="54">
        <v>70568.839287946015</v>
      </c>
      <c r="AF10" s="88">
        <v>0.1243702819761537</v>
      </c>
      <c r="AG10" s="89">
        <v>15281.364023459173</v>
      </c>
      <c r="AH10" s="90">
        <v>8.7358582508998514E-2</v>
      </c>
      <c r="AI10" s="54">
        <v>5719.5263645005334</v>
      </c>
      <c r="AJ10" s="88">
        <v>0.21717980148960014</v>
      </c>
      <c r="AK10" s="89">
        <v>41946.104226905089</v>
      </c>
      <c r="AL10" s="88">
        <v>9.7606894539611924E-2</v>
      </c>
      <c r="AM10" s="54">
        <v>1667.9674074838128</v>
      </c>
      <c r="AN10" s="88">
        <v>4.1224881789829991E-2</v>
      </c>
      <c r="AO10" s="94">
        <v>231318.30576168338</v>
      </c>
      <c r="AP10" s="88">
        <v>4.1085726661656531E-2</v>
      </c>
      <c r="AQ10" s="89">
        <v>68893.681047113452</v>
      </c>
      <c r="AR10" s="93">
        <v>4.1237219549332745E-2</v>
      </c>
      <c r="AS10" s="54">
        <v>162608.51085292432</v>
      </c>
      <c r="AT10" s="88">
        <v>0.22120904083390919</v>
      </c>
      <c r="AU10" s="54">
        <v>68549.782855916288</v>
      </c>
      <c r="AV10" s="88">
        <v>0.35568188609987822</v>
      </c>
      <c r="AW10" s="89">
        <v>28072.348368413052</v>
      </c>
      <c r="AX10" s="90">
        <v>0.11090510314805439</v>
      </c>
      <c r="AY10" s="54">
        <v>11388.167578852812</v>
      </c>
      <c r="AZ10" s="88">
        <v>0.1499367247953971</v>
      </c>
      <c r="BA10" s="89">
        <v>6502.7430826602358</v>
      </c>
      <c r="BB10" s="93">
        <v>0.37215568656102499</v>
      </c>
      <c r="BC10" s="94">
        <v>480.98149904434717</v>
      </c>
      <c r="BD10" s="88">
        <v>0.12283392990804734</v>
      </c>
      <c r="BE10" s="89">
        <v>20826.140075968942</v>
      </c>
      <c r="BF10" s="88">
        <v>0.12508647410768334</v>
      </c>
      <c r="BG10" s="89">
        <v>1629.6195980212249</v>
      </c>
    </row>
    <row r="11" spans="1:90" ht="13.5" customHeight="1">
      <c r="A11" s="46">
        <v>1951</v>
      </c>
      <c r="B11" s="160">
        <v>0.40119754556806675</v>
      </c>
      <c r="C11" s="161">
        <v>105338.49250362601</v>
      </c>
      <c r="D11" s="90">
        <v>0.37203936461918502</v>
      </c>
      <c r="E11" s="54">
        <v>55020.496543296242</v>
      </c>
      <c r="F11" s="88">
        <v>0.3046141556515029</v>
      </c>
      <c r="G11" s="89">
        <v>33802.470512171676</v>
      </c>
      <c r="H11" s="88">
        <v>0.28940965640349503</v>
      </c>
      <c r="I11" s="89">
        <v>14698.749353646748</v>
      </c>
      <c r="J11" s="90">
        <v>0.76591798545312462</v>
      </c>
      <c r="K11" s="54">
        <v>5350.8616526358182</v>
      </c>
      <c r="L11" s="88">
        <v>0.42932216428926262</v>
      </c>
      <c r="M11" s="89">
        <v>49179.219324089165</v>
      </c>
      <c r="N11" s="88">
        <v>0.63504097240287638</v>
      </c>
      <c r="O11" s="89">
        <v>3538.044860628996</v>
      </c>
      <c r="P11" s="90">
        <v>0.48391110776603852</v>
      </c>
      <c r="Q11" s="54">
        <v>17755.683614139856</v>
      </c>
      <c r="R11" s="88">
        <v>0.51646099744250706</v>
      </c>
      <c r="S11" s="89">
        <v>2800.886762762445</v>
      </c>
      <c r="T11" s="90">
        <v>0.27427180235846904</v>
      </c>
      <c r="U11" s="54">
        <v>6300.3195557869649</v>
      </c>
      <c r="V11" s="88">
        <v>0.21456085284330642</v>
      </c>
      <c r="W11" s="89">
        <v>5392.4095876192105</v>
      </c>
      <c r="X11" s="93">
        <v>0.37947122268825417</v>
      </c>
      <c r="Y11" s="89">
        <v>13998.790458632468</v>
      </c>
      <c r="Z11" s="88">
        <v>0.18734064334117131</v>
      </c>
      <c r="AA11" s="89">
        <v>3619.2103375341526</v>
      </c>
      <c r="AB11" s="160">
        <v>0.15843633888197556</v>
      </c>
      <c r="AC11" s="161">
        <v>266741.4871141208</v>
      </c>
      <c r="AD11" s="90">
        <v>0.21010605183430278</v>
      </c>
      <c r="AE11" s="54">
        <v>71972.573651270141</v>
      </c>
      <c r="AF11" s="88">
        <v>0.13497742896132764</v>
      </c>
      <c r="AG11" s="89">
        <v>17054.866104983859</v>
      </c>
      <c r="AH11" s="90">
        <v>0.11585843955075255</v>
      </c>
      <c r="AI11" s="54">
        <v>5887.7546203101056</v>
      </c>
      <c r="AJ11" s="88">
        <v>0.28413147225370217</v>
      </c>
      <c r="AK11" s="89">
        <v>41988.707584864584</v>
      </c>
      <c r="AL11" s="88">
        <v>0.1213698463241225</v>
      </c>
      <c r="AM11" s="54">
        <v>1708.7600543964645</v>
      </c>
      <c r="AN11" s="88">
        <v>4.3798975503615681E-2</v>
      </c>
      <c r="AO11" s="94">
        <v>222430.04633512814</v>
      </c>
      <c r="AP11" s="88">
        <v>4.3824781241536229E-2</v>
      </c>
      <c r="AQ11" s="89">
        <v>66516.286349277609</v>
      </c>
      <c r="AR11" s="93">
        <v>4.3738298277131341E-2</v>
      </c>
      <c r="AS11" s="54">
        <v>156090.81105959471</v>
      </c>
      <c r="AT11" s="88">
        <v>0.2427824384705739</v>
      </c>
      <c r="AU11" s="54">
        <v>71658.655852413605</v>
      </c>
      <c r="AV11" s="88">
        <v>0.39446823430975597</v>
      </c>
      <c r="AW11" s="89">
        <v>29369.872141023006</v>
      </c>
      <c r="AX11" s="90">
        <v>0.11378827651575905</v>
      </c>
      <c r="AY11" s="54">
        <v>11820.036660927257</v>
      </c>
      <c r="AZ11" s="88">
        <v>0.16747922822200834</v>
      </c>
      <c r="BA11" s="89">
        <v>6353.0266487111767</v>
      </c>
      <c r="BB11" s="93">
        <v>0.47342496940877743</v>
      </c>
      <c r="BC11" s="94">
        <v>411.89208977194397</v>
      </c>
      <c r="BD11" s="88">
        <v>0.1316199582655842</v>
      </c>
      <c r="BE11" s="89">
        <v>22656.568769776244</v>
      </c>
      <c r="BF11" s="88">
        <v>0.13491864702063089</v>
      </c>
      <c r="BG11" s="89">
        <v>1674.663725661009</v>
      </c>
    </row>
    <row r="12" spans="1:90" ht="13.5" customHeight="1">
      <c r="A12" s="46">
        <v>1952</v>
      </c>
      <c r="B12" s="160">
        <v>0.38781763023239557</v>
      </c>
      <c r="C12" s="161">
        <v>108717.94550902268</v>
      </c>
      <c r="D12" s="90">
        <v>0.33620903678464503</v>
      </c>
      <c r="E12" s="54">
        <v>56257.392070384209</v>
      </c>
      <c r="F12" s="88">
        <v>0.2594522223503693</v>
      </c>
      <c r="G12" s="89">
        <v>35139.423695851881</v>
      </c>
      <c r="H12" s="88">
        <v>0.30776667428815141</v>
      </c>
      <c r="I12" s="89">
        <v>14839.131009110113</v>
      </c>
      <c r="J12" s="90">
        <v>0.68348849418992319</v>
      </c>
      <c r="K12" s="54">
        <v>5465.7771535112715</v>
      </c>
      <c r="L12" s="88">
        <v>0.44161383624190542</v>
      </c>
      <c r="M12" s="89">
        <v>51162.942277898976</v>
      </c>
      <c r="N12" s="88">
        <v>0.643072109208364</v>
      </c>
      <c r="O12" s="89">
        <v>4539.3320617715617</v>
      </c>
      <c r="P12" s="90">
        <v>0.50249141872793612</v>
      </c>
      <c r="Q12" s="54">
        <v>18345.413493511711</v>
      </c>
      <c r="R12" s="88">
        <v>0.52371899735417493</v>
      </c>
      <c r="S12" s="89">
        <v>2801.1092915564641</v>
      </c>
      <c r="T12" s="90">
        <v>0.33502759505456836</v>
      </c>
      <c r="U12" s="54">
        <v>6038.3085747623245</v>
      </c>
      <c r="V12" s="88">
        <v>0.20716700612186636</v>
      </c>
      <c r="W12" s="89">
        <v>5295.2447425662358</v>
      </c>
      <c r="X12" s="93">
        <v>0.36624356306363981</v>
      </c>
      <c r="Y12" s="89">
        <v>14009.497732401789</v>
      </c>
      <c r="Z12" s="88">
        <v>0.17258331948572014</v>
      </c>
      <c r="AA12" s="89">
        <v>3790.80191658895</v>
      </c>
      <c r="AB12" s="160">
        <v>0.15769559735458097</v>
      </c>
      <c r="AC12" s="161">
        <v>267367.87011396606</v>
      </c>
      <c r="AD12" s="90">
        <v>0.19411500391538714</v>
      </c>
      <c r="AE12" s="54">
        <v>73080.732867655985</v>
      </c>
      <c r="AF12" s="88">
        <v>0.13693335242892038</v>
      </c>
      <c r="AG12" s="89">
        <v>18539.026133478812</v>
      </c>
      <c r="AH12" s="90">
        <v>9.2530883228026536E-2</v>
      </c>
      <c r="AI12" s="54">
        <v>6041.9603280825513</v>
      </c>
      <c r="AJ12" s="88">
        <v>0.25734045549400625</v>
      </c>
      <c r="AK12" s="89">
        <v>41963.747079165572</v>
      </c>
      <c r="AL12" s="88">
        <v>0.16117951502917741</v>
      </c>
      <c r="AM12" s="54">
        <v>1795.6254198523422</v>
      </c>
      <c r="AN12" s="88">
        <v>4.4171181021469053E-2</v>
      </c>
      <c r="AO12" s="94">
        <v>217459.22686715983</v>
      </c>
      <c r="AP12" s="88">
        <v>4.4321123030467577E-2</v>
      </c>
      <c r="AQ12" s="89">
        <v>64992.147281361133</v>
      </c>
      <c r="AR12" s="93">
        <v>4.4057204189943737E-2</v>
      </c>
      <c r="AS12" s="54">
        <v>152640.32393143864</v>
      </c>
      <c r="AT12" s="88">
        <v>0.25503923243713245</v>
      </c>
      <c r="AU12" s="54">
        <v>72032.989567948141</v>
      </c>
      <c r="AV12" s="88">
        <v>0.41782185568029273</v>
      </c>
      <c r="AW12" s="89">
        <v>29099.105765459666</v>
      </c>
      <c r="AX12" s="90">
        <v>0.1125697059264939</v>
      </c>
      <c r="AY12" s="54">
        <v>12338.985773907865</v>
      </c>
      <c r="AZ12" s="88">
        <v>0.1791535101752941</v>
      </c>
      <c r="BA12" s="89">
        <v>6608.8573918619086</v>
      </c>
      <c r="BB12" s="93">
        <v>0.43852936117574293</v>
      </c>
      <c r="BC12" s="94">
        <v>433.26631423398925</v>
      </c>
      <c r="BD12" s="88">
        <v>0.13807763397076461</v>
      </c>
      <c r="BE12" s="89">
        <v>23267.460173784781</v>
      </c>
      <c r="BF12" s="88">
        <v>0.13694257860860892</v>
      </c>
      <c r="BG12" s="89">
        <v>1732.7273453275338</v>
      </c>
    </row>
    <row r="13" spans="1:90" ht="13.5" customHeight="1">
      <c r="A13" s="46">
        <v>1953</v>
      </c>
      <c r="B13" s="160">
        <v>0.3529574377821042</v>
      </c>
      <c r="C13" s="161">
        <v>110423.99685922764</v>
      </c>
      <c r="D13" s="90">
        <v>0.30111463729631321</v>
      </c>
      <c r="E13" s="54">
        <v>57743.509601925587</v>
      </c>
      <c r="F13" s="88">
        <v>0.21632190067142185</v>
      </c>
      <c r="G13" s="89">
        <v>35315.103908983183</v>
      </c>
      <c r="H13" s="88">
        <v>0.27603365857450307</v>
      </c>
      <c r="I13" s="89">
        <v>15817.092823198509</v>
      </c>
      <c r="J13" s="90">
        <v>0.70862577622451728</v>
      </c>
      <c r="K13" s="54">
        <v>5610.9751491369698</v>
      </c>
      <c r="L13" s="88">
        <v>0.40664778875000529</v>
      </c>
      <c r="M13" s="89">
        <v>51527.678622789877</v>
      </c>
      <c r="N13" s="88">
        <v>0.65727616021449198</v>
      </c>
      <c r="O13" s="89">
        <v>4168.0404385513966</v>
      </c>
      <c r="P13" s="90">
        <v>0.44891935195133031</v>
      </c>
      <c r="Q13" s="54">
        <v>18336.690826248272</v>
      </c>
      <c r="R13" s="88">
        <v>0.47986934792179764</v>
      </c>
      <c r="S13" s="89">
        <v>2827.3981895634793</v>
      </c>
      <c r="T13" s="90">
        <v>0.25920778452137938</v>
      </c>
      <c r="U13" s="54">
        <v>6411.8444709090854</v>
      </c>
      <c r="V13" s="88">
        <v>0.22072799137481097</v>
      </c>
      <c r="W13" s="89">
        <v>5422.9642219115449</v>
      </c>
      <c r="X13" s="93">
        <v>0.34859127344462243</v>
      </c>
      <c r="Y13" s="89">
        <v>14622.709334478002</v>
      </c>
      <c r="Z13" s="88">
        <v>0.16624817069158127</v>
      </c>
      <c r="AA13" s="89">
        <v>3813.2057458229365</v>
      </c>
      <c r="AB13" s="160">
        <v>0.14626690924281774</v>
      </c>
      <c r="AC13" s="161">
        <v>266464.71989361418</v>
      </c>
      <c r="AD13" s="90">
        <v>0.17435456178882774</v>
      </c>
      <c r="AE13" s="54">
        <v>73689.326413256815</v>
      </c>
      <c r="AF13" s="88">
        <v>0.14191839773803169</v>
      </c>
      <c r="AG13" s="89">
        <v>19354.734214224398</v>
      </c>
      <c r="AH13" s="90">
        <v>8.3094557894666965E-2</v>
      </c>
      <c r="AI13" s="54">
        <v>6197.2387045459345</v>
      </c>
      <c r="AJ13" s="88">
        <v>0.22387433940096774</v>
      </c>
      <c r="AK13" s="89">
        <v>41864.791210844458</v>
      </c>
      <c r="AL13" s="88">
        <v>0.11543809298682534</v>
      </c>
      <c r="AM13" s="54">
        <v>1852.6645288942454</v>
      </c>
      <c r="AN13" s="88">
        <v>4.3415311174728945E-2</v>
      </c>
      <c r="AO13" s="94">
        <v>208426.24574882392</v>
      </c>
      <c r="AP13" s="88">
        <v>4.3707046861169219E-2</v>
      </c>
      <c r="AQ13" s="89">
        <v>63135.290662206389</v>
      </c>
      <c r="AR13" s="93">
        <v>4.3241221745595172E-2</v>
      </c>
      <c r="AS13" s="54">
        <v>145449.94231666924</v>
      </c>
      <c r="AT13" s="88">
        <v>0.23513787022058652</v>
      </c>
      <c r="AU13" s="54">
        <v>72629.774411105973</v>
      </c>
      <c r="AV13" s="88">
        <v>0.36197129334706535</v>
      </c>
      <c r="AW13" s="89">
        <v>29905.725311896138</v>
      </c>
      <c r="AX13" s="90">
        <v>0.11545536105411784</v>
      </c>
      <c r="AY13" s="54">
        <v>12628.226066666473</v>
      </c>
      <c r="AZ13" s="88">
        <v>0.19046397674104532</v>
      </c>
      <c r="BA13" s="89">
        <v>6184.896588616376</v>
      </c>
      <c r="BB13" s="93">
        <v>0.29181090151415195</v>
      </c>
      <c r="BC13" s="94">
        <v>531.16589954567883</v>
      </c>
      <c r="BD13" s="88">
        <v>0.14488812441512805</v>
      </c>
      <c r="BE13" s="89">
        <v>22282.682756384696</v>
      </c>
      <c r="BF13" s="88">
        <v>0.14535709500322042</v>
      </c>
      <c r="BG13" s="89">
        <v>1606.4154865294479</v>
      </c>
    </row>
    <row r="14" spans="1:90" ht="13.5" customHeight="1">
      <c r="A14" s="46">
        <v>1954</v>
      </c>
      <c r="B14" s="160">
        <v>0.341782211435118</v>
      </c>
      <c r="C14" s="161">
        <v>110265.97924298397</v>
      </c>
      <c r="D14" s="90">
        <v>0.27782201669712664</v>
      </c>
      <c r="E14" s="54">
        <v>59326.463740879139</v>
      </c>
      <c r="F14" s="88">
        <v>0.2153847611380178</v>
      </c>
      <c r="G14" s="89">
        <v>36707.793779030035</v>
      </c>
      <c r="H14" s="88">
        <v>0.25375032740762266</v>
      </c>
      <c r="I14" s="89">
        <v>16212.865780430182</v>
      </c>
      <c r="J14" s="90">
        <v>0.55600069192807267</v>
      </c>
      <c r="K14" s="54">
        <v>5927.6023316265491</v>
      </c>
      <c r="L14" s="88">
        <v>0.40887524292185323</v>
      </c>
      <c r="M14" s="89">
        <v>50381.948499784958</v>
      </c>
      <c r="N14" s="88">
        <v>0.66329345479125035</v>
      </c>
      <c r="O14" s="89">
        <v>3659.414690436864</v>
      </c>
      <c r="P14" s="90">
        <v>0.45778951254685385</v>
      </c>
      <c r="Q14" s="54">
        <v>18981.949034117886</v>
      </c>
      <c r="R14" s="88">
        <v>0.49625552811049783</v>
      </c>
      <c r="S14" s="89">
        <v>2973.3720241182277</v>
      </c>
      <c r="T14" s="90">
        <v>0.24967951729869869</v>
      </c>
      <c r="U14" s="54">
        <v>6199.9479042090734</v>
      </c>
      <c r="V14" s="88">
        <v>0.21576351643299094</v>
      </c>
      <c r="W14" s="89">
        <v>5654.3386952950959</v>
      </c>
      <c r="X14" s="93">
        <v>0.34749980725686969</v>
      </c>
      <c r="Y14" s="89">
        <v>13356.652356775014</v>
      </c>
      <c r="Z14" s="88">
        <v>0.17071965514014778</v>
      </c>
      <c r="AA14" s="89">
        <v>3542.7730890358707</v>
      </c>
      <c r="AB14" s="160">
        <v>0.14532181582208706</v>
      </c>
      <c r="AC14" s="161">
        <v>259334.42971745433</v>
      </c>
      <c r="AD14" s="90">
        <v>0.16154103368107808</v>
      </c>
      <c r="AE14" s="54">
        <v>73929.727972754379</v>
      </c>
      <c r="AF14" s="88">
        <v>0.14819603764261491</v>
      </c>
      <c r="AG14" s="89">
        <v>20340.19130844899</v>
      </c>
      <c r="AH14" s="90">
        <v>9.1553746267457561E-2</v>
      </c>
      <c r="AI14" s="54">
        <v>6333.0334757728642</v>
      </c>
      <c r="AJ14" s="88">
        <v>0.17909711820571309</v>
      </c>
      <c r="AK14" s="89">
        <v>41673.77947735005</v>
      </c>
      <c r="AL14" s="88">
        <v>0.48778460728093243</v>
      </c>
      <c r="AM14" s="54">
        <v>1814.0838341114741</v>
      </c>
      <c r="AN14" s="88">
        <v>4.3498352057857188E-2</v>
      </c>
      <c r="AO14" s="94">
        <v>204252.65233556804</v>
      </c>
      <c r="AP14" s="88">
        <v>4.4038208635168621E-2</v>
      </c>
      <c r="AQ14" s="89">
        <v>59525.09095387219</v>
      </c>
      <c r="AR14" s="93">
        <v>4.3219385128844136E-2</v>
      </c>
      <c r="AS14" s="54">
        <v>144918.19786231974</v>
      </c>
      <c r="AT14" s="88">
        <v>0.2448375312546974</v>
      </c>
      <c r="AU14" s="54">
        <v>68860.40587324831</v>
      </c>
      <c r="AV14" s="88">
        <v>0.38255598019836379</v>
      </c>
      <c r="AW14" s="89">
        <v>27696.890974514426</v>
      </c>
      <c r="AX14" s="90">
        <v>0.11827917133473528</v>
      </c>
      <c r="AY14" s="54">
        <v>12588.864828838399</v>
      </c>
      <c r="AZ14" s="88">
        <v>0.19246715720983765</v>
      </c>
      <c r="BA14" s="89">
        <v>6281.5911947090572</v>
      </c>
      <c r="BB14" s="93">
        <v>0.28244680325205951</v>
      </c>
      <c r="BC14" s="94">
        <v>591.26178125289971</v>
      </c>
      <c r="BD14" s="88">
        <v>0.1467608496143028</v>
      </c>
      <c r="BE14" s="89">
        <v>21588.891137113762</v>
      </c>
      <c r="BF14" s="88">
        <v>0.15151743260012376</v>
      </c>
      <c r="BG14" s="89">
        <v>1521.9106510012523</v>
      </c>
    </row>
    <row r="15" spans="1:90" ht="14.1" customHeight="1">
      <c r="A15" s="46">
        <v>1955</v>
      </c>
      <c r="B15" s="160">
        <v>0.32367420050711693</v>
      </c>
      <c r="C15" s="161">
        <v>113278.57204998436</v>
      </c>
      <c r="D15" s="90">
        <v>0.26268438147925383</v>
      </c>
      <c r="E15" s="54">
        <v>60529.561409252477</v>
      </c>
      <c r="F15" s="88">
        <v>0.18677640045009666</v>
      </c>
      <c r="G15" s="89">
        <v>37996.94246113376</v>
      </c>
      <c r="H15" s="88">
        <v>0.25624993879468727</v>
      </c>
      <c r="I15" s="89">
        <v>16456.862467306979</v>
      </c>
      <c r="J15" s="90">
        <v>0.5921936653576988</v>
      </c>
      <c r="K15" s="54">
        <v>5830.9459076695512</v>
      </c>
      <c r="L15" s="88">
        <v>0.3850869214648775</v>
      </c>
      <c r="M15" s="89">
        <v>52159.1275197293</v>
      </c>
      <c r="N15" s="88">
        <v>0.60874370512329179</v>
      </c>
      <c r="O15" s="89">
        <v>3456.6468130077678</v>
      </c>
      <c r="P15" s="90">
        <v>0.42301703162727</v>
      </c>
      <c r="Q15" s="54">
        <v>20002.462754538396</v>
      </c>
      <c r="R15" s="88">
        <v>0.39889345365686368</v>
      </c>
      <c r="S15" s="89">
        <v>3445.6832061603777</v>
      </c>
      <c r="T15" s="90">
        <v>0.25725835425087862</v>
      </c>
      <c r="U15" s="54">
        <v>6542.0615975749288</v>
      </c>
      <c r="V15" s="88">
        <v>0.21610048954814456</v>
      </c>
      <c r="W15" s="89">
        <v>5904.6603858605449</v>
      </c>
      <c r="X15" s="93">
        <v>0.34013166991043287</v>
      </c>
      <c r="Y15" s="89">
        <v>13598.592456441706</v>
      </c>
      <c r="Z15" s="88">
        <v>0.20031622345644506</v>
      </c>
      <c r="AA15" s="89">
        <v>3391.5525576375439</v>
      </c>
      <c r="AB15" s="160">
        <v>0.13664788878341691</v>
      </c>
      <c r="AC15" s="161">
        <v>268319.92480308341</v>
      </c>
      <c r="AD15" s="90">
        <v>0.14951269775442191</v>
      </c>
      <c r="AE15" s="54">
        <v>74210.137252949586</v>
      </c>
      <c r="AF15" s="88">
        <v>0.15780461416081001</v>
      </c>
      <c r="AG15" s="89">
        <v>20700.955122962303</v>
      </c>
      <c r="AH15" s="90">
        <v>0.13093847594901861</v>
      </c>
      <c r="AI15" s="54">
        <v>6457.5205507448418</v>
      </c>
      <c r="AJ15" s="88">
        <v>0.14104910939942339</v>
      </c>
      <c r="AK15" s="89">
        <v>41366.703720738216</v>
      </c>
      <c r="AL15" s="88">
        <v>0.61701989489926212</v>
      </c>
      <c r="AM15" s="54">
        <v>1861.1668392615813</v>
      </c>
      <c r="AN15" s="88">
        <v>4.3966535441457871E-2</v>
      </c>
      <c r="AO15" s="94">
        <v>199706.97265266208</v>
      </c>
      <c r="AP15" s="88">
        <v>4.4694978858182126E-2</v>
      </c>
      <c r="AQ15" s="89">
        <v>58500.089843310765</v>
      </c>
      <c r="AR15" s="93">
        <v>4.3609215478022705E-2</v>
      </c>
      <c r="AS15" s="54">
        <v>141386.70794016673</v>
      </c>
      <c r="AT15" s="88">
        <v>0.22413705333196848</v>
      </c>
      <c r="AU15" s="54">
        <v>74907.604435869958</v>
      </c>
      <c r="AV15" s="88">
        <v>0.33148166426530412</v>
      </c>
      <c r="AW15" s="89">
        <v>31104.466828549645</v>
      </c>
      <c r="AX15" s="90">
        <v>0.11814822827414163</v>
      </c>
      <c r="AY15" s="54">
        <v>12916.057416105901</v>
      </c>
      <c r="AZ15" s="88">
        <v>0.18722742381629762</v>
      </c>
      <c r="BA15" s="89">
        <v>6329.2010104389901</v>
      </c>
      <c r="BB15" s="93">
        <v>0.25833399075295232</v>
      </c>
      <c r="BC15" s="94">
        <v>774.1915781855522</v>
      </c>
      <c r="BD15" s="88">
        <v>0.14918945103049203</v>
      </c>
      <c r="BE15" s="89">
        <v>22317.61474223297</v>
      </c>
      <c r="BF15" s="88">
        <v>0.15773911467445606</v>
      </c>
      <c r="BG15" s="89">
        <v>1511.6561848870381</v>
      </c>
    </row>
    <row r="16" spans="1:90" ht="14.1" customHeight="1">
      <c r="A16" s="46">
        <v>1956</v>
      </c>
      <c r="B16" s="160">
        <v>0.31957080947450134</v>
      </c>
      <c r="C16" s="161">
        <v>113977.34679605301</v>
      </c>
      <c r="D16" s="90">
        <v>0.25522323310855505</v>
      </c>
      <c r="E16" s="54">
        <v>61905.988367758793</v>
      </c>
      <c r="F16" s="88">
        <v>0.17993472445191602</v>
      </c>
      <c r="G16" s="89">
        <v>37432.849882180024</v>
      </c>
      <c r="H16" s="88">
        <v>0.26539890299298219</v>
      </c>
      <c r="I16" s="89">
        <v>16899.429309693103</v>
      </c>
      <c r="J16" s="90">
        <v>0.5279250858583745</v>
      </c>
      <c r="K16" s="54">
        <v>6483.532282306719</v>
      </c>
      <c r="L16" s="88">
        <v>0.38463533749630519</v>
      </c>
      <c r="M16" s="89">
        <v>51666.186963799853</v>
      </c>
      <c r="N16" s="88">
        <v>0.60583796900290865</v>
      </c>
      <c r="O16" s="89">
        <v>3612.5673391798905</v>
      </c>
      <c r="P16" s="90">
        <v>0.40402119268583997</v>
      </c>
      <c r="Q16" s="54">
        <v>19686.969656004938</v>
      </c>
      <c r="R16" s="88">
        <v>0.42655639492525349</v>
      </c>
      <c r="S16" s="89">
        <v>3747.8016712554008</v>
      </c>
      <c r="T16" s="90">
        <v>0.27527736103194134</v>
      </c>
      <c r="U16" s="54">
        <v>6804.0466276580937</v>
      </c>
      <c r="V16" s="88">
        <v>0.23073561172412213</v>
      </c>
      <c r="W16" s="89">
        <v>5885.5240846986626</v>
      </c>
      <c r="X16" s="93">
        <v>0.34166600186266927</v>
      </c>
      <c r="Y16" s="89">
        <v>12793.523633925161</v>
      </c>
      <c r="Z16" s="88">
        <v>0.20424541375073685</v>
      </c>
      <c r="AA16" s="89">
        <v>3678.6393564714567</v>
      </c>
      <c r="AB16" s="160">
        <v>0.13581276336578826</v>
      </c>
      <c r="AC16" s="161">
        <v>268191.53130158538</v>
      </c>
      <c r="AD16" s="90">
        <v>0.14230715336722502</v>
      </c>
      <c r="AE16" s="54">
        <v>74283.207811985005</v>
      </c>
      <c r="AF16" s="88">
        <v>0.152323701948198</v>
      </c>
      <c r="AG16" s="89">
        <v>20957.013150372139</v>
      </c>
      <c r="AH16" s="90">
        <v>0.13098886006918267</v>
      </c>
      <c r="AI16" s="54">
        <v>6563.0217869410972</v>
      </c>
      <c r="AJ16" s="88">
        <v>0.13805984456024997</v>
      </c>
      <c r="AK16" s="89">
        <v>40951.910181601183</v>
      </c>
      <c r="AL16" s="88">
        <v>0.45834453694973853</v>
      </c>
      <c r="AM16" s="54">
        <v>1887.8482353656407</v>
      </c>
      <c r="AN16" s="88">
        <v>4.7829568602738307E-2</v>
      </c>
      <c r="AO16" s="94">
        <v>187170.40713604877</v>
      </c>
      <c r="AP16" s="88">
        <v>4.8789618705558549E-2</v>
      </c>
      <c r="AQ16" s="89">
        <v>53421.148931356023</v>
      </c>
      <c r="AR16" s="93">
        <v>4.737276794410266E-2</v>
      </c>
      <c r="AS16" s="54">
        <v>133956.33434023085</v>
      </c>
      <c r="AT16" s="88">
        <v>0.21841509009510743</v>
      </c>
      <c r="AU16" s="54">
        <v>77377.992952710774</v>
      </c>
      <c r="AV16" s="88">
        <v>0.31365929380768798</v>
      </c>
      <c r="AW16" s="89">
        <v>32288.287011046894</v>
      </c>
      <c r="AX16" s="90">
        <v>0.12092510519983594</v>
      </c>
      <c r="AY16" s="54">
        <v>12917.086137065598</v>
      </c>
      <c r="AZ16" s="88">
        <v>0.18234124644193481</v>
      </c>
      <c r="BA16" s="89">
        <v>6394.6036497633786</v>
      </c>
      <c r="BB16" s="93">
        <v>0.25149884390553151</v>
      </c>
      <c r="BC16" s="94">
        <v>1069.5874216465277</v>
      </c>
      <c r="BD16" s="88">
        <v>0.15445610504058138</v>
      </c>
      <c r="BE16" s="89">
        <v>22929.64556097212</v>
      </c>
      <c r="BF16" s="88">
        <v>0.16559542703438038</v>
      </c>
      <c r="BG16" s="89">
        <v>1415.3546440779969</v>
      </c>
    </row>
    <row r="17" spans="1:59" ht="14.1" customHeight="1">
      <c r="A17" s="46">
        <v>1957</v>
      </c>
      <c r="B17" s="160">
        <v>0.32090318976065946</v>
      </c>
      <c r="C17" s="161">
        <v>112623.42122116021</v>
      </c>
      <c r="D17" s="90">
        <v>0.27245142761683272</v>
      </c>
      <c r="E17" s="54">
        <v>60484.374386085554</v>
      </c>
      <c r="F17" s="88">
        <v>0.21182834333486722</v>
      </c>
      <c r="G17" s="89">
        <v>35680.25060769065</v>
      </c>
      <c r="H17" s="88">
        <v>0.27138383356074336</v>
      </c>
      <c r="I17" s="89">
        <v>17053.48450302628</v>
      </c>
      <c r="J17" s="90">
        <v>0.48097221836377707</v>
      </c>
      <c r="K17" s="54">
        <v>6637.540218188522</v>
      </c>
      <c r="L17" s="88">
        <v>0.36801302745163239</v>
      </c>
      <c r="M17" s="89">
        <v>51256.492499108506</v>
      </c>
      <c r="N17" s="88">
        <v>0.62388812286844286</v>
      </c>
      <c r="O17" s="89">
        <v>3421.896913456153</v>
      </c>
      <c r="P17" s="90">
        <v>0.37620179281785632</v>
      </c>
      <c r="Q17" s="54">
        <v>21536.873338041605</v>
      </c>
      <c r="R17" s="88">
        <v>0.39246872944556482</v>
      </c>
      <c r="S17" s="89">
        <v>3618.9069281311513</v>
      </c>
      <c r="T17" s="90">
        <v>0.25533209350977731</v>
      </c>
      <c r="U17" s="54">
        <v>6697.1604567779086</v>
      </c>
      <c r="V17" s="88">
        <v>0.2153866656175229</v>
      </c>
      <c r="W17" s="89">
        <v>5998.5143290824435</v>
      </c>
      <c r="X17" s="93">
        <v>0.3453298918655256</v>
      </c>
      <c r="Y17" s="89">
        <v>10744.444836766286</v>
      </c>
      <c r="Z17" s="88">
        <v>0.19202000631729513</v>
      </c>
      <c r="AA17" s="89">
        <v>4161.5662649203514</v>
      </c>
      <c r="AB17" s="160">
        <v>0.13577867810398533</v>
      </c>
      <c r="AC17" s="161">
        <v>266177.39704278245</v>
      </c>
      <c r="AD17" s="90">
        <v>0.13747368044562333</v>
      </c>
      <c r="AE17" s="54">
        <v>73384.11824170452</v>
      </c>
      <c r="AF17" s="88">
        <v>0.14287196542773081</v>
      </c>
      <c r="AG17" s="89">
        <v>20653.183423629082</v>
      </c>
      <c r="AH17" s="90">
        <v>0.11734760187877626</v>
      </c>
      <c r="AI17" s="54">
        <v>6641.6864356248498</v>
      </c>
      <c r="AJ17" s="88">
        <v>0.13091569665530398</v>
      </c>
      <c r="AK17" s="89">
        <v>40472.726995385434</v>
      </c>
      <c r="AL17" s="88">
        <v>0.57640066119989786</v>
      </c>
      <c r="AM17" s="54">
        <v>1838.5174730236965</v>
      </c>
      <c r="AN17" s="88">
        <v>5.211860841295976E-2</v>
      </c>
      <c r="AO17" s="94">
        <v>173552.56920580895</v>
      </c>
      <c r="AP17" s="88">
        <v>5.3350660640130908E-2</v>
      </c>
      <c r="AQ17" s="89">
        <v>51249.077311688954</v>
      </c>
      <c r="AR17" s="93">
        <v>5.1544877923826442E-2</v>
      </c>
      <c r="AS17" s="54">
        <v>122439.83332449799</v>
      </c>
      <c r="AT17" s="88">
        <v>0.21300840603106033</v>
      </c>
      <c r="AU17" s="54">
        <v>79844.322644732063</v>
      </c>
      <c r="AV17" s="88">
        <v>0.29670508335689</v>
      </c>
      <c r="AW17" s="89">
        <v>33836.742477067965</v>
      </c>
      <c r="AX17" s="90">
        <v>0.12565049346010393</v>
      </c>
      <c r="AY17" s="54">
        <v>12701.728071658939</v>
      </c>
      <c r="AZ17" s="88">
        <v>0.18049746131021549</v>
      </c>
      <c r="BA17" s="89">
        <v>6459.9246523253387</v>
      </c>
      <c r="BB17" s="93">
        <v>0.24975101758434071</v>
      </c>
      <c r="BC17" s="94">
        <v>776.77361188122632</v>
      </c>
      <c r="BD17" s="88">
        <v>0.15787366942525971</v>
      </c>
      <c r="BE17" s="89">
        <v>23784.473900876103</v>
      </c>
      <c r="BF17" s="88">
        <v>0.17141287484368198</v>
      </c>
      <c r="BG17" s="89">
        <v>1499.6413201388164</v>
      </c>
    </row>
    <row r="18" spans="1:59" ht="14.1" customHeight="1">
      <c r="A18" s="46">
        <v>1958</v>
      </c>
      <c r="B18" s="160">
        <v>0.33846781057679565</v>
      </c>
      <c r="C18" s="161">
        <v>118924.01505233349</v>
      </c>
      <c r="D18" s="90">
        <v>0.30034864113859761</v>
      </c>
      <c r="E18" s="54">
        <v>61050.742831689779</v>
      </c>
      <c r="F18" s="88">
        <v>0.25864990431003115</v>
      </c>
      <c r="G18" s="89">
        <v>36240.982280682256</v>
      </c>
      <c r="H18" s="88">
        <v>0.26763240071386446</v>
      </c>
      <c r="I18" s="89">
        <v>17027.048996477984</v>
      </c>
      <c r="J18" s="90">
        <v>0.49239358157712299</v>
      </c>
      <c r="K18" s="54">
        <v>7025.3764672765301</v>
      </c>
      <c r="L18" s="88">
        <v>0.37329289113011771</v>
      </c>
      <c r="M18" s="89">
        <v>56314.243852514504</v>
      </c>
      <c r="N18" s="88">
        <v>0.57632795509708723</v>
      </c>
      <c r="O18" s="89">
        <v>5050.2923983054534</v>
      </c>
      <c r="P18" s="90">
        <v>0.39020129346478982</v>
      </c>
      <c r="Q18" s="54">
        <v>22722.297469381796</v>
      </c>
      <c r="R18" s="88">
        <v>0.39166640907800415</v>
      </c>
      <c r="S18" s="89">
        <v>4343.5431381353574</v>
      </c>
      <c r="T18" s="90">
        <v>0.24987853959499995</v>
      </c>
      <c r="U18" s="54">
        <v>6947.3753240822016</v>
      </c>
      <c r="V18" s="88">
        <v>0.25094260234389737</v>
      </c>
      <c r="W18" s="89">
        <v>5555.055167912984</v>
      </c>
      <c r="X18" s="93">
        <v>0.34365200929487583</v>
      </c>
      <c r="Y18" s="89">
        <v>11396.858730308819</v>
      </c>
      <c r="Z18" s="88">
        <v>0.20476495858173913</v>
      </c>
      <c r="AA18" s="89">
        <v>4364.6943131475255</v>
      </c>
      <c r="AB18" s="160">
        <v>0.15043152954689204</v>
      </c>
      <c r="AC18" s="161">
        <v>267576.55872413365</v>
      </c>
      <c r="AD18" s="90">
        <v>0.17432812418404831</v>
      </c>
      <c r="AE18" s="54">
        <v>72938.333128632512</v>
      </c>
      <c r="AF18" s="88">
        <v>0.14702718390335598</v>
      </c>
      <c r="AG18" s="89">
        <v>20327.350077988027</v>
      </c>
      <c r="AH18" s="90">
        <v>0.14685731755522807</v>
      </c>
      <c r="AI18" s="54">
        <v>6711.3367028177281</v>
      </c>
      <c r="AJ18" s="88">
        <v>0.17831194764007727</v>
      </c>
      <c r="AK18" s="89">
        <v>40006.363524589186</v>
      </c>
      <c r="AL18" s="88">
        <v>0.84697197210376185</v>
      </c>
      <c r="AM18" s="54">
        <v>1897.7112664034835</v>
      </c>
      <c r="AN18" s="88">
        <v>5.4730597736321801E-2</v>
      </c>
      <c r="AO18" s="94">
        <v>165438.37668045261</v>
      </c>
      <c r="AP18" s="88">
        <v>5.6161905089802858E-2</v>
      </c>
      <c r="AQ18" s="89">
        <v>51625.147683003728</v>
      </c>
      <c r="AR18" s="93">
        <v>5.4068184821689472E-2</v>
      </c>
      <c r="AS18" s="54">
        <v>113840.96988140189</v>
      </c>
      <c r="AT18" s="88">
        <v>0.22244395081164237</v>
      </c>
      <c r="AU18" s="54">
        <v>83087.028856728124</v>
      </c>
      <c r="AV18" s="88">
        <v>0.31498599031916108</v>
      </c>
      <c r="AW18" s="89">
        <v>35541.946956904132</v>
      </c>
      <c r="AX18" s="90">
        <v>0.12818184427417337</v>
      </c>
      <c r="AY18" s="54">
        <v>12380.783011715132</v>
      </c>
      <c r="AZ18" s="88">
        <v>0.18693816856057444</v>
      </c>
      <c r="BA18" s="89">
        <v>6451.3309897396066</v>
      </c>
      <c r="BB18" s="93">
        <v>0.24218985635887391</v>
      </c>
      <c r="BC18" s="94">
        <v>933.15221123512288</v>
      </c>
      <c r="BD18" s="88">
        <v>0.16025059994821739</v>
      </c>
      <c r="BE18" s="89">
        <v>24942.086208443878</v>
      </c>
      <c r="BF18" s="88">
        <v>0.17785122048703636</v>
      </c>
      <c r="BG18" s="89">
        <v>1523.8339123822022</v>
      </c>
    </row>
    <row r="19" spans="1:59" ht="14.1" customHeight="1">
      <c r="A19" s="46">
        <v>1959</v>
      </c>
      <c r="B19" s="160">
        <v>0.32563576539850003</v>
      </c>
      <c r="C19" s="161">
        <v>122007.58986279178</v>
      </c>
      <c r="D19" s="90">
        <v>0.28054451482242965</v>
      </c>
      <c r="E19" s="54">
        <v>62963.172461883245</v>
      </c>
      <c r="F19" s="88">
        <v>0.23939560618008371</v>
      </c>
      <c r="G19" s="89">
        <v>38190.070961964899</v>
      </c>
      <c r="H19" s="88">
        <v>0.27092748346142714</v>
      </c>
      <c r="I19" s="89">
        <v>16993.624792796236</v>
      </c>
      <c r="J19" s="90">
        <v>0.42033513043524917</v>
      </c>
      <c r="K19" s="54">
        <v>7293.8843774190791</v>
      </c>
      <c r="L19" s="88">
        <v>0.36628088653519952</v>
      </c>
      <c r="M19" s="89">
        <v>57023.056495983728</v>
      </c>
      <c r="N19" s="88">
        <v>0.59619118618734523</v>
      </c>
      <c r="O19" s="89">
        <v>4037.3803684399691</v>
      </c>
      <c r="P19" s="90">
        <v>0.36569983847406096</v>
      </c>
      <c r="Q19" s="54">
        <v>22959.146198176004</v>
      </c>
      <c r="R19" s="88">
        <v>0.37029947083714171</v>
      </c>
      <c r="S19" s="89">
        <v>3969.7612874208148</v>
      </c>
      <c r="T19" s="90">
        <v>0.25376187184627325</v>
      </c>
      <c r="U19" s="54">
        <v>7333.6470386984602</v>
      </c>
      <c r="V19" s="88">
        <v>0.25079875045610051</v>
      </c>
      <c r="W19" s="89">
        <v>6036.7126919358743</v>
      </c>
      <c r="X19" s="93">
        <v>0.35417614969824274</v>
      </c>
      <c r="Y19" s="89">
        <v>13594.403629920202</v>
      </c>
      <c r="Z19" s="88">
        <v>0.22105942662256642</v>
      </c>
      <c r="AA19" s="89">
        <v>5336.1513287322132</v>
      </c>
      <c r="AB19" s="160">
        <v>0.14436892476224022</v>
      </c>
      <c r="AC19" s="161">
        <v>275197.96919473831</v>
      </c>
      <c r="AD19" s="90">
        <v>0.14894696185793166</v>
      </c>
      <c r="AE19" s="54">
        <v>73055.738193358819</v>
      </c>
      <c r="AF19" s="88">
        <v>0.15479958552310655</v>
      </c>
      <c r="AG19" s="89">
        <v>20404.276675126712</v>
      </c>
      <c r="AH19" s="90">
        <v>0.16186219128093104</v>
      </c>
      <c r="AI19" s="54">
        <v>6772.1936803564122</v>
      </c>
      <c r="AJ19" s="88">
        <v>0.13348530445789339</v>
      </c>
      <c r="AK19" s="89">
        <v>39649.422987389153</v>
      </c>
      <c r="AL19" s="88">
        <v>0.67831868483480917</v>
      </c>
      <c r="AM19" s="54">
        <v>1966.7440981268824</v>
      </c>
      <c r="AN19" s="88">
        <v>5.7546963939616579E-2</v>
      </c>
      <c r="AO19" s="94">
        <v>164299.04649950142</v>
      </c>
      <c r="AP19" s="88">
        <v>5.918492529898299E-2</v>
      </c>
      <c r="AQ19" s="89">
        <v>50387.497019519542</v>
      </c>
      <c r="AR19" s="93">
        <v>5.6790911309972061E-2</v>
      </c>
      <c r="AS19" s="54">
        <v>113974.7700435411</v>
      </c>
      <c r="AT19" s="88">
        <v>0.21958237148236842</v>
      </c>
      <c r="AU19" s="54">
        <v>88320.812021762249</v>
      </c>
      <c r="AV19" s="88">
        <v>0.30585847828009299</v>
      </c>
      <c r="AW19" s="89">
        <v>36247.78824942129</v>
      </c>
      <c r="AX19" s="90">
        <v>0.12811467536685262</v>
      </c>
      <c r="AY19" s="54">
        <v>12559.060821039242</v>
      </c>
      <c r="AZ19" s="88">
        <v>0.18215358976439983</v>
      </c>
      <c r="BA19" s="89">
        <v>7312.5102926756954</v>
      </c>
      <c r="BB19" s="93">
        <v>0.23376873192419689</v>
      </c>
      <c r="BC19" s="94">
        <v>1223.431370166049</v>
      </c>
      <c r="BD19" s="88">
        <v>0.16471523989691975</v>
      </c>
      <c r="BE19" s="89">
        <v>28793.23308850433</v>
      </c>
      <c r="BF19" s="88">
        <v>0.18109234977528854</v>
      </c>
      <c r="BG19" s="89">
        <v>1862.672304145621</v>
      </c>
    </row>
    <row r="20" spans="1:59" ht="14.1" customHeight="1">
      <c r="A20" s="46">
        <v>1960</v>
      </c>
      <c r="B20" s="160">
        <v>0.32184303487506832</v>
      </c>
      <c r="C20" s="161">
        <v>125907.53522300888</v>
      </c>
      <c r="D20" s="90">
        <v>0.27678370037595545</v>
      </c>
      <c r="E20" s="54">
        <v>62911.141484661886</v>
      </c>
      <c r="F20" s="88">
        <v>0.22618648679211659</v>
      </c>
      <c r="G20" s="89">
        <v>37980.697926024011</v>
      </c>
      <c r="H20" s="88">
        <v>0.27494560004401369</v>
      </c>
      <c r="I20" s="89">
        <v>17312.370153361313</v>
      </c>
      <c r="J20" s="90">
        <v>0.43954295869378623</v>
      </c>
      <c r="K20" s="54">
        <v>7139.3776028019101</v>
      </c>
      <c r="L20" s="88">
        <v>0.36090656971012813</v>
      </c>
      <c r="M20" s="89">
        <v>60299.827943287288</v>
      </c>
      <c r="N20" s="88">
        <v>0.55201403310649444</v>
      </c>
      <c r="O20" s="89">
        <v>4815.7106276022341</v>
      </c>
      <c r="P20" s="90">
        <v>0.36971901974413068</v>
      </c>
      <c r="Q20" s="54">
        <v>24108.921029126181</v>
      </c>
      <c r="R20" s="88">
        <v>0.36765318653464935</v>
      </c>
      <c r="S20" s="89">
        <v>4248.5463634257703</v>
      </c>
      <c r="T20" s="90">
        <v>0.27272992174288857</v>
      </c>
      <c r="U20" s="54">
        <v>7260.7984754486688</v>
      </c>
      <c r="V20" s="88">
        <v>0.23727794315257453</v>
      </c>
      <c r="W20" s="89">
        <v>6444.8426165624724</v>
      </c>
      <c r="X20" s="93">
        <v>0.33497306608668925</v>
      </c>
      <c r="Y20" s="89">
        <v>14243.957009488509</v>
      </c>
      <c r="Z20" s="88">
        <v>0.23585706339730916</v>
      </c>
      <c r="AA20" s="89">
        <v>5711.4280924493551</v>
      </c>
      <c r="AB20" s="160">
        <v>0.14884387023661824</v>
      </c>
      <c r="AC20" s="161">
        <v>272248.11599828646</v>
      </c>
      <c r="AD20" s="90">
        <v>0.16343626558345201</v>
      </c>
      <c r="AE20" s="54">
        <v>73427.562797671577</v>
      </c>
      <c r="AF20" s="88">
        <v>0.16429531107107187</v>
      </c>
      <c r="AG20" s="89">
        <v>20579.500365262356</v>
      </c>
      <c r="AH20" s="90">
        <v>0.20861964309762124</v>
      </c>
      <c r="AI20" s="54">
        <v>6917.9811163188006</v>
      </c>
      <c r="AJ20" s="88">
        <v>0.1638518376421621</v>
      </c>
      <c r="AK20" s="89">
        <v>39469.175128439441</v>
      </c>
      <c r="AL20" s="88">
        <v>0.35627827333585305</v>
      </c>
      <c r="AM20" s="54">
        <v>1990.8247765127603</v>
      </c>
      <c r="AN20" s="88">
        <v>6.0113035600444564E-2</v>
      </c>
      <c r="AO20" s="94">
        <v>155145.38144719257</v>
      </c>
      <c r="AP20" s="88">
        <v>6.1950518939753639E-2</v>
      </c>
      <c r="AQ20" s="89">
        <v>50396.564282167928</v>
      </c>
      <c r="AR20" s="93">
        <v>5.9264898886547679E-2</v>
      </c>
      <c r="AS20" s="54">
        <v>104685.34739248399</v>
      </c>
      <c r="AT20" s="88">
        <v>0.21676453159171855</v>
      </c>
      <c r="AU20" s="54">
        <v>88554.509430732942</v>
      </c>
      <c r="AV20" s="88">
        <v>0.29830496522052258</v>
      </c>
      <c r="AW20" s="89">
        <v>36293.3508300264</v>
      </c>
      <c r="AX20" s="90">
        <v>0.13053689836810228</v>
      </c>
      <c r="AY20" s="54">
        <v>12724.294975326884</v>
      </c>
      <c r="AZ20" s="88">
        <v>0.16271034972028811</v>
      </c>
      <c r="BA20" s="89">
        <v>8260.0768931444236</v>
      </c>
      <c r="BB20" s="93">
        <v>0.26150958389622131</v>
      </c>
      <c r="BC20" s="94">
        <v>1108.9459731429383</v>
      </c>
      <c r="BD20" s="88">
        <v>0.16856710784076945</v>
      </c>
      <c r="BE20" s="89">
        <v>28037.592491842202</v>
      </c>
      <c r="BF20" s="88">
        <v>0.18292059362041369</v>
      </c>
      <c r="BG20" s="89">
        <v>1901.2846828705854</v>
      </c>
    </row>
    <row r="21" spans="1:59" ht="14.1" customHeight="1">
      <c r="A21" s="46">
        <v>1961</v>
      </c>
      <c r="B21" s="160">
        <v>0.32761364762176826</v>
      </c>
      <c r="C21" s="161">
        <v>127306.73180161612</v>
      </c>
      <c r="D21" s="90">
        <v>0.27362799482763212</v>
      </c>
      <c r="E21" s="54">
        <v>66033.857743182016</v>
      </c>
      <c r="F21" s="88">
        <v>0.22960389363086461</v>
      </c>
      <c r="G21" s="89">
        <v>39979.900554987951</v>
      </c>
      <c r="H21" s="88">
        <v>0.2767066855504639</v>
      </c>
      <c r="I21" s="89">
        <v>17824.975895280571</v>
      </c>
      <c r="J21" s="90">
        <v>0.3947190664611866</v>
      </c>
      <c r="K21" s="54">
        <v>7720.2321631175337</v>
      </c>
      <c r="L21" s="88">
        <v>0.37666934422906828</v>
      </c>
      <c r="M21" s="89">
        <v>59446.667848118457</v>
      </c>
      <c r="N21" s="88">
        <v>0.5762674956486098</v>
      </c>
      <c r="O21" s="89">
        <v>4414.7814606674519</v>
      </c>
      <c r="P21" s="90">
        <v>0.38278455000579137</v>
      </c>
      <c r="Q21" s="54">
        <v>22482.774010641351</v>
      </c>
      <c r="R21" s="88">
        <v>0.44872752478761524</v>
      </c>
      <c r="S21" s="89">
        <v>4891.7143716207993</v>
      </c>
      <c r="T21" s="90">
        <v>0.25047766890883888</v>
      </c>
      <c r="U21" s="54">
        <v>7625.5300854590432</v>
      </c>
      <c r="V21" s="88">
        <v>0.24051577278786629</v>
      </c>
      <c r="W21" s="89">
        <v>6693.157714109022</v>
      </c>
      <c r="X21" s="93">
        <v>0.35762873488146418</v>
      </c>
      <c r="Y21" s="89">
        <v>14414.325308611529</v>
      </c>
      <c r="Z21" s="88">
        <v>0.23410169936132089</v>
      </c>
      <c r="AA21" s="89">
        <v>5326.6306728298468</v>
      </c>
      <c r="AB21" s="160">
        <v>0.15613287287530003</v>
      </c>
      <c r="AC21" s="161">
        <v>267127.74833551195</v>
      </c>
      <c r="AD21" s="90">
        <v>0.17830619980087906</v>
      </c>
      <c r="AE21" s="54">
        <v>73239.498389478991</v>
      </c>
      <c r="AF21" s="88">
        <v>0.1844939606197108</v>
      </c>
      <c r="AG21" s="89">
        <v>20227.234146778625</v>
      </c>
      <c r="AH21" s="90">
        <v>0.18852666291335832</v>
      </c>
      <c r="AI21" s="54">
        <v>7052.6148681114701</v>
      </c>
      <c r="AJ21" s="88">
        <v>0.18833896938202635</v>
      </c>
      <c r="AK21" s="89">
        <v>39407.470072231983</v>
      </c>
      <c r="AL21" s="88">
        <v>0.28347384171180096</v>
      </c>
      <c r="AM21" s="54">
        <v>2030.8252934287623</v>
      </c>
      <c r="AN21" s="88">
        <v>6.2522981648485992E-2</v>
      </c>
      <c r="AO21" s="94">
        <v>151343.11937541651</v>
      </c>
      <c r="AP21" s="88">
        <v>6.3947329986599827E-2</v>
      </c>
      <c r="AQ21" s="89">
        <v>50166.478578765535</v>
      </c>
      <c r="AR21" s="93">
        <v>6.187879990862924E-2</v>
      </c>
      <c r="AS21" s="54">
        <v>101075.1780032434</v>
      </c>
      <c r="AT21" s="88">
        <v>0.22254454993118056</v>
      </c>
      <c r="AU21" s="54">
        <v>86211.69590440327</v>
      </c>
      <c r="AV21" s="88">
        <v>0.30622427254277068</v>
      </c>
      <c r="AW21" s="89">
        <v>34814.1389163075</v>
      </c>
      <c r="AX21" s="90">
        <v>0.13117793541030437</v>
      </c>
      <c r="AY21" s="54">
        <v>13020.548727631762</v>
      </c>
      <c r="AZ21" s="88">
        <v>0.17734105327454275</v>
      </c>
      <c r="BA21" s="89">
        <v>8103.030705334606</v>
      </c>
      <c r="BB21" s="93">
        <v>0.2611967285766465</v>
      </c>
      <c r="BC21" s="94">
        <v>1263.4155174847974</v>
      </c>
      <c r="BD21" s="88">
        <v>0.17191445682139253</v>
      </c>
      <c r="BE21" s="89">
        <v>27325.00415391233</v>
      </c>
      <c r="BF21" s="88">
        <v>0.1846168401126741</v>
      </c>
      <c r="BG21" s="89">
        <v>1909.0173627864665</v>
      </c>
    </row>
    <row r="22" spans="1:59" ht="14.1" customHeight="1">
      <c r="A22" s="46">
        <v>1962</v>
      </c>
      <c r="B22" s="160">
        <v>0.34123197700313812</v>
      </c>
      <c r="C22" s="161">
        <v>128321.06057998589</v>
      </c>
      <c r="D22" s="90">
        <v>0.27862893334706462</v>
      </c>
      <c r="E22" s="54">
        <v>65812.343067612659</v>
      </c>
      <c r="F22" s="88">
        <v>0.23860337445570379</v>
      </c>
      <c r="G22" s="89">
        <v>39876.268406951502</v>
      </c>
      <c r="H22" s="88">
        <v>0.26972961177179267</v>
      </c>
      <c r="I22" s="89">
        <v>18016.70928185499</v>
      </c>
      <c r="J22" s="90">
        <v>0.40403431434871601</v>
      </c>
      <c r="K22" s="54">
        <v>7682.4895005387925</v>
      </c>
      <c r="L22" s="88">
        <v>0.40000951234383753</v>
      </c>
      <c r="M22" s="89">
        <v>60415.970470859102</v>
      </c>
      <c r="N22" s="88">
        <v>0.69620930809256443</v>
      </c>
      <c r="O22" s="89">
        <v>4089.9354547146031</v>
      </c>
      <c r="P22" s="90">
        <v>0.42790830619454184</v>
      </c>
      <c r="Q22" s="54">
        <v>23177.636154396052</v>
      </c>
      <c r="R22" s="88">
        <v>0.42020212797825945</v>
      </c>
      <c r="S22" s="89">
        <v>4934.5192757294826</v>
      </c>
      <c r="T22" s="90">
        <v>0.26196994387064115</v>
      </c>
      <c r="U22" s="54">
        <v>7744.3769694503726</v>
      </c>
      <c r="V22" s="88">
        <v>0.23087709150296087</v>
      </c>
      <c r="W22" s="89">
        <v>6833.0295991266339</v>
      </c>
      <c r="X22" s="93">
        <v>0.35456624018029598</v>
      </c>
      <c r="Y22" s="89">
        <v>15221.125455659212</v>
      </c>
      <c r="Z22" s="88">
        <v>0.23634686152410103</v>
      </c>
      <c r="AA22" s="89">
        <v>5428.7302515720585</v>
      </c>
      <c r="AB22" s="160">
        <v>0.16177566362586215</v>
      </c>
      <c r="AC22" s="161">
        <v>270666.4785756318</v>
      </c>
      <c r="AD22" s="90">
        <v>0.17884768491434982</v>
      </c>
      <c r="AE22" s="54">
        <v>73154.875723364094</v>
      </c>
      <c r="AF22" s="88">
        <v>0.18893837734610083</v>
      </c>
      <c r="AG22" s="89">
        <v>19941.079689946328</v>
      </c>
      <c r="AH22" s="90">
        <v>0.18590213403471931</v>
      </c>
      <c r="AI22" s="54">
        <v>7199.3312772078207</v>
      </c>
      <c r="AJ22" s="88">
        <v>0.19337052435026078</v>
      </c>
      <c r="AK22" s="89">
        <v>39380.243002124691</v>
      </c>
      <c r="AL22" s="88">
        <v>0.17364778488242344</v>
      </c>
      <c r="AM22" s="54">
        <v>2088.1097792352057</v>
      </c>
      <c r="AN22" s="88">
        <v>6.6016418525268614E-2</v>
      </c>
      <c r="AO22" s="94">
        <v>151870.31406440143</v>
      </c>
      <c r="AP22" s="88">
        <v>6.7109130253681093E-2</v>
      </c>
      <c r="AQ22" s="89">
        <v>50082.182965394109</v>
      </c>
      <c r="AR22" s="93">
        <v>6.5539553728870548E-2</v>
      </c>
      <c r="AS22" s="54">
        <v>101693.74210874795</v>
      </c>
      <c r="AT22" s="88">
        <v>0.23339320330274801</v>
      </c>
      <c r="AU22" s="54">
        <v>88596.131001576679</v>
      </c>
      <c r="AV22" s="88">
        <v>0.32827063111852556</v>
      </c>
      <c r="AW22" s="89">
        <v>36067.012678977728</v>
      </c>
      <c r="AX22" s="90">
        <v>0.13090227016450445</v>
      </c>
      <c r="AY22" s="54">
        <v>13193.00114375169</v>
      </c>
      <c r="AZ22" s="88">
        <v>0.18971105876162891</v>
      </c>
      <c r="BA22" s="89">
        <v>8138.6926522824851</v>
      </c>
      <c r="BB22" s="93">
        <v>0.26087978730490269</v>
      </c>
      <c r="BC22" s="94">
        <v>1410.6113923264616</v>
      </c>
      <c r="BD22" s="88">
        <v>0.17437686422778334</v>
      </c>
      <c r="BE22" s="89">
        <v>27676.882538915885</v>
      </c>
      <c r="BF22" s="88">
        <v>0.1860271629523598</v>
      </c>
      <c r="BG22" s="89">
        <v>2003.9654712071622</v>
      </c>
    </row>
    <row r="23" spans="1:59" ht="14.1" customHeight="1">
      <c r="A23" s="46">
        <v>1963</v>
      </c>
      <c r="B23" s="160">
        <v>0.34083992640770328</v>
      </c>
      <c r="C23" s="161">
        <v>132914.8697890997</v>
      </c>
      <c r="D23" s="90">
        <v>0.26907408230535701</v>
      </c>
      <c r="E23" s="54">
        <v>67568.717262658611</v>
      </c>
      <c r="F23" s="88">
        <v>0.22244342378667054</v>
      </c>
      <c r="G23" s="89">
        <v>41958.537741493288</v>
      </c>
      <c r="H23" s="88">
        <v>0.27081064668468136</v>
      </c>
      <c r="I23" s="89">
        <v>17949.405089895827</v>
      </c>
      <c r="J23" s="90">
        <v>0.40548187552306725</v>
      </c>
      <c r="K23" s="54">
        <v>7842.6332464134211</v>
      </c>
      <c r="L23" s="88">
        <v>0.40977808789698228</v>
      </c>
      <c r="M23" s="89">
        <v>62820.474842588039</v>
      </c>
      <c r="N23" s="88">
        <v>0.67028882810566315</v>
      </c>
      <c r="O23" s="89">
        <v>4282.2558478064402</v>
      </c>
      <c r="P23" s="90">
        <v>0.44863529885694847</v>
      </c>
      <c r="Q23" s="54">
        <v>24430.140028630809</v>
      </c>
      <c r="R23" s="88">
        <v>0.4543718668962845</v>
      </c>
      <c r="S23" s="89">
        <v>5152.0768804067511</v>
      </c>
      <c r="T23" s="90">
        <v>0.25819658915127547</v>
      </c>
      <c r="U23" s="54">
        <v>7760.9197185248768</v>
      </c>
      <c r="V23" s="88">
        <v>0.25529018791079228</v>
      </c>
      <c r="W23" s="89">
        <v>6574.5730916477787</v>
      </c>
      <c r="X23" s="93">
        <v>0.3480514224577026</v>
      </c>
      <c r="Y23" s="89">
        <v>16026.142933444798</v>
      </c>
      <c r="Z23" s="88">
        <v>0.23355984547025804</v>
      </c>
      <c r="AA23" s="89">
        <v>5905.3378069032688</v>
      </c>
      <c r="AB23" s="160">
        <v>0.16647906567113568</v>
      </c>
      <c r="AC23" s="161">
        <v>272122.46930132096</v>
      </c>
      <c r="AD23" s="90">
        <v>0.17980394723342114</v>
      </c>
      <c r="AE23" s="54">
        <v>73318.002370544011</v>
      </c>
      <c r="AF23" s="88">
        <v>0.18827582189285683</v>
      </c>
      <c r="AG23" s="89">
        <v>19945.315623452247</v>
      </c>
      <c r="AH23" s="90">
        <v>0.1702038357114205</v>
      </c>
      <c r="AI23" s="54">
        <v>7367.5727896480948</v>
      </c>
      <c r="AJ23" s="88">
        <v>0.20072664743651467</v>
      </c>
      <c r="AK23" s="89">
        <v>39323.837017692567</v>
      </c>
      <c r="AL23" s="88">
        <v>0.13039921958450928</v>
      </c>
      <c r="AM23" s="54">
        <v>2149.6633253316922</v>
      </c>
      <c r="AN23" s="88">
        <v>6.8210573480470688E-2</v>
      </c>
      <c r="AO23" s="94">
        <v>145533.09058383896</v>
      </c>
      <c r="AP23" s="88">
        <v>6.8987612604986412E-2</v>
      </c>
      <c r="AQ23" s="89">
        <v>49998.555969361965</v>
      </c>
      <c r="AR23" s="93">
        <v>6.7896702274222856E-2</v>
      </c>
      <c r="AS23" s="54">
        <v>95403.964288632487</v>
      </c>
      <c r="AT23" s="88">
        <v>0.24318153016965466</v>
      </c>
      <c r="AU23" s="54">
        <v>91260.765664733306</v>
      </c>
      <c r="AV23" s="88">
        <v>0.34902246984221075</v>
      </c>
      <c r="AW23" s="89">
        <v>37516.019655478762</v>
      </c>
      <c r="AX23" s="90">
        <v>0.13199653006888945</v>
      </c>
      <c r="AY23" s="54">
        <v>13356.402619674054</v>
      </c>
      <c r="AZ23" s="88">
        <v>0.19805601201302481</v>
      </c>
      <c r="BA23" s="89">
        <v>8644.019348866892</v>
      </c>
      <c r="BB23" s="93">
        <v>0.25817582735529965</v>
      </c>
      <c r="BC23" s="94">
        <v>1467.991809622142</v>
      </c>
      <c r="BD23" s="88">
        <v>0.17571970493210867</v>
      </c>
      <c r="BE23" s="89">
        <v>27631.176625249893</v>
      </c>
      <c r="BF23" s="88">
        <v>0.18553809397221371</v>
      </c>
      <c r="BG23" s="89">
        <v>2100.1498298374599</v>
      </c>
    </row>
    <row r="24" spans="1:59" ht="14.1" customHeight="1">
      <c r="A24" s="46">
        <v>1964</v>
      </c>
      <c r="B24" s="160">
        <v>0.33547202450512781</v>
      </c>
      <c r="C24" s="161">
        <v>132038.01590328143</v>
      </c>
      <c r="D24" s="90">
        <v>0.25877743544547749</v>
      </c>
      <c r="E24" s="54">
        <v>69851.25690685834</v>
      </c>
      <c r="F24" s="88">
        <v>0.2060018764701361</v>
      </c>
      <c r="G24" s="89">
        <v>44004.395748861745</v>
      </c>
      <c r="H24" s="88">
        <v>0.27463005288864778</v>
      </c>
      <c r="I24" s="89">
        <v>18304.005505319521</v>
      </c>
      <c r="J24" s="90">
        <v>0.39555350509407938</v>
      </c>
      <c r="K24" s="54">
        <v>8117.5075867023097</v>
      </c>
      <c r="L24" s="88">
        <v>0.40985508137178894</v>
      </c>
      <c r="M24" s="89">
        <v>60775.412423784153</v>
      </c>
      <c r="N24" s="88">
        <v>0.55852076160659581</v>
      </c>
      <c r="O24" s="89">
        <v>4745.6265988348296</v>
      </c>
      <c r="P24" s="90">
        <v>0.45728266797267469</v>
      </c>
      <c r="Q24" s="54">
        <v>22400.684420215519</v>
      </c>
      <c r="R24" s="88">
        <v>0.45022062828008252</v>
      </c>
      <c r="S24" s="89">
        <v>5175.2442709908737</v>
      </c>
      <c r="T24" s="90">
        <v>0.30651839887264254</v>
      </c>
      <c r="U24" s="54">
        <v>7548.0101961556156</v>
      </c>
      <c r="V24" s="88">
        <v>0.26852661742028477</v>
      </c>
      <c r="W24" s="89">
        <v>6706.061459752962</v>
      </c>
      <c r="X24" s="93">
        <v>0.33680254807217108</v>
      </c>
      <c r="Y24" s="89">
        <v>15689.57595196552</v>
      </c>
      <c r="Z24" s="88">
        <v>0.232087397601661</v>
      </c>
      <c r="AA24" s="89">
        <v>5644.5106063381727</v>
      </c>
      <c r="AB24" s="160">
        <v>0.16517308361912597</v>
      </c>
      <c r="AC24" s="161">
        <v>268173.6002995164</v>
      </c>
      <c r="AD24" s="90">
        <v>0.16088913596035492</v>
      </c>
      <c r="AE24" s="54">
        <v>73593.539868679276</v>
      </c>
      <c r="AF24" s="88">
        <v>0.19650321521891598</v>
      </c>
      <c r="AG24" s="89">
        <v>20172.248017256585</v>
      </c>
      <c r="AH24" s="90">
        <v>0.15461178017461144</v>
      </c>
      <c r="AI24" s="54">
        <v>7522.1646919131535</v>
      </c>
      <c r="AJ24" s="88">
        <v>0.15826909647945689</v>
      </c>
      <c r="AK24" s="89">
        <v>39195.857942801405</v>
      </c>
      <c r="AL24" s="88">
        <v>0.23354418969037319</v>
      </c>
      <c r="AM24" s="54">
        <v>2183.6602002384052</v>
      </c>
      <c r="AN24" s="88">
        <v>7.6867727617055639E-2</v>
      </c>
      <c r="AO24" s="94">
        <v>136742.60540160237</v>
      </c>
      <c r="AP24" s="88">
        <v>7.7440843205336909E-2</v>
      </c>
      <c r="AQ24" s="89">
        <v>45089.743207511085</v>
      </c>
      <c r="AR24" s="93">
        <v>7.6667751808538923E-2</v>
      </c>
      <c r="AS24" s="54">
        <v>91554.86428354276</v>
      </c>
      <c r="AT24" s="88">
        <v>0.24122095522851628</v>
      </c>
      <c r="AU24" s="54">
        <v>90968.739007494645</v>
      </c>
      <c r="AV24" s="88">
        <v>0.34117273930516229</v>
      </c>
      <c r="AW24" s="89">
        <v>36768.990526235852</v>
      </c>
      <c r="AX24" s="90">
        <v>0.13137086390155428</v>
      </c>
      <c r="AY24" s="54">
        <v>13640.687491732317</v>
      </c>
      <c r="AZ24" s="88">
        <v>0.19103954428108846</v>
      </c>
      <c r="BA24" s="89">
        <v>9882.770643663529</v>
      </c>
      <c r="BB24" s="93">
        <v>0.27512896229225808</v>
      </c>
      <c r="BC24" s="94">
        <v>1461.1329779704256</v>
      </c>
      <c r="BD24" s="88">
        <v>0.18142156703557366</v>
      </c>
      <c r="BE24" s="89">
        <v>26984.91827003433</v>
      </c>
      <c r="BF24" s="88">
        <v>0.18819134942133481</v>
      </c>
      <c r="BG24" s="89">
        <v>2238.9649812231091</v>
      </c>
    </row>
    <row r="25" spans="1:59" ht="14.1" customHeight="1">
      <c r="A25" s="46">
        <v>1965</v>
      </c>
      <c r="B25" s="160">
        <v>0.35173411756628498</v>
      </c>
      <c r="C25" s="161">
        <v>135334.3502799242</v>
      </c>
      <c r="D25" s="90">
        <v>0.28188987080454203</v>
      </c>
      <c r="E25" s="54">
        <v>68315.43531534978</v>
      </c>
      <c r="F25" s="88">
        <v>0.23908686821540912</v>
      </c>
      <c r="G25" s="89">
        <v>42491.28164515915</v>
      </c>
      <c r="H25" s="88">
        <v>0.28051557390245813</v>
      </c>
      <c r="I25" s="89">
        <v>17958.824638206137</v>
      </c>
      <c r="J25" s="90">
        <v>0.40611168613981624</v>
      </c>
      <c r="K25" s="54">
        <v>8387.9178322525931</v>
      </c>
      <c r="L25" s="88">
        <v>0.41883552731899881</v>
      </c>
      <c r="M25" s="89">
        <v>64578.568742629999</v>
      </c>
      <c r="N25" s="88">
        <v>0.56175756778581509</v>
      </c>
      <c r="O25" s="89">
        <v>4876.398002665027</v>
      </c>
      <c r="P25" s="90">
        <v>0.4590909434777799</v>
      </c>
      <c r="Q25" s="54">
        <v>25309.574909233343</v>
      </c>
      <c r="R25" s="88">
        <v>0.4715188231788352</v>
      </c>
      <c r="S25" s="89">
        <v>6098.2672172935045</v>
      </c>
      <c r="T25" s="90">
        <v>0.34381710787603442</v>
      </c>
      <c r="U25" s="54">
        <v>7612.9923149250299</v>
      </c>
      <c r="V25" s="88">
        <v>0.23498137149096934</v>
      </c>
      <c r="W25" s="89">
        <v>7021.6246910594355</v>
      </c>
      <c r="X25" s="93">
        <v>0.35863755627721783</v>
      </c>
      <c r="Y25" s="89">
        <v>14693.706538056471</v>
      </c>
      <c r="Z25" s="88">
        <v>0.23475926462879626</v>
      </c>
      <c r="AA25" s="89">
        <v>5522.5941618960496</v>
      </c>
      <c r="AB25" s="160">
        <v>0.17733810365882624</v>
      </c>
      <c r="AC25" s="161">
        <v>268423.46506475954</v>
      </c>
      <c r="AD25" s="90">
        <v>0.192821931087371</v>
      </c>
      <c r="AE25" s="54">
        <v>73462.596749873221</v>
      </c>
      <c r="AF25" s="88">
        <v>0.19752496114420978</v>
      </c>
      <c r="AG25" s="89">
        <v>20495.545210988967</v>
      </c>
      <c r="AH25" s="90">
        <v>0.15215373329574161</v>
      </c>
      <c r="AI25" s="54">
        <v>7664.3640259462545</v>
      </c>
      <c r="AJ25" s="88">
        <v>0.19469007030767113</v>
      </c>
      <c r="AK25" s="89">
        <v>38963.627388594505</v>
      </c>
      <c r="AL25" s="88">
        <v>0.64521040030789467</v>
      </c>
      <c r="AM25" s="54">
        <v>2115.3177944890917</v>
      </c>
      <c r="AN25" s="88">
        <v>8.4257746055096547E-2</v>
      </c>
      <c r="AO25" s="94">
        <v>133379.88638693496</v>
      </c>
      <c r="AP25" s="88">
        <v>8.4619320301359213E-2</v>
      </c>
      <c r="AQ25" s="89">
        <v>42449.16057658803</v>
      </c>
      <c r="AR25" s="93">
        <v>8.4166472557228353E-2</v>
      </c>
      <c r="AS25" s="54">
        <v>90846.975623159655</v>
      </c>
      <c r="AT25" s="88">
        <v>0.24031744480443409</v>
      </c>
      <c r="AU25" s="54">
        <v>92370.405844356312</v>
      </c>
      <c r="AV25" s="88">
        <v>0.34522713638330055</v>
      </c>
      <c r="AW25" s="89">
        <v>36026.205061282933</v>
      </c>
      <c r="AX25" s="90">
        <v>0.13116683245137103</v>
      </c>
      <c r="AY25" s="54">
        <v>13844.935232946675</v>
      </c>
      <c r="AZ25" s="88">
        <v>0.15896672976361928</v>
      </c>
      <c r="BA25" s="89">
        <v>12543.505191086479</v>
      </c>
      <c r="BB25" s="93">
        <v>0.29891168389824579</v>
      </c>
      <c r="BC25" s="94">
        <v>1585.752667203725</v>
      </c>
      <c r="BD25" s="88">
        <v>0.18470261934721113</v>
      </c>
      <c r="BE25" s="89">
        <v>27363.944429903499</v>
      </c>
      <c r="BF25" s="88">
        <v>0.1898887396911299</v>
      </c>
      <c r="BG25" s="89">
        <v>2226.6080064201255</v>
      </c>
    </row>
    <row r="26" spans="1:59" ht="14.1" customHeight="1">
      <c r="A26" s="46">
        <v>1966</v>
      </c>
      <c r="B26" s="160">
        <v>0.3896566282998315</v>
      </c>
      <c r="C26" s="161">
        <v>134586.54926891005</v>
      </c>
      <c r="D26" s="90">
        <v>0.31940073806130864</v>
      </c>
      <c r="E26" s="54">
        <v>69811.386740502639</v>
      </c>
      <c r="F26" s="88">
        <v>0.27417723499755936</v>
      </c>
      <c r="G26" s="89">
        <v>44118.328402457184</v>
      </c>
      <c r="H26" s="88">
        <v>0.31825543443781029</v>
      </c>
      <c r="I26" s="89">
        <v>17386.66304245394</v>
      </c>
      <c r="J26" s="90">
        <v>0.44320728176924135</v>
      </c>
      <c r="K26" s="54">
        <v>8866.6766140834952</v>
      </c>
      <c r="L26" s="88">
        <v>0.45771644803591166</v>
      </c>
      <c r="M26" s="89">
        <v>63059.072134235568</v>
      </c>
      <c r="N26" s="88">
        <v>0.65802867500410134</v>
      </c>
      <c r="O26" s="89">
        <v>4907.5220871052443</v>
      </c>
      <c r="P26" s="90">
        <v>0.51164182709040917</v>
      </c>
      <c r="Q26" s="54">
        <v>25251.351981868345</v>
      </c>
      <c r="R26" s="88">
        <v>0.53241512725407625</v>
      </c>
      <c r="S26" s="89">
        <v>6257.0838435817568</v>
      </c>
      <c r="T26" s="90">
        <v>0.32481316556756323</v>
      </c>
      <c r="U26" s="54">
        <v>8041.3704765815573</v>
      </c>
      <c r="V26" s="88">
        <v>0.24162851638256905</v>
      </c>
      <c r="W26" s="89">
        <v>7228.3893728612811</v>
      </c>
      <c r="X26" s="93">
        <v>0.38920824810963062</v>
      </c>
      <c r="Y26" s="89">
        <v>12264.738286123562</v>
      </c>
      <c r="Z26" s="88">
        <v>0.2431873307759039</v>
      </c>
      <c r="AA26" s="89">
        <v>5269.8388309173488</v>
      </c>
      <c r="AB26" s="160">
        <v>0.19359699523469842</v>
      </c>
      <c r="AC26" s="161">
        <v>270885.09787590627</v>
      </c>
      <c r="AD26" s="90">
        <v>0.21015873369137653</v>
      </c>
      <c r="AE26" s="54">
        <v>74092.258450551089</v>
      </c>
      <c r="AF26" s="88">
        <v>0.20183991121733236</v>
      </c>
      <c r="AG26" s="89">
        <v>21031.661923339652</v>
      </c>
      <c r="AH26" s="90">
        <v>0.15355667852494578</v>
      </c>
      <c r="AI26" s="54">
        <v>7815.9632648607494</v>
      </c>
      <c r="AJ26" s="88">
        <v>0.21715318682937032</v>
      </c>
      <c r="AK26" s="89">
        <v>38629.960516658561</v>
      </c>
      <c r="AL26" s="88">
        <v>0.78718574507645489</v>
      </c>
      <c r="AM26" s="54">
        <v>2206.9683757589996</v>
      </c>
      <c r="AN26" s="88">
        <v>9.4664316434740187E-2</v>
      </c>
      <c r="AO26" s="94">
        <v>123919.82530916132</v>
      </c>
      <c r="AP26" s="88">
        <v>9.473937337420181E-2</v>
      </c>
      <c r="AQ26" s="89">
        <v>38237.158326152938</v>
      </c>
      <c r="AR26" s="93">
        <v>9.4713081509451749E-2</v>
      </c>
      <c r="AS26" s="54">
        <v>85608.249747054753</v>
      </c>
      <c r="AT26" s="88">
        <v>0.25897515038790797</v>
      </c>
      <c r="AU26" s="54">
        <v>97077.345826691802</v>
      </c>
      <c r="AV26" s="88">
        <v>0.38045117756882429</v>
      </c>
      <c r="AW26" s="89">
        <v>38892.270827706205</v>
      </c>
      <c r="AX26" s="90">
        <v>0.13298225166385477</v>
      </c>
      <c r="AY26" s="54">
        <v>14047.062496143117</v>
      </c>
      <c r="AZ26" s="88">
        <v>0.17557249353909099</v>
      </c>
      <c r="BA26" s="89">
        <v>12638.654012770756</v>
      </c>
      <c r="BB26" s="93">
        <v>0.33084902335674704</v>
      </c>
      <c r="BC26" s="94">
        <v>1698.6599939090891</v>
      </c>
      <c r="BD26" s="88">
        <v>0.19004594747854014</v>
      </c>
      <c r="BE26" s="89">
        <v>27620.793386498812</v>
      </c>
      <c r="BF26" s="88">
        <v>0.19619974116537725</v>
      </c>
      <c r="BG26" s="89">
        <v>2272.073082798252</v>
      </c>
    </row>
    <row r="27" spans="1:59" ht="14.1" customHeight="1">
      <c r="A27" s="46">
        <v>1967</v>
      </c>
      <c r="B27" s="160">
        <v>0.36755916948322054</v>
      </c>
      <c r="C27" s="161">
        <v>139014.94637517465</v>
      </c>
      <c r="D27" s="90">
        <v>0.30322169647520142</v>
      </c>
      <c r="E27" s="54">
        <v>71028.707346347204</v>
      </c>
      <c r="F27" s="88">
        <v>0.25929179243307382</v>
      </c>
      <c r="G27" s="89">
        <v>45464.148013257072</v>
      </c>
      <c r="H27" s="88">
        <v>0.33280515285313311</v>
      </c>
      <c r="I27" s="89">
        <v>17254.029725116801</v>
      </c>
      <c r="J27" s="90">
        <v>0.36964826351799174</v>
      </c>
      <c r="K27" s="54">
        <v>9293.2057767080823</v>
      </c>
      <c r="L27" s="88">
        <v>0.42843965518422011</v>
      </c>
      <c r="M27" s="89">
        <v>65916.141032184692</v>
      </c>
      <c r="N27" s="88">
        <v>0.59956762357777582</v>
      </c>
      <c r="O27" s="89">
        <v>5536.0238641028927</v>
      </c>
      <c r="P27" s="90">
        <v>0.43959781246644575</v>
      </c>
      <c r="Q27" s="54">
        <v>27609.781287365</v>
      </c>
      <c r="R27" s="88">
        <v>0.4662841880219471</v>
      </c>
      <c r="S27" s="89">
        <v>6447.2074702762611</v>
      </c>
      <c r="T27" s="90">
        <v>0.31828318228662872</v>
      </c>
      <c r="U27" s="54">
        <v>8418.9305283082558</v>
      </c>
      <c r="V27" s="88">
        <v>0.25232563025474991</v>
      </c>
      <c r="W27" s="89">
        <v>7200.9965779756376</v>
      </c>
      <c r="X27" s="93">
        <v>0.45242082030215863</v>
      </c>
      <c r="Y27" s="89">
        <v>11162.779162928937</v>
      </c>
      <c r="Z27" s="88">
        <v>0.24398044808026489</v>
      </c>
      <c r="AA27" s="89">
        <v>5400.7785085979822</v>
      </c>
      <c r="AB27" s="160">
        <v>0.18764907811045184</v>
      </c>
      <c r="AC27" s="161">
        <v>272296.66540294944</v>
      </c>
      <c r="AD27" s="90">
        <v>0.18778013080724881</v>
      </c>
      <c r="AE27" s="54">
        <v>74622.696631275583</v>
      </c>
      <c r="AF27" s="88">
        <v>0.20783725337739881</v>
      </c>
      <c r="AG27" s="89">
        <v>21765.381871353329</v>
      </c>
      <c r="AH27" s="90">
        <v>0.1485547976744227</v>
      </c>
      <c r="AI27" s="54">
        <v>7982.9940706080088</v>
      </c>
      <c r="AJ27" s="88">
        <v>0.18695522734317779</v>
      </c>
      <c r="AK27" s="89">
        <v>38201.500296419013</v>
      </c>
      <c r="AL27" s="88">
        <v>0.52195845563242094</v>
      </c>
      <c r="AM27" s="54">
        <v>2224.5454469908746</v>
      </c>
      <c r="AN27" s="88">
        <v>0.10310759813320181</v>
      </c>
      <c r="AO27" s="94">
        <v>116470.26089736322</v>
      </c>
      <c r="AP27" s="88">
        <v>0.10294908800242644</v>
      </c>
      <c r="AQ27" s="89">
        <v>35522.499942719973</v>
      </c>
      <c r="AR27" s="93">
        <v>0.10326713095062516</v>
      </c>
      <c r="AS27" s="54">
        <v>80877.233690151887</v>
      </c>
      <c r="AT27" s="88">
        <v>0.24921523521770667</v>
      </c>
      <c r="AU27" s="54">
        <v>100614.19248235038</v>
      </c>
      <c r="AV27" s="88">
        <v>0.35630728541671397</v>
      </c>
      <c r="AW27" s="89">
        <v>39189.723357460018</v>
      </c>
      <c r="AX27" s="90">
        <v>0.13629251768110406</v>
      </c>
      <c r="AY27" s="54">
        <v>13992.005815476927</v>
      </c>
      <c r="AZ27" s="88">
        <v>0.15792628673288886</v>
      </c>
      <c r="BA27" s="89">
        <v>15380.593378405254</v>
      </c>
      <c r="BB27" s="93">
        <v>0.32091659123689092</v>
      </c>
      <c r="BC27" s="94">
        <v>2464.8149132810267</v>
      </c>
      <c r="BD27" s="88">
        <v>0.19660238902705876</v>
      </c>
      <c r="BE27" s="89">
        <v>28120.837322446394</v>
      </c>
      <c r="BF27" s="88">
        <v>0.20338969384741049</v>
      </c>
      <c r="BG27" s="89">
        <v>2238.9344924595734</v>
      </c>
    </row>
    <row r="28" spans="1:59" ht="14.1" customHeight="1">
      <c r="A28" s="46">
        <v>1968</v>
      </c>
      <c r="B28" s="160">
        <v>0.37027548692864942</v>
      </c>
      <c r="C28" s="161">
        <v>141140.3223219818</v>
      </c>
      <c r="D28" s="90">
        <v>0.31670439564639002</v>
      </c>
      <c r="E28" s="54">
        <v>70886.530590078037</v>
      </c>
      <c r="F28" s="88">
        <v>0.26690972261928064</v>
      </c>
      <c r="G28" s="89">
        <v>45981.649848350055</v>
      </c>
      <c r="H28" s="88">
        <v>0.34834851650231469</v>
      </c>
      <c r="I28" s="89">
        <v>17101.493813769164</v>
      </c>
      <c r="J28" s="90">
        <v>0.40014890591358376</v>
      </c>
      <c r="K28" s="54">
        <v>9020.3190307003915</v>
      </c>
      <c r="L28" s="88">
        <v>0.4183277245115482</v>
      </c>
      <c r="M28" s="89">
        <v>68020.652252759814</v>
      </c>
      <c r="N28" s="88">
        <v>0.55616082738118999</v>
      </c>
      <c r="O28" s="89">
        <v>5868.4854872973501</v>
      </c>
      <c r="P28" s="90">
        <v>0.4296787866435865</v>
      </c>
      <c r="Q28" s="54">
        <v>26822.649153395167</v>
      </c>
      <c r="R28" s="88">
        <v>0.45202383678075791</v>
      </c>
      <c r="S28" s="89">
        <v>7369.4893026354757</v>
      </c>
      <c r="T28" s="90">
        <v>0.32389062133079999</v>
      </c>
      <c r="U28" s="54">
        <v>8931.6818996293187</v>
      </c>
      <c r="V28" s="88">
        <v>0.28908139435318303</v>
      </c>
      <c r="W28" s="89">
        <v>7067.3036726256705</v>
      </c>
      <c r="X28" s="93">
        <v>0.4176720897891063</v>
      </c>
      <c r="Y28" s="89">
        <v>12387.094772651422</v>
      </c>
      <c r="Z28" s="88">
        <v>0.26311438760395822</v>
      </c>
      <c r="AA28" s="89">
        <v>5152.8959655021308</v>
      </c>
      <c r="AB28" s="160">
        <v>0.19262869786703113</v>
      </c>
      <c r="AC28" s="161">
        <v>271303.30086700391</v>
      </c>
      <c r="AD28" s="90">
        <v>0.19299583063591541</v>
      </c>
      <c r="AE28" s="54">
        <v>75397.686847804114</v>
      </c>
      <c r="AF28" s="88">
        <v>0.21508048370355634</v>
      </c>
      <c r="AG28" s="89">
        <v>22646.933309215303</v>
      </c>
      <c r="AH28" s="90">
        <v>0.17038725703051397</v>
      </c>
      <c r="AI28" s="54">
        <v>8203.0659976371826</v>
      </c>
      <c r="AJ28" s="88">
        <v>0.19576326740493308</v>
      </c>
      <c r="AK28" s="89">
        <v>37687.769265595314</v>
      </c>
      <c r="AL28" s="88">
        <v>0.3980767233034711</v>
      </c>
      <c r="AM28" s="54">
        <v>2273.2981118483281</v>
      </c>
      <c r="AN28" s="88">
        <v>0.11084862028624097</v>
      </c>
      <c r="AO28" s="94">
        <v>116022.93531368105</v>
      </c>
      <c r="AP28" s="88">
        <v>0.11041586072944132</v>
      </c>
      <c r="AQ28" s="89">
        <v>34378.651768725111</v>
      </c>
      <c r="AR28" s="93">
        <v>0.11113301697437801</v>
      </c>
      <c r="AS28" s="54">
        <v>81569.223279610786</v>
      </c>
      <c r="AT28" s="88">
        <v>0.24983787519560066</v>
      </c>
      <c r="AU28" s="54">
        <v>99458.01873028405</v>
      </c>
      <c r="AV28" s="88">
        <v>0.33779469476075052</v>
      </c>
      <c r="AW28" s="89">
        <v>39652.464288183233</v>
      </c>
      <c r="AX28" s="90">
        <v>0.13726343630083296</v>
      </c>
      <c r="AY28" s="54">
        <v>14024.040573930457</v>
      </c>
      <c r="AZ28" s="88">
        <v>0.18996312557505107</v>
      </c>
      <c r="BA28" s="89">
        <v>12813.013013088004</v>
      </c>
      <c r="BB28" s="93">
        <v>0.33582317371576204</v>
      </c>
      <c r="BC28" s="94">
        <v>2462.6055160206602</v>
      </c>
      <c r="BD28" s="88">
        <v>0.20653317135815075</v>
      </c>
      <c r="BE28" s="89">
        <v>28015.654461469225</v>
      </c>
      <c r="BF28" s="88">
        <v>0.20946328084520069</v>
      </c>
      <c r="BG28" s="89">
        <v>2300.3460771471832</v>
      </c>
    </row>
    <row r="29" spans="1:59" ht="14.1" customHeight="1">
      <c r="A29" s="46">
        <v>1969</v>
      </c>
      <c r="B29" s="160">
        <v>0.39125141110417549</v>
      </c>
      <c r="C29" s="161">
        <v>143930.84954912364</v>
      </c>
      <c r="D29" s="90">
        <v>0.35277988466699922</v>
      </c>
      <c r="E29" s="54">
        <v>71201.55479871016</v>
      </c>
      <c r="F29" s="88">
        <v>0.30522010920219533</v>
      </c>
      <c r="G29" s="89">
        <v>46338.035255831288</v>
      </c>
      <c r="H29" s="88">
        <v>0.36478357797682165</v>
      </c>
      <c r="I29" s="89">
        <v>16984.509100883024</v>
      </c>
      <c r="J29" s="90">
        <v>0.45025452429622137</v>
      </c>
      <c r="K29" s="54">
        <v>9224.3872379835393</v>
      </c>
      <c r="L29" s="88">
        <v>0.42340811055374628</v>
      </c>
      <c r="M29" s="89">
        <v>70539.290854741863</v>
      </c>
      <c r="N29" s="88">
        <v>0.57778716445025458</v>
      </c>
      <c r="O29" s="89">
        <v>5414.3599443623752</v>
      </c>
      <c r="P29" s="90">
        <v>0.45964655555753753</v>
      </c>
      <c r="Q29" s="54">
        <v>27773.920570094622</v>
      </c>
      <c r="R29" s="88">
        <v>0.42562892227292032</v>
      </c>
      <c r="S29" s="89">
        <v>7454.8907673071617</v>
      </c>
      <c r="T29" s="90">
        <v>0.33198321038272022</v>
      </c>
      <c r="U29" s="54">
        <v>8560.511228033849</v>
      </c>
      <c r="V29" s="88">
        <v>0.25876142151710813</v>
      </c>
      <c r="W29" s="89">
        <v>8391.6489068152478</v>
      </c>
      <c r="X29" s="93">
        <v>0.39991895904748753</v>
      </c>
      <c r="Y29" s="89">
        <v>13944.993123106949</v>
      </c>
      <c r="Z29" s="88">
        <v>0.27826507593747318</v>
      </c>
      <c r="AA29" s="89">
        <v>4771.5791586018204</v>
      </c>
      <c r="AB29" s="160">
        <v>0.20787942714677973</v>
      </c>
      <c r="AC29" s="161">
        <v>270893.31907652295</v>
      </c>
      <c r="AD29" s="90">
        <v>0.22318215658965082</v>
      </c>
      <c r="AE29" s="54">
        <v>75387.464741425603</v>
      </c>
      <c r="AF29" s="88">
        <v>0.22218112931895714</v>
      </c>
      <c r="AG29" s="89">
        <v>23020.673749865742</v>
      </c>
      <c r="AH29" s="90">
        <v>0.17743677440492772</v>
      </c>
      <c r="AI29" s="54">
        <v>8357.3192783724044</v>
      </c>
      <c r="AJ29" s="88">
        <v>0.23157292653486602</v>
      </c>
      <c r="AK29" s="89">
        <v>37104.394499478803</v>
      </c>
      <c r="AL29" s="88">
        <v>0.70638182323006604</v>
      </c>
      <c r="AM29" s="54">
        <v>2314.7660636811515</v>
      </c>
      <c r="AN29" s="88">
        <v>0.11740123543846238</v>
      </c>
      <c r="AO29" s="94">
        <v>114008.67713096274</v>
      </c>
      <c r="AP29" s="88">
        <v>0.11676705653183703</v>
      </c>
      <c r="AQ29" s="89">
        <v>34679.460387798921</v>
      </c>
      <c r="AR29" s="93">
        <v>0.11777795695736032</v>
      </c>
      <c r="AS29" s="54">
        <v>79262.208951916153</v>
      </c>
      <c r="AT29" s="88">
        <v>0.26091058523499649</v>
      </c>
      <c r="AU29" s="54">
        <v>100046.73232137879</v>
      </c>
      <c r="AV29" s="88">
        <v>0.34785453097977997</v>
      </c>
      <c r="AW29" s="89">
        <v>41716.46274075265</v>
      </c>
      <c r="AX29" s="90">
        <v>0.14019509443113981</v>
      </c>
      <c r="AY29" s="54">
        <v>14230.104898427011</v>
      </c>
      <c r="AZ29" s="88">
        <v>0.20814926881167656</v>
      </c>
      <c r="BA29" s="89">
        <v>11107.413507619796</v>
      </c>
      <c r="BB29" s="93">
        <v>0.36047185652370473</v>
      </c>
      <c r="BC29" s="94">
        <v>2513.372357934471</v>
      </c>
      <c r="BD29" s="88">
        <v>0.21967834032918548</v>
      </c>
      <c r="BE29" s="89">
        <v>26775.698077327088</v>
      </c>
      <c r="BF29" s="88">
        <v>0.21614805317063823</v>
      </c>
      <c r="BG29" s="89">
        <v>2299.1605889001362</v>
      </c>
    </row>
    <row r="30" spans="1:59" ht="14.1" customHeight="1">
      <c r="A30" s="46">
        <v>1970</v>
      </c>
      <c r="B30" s="160">
        <v>0.40816990691191279</v>
      </c>
      <c r="C30" s="161">
        <v>141703.3441688802</v>
      </c>
      <c r="D30" s="90">
        <v>0.359254406395347</v>
      </c>
      <c r="E30" s="54">
        <v>73319.067438280836</v>
      </c>
      <c r="F30" s="88">
        <v>0.31616238749668052</v>
      </c>
      <c r="G30" s="89">
        <v>48434.223610677836</v>
      </c>
      <c r="H30" s="88">
        <v>0.38016431328373679</v>
      </c>
      <c r="I30" s="89">
        <v>17167.734508338457</v>
      </c>
      <c r="J30" s="90">
        <v>0.4192174618288016</v>
      </c>
      <c r="K30" s="54">
        <v>9607.2766038232312</v>
      </c>
      <c r="L30" s="88">
        <v>0.4516371117718847</v>
      </c>
      <c r="M30" s="89">
        <v>66907.769732132336</v>
      </c>
      <c r="N30" s="88">
        <v>0.61707093465343998</v>
      </c>
      <c r="O30" s="89">
        <v>5067.5262157267707</v>
      </c>
      <c r="P30" s="90">
        <v>0.49388817833196275</v>
      </c>
      <c r="Q30" s="54">
        <v>25791.296651339413</v>
      </c>
      <c r="R30" s="88">
        <v>0.48431157884551551</v>
      </c>
      <c r="S30" s="89">
        <v>7566.8545970575406</v>
      </c>
      <c r="T30" s="90">
        <v>0.33527480290172113</v>
      </c>
      <c r="U30" s="54">
        <v>8391.686388746386</v>
      </c>
      <c r="V30" s="88">
        <v>0.26020496089821926</v>
      </c>
      <c r="W30" s="89">
        <v>7957.6538158699286</v>
      </c>
      <c r="X30" s="93">
        <v>0.42501503641917432</v>
      </c>
      <c r="Y30" s="89">
        <v>13114.378184863499</v>
      </c>
      <c r="Z30" s="88">
        <v>0.28022113740710136</v>
      </c>
      <c r="AA30" s="89">
        <v>4570.7146985819836</v>
      </c>
      <c r="AB30" s="160">
        <v>0.21530695515629389</v>
      </c>
      <c r="AC30" s="161">
        <v>268635.26427435904</v>
      </c>
      <c r="AD30" s="90">
        <v>0.22019753271320422</v>
      </c>
      <c r="AE30" s="54">
        <v>75139.550253162874</v>
      </c>
      <c r="AF30" s="88">
        <v>0.23682698537726318</v>
      </c>
      <c r="AG30" s="89">
        <v>23201.624756035439</v>
      </c>
      <c r="AH30" s="90">
        <v>0.16106394306352867</v>
      </c>
      <c r="AI30" s="54">
        <v>8513.3661107895205</v>
      </c>
      <c r="AJ30" s="88">
        <v>0.21994889452322069</v>
      </c>
      <c r="AK30" s="89">
        <v>36478.030304960375</v>
      </c>
      <c r="AL30" s="88">
        <v>0.70759220658959421</v>
      </c>
      <c r="AM30" s="54">
        <v>2340.718224660749</v>
      </c>
      <c r="AN30" s="88">
        <v>0.1222553311760101</v>
      </c>
      <c r="AO30" s="94">
        <v>109071.85958830206</v>
      </c>
      <c r="AP30" s="88">
        <v>0.12141113545363959</v>
      </c>
      <c r="AQ30" s="89">
        <v>34944.876858640331</v>
      </c>
      <c r="AR30" s="93">
        <v>0.12273114864020217</v>
      </c>
      <c r="AS30" s="54">
        <v>74079.964532148355</v>
      </c>
      <c r="AT30" s="88">
        <v>0.27772206444157016</v>
      </c>
      <c r="AU30" s="54">
        <v>100672.16288291493</v>
      </c>
      <c r="AV30" s="88">
        <v>0.37377707162309265</v>
      </c>
      <c r="AW30" s="89">
        <v>42840.656796800897</v>
      </c>
      <c r="AX30" s="90">
        <v>0.14136936069634787</v>
      </c>
      <c r="AY30" s="54">
        <v>14253.498707744073</v>
      </c>
      <c r="AZ30" s="88">
        <v>0.22404897935836146</v>
      </c>
      <c r="BA30" s="89">
        <v>10868.159305940289</v>
      </c>
      <c r="BB30" s="93">
        <v>0.37118461891173316</v>
      </c>
      <c r="BC30" s="94">
        <v>2586.3140633752546</v>
      </c>
      <c r="BD30" s="88">
        <v>0.23282428675113659</v>
      </c>
      <c r="BE30" s="89">
        <v>25938.276233948287</v>
      </c>
      <c r="BF30" s="88">
        <v>0.2277404764000292</v>
      </c>
      <c r="BG30" s="89">
        <v>2182.1197876441092</v>
      </c>
    </row>
    <row r="31" spans="1:59" ht="14.1" customHeight="1">
      <c r="A31" s="46">
        <v>1971</v>
      </c>
      <c r="B31" s="160">
        <v>0.40624692467607604</v>
      </c>
      <c r="C31" s="161">
        <v>151224.76671635386</v>
      </c>
      <c r="D31" s="90">
        <v>0.35441303415042558</v>
      </c>
      <c r="E31" s="54">
        <v>74042.972214340305</v>
      </c>
      <c r="F31" s="88">
        <v>0.31210943460052437</v>
      </c>
      <c r="G31" s="89">
        <v>48919.844827960049</v>
      </c>
      <c r="H31" s="88">
        <v>0.39052060507543768</v>
      </c>
      <c r="I31" s="89">
        <v>17443.484188712922</v>
      </c>
      <c r="J31" s="90">
        <v>0.38444967223941923</v>
      </c>
      <c r="K31" s="54">
        <v>9767.8872269862513</v>
      </c>
      <c r="L31" s="88">
        <v>0.45214452193959009</v>
      </c>
      <c r="M31" s="89">
        <v>74861.126399974673</v>
      </c>
      <c r="N31" s="88">
        <v>0.5966741024917297</v>
      </c>
      <c r="O31" s="89">
        <v>5953.286109762279</v>
      </c>
      <c r="P31" s="90">
        <v>0.46202178223263646</v>
      </c>
      <c r="Q31" s="54">
        <v>31403.850309170379</v>
      </c>
      <c r="R31" s="88">
        <v>0.5311226223524752</v>
      </c>
      <c r="S31" s="89">
        <v>8332.0534228544475</v>
      </c>
      <c r="T31" s="90">
        <v>0.35286404509648156</v>
      </c>
      <c r="U31" s="54">
        <v>8532.5581958251532</v>
      </c>
      <c r="V31" s="88">
        <v>0.27842183623469702</v>
      </c>
      <c r="W31" s="89">
        <v>8279.2967361111496</v>
      </c>
      <c r="X31" s="93">
        <v>0.45459952110405039</v>
      </c>
      <c r="Y31" s="89">
        <v>12801.108094189407</v>
      </c>
      <c r="Z31" s="88">
        <v>0.28877681307315273</v>
      </c>
      <c r="AA31" s="89">
        <v>4656.7234782085779</v>
      </c>
      <c r="AB31" s="160">
        <v>0.23044342062993381</v>
      </c>
      <c r="AC31" s="161">
        <v>266592.97212929686</v>
      </c>
      <c r="AD31" s="90">
        <v>0.25865470174744765</v>
      </c>
      <c r="AE31" s="54">
        <v>74688.272047486142</v>
      </c>
      <c r="AF31" s="88">
        <v>0.23679502742065886</v>
      </c>
      <c r="AG31" s="89">
        <v>23427.067251206096</v>
      </c>
      <c r="AH31" s="90">
        <v>0.14255295635205034</v>
      </c>
      <c r="AI31" s="54">
        <v>8689.0421205546809</v>
      </c>
      <c r="AJ31" s="88">
        <v>0.30120829932371007</v>
      </c>
      <c r="AK31" s="89">
        <v>35865.042150452668</v>
      </c>
      <c r="AL31" s="88">
        <v>0.75221777935421807</v>
      </c>
      <c r="AM31" s="54">
        <v>2299.2845321484465</v>
      </c>
      <c r="AN31" s="88">
        <v>0.12404306306882469</v>
      </c>
      <c r="AO31" s="94">
        <v>107340.18551860777</v>
      </c>
      <c r="AP31" s="88">
        <v>0.12287992183820735</v>
      </c>
      <c r="AQ31" s="89">
        <v>34554.264284887875</v>
      </c>
      <c r="AR31" s="93">
        <v>0.12467097399037494</v>
      </c>
      <c r="AS31" s="54">
        <v>72741.712183145122</v>
      </c>
      <c r="AT31" s="88">
        <v>0.28732998194900827</v>
      </c>
      <c r="AU31" s="54">
        <v>100237.77569410877</v>
      </c>
      <c r="AV31" s="88">
        <v>0.38254734910115146</v>
      </c>
      <c r="AW31" s="89">
        <v>41847.420363306359</v>
      </c>
      <c r="AX31" s="90">
        <v>0.14741998058293607</v>
      </c>
      <c r="AY31" s="54">
        <v>13966.941196560778</v>
      </c>
      <c r="AZ31" s="88">
        <v>0.23404905814601099</v>
      </c>
      <c r="BA31" s="89">
        <v>11339.503012844034</v>
      </c>
      <c r="BB31" s="93">
        <v>0.39881336803771589</v>
      </c>
      <c r="BC31" s="94">
        <v>2866.0022246092467</v>
      </c>
      <c r="BD31" s="88">
        <v>0.24435402303697301</v>
      </c>
      <c r="BE31" s="89">
        <v>26210.472307728443</v>
      </c>
      <c r="BF31" s="88">
        <v>0.23738331048033459</v>
      </c>
      <c r="BG31" s="89">
        <v>2241.3454379897403</v>
      </c>
    </row>
    <row r="32" spans="1:59" ht="14.1" customHeight="1">
      <c r="A32" s="46">
        <v>1972</v>
      </c>
      <c r="B32" s="160">
        <v>0.45427028563307442</v>
      </c>
      <c r="C32" s="161">
        <v>151841.83375948874</v>
      </c>
      <c r="D32" s="90">
        <v>0.40570310089432871</v>
      </c>
      <c r="E32" s="54">
        <v>74358.302003359684</v>
      </c>
      <c r="F32" s="88">
        <v>0.38076136832633739</v>
      </c>
      <c r="G32" s="89">
        <v>48395.266908503218</v>
      </c>
      <c r="H32" s="88">
        <v>0.40319906551686979</v>
      </c>
      <c r="I32" s="89">
        <v>17697.660064892796</v>
      </c>
      <c r="J32" s="90">
        <v>0.39530874205432232</v>
      </c>
      <c r="K32" s="54">
        <v>10055.49943900693</v>
      </c>
      <c r="L32" s="88">
        <v>0.49708271721337793</v>
      </c>
      <c r="M32" s="89">
        <v>75205.074012254467</v>
      </c>
      <c r="N32" s="88">
        <v>0.67300481334081963</v>
      </c>
      <c r="O32" s="89">
        <v>5690.5522682374285</v>
      </c>
      <c r="P32" s="90">
        <v>0.50792260115620025</v>
      </c>
      <c r="Q32" s="54">
        <v>30622.321977406194</v>
      </c>
      <c r="R32" s="88">
        <v>0.59708676755138612</v>
      </c>
      <c r="S32" s="89">
        <v>8509.5768927325098</v>
      </c>
      <c r="T32" s="90">
        <v>0.37903649268922346</v>
      </c>
      <c r="U32" s="54">
        <v>8667.869884216585</v>
      </c>
      <c r="V32" s="88">
        <v>0.34364846434836216</v>
      </c>
      <c r="W32" s="89">
        <v>7443.9267605945643</v>
      </c>
      <c r="X32" s="93">
        <v>0.46649383438724884</v>
      </c>
      <c r="Y32" s="89">
        <v>14628.686974606282</v>
      </c>
      <c r="Z32" s="88">
        <v>0.31028128917695769</v>
      </c>
      <c r="AA32" s="89">
        <v>4598.0760184170658</v>
      </c>
      <c r="AB32" s="160">
        <v>0.25622935057999768</v>
      </c>
      <c r="AC32" s="161">
        <v>269201.13966974005</v>
      </c>
      <c r="AD32" s="90">
        <v>0.32931261155397512</v>
      </c>
      <c r="AE32" s="54">
        <v>74522.82841915566</v>
      </c>
      <c r="AF32" s="88">
        <v>0.24476899776864999</v>
      </c>
      <c r="AG32" s="89">
        <v>23505.465523163763</v>
      </c>
      <c r="AH32" s="90">
        <v>0.15097124440986812</v>
      </c>
      <c r="AI32" s="54">
        <v>8840.1607208672394</v>
      </c>
      <c r="AJ32" s="88">
        <v>0.43973192052744026</v>
      </c>
      <c r="AK32" s="89">
        <v>35329.160660056965</v>
      </c>
      <c r="AL32" s="88">
        <v>0.7882980895419468</v>
      </c>
      <c r="AM32" s="54">
        <v>2432.9987626167326</v>
      </c>
      <c r="AN32" s="88">
        <v>0.12866081139117597</v>
      </c>
      <c r="AO32" s="94">
        <v>106862.94367154688</v>
      </c>
      <c r="AP32" s="88">
        <v>0.12740020053587417</v>
      </c>
      <c r="AQ32" s="89">
        <v>34414.176139110583</v>
      </c>
      <c r="AR32" s="93">
        <v>0.12933783688843634</v>
      </c>
      <c r="AS32" s="54">
        <v>72404.953757723124</v>
      </c>
      <c r="AT32" s="88">
        <v>0.29839895843216857</v>
      </c>
      <c r="AU32" s="54">
        <v>102838.33786375873</v>
      </c>
      <c r="AV32" s="88">
        <v>0.40171245564917979</v>
      </c>
      <c r="AW32" s="89">
        <v>43163.885063428686</v>
      </c>
      <c r="AX32" s="90">
        <v>0.14789810070928006</v>
      </c>
      <c r="AY32" s="54">
        <v>13827.092370981907</v>
      </c>
      <c r="AZ32" s="88">
        <v>0.23768637806204251</v>
      </c>
      <c r="BA32" s="89">
        <v>11447.858401417292</v>
      </c>
      <c r="BB32" s="93">
        <v>0.39616019638684519</v>
      </c>
      <c r="BC32" s="94">
        <v>3450.6242991285844</v>
      </c>
      <c r="BD32" s="88">
        <v>0.25395509360710689</v>
      </c>
      <c r="BE32" s="89">
        <v>26197.804685678384</v>
      </c>
      <c r="BF32" s="88">
        <v>0.24531026544155327</v>
      </c>
      <c r="BG32" s="89">
        <v>2288.1879769264574</v>
      </c>
    </row>
    <row r="33" spans="1:59" ht="14.1" customHeight="1">
      <c r="A33" s="46">
        <v>1973</v>
      </c>
      <c r="B33" s="160">
        <v>0.61942625268165308</v>
      </c>
      <c r="C33" s="161">
        <v>159112.72602570959</v>
      </c>
      <c r="D33" s="90">
        <v>0.52893286696087316</v>
      </c>
      <c r="E33" s="54">
        <v>75925.004019405547</v>
      </c>
      <c r="F33" s="88">
        <v>0.48196854028758146</v>
      </c>
      <c r="G33" s="89">
        <v>50786.651491598808</v>
      </c>
      <c r="H33" s="88">
        <v>0.47484765532476508</v>
      </c>
      <c r="I33" s="89">
        <v>17037.380113979616</v>
      </c>
      <c r="J33" s="90">
        <v>0.67603762301549319</v>
      </c>
      <c r="K33" s="54">
        <v>9748.0503980777703</v>
      </c>
      <c r="L33" s="88">
        <v>0.70651432656549784</v>
      </c>
      <c r="M33" s="89">
        <v>80008.440679266903</v>
      </c>
      <c r="N33" s="88">
        <v>1.1882970299574613</v>
      </c>
      <c r="O33" s="89">
        <v>6271.1256482856361</v>
      </c>
      <c r="P33" s="90">
        <v>0.73987460502151225</v>
      </c>
      <c r="Q33" s="54">
        <v>31617.694948494176</v>
      </c>
      <c r="R33" s="88">
        <v>0.95024440940741983</v>
      </c>
      <c r="S33" s="89">
        <v>10145.551301249989</v>
      </c>
      <c r="T33" s="90">
        <v>0.50350024035536156</v>
      </c>
      <c r="U33" s="54">
        <v>8641.1001451146985</v>
      </c>
      <c r="V33" s="88">
        <v>0.38214330844427385</v>
      </c>
      <c r="W33" s="89">
        <v>9013.7179531492438</v>
      </c>
      <c r="X33" s="93">
        <v>0.54751347127246452</v>
      </c>
      <c r="Y33" s="89">
        <v>14592.81471024695</v>
      </c>
      <c r="Z33" s="88">
        <v>0.34256080241472536</v>
      </c>
      <c r="AA33" s="89">
        <v>5465.4822933691221</v>
      </c>
      <c r="AB33" s="160">
        <v>0.35914169586937006</v>
      </c>
      <c r="AC33" s="161">
        <v>274428.17353047297</v>
      </c>
      <c r="AD33" s="90">
        <v>0.54506095993596415</v>
      </c>
      <c r="AE33" s="54">
        <v>74425.877442857949</v>
      </c>
      <c r="AF33" s="88">
        <v>0.26257884762197786</v>
      </c>
      <c r="AG33" s="89">
        <v>23928.753306351246</v>
      </c>
      <c r="AH33" s="90">
        <v>0.15926680371632188</v>
      </c>
      <c r="AI33" s="54">
        <v>8927.6030599093592</v>
      </c>
      <c r="AJ33" s="88">
        <v>0.8801198785008244</v>
      </c>
      <c r="AK33" s="89">
        <v>34934.069928991659</v>
      </c>
      <c r="AL33" s="88">
        <v>0.85431265472994133</v>
      </c>
      <c r="AM33" s="54">
        <v>2476.1608499100603</v>
      </c>
      <c r="AN33" s="88">
        <v>0.14952491513618255</v>
      </c>
      <c r="AO33" s="94">
        <v>105927.42547487924</v>
      </c>
      <c r="AP33" s="88">
        <v>0.14807960753150498</v>
      </c>
      <c r="AQ33" s="89">
        <v>34922.624240628276</v>
      </c>
      <c r="AR33" s="93">
        <v>0.15030218825413569</v>
      </c>
      <c r="AS33" s="54">
        <v>70973.423189064168</v>
      </c>
      <c r="AT33" s="88">
        <v>0.38943036875241438</v>
      </c>
      <c r="AU33" s="54">
        <v>108243.1507930525</v>
      </c>
      <c r="AV33" s="88">
        <v>0.61706763177747681</v>
      </c>
      <c r="AW33" s="89">
        <v>43552.190445408385</v>
      </c>
      <c r="AX33" s="90">
        <v>0.16132118870498763</v>
      </c>
      <c r="AY33" s="54">
        <v>13990.691601754974</v>
      </c>
      <c r="AZ33" s="88">
        <v>0.21425812352292883</v>
      </c>
      <c r="BA33" s="89">
        <v>16349.438436228656</v>
      </c>
      <c r="BB33" s="93">
        <v>0.4145886169734837</v>
      </c>
      <c r="BC33" s="94">
        <v>3410.6097999560775</v>
      </c>
      <c r="BD33" s="88">
        <v>0.26645487771557852</v>
      </c>
      <c r="BE33" s="89">
        <v>28044.163332480581</v>
      </c>
      <c r="BF33" s="88">
        <v>0.25481861083175811</v>
      </c>
      <c r="BG33" s="89">
        <v>2480.2897949133262</v>
      </c>
    </row>
    <row r="34" spans="1:59" ht="14.1" customHeight="1">
      <c r="A34" s="46">
        <v>1974</v>
      </c>
      <c r="B34" s="160">
        <v>0.69699817375522821</v>
      </c>
      <c r="C34" s="161">
        <v>150532.76964203716</v>
      </c>
      <c r="D34" s="90">
        <v>0.4914074503364822</v>
      </c>
      <c r="E34" s="54">
        <v>76221.560029976754</v>
      </c>
      <c r="F34" s="88">
        <v>0.41592887748690233</v>
      </c>
      <c r="G34" s="89">
        <v>50976.038937492784</v>
      </c>
      <c r="H34" s="88">
        <v>0.55367228056437778</v>
      </c>
      <c r="I34" s="89">
        <v>17074.450594426649</v>
      </c>
      <c r="J34" s="90">
        <v>0.60409840027953376</v>
      </c>
      <c r="K34" s="54">
        <v>9784.0125052104504</v>
      </c>
      <c r="L34" s="88">
        <v>0.89907370191912017</v>
      </c>
      <c r="M34" s="89">
        <v>72647.29233698803</v>
      </c>
      <c r="N34" s="88">
        <v>1.388573984037802</v>
      </c>
      <c r="O34" s="89">
        <v>6659.2619509677943</v>
      </c>
      <c r="P34" s="90">
        <v>1.0048890729269284</v>
      </c>
      <c r="Q34" s="54">
        <v>27066.393986275809</v>
      </c>
      <c r="R34" s="88">
        <v>1.2011016623340947</v>
      </c>
      <c r="S34" s="89">
        <v>8176.9394684995332</v>
      </c>
      <c r="T34" s="90">
        <v>0.61906801066939121</v>
      </c>
      <c r="U34" s="54">
        <v>8618.6217152954978</v>
      </c>
      <c r="V34" s="88">
        <v>0.37251690135989718</v>
      </c>
      <c r="W34" s="89">
        <v>9235.9675156752182</v>
      </c>
      <c r="X34" s="93">
        <v>0.71419658512168094</v>
      </c>
      <c r="Y34" s="89">
        <v>14000.384792294039</v>
      </c>
      <c r="Z34" s="88">
        <v>0.37867392087735524</v>
      </c>
      <c r="AA34" s="89">
        <v>5677.5840148134357</v>
      </c>
      <c r="AB34" s="160">
        <v>0.38240200975848226</v>
      </c>
      <c r="AC34" s="161">
        <v>274373.7293563977</v>
      </c>
      <c r="AD34" s="90">
        <v>0.46081120498901945</v>
      </c>
      <c r="AE34" s="54">
        <v>75072.77800037789</v>
      </c>
      <c r="AF34" s="88">
        <v>0.30359119157541237</v>
      </c>
      <c r="AG34" s="89">
        <v>25245.393526421216</v>
      </c>
      <c r="AH34" s="90">
        <v>0.18969422034154354</v>
      </c>
      <c r="AI34" s="54">
        <v>9116.5579563974097</v>
      </c>
      <c r="AJ34" s="88">
        <v>0.66105256107805721</v>
      </c>
      <c r="AK34" s="89">
        <v>34741.295921335746</v>
      </c>
      <c r="AL34" s="88">
        <v>0.86741533482438282</v>
      </c>
      <c r="AM34" s="54">
        <v>2576.5248806632944</v>
      </c>
      <c r="AN34" s="88">
        <v>0.16417258996163658</v>
      </c>
      <c r="AO34" s="94">
        <v>105633.51834585454</v>
      </c>
      <c r="AP34" s="88">
        <v>0.16259878726025753</v>
      </c>
      <c r="AQ34" s="89">
        <v>37168.869481056194</v>
      </c>
      <c r="AR34" s="93">
        <v>0.16501923819512301</v>
      </c>
      <c r="AS34" s="54">
        <v>68467.866630100427</v>
      </c>
      <c r="AT34" s="88">
        <v>0.49360512713120908</v>
      </c>
      <c r="AU34" s="54">
        <v>107341.99673518758</v>
      </c>
      <c r="AV34" s="88">
        <v>0.75977270180985879</v>
      </c>
      <c r="AW34" s="89">
        <v>43284.307420887111</v>
      </c>
      <c r="AX34" s="90">
        <v>0.23680239666148431</v>
      </c>
      <c r="AY34" s="54">
        <v>13352.864855165104</v>
      </c>
      <c r="AZ34" s="88">
        <v>0.38284969090380405</v>
      </c>
      <c r="BA34" s="89">
        <v>15812.994352191199</v>
      </c>
      <c r="BB34" s="93">
        <v>0.50217925507813355</v>
      </c>
      <c r="BC34" s="94">
        <v>3012.8683825551375</v>
      </c>
      <c r="BD34" s="88">
        <v>0.29964859250814291</v>
      </c>
      <c r="BE34" s="89">
        <v>28362.266876401984</v>
      </c>
      <c r="BF34" s="88">
        <v>0.28225926193592998</v>
      </c>
      <c r="BG34" s="89">
        <v>3084.4727433518983</v>
      </c>
    </row>
    <row r="35" spans="1:59" ht="14.1" customHeight="1">
      <c r="A35" s="46">
        <v>1975</v>
      </c>
      <c r="B35" s="160">
        <v>0.64851708526164942</v>
      </c>
      <c r="C35" s="161">
        <v>163128.98905815009</v>
      </c>
      <c r="D35" s="90">
        <v>0.51374614472530611</v>
      </c>
      <c r="E35" s="54">
        <v>73566.456241162174</v>
      </c>
      <c r="F35" s="88">
        <v>0.42512933036696748</v>
      </c>
      <c r="G35" s="89">
        <v>47943.723955263718</v>
      </c>
      <c r="H35" s="88">
        <v>0.58138150336592498</v>
      </c>
      <c r="I35" s="89">
        <v>17067.158040896084</v>
      </c>
      <c r="J35" s="90">
        <v>0.67739677084679184</v>
      </c>
      <c r="K35" s="54">
        <v>9581.9516061391296</v>
      </c>
      <c r="L35" s="88">
        <v>0.77920118143570571</v>
      </c>
      <c r="M35" s="89">
        <v>83128.082674776684</v>
      </c>
      <c r="N35" s="88">
        <v>1.1282592768877431</v>
      </c>
      <c r="O35" s="89">
        <v>7894.1572647331004</v>
      </c>
      <c r="P35" s="90">
        <v>0.91897369116134497</v>
      </c>
      <c r="Q35" s="54">
        <v>31372.48263090635</v>
      </c>
      <c r="R35" s="88">
        <v>0.92440334309248617</v>
      </c>
      <c r="S35" s="89">
        <v>9986.1640255980274</v>
      </c>
      <c r="T35" s="90">
        <v>0.5834041083022764</v>
      </c>
      <c r="U35" s="54">
        <v>9163.6584726106212</v>
      </c>
      <c r="V35" s="88">
        <v>0.35951787532080681</v>
      </c>
      <c r="W35" s="89">
        <v>9909.849397115102</v>
      </c>
      <c r="X35" s="93">
        <v>0.58073665198563829</v>
      </c>
      <c r="Y35" s="89">
        <v>14925.395977224376</v>
      </c>
      <c r="Z35" s="88">
        <v>0.38430464748368959</v>
      </c>
      <c r="AA35" s="89">
        <v>8389.0554566786213</v>
      </c>
      <c r="AB35" s="160">
        <v>0.39264926936041755</v>
      </c>
      <c r="AC35" s="161">
        <v>269431.13042842131</v>
      </c>
      <c r="AD35" s="90">
        <v>0.46499998365582457</v>
      </c>
      <c r="AE35" s="54">
        <v>75842.750061376995</v>
      </c>
      <c r="AF35" s="88">
        <v>0.27364511421863091</v>
      </c>
      <c r="AG35" s="89">
        <v>26277.700704252638</v>
      </c>
      <c r="AH35" s="90">
        <v>0.20916876909557874</v>
      </c>
      <c r="AI35" s="54">
        <v>9359.7050588508955</v>
      </c>
      <c r="AJ35" s="88">
        <v>0.72227773062577416</v>
      </c>
      <c r="AK35" s="89">
        <v>34778.203967293397</v>
      </c>
      <c r="AL35" s="88">
        <v>0.40110730040786519</v>
      </c>
      <c r="AM35" s="54">
        <v>2490.1887956782339</v>
      </c>
      <c r="AN35" s="88">
        <v>0.17503008697121708</v>
      </c>
      <c r="AO35" s="94">
        <v>103702.21518225479</v>
      </c>
      <c r="AP35" s="88">
        <v>0.17335820803356922</v>
      </c>
      <c r="AQ35" s="89">
        <v>37750.025862928385</v>
      </c>
      <c r="AR35" s="93">
        <v>0.17592937991086627</v>
      </c>
      <c r="AS35" s="54">
        <v>65973.806714491118</v>
      </c>
      <c r="AT35" s="88">
        <v>0.50624864491917276</v>
      </c>
      <c r="AU35" s="54">
        <v>103455.19291734986</v>
      </c>
      <c r="AV35" s="88">
        <v>0.72239657354616549</v>
      </c>
      <c r="AW35" s="89">
        <v>40988.840756685328</v>
      </c>
      <c r="AX35" s="90">
        <v>0.24894805530326616</v>
      </c>
      <c r="AY35" s="54">
        <v>15738.226174239959</v>
      </c>
      <c r="AZ35" s="88">
        <v>0.50008080694124568</v>
      </c>
      <c r="BA35" s="89">
        <v>13317.847650934704</v>
      </c>
      <c r="BB35" s="93">
        <v>0.59522378791907382</v>
      </c>
      <c r="BC35" s="94">
        <v>2995.5120010129963</v>
      </c>
      <c r="BD35" s="88">
        <v>0.32156794558350071</v>
      </c>
      <c r="BE35" s="89">
        <v>29384.046008862777</v>
      </c>
      <c r="BF35" s="88">
        <v>0.32127633309512293</v>
      </c>
      <c r="BG35" s="89">
        <v>2969.0484537420793</v>
      </c>
    </row>
    <row r="36" spans="1:59" ht="14.1" customHeight="1">
      <c r="A36" s="46">
        <v>1976</v>
      </c>
      <c r="B36" s="160">
        <v>0.65710620779430107</v>
      </c>
      <c r="C36" s="161">
        <v>163935.59220087781</v>
      </c>
      <c r="D36" s="90">
        <v>0.53320084434578663</v>
      </c>
      <c r="E36" s="54">
        <v>76081.171860808507</v>
      </c>
      <c r="F36" s="88">
        <v>0.43386286762899262</v>
      </c>
      <c r="G36" s="89">
        <v>49059.37856313942</v>
      </c>
      <c r="H36" s="88">
        <v>0.64171752859373454</v>
      </c>
      <c r="I36" s="89">
        <v>17809.175362631013</v>
      </c>
      <c r="J36" s="90">
        <v>0.66490971104137497</v>
      </c>
      <c r="K36" s="54">
        <v>10313.21390979309</v>
      </c>
      <c r="L36" s="88">
        <v>0.77528139605692969</v>
      </c>
      <c r="M36" s="89">
        <v>82542.965127377684</v>
      </c>
      <c r="N36" s="88">
        <v>1.0078512321524593</v>
      </c>
      <c r="O36" s="89">
        <v>7851.6964537022941</v>
      </c>
      <c r="P36" s="90">
        <v>0.89138958571409477</v>
      </c>
      <c r="Q36" s="54">
        <v>31682.102920569345</v>
      </c>
      <c r="R36" s="88">
        <v>0.98768619813520242</v>
      </c>
      <c r="S36" s="89">
        <v>8533.7402257076301</v>
      </c>
      <c r="T36" s="90">
        <v>0.55581790505669837</v>
      </c>
      <c r="U36" s="54">
        <v>9416.3376298817857</v>
      </c>
      <c r="V36" s="88">
        <v>0.38657670850980175</v>
      </c>
      <c r="W36" s="89">
        <v>9607.5860708660075</v>
      </c>
      <c r="X36" s="93">
        <v>0.64489177691121202</v>
      </c>
      <c r="Y36" s="89">
        <v>15868.841204998278</v>
      </c>
      <c r="Z36" s="88">
        <v>0.41865666662077833</v>
      </c>
      <c r="AA36" s="89">
        <v>7553.9821819310318</v>
      </c>
      <c r="AB36" s="160">
        <v>0.38487514870239681</v>
      </c>
      <c r="AC36" s="161">
        <v>279891.01316834637</v>
      </c>
      <c r="AD36" s="90">
        <v>0.40428825534210905</v>
      </c>
      <c r="AE36" s="54">
        <v>76714.798816632945</v>
      </c>
      <c r="AF36" s="88">
        <v>0.29792141585768811</v>
      </c>
      <c r="AG36" s="89">
        <v>26940.734149750697</v>
      </c>
      <c r="AH36" s="90">
        <v>0.22690474311551806</v>
      </c>
      <c r="AI36" s="54">
        <v>9445.3835447974852</v>
      </c>
      <c r="AJ36" s="88">
        <v>0.55973143676943016</v>
      </c>
      <c r="AK36" s="89">
        <v>34948.158581114585</v>
      </c>
      <c r="AL36" s="88">
        <v>0.48451931931649905</v>
      </c>
      <c r="AM36" s="54">
        <v>2649.8121277316932</v>
      </c>
      <c r="AN36" s="88">
        <v>0.19474041607623116</v>
      </c>
      <c r="AO36" s="94">
        <v>102204.14990846073</v>
      </c>
      <c r="AP36" s="88">
        <v>0.19289493837029997</v>
      </c>
      <c r="AQ36" s="89">
        <v>38172.620783590661</v>
      </c>
      <c r="AR36" s="93">
        <v>0.19573241126415888</v>
      </c>
      <c r="AS36" s="54">
        <v>64066.923119256673</v>
      </c>
      <c r="AT36" s="88">
        <v>0.51100005829245099</v>
      </c>
      <c r="AU36" s="54">
        <v>111164.22305911587</v>
      </c>
      <c r="AV36" s="88">
        <v>0.74518058615009475</v>
      </c>
      <c r="AW36" s="89">
        <v>42912.082648229851</v>
      </c>
      <c r="AX36" s="90">
        <v>0.26857242689464877</v>
      </c>
      <c r="AY36" s="54">
        <v>17727.018946243366</v>
      </c>
      <c r="AZ36" s="88">
        <v>0.39952526360820823</v>
      </c>
      <c r="BA36" s="89">
        <v>16189.214022627617</v>
      </c>
      <c r="BB36" s="93">
        <v>0.59330043682769196</v>
      </c>
      <c r="BC36" s="94">
        <v>3553.0059800246054</v>
      </c>
      <c r="BD36" s="88">
        <v>0.34293836379167131</v>
      </c>
      <c r="BE36" s="89">
        <v>30777.796178341538</v>
      </c>
      <c r="BF36" s="88">
        <v>0.34384400547912736</v>
      </c>
      <c r="BG36" s="89">
        <v>2721.5771835138376</v>
      </c>
    </row>
    <row r="37" spans="1:59" ht="14.1" customHeight="1">
      <c r="A37" s="46">
        <v>1977</v>
      </c>
      <c r="B37" s="160">
        <v>0.64172046190701004</v>
      </c>
      <c r="C37" s="161">
        <v>171640.87737630695</v>
      </c>
      <c r="D37" s="90">
        <v>0.53143334977243273</v>
      </c>
      <c r="E37" s="54">
        <v>75442.918838586891</v>
      </c>
      <c r="F37" s="88">
        <v>0.43148673768974832</v>
      </c>
      <c r="G37" s="89">
        <v>46850.254841286391</v>
      </c>
      <c r="H37" s="88">
        <v>0.64549700705227664</v>
      </c>
      <c r="I37" s="89">
        <v>18205.707960855449</v>
      </c>
      <c r="J37" s="90">
        <v>0.65920288572114527</v>
      </c>
      <c r="K37" s="54">
        <v>10590.594591199064</v>
      </c>
      <c r="L37" s="88">
        <v>0.74316289319764206</v>
      </c>
      <c r="M37" s="89">
        <v>89527.107241283957</v>
      </c>
      <c r="N37" s="88">
        <v>0.88642006248909899</v>
      </c>
      <c r="O37" s="89">
        <v>7362.4027690441817</v>
      </c>
      <c r="P37" s="90">
        <v>0.78163102410341989</v>
      </c>
      <c r="Q37" s="54">
        <v>33737.197320319647</v>
      </c>
      <c r="R37" s="88">
        <v>1.0912635169844023</v>
      </c>
      <c r="S37" s="89">
        <v>11579.181338516566</v>
      </c>
      <c r="T37" s="90">
        <v>0.58172537608711861</v>
      </c>
      <c r="U37" s="54">
        <v>9649.7996468455131</v>
      </c>
      <c r="V37" s="88">
        <v>0.45281066738936682</v>
      </c>
      <c r="W37" s="89">
        <v>10166.357225064132</v>
      </c>
      <c r="X37" s="93">
        <v>0.62956599903398758</v>
      </c>
      <c r="Y37" s="89">
        <v>16735.86559431778</v>
      </c>
      <c r="Z37" s="88">
        <v>0.45994263557350124</v>
      </c>
      <c r="AA37" s="89">
        <v>7651.7281239033737</v>
      </c>
      <c r="AB37" s="160">
        <v>0.39809626799635139</v>
      </c>
      <c r="AC37" s="161">
        <v>276680.47145083424</v>
      </c>
      <c r="AD37" s="90">
        <v>0.42371369915310619</v>
      </c>
      <c r="AE37" s="54">
        <v>77704.131315778941</v>
      </c>
      <c r="AF37" s="88">
        <v>0.31799226553926935</v>
      </c>
      <c r="AG37" s="89">
        <v>27822.301903603864</v>
      </c>
      <c r="AH37" s="90">
        <v>0.25128976413716203</v>
      </c>
      <c r="AI37" s="54">
        <v>9595.0686745582498</v>
      </c>
      <c r="AJ37" s="88">
        <v>0.59707323919709243</v>
      </c>
      <c r="AK37" s="89">
        <v>35127.456126165307</v>
      </c>
      <c r="AL37" s="88">
        <v>0.26762584907912657</v>
      </c>
      <c r="AM37" s="54">
        <v>2586.5272308780241</v>
      </c>
      <c r="AN37" s="88">
        <v>0.21339039742774094</v>
      </c>
      <c r="AO37" s="94">
        <v>99442.477034800526</v>
      </c>
      <c r="AP37" s="88">
        <v>0.21140411060008207</v>
      </c>
      <c r="AQ37" s="89">
        <v>37236.973295301053</v>
      </c>
      <c r="AR37" s="93">
        <v>0.21445594297898327</v>
      </c>
      <c r="AS37" s="54">
        <v>62241.317677221319</v>
      </c>
      <c r="AT37" s="88">
        <v>0.51371634740071215</v>
      </c>
      <c r="AU37" s="54">
        <v>109011.69250396339</v>
      </c>
      <c r="AV37" s="88">
        <v>0.71664944288663768</v>
      </c>
      <c r="AW37" s="89">
        <v>41131.13817792404</v>
      </c>
      <c r="AX37" s="90">
        <v>0.29142823407784252</v>
      </c>
      <c r="AY37" s="54">
        <v>18615.215979900371</v>
      </c>
      <c r="AZ37" s="88">
        <v>0.40703845408985673</v>
      </c>
      <c r="BA37" s="89">
        <v>16040.253529851199</v>
      </c>
      <c r="BB37" s="93">
        <v>0.63384372082612261</v>
      </c>
      <c r="BC37" s="94">
        <v>3057.5360082041993</v>
      </c>
      <c r="BD37" s="88">
        <v>0.3671504558176229</v>
      </c>
      <c r="BE37" s="89">
        <v>31686.232530191741</v>
      </c>
      <c r="BF37" s="88">
        <v>0.36971576968228154</v>
      </c>
      <c r="BG37" s="89">
        <v>2701.7159718623443</v>
      </c>
    </row>
    <row r="38" spans="1:59" ht="14.1" customHeight="1">
      <c r="A38" s="46">
        <v>1978</v>
      </c>
      <c r="B38" s="160">
        <v>0.71996543832927395</v>
      </c>
      <c r="C38" s="161">
        <v>173806.92011254796</v>
      </c>
      <c r="D38" s="90">
        <v>0.65189344709561847</v>
      </c>
      <c r="E38" s="54">
        <v>74490.046212839705</v>
      </c>
      <c r="F38" s="88">
        <v>0.58641312903559306</v>
      </c>
      <c r="G38" s="89">
        <v>45391.950676439177</v>
      </c>
      <c r="H38" s="88">
        <v>0.70500062084794302</v>
      </c>
      <c r="I38" s="89">
        <v>18048.310347154107</v>
      </c>
      <c r="J38" s="90">
        <v>0.70971679962546652</v>
      </c>
      <c r="K38" s="54">
        <v>11083.77154980255</v>
      </c>
      <c r="L38" s="88">
        <v>0.78841161596779907</v>
      </c>
      <c r="M38" s="89">
        <v>91868.526486106406</v>
      </c>
      <c r="N38" s="88">
        <v>1.0347816816362561</v>
      </c>
      <c r="O38" s="89">
        <v>6887.7443359208492</v>
      </c>
      <c r="P38" s="90">
        <v>0.78891381125951177</v>
      </c>
      <c r="Q38" s="54">
        <v>36239.063155896511</v>
      </c>
      <c r="R38" s="88">
        <v>1.1065894275711086</v>
      </c>
      <c r="S38" s="89">
        <v>12226.30706434025</v>
      </c>
      <c r="T38" s="90">
        <v>0.60924856528336135</v>
      </c>
      <c r="U38" s="54">
        <v>10065.82124818491</v>
      </c>
      <c r="V38" s="88">
        <v>0.57224774267167133</v>
      </c>
      <c r="W38" s="89">
        <v>10072.352532296562</v>
      </c>
      <c r="X38" s="93">
        <v>0.69848848349751369</v>
      </c>
      <c r="Y38" s="89">
        <v>15806.675839976753</v>
      </c>
      <c r="Z38" s="88">
        <v>0.50856528260705869</v>
      </c>
      <c r="AA38" s="89">
        <v>8150.7510279713042</v>
      </c>
      <c r="AB38" s="160">
        <v>0.42367665265487092</v>
      </c>
      <c r="AC38" s="161">
        <v>295354.9001092285</v>
      </c>
      <c r="AD38" s="90">
        <v>0.47097138018012447</v>
      </c>
      <c r="AE38" s="54">
        <v>78506.499042198644</v>
      </c>
      <c r="AF38" s="88">
        <v>0.3488875874925681</v>
      </c>
      <c r="AG38" s="89">
        <v>28542.804300410269</v>
      </c>
      <c r="AH38" s="90">
        <v>0.36087004948526835</v>
      </c>
      <c r="AI38" s="54">
        <v>9762.1143116991152</v>
      </c>
      <c r="AJ38" s="88">
        <v>0.64675476976694157</v>
      </c>
      <c r="AK38" s="89">
        <v>35192.376130032913</v>
      </c>
      <c r="AL38" s="88">
        <v>0.27176521466989872</v>
      </c>
      <c r="AM38" s="54">
        <v>2694.944895674485</v>
      </c>
      <c r="AN38" s="88">
        <v>0.23535956433426866</v>
      </c>
      <c r="AO38" s="94">
        <v>97779.349492360168</v>
      </c>
      <c r="AP38" s="88">
        <v>0.23313775977505327</v>
      </c>
      <c r="AQ38" s="89">
        <v>35013.633174978619</v>
      </c>
      <c r="AR38" s="93">
        <v>0.23655273470850058</v>
      </c>
      <c r="AS38" s="54">
        <v>62777.989507117018</v>
      </c>
      <c r="AT38" s="88">
        <v>0.5262501369753334</v>
      </c>
      <c r="AU38" s="54">
        <v>123795.41883543738</v>
      </c>
      <c r="AV38" s="88">
        <v>0.7032271736707445</v>
      </c>
      <c r="AW38" s="89">
        <v>47028.396906382921</v>
      </c>
      <c r="AX38" s="90">
        <v>0.30695536393569628</v>
      </c>
      <c r="AY38" s="54">
        <v>19540.300658360589</v>
      </c>
      <c r="AZ38" s="88">
        <v>0.4316739615403275</v>
      </c>
      <c r="BA38" s="89">
        <v>15335.648173862699</v>
      </c>
      <c r="BB38" s="93">
        <v>0.71644377967880191</v>
      </c>
      <c r="BC38" s="94">
        <v>3707.1994695672356</v>
      </c>
      <c r="BD38" s="88">
        <v>0.39550665603378987</v>
      </c>
      <c r="BE38" s="89">
        <v>38252.548091209632</v>
      </c>
      <c r="BF38" s="88">
        <v>0.39746634527508101</v>
      </c>
      <c r="BG38" s="89">
        <v>4208.0845834694146</v>
      </c>
    </row>
    <row r="39" spans="1:59" ht="14.1" customHeight="1">
      <c r="A39" s="46">
        <v>1979</v>
      </c>
      <c r="B39" s="160">
        <v>0.80066896732630422</v>
      </c>
      <c r="C39" s="161">
        <v>184187.7322869924</v>
      </c>
      <c r="D39" s="90">
        <v>0.76863241533427584</v>
      </c>
      <c r="E39" s="54">
        <v>75489.659091160807</v>
      </c>
      <c r="F39" s="88">
        <v>0.73488376455128646</v>
      </c>
      <c r="G39" s="89">
        <v>45058.990096914953</v>
      </c>
      <c r="H39" s="88">
        <v>0.79734213055878078</v>
      </c>
      <c r="I39" s="89">
        <v>18363.40943095391</v>
      </c>
      <c r="J39" s="90">
        <v>0.72253790519249339</v>
      </c>
      <c r="K39" s="54">
        <v>11947.888296029992</v>
      </c>
      <c r="L39" s="88">
        <v>0.84339792314333328</v>
      </c>
      <c r="M39" s="89">
        <v>100616.12327444436</v>
      </c>
      <c r="N39" s="88">
        <v>1.1677197389148861</v>
      </c>
      <c r="O39" s="89">
        <v>8032.5295041468607</v>
      </c>
      <c r="P39" s="90">
        <v>0.86298100047125315</v>
      </c>
      <c r="Q39" s="54">
        <v>38166.505643458564</v>
      </c>
      <c r="R39" s="88">
        <v>1.1513465961401081</v>
      </c>
      <c r="S39" s="89">
        <v>14861.926385173081</v>
      </c>
      <c r="T39" s="90">
        <v>0.61905337913924374</v>
      </c>
      <c r="U39" s="54">
        <v>10478.163414206276</v>
      </c>
      <c r="V39" s="88">
        <v>0.60033017429297908</v>
      </c>
      <c r="W39" s="89">
        <v>10764.464750769361</v>
      </c>
      <c r="X39" s="93">
        <v>0.72909006515974939</v>
      </c>
      <c r="Y39" s="89">
        <v>16784.165200818014</v>
      </c>
      <c r="Z39" s="88">
        <v>0.55775541218899805</v>
      </c>
      <c r="AA39" s="89">
        <v>8229.7238174438353</v>
      </c>
      <c r="AB39" s="160">
        <v>0.48490742182353519</v>
      </c>
      <c r="AC39" s="161">
        <v>304126.92148495856</v>
      </c>
      <c r="AD39" s="90">
        <v>0.59626474808973584</v>
      </c>
      <c r="AE39" s="54">
        <v>77769.999230906295</v>
      </c>
      <c r="AF39" s="88">
        <v>0.40310059202889376</v>
      </c>
      <c r="AG39" s="89">
        <v>29560.735509050617</v>
      </c>
      <c r="AH39" s="90">
        <v>0.34275566716326955</v>
      </c>
      <c r="AI39" s="54">
        <v>9384.948890165957</v>
      </c>
      <c r="AJ39" s="88">
        <v>0.75478649212788007</v>
      </c>
      <c r="AK39" s="89">
        <v>35058.518782723033</v>
      </c>
      <c r="AL39" s="88">
        <v>1.7489523465148757</v>
      </c>
      <c r="AM39" s="54">
        <v>2731.4170085959381</v>
      </c>
      <c r="AN39" s="88">
        <v>0.2464021546023091</v>
      </c>
      <c r="AO39" s="94">
        <v>99376.89105634029</v>
      </c>
      <c r="AP39" s="88">
        <v>0.24409814806990909</v>
      </c>
      <c r="AQ39" s="89">
        <v>36333.745545090926</v>
      </c>
      <c r="AR39" s="93">
        <v>0.24763881184986541</v>
      </c>
      <c r="AS39" s="54">
        <v>63066.36652508907</v>
      </c>
      <c r="AT39" s="88">
        <v>0.58493809286130483</v>
      </c>
      <c r="AU39" s="54">
        <v>130980.03577662328</v>
      </c>
      <c r="AV39" s="88">
        <v>0.78153513216681569</v>
      </c>
      <c r="AW39" s="89">
        <v>50014.663494573157</v>
      </c>
      <c r="AX39" s="90">
        <v>0.39596638007213097</v>
      </c>
      <c r="AY39" s="54">
        <v>17885.361274131181</v>
      </c>
      <c r="AZ39" s="88">
        <v>0.44443365220789599</v>
      </c>
      <c r="BA39" s="89">
        <v>16580.652620231711</v>
      </c>
      <c r="BB39" s="93">
        <v>0.73702597922351654</v>
      </c>
      <c r="BC39" s="94">
        <v>4661.9794917133722</v>
      </c>
      <c r="BD39" s="88">
        <v>0.4355501395077257</v>
      </c>
      <c r="BE39" s="89">
        <v>40225.678598968007</v>
      </c>
      <c r="BF39" s="88">
        <v>0.43147036060378863</v>
      </c>
      <c r="BG39" s="89">
        <v>4912.7221555468013</v>
      </c>
    </row>
    <row r="40" spans="1:59" ht="14.1" customHeight="1">
      <c r="A40" s="46">
        <v>1980</v>
      </c>
      <c r="B40" s="160">
        <v>0.84331354136150405</v>
      </c>
      <c r="C40" s="161">
        <v>178121.36628458829</v>
      </c>
      <c r="D40" s="90">
        <v>0.75209077732856211</v>
      </c>
      <c r="E40" s="54">
        <v>79058.173284877921</v>
      </c>
      <c r="F40" s="88">
        <v>0.68288648253775008</v>
      </c>
      <c r="G40" s="89">
        <v>48102.738887329069</v>
      </c>
      <c r="H40" s="88">
        <v>0.85442943864760768</v>
      </c>
      <c r="I40" s="89">
        <v>19153.132207034614</v>
      </c>
      <c r="J40" s="90">
        <v>0.73355932237941712</v>
      </c>
      <c r="K40" s="54">
        <v>12105.095744572938</v>
      </c>
      <c r="L40" s="88">
        <v>0.93392643273703368</v>
      </c>
      <c r="M40" s="89">
        <v>91585.107986433402</v>
      </c>
      <c r="N40" s="88">
        <v>1.2246517438485591</v>
      </c>
      <c r="O40" s="89">
        <v>8937.7266587494287</v>
      </c>
      <c r="P40" s="90">
        <v>1.0132400427092323</v>
      </c>
      <c r="Q40" s="54">
        <v>32664.549577925292</v>
      </c>
      <c r="R40" s="88">
        <v>1.209117312800122</v>
      </c>
      <c r="S40" s="89">
        <v>11515.000961759983</v>
      </c>
      <c r="T40" s="90">
        <v>0.69257501399737698</v>
      </c>
      <c r="U40" s="54">
        <v>10563.99559006141</v>
      </c>
      <c r="V40" s="88">
        <v>0.56023527831021525</v>
      </c>
      <c r="W40" s="89">
        <v>11704.723450794572</v>
      </c>
      <c r="X40" s="93">
        <v>0.83938018962015037</v>
      </c>
      <c r="Y40" s="89">
        <v>16023.650305791896</v>
      </c>
      <c r="Z40" s="88">
        <v>0.59472267490104525</v>
      </c>
      <c r="AA40" s="89">
        <v>8776.332600515796</v>
      </c>
      <c r="AB40" s="160">
        <v>0.48540238173663325</v>
      </c>
      <c r="AC40" s="161">
        <v>309459.05056375882</v>
      </c>
      <c r="AD40" s="90">
        <v>0.47883893191933591</v>
      </c>
      <c r="AE40" s="54">
        <v>79462.054537348376</v>
      </c>
      <c r="AF40" s="88">
        <v>0.47628634526076852</v>
      </c>
      <c r="AG40" s="89">
        <v>30600.358072323503</v>
      </c>
      <c r="AH40" s="90">
        <v>0.41290513472051926</v>
      </c>
      <c r="AI40" s="54">
        <v>9929.4885578342273</v>
      </c>
      <c r="AJ40" s="88">
        <v>0.37216176165910164</v>
      </c>
      <c r="AK40" s="89">
        <v>34777.452283948885</v>
      </c>
      <c r="AL40" s="88">
        <v>2.2273503559775838</v>
      </c>
      <c r="AM40" s="54">
        <v>2887.8339130131326</v>
      </c>
      <c r="AN40" s="88">
        <v>0.25748746997847793</v>
      </c>
      <c r="AO40" s="94">
        <v>96847.628266381085</v>
      </c>
      <c r="AP40" s="88">
        <v>0.25509323915947346</v>
      </c>
      <c r="AQ40" s="89">
        <v>36041.723528922019</v>
      </c>
      <c r="AR40" s="93">
        <v>0.25877191662197102</v>
      </c>
      <c r="AS40" s="54">
        <v>60837.555254660896</v>
      </c>
      <c r="AT40" s="88">
        <v>0.65131429943498786</v>
      </c>
      <c r="AU40" s="54">
        <v>133922.41529284255</v>
      </c>
      <c r="AV40" s="88">
        <v>0.85917706720751608</v>
      </c>
      <c r="AW40" s="89">
        <v>52491.195075916876</v>
      </c>
      <c r="AX40" s="90">
        <v>0.53970492863377462</v>
      </c>
      <c r="AY40" s="54">
        <v>17426.188090977976</v>
      </c>
      <c r="AZ40" s="88">
        <v>0.44964376639323522</v>
      </c>
      <c r="BA40" s="89">
        <v>21107.820700219963</v>
      </c>
      <c r="BB40" s="93">
        <v>0.77874825254962987</v>
      </c>
      <c r="BC40" s="94">
        <v>4544.4724767128237</v>
      </c>
      <c r="BD40" s="88">
        <v>0.48166657359576792</v>
      </c>
      <c r="BE40" s="89">
        <v>36788.680026666232</v>
      </c>
      <c r="BF40" s="88">
        <v>0.47750968790960602</v>
      </c>
      <c r="BG40" s="89">
        <v>4128.6617840792505</v>
      </c>
    </row>
    <row r="41" spans="1:59" ht="14.1" customHeight="1">
      <c r="A41" s="46">
        <v>1981</v>
      </c>
      <c r="B41" s="160">
        <v>0.86049274235848816</v>
      </c>
      <c r="C41" s="161">
        <v>193937.28585797569</v>
      </c>
      <c r="D41" s="90">
        <v>0.75508116418817917</v>
      </c>
      <c r="E41" s="54">
        <v>81053.584571667874</v>
      </c>
      <c r="F41" s="88">
        <v>0.65596331342829228</v>
      </c>
      <c r="G41" s="89">
        <v>48549.671680047984</v>
      </c>
      <c r="H41" s="88">
        <v>0.9129038592905625</v>
      </c>
      <c r="I41" s="89">
        <v>19821.616280669685</v>
      </c>
      <c r="J41" s="90">
        <v>0.76487538170538405</v>
      </c>
      <c r="K41" s="54">
        <v>12592.072510982864</v>
      </c>
      <c r="L41" s="88">
        <v>0.96110024363908897</v>
      </c>
      <c r="M41" s="89">
        <v>104619.24926038181</v>
      </c>
      <c r="N41" s="88">
        <v>1.2389993069249641</v>
      </c>
      <c r="O41" s="89">
        <v>10560.283977669586</v>
      </c>
      <c r="P41" s="90">
        <v>1.058217407329584</v>
      </c>
      <c r="Q41" s="54">
        <v>38820.958580156454</v>
      </c>
      <c r="R41" s="88">
        <v>1.1549195634864964</v>
      </c>
      <c r="S41" s="89">
        <v>12797.829672249723</v>
      </c>
      <c r="T41" s="90">
        <v>0.82152318460553497</v>
      </c>
      <c r="U41" s="54">
        <v>10691.709242410725</v>
      </c>
      <c r="V41" s="88">
        <v>0.57415783865168812</v>
      </c>
      <c r="W41" s="89">
        <v>11500.200041692118</v>
      </c>
      <c r="X41" s="93">
        <v>0.84239096504883071</v>
      </c>
      <c r="Y41" s="89">
        <v>18962.900914077283</v>
      </c>
      <c r="Z41" s="88">
        <v>0.62923556164927119</v>
      </c>
      <c r="AA41" s="89">
        <v>8152.759177427748</v>
      </c>
      <c r="AB41" s="160">
        <v>0.56204688127098323</v>
      </c>
      <c r="AC41" s="161">
        <v>296917.62825213833</v>
      </c>
      <c r="AD41" s="90">
        <v>0.6937134529607103</v>
      </c>
      <c r="AE41" s="54">
        <v>78379.823919241389</v>
      </c>
      <c r="AF41" s="88">
        <v>0.52189897032705956</v>
      </c>
      <c r="AG41" s="89">
        <v>30672.278744947249</v>
      </c>
      <c r="AH41" s="90">
        <v>0.48249438840990738</v>
      </c>
      <c r="AI41" s="54">
        <v>9785.9984093439616</v>
      </c>
      <c r="AJ41" s="88">
        <v>0.83873866855377455</v>
      </c>
      <c r="AK41" s="89">
        <v>34433.795113909764</v>
      </c>
      <c r="AL41" s="88">
        <v>1.7546548817680416</v>
      </c>
      <c r="AM41" s="54">
        <v>2714.3017489040431</v>
      </c>
      <c r="AN41" s="88">
        <v>0.25137975738608315</v>
      </c>
      <c r="AO41" s="94">
        <v>96649.325968238161</v>
      </c>
      <c r="AP41" s="88">
        <v>0.2494785118096326</v>
      </c>
      <c r="AQ41" s="89">
        <v>35878.841549902121</v>
      </c>
      <c r="AR41" s="93">
        <v>0.25237583141433667</v>
      </c>
      <c r="AS41" s="54">
        <v>60800.925477324839</v>
      </c>
      <c r="AT41" s="88">
        <v>0.70039659590637904</v>
      </c>
      <c r="AU41" s="54">
        <v>125946.93501107364</v>
      </c>
      <c r="AV41" s="88">
        <v>0.88304810098444675</v>
      </c>
      <c r="AW41" s="89">
        <v>50233.371920938996</v>
      </c>
      <c r="AX41" s="90">
        <v>0.61686653519900581</v>
      </c>
      <c r="AY41" s="54">
        <v>16724.853386108323</v>
      </c>
      <c r="AZ41" s="88">
        <v>0.53850783807270131</v>
      </c>
      <c r="BA41" s="89">
        <v>17472.354782568156</v>
      </c>
      <c r="BB41" s="93">
        <v>0.83110788254146595</v>
      </c>
      <c r="BC41" s="94">
        <v>5054.6987800833449</v>
      </c>
      <c r="BD41" s="88">
        <v>0.52934896793800312</v>
      </c>
      <c r="BE41" s="89">
        <v>34487.481059763631</v>
      </c>
      <c r="BF41" s="88">
        <v>0.52576294184555339</v>
      </c>
      <c r="BG41" s="89">
        <v>3179.0106661625218</v>
      </c>
    </row>
    <row r="42" spans="1:59" ht="14.1" customHeight="1">
      <c r="A42" s="46">
        <v>1982</v>
      </c>
      <c r="B42" s="160">
        <v>0.83362067649721738</v>
      </c>
      <c r="C42" s="161">
        <v>196744.01218247905</v>
      </c>
      <c r="D42" s="90">
        <v>0.75422058030103722</v>
      </c>
      <c r="E42" s="54">
        <v>80438.169660903601</v>
      </c>
      <c r="F42" s="88">
        <v>0.66943066290015729</v>
      </c>
      <c r="G42" s="89">
        <v>47704.662513738127</v>
      </c>
      <c r="H42" s="88">
        <v>0.90138690348149064</v>
      </c>
      <c r="I42" s="89">
        <v>20228.328068197203</v>
      </c>
      <c r="J42" s="90">
        <v>0.73112841257174388</v>
      </c>
      <c r="K42" s="54">
        <v>12636.220498111999</v>
      </c>
      <c r="L42" s="88">
        <v>0.91092516199992024</v>
      </c>
      <c r="M42" s="89">
        <v>105733.41318278725</v>
      </c>
      <c r="N42" s="88">
        <v>1.1699793007396762</v>
      </c>
      <c r="O42" s="89">
        <v>10243.375083227158</v>
      </c>
      <c r="P42" s="90">
        <v>1.0341534984646903</v>
      </c>
      <c r="Q42" s="54">
        <v>39671.605392799691</v>
      </c>
      <c r="R42" s="88">
        <v>0.98288325069869464</v>
      </c>
      <c r="S42" s="89">
        <v>14187.744683419396</v>
      </c>
      <c r="T42" s="90">
        <v>0.71990184371883137</v>
      </c>
      <c r="U42" s="54">
        <v>11258.870371970615</v>
      </c>
      <c r="V42" s="88">
        <v>0.59395909989604467</v>
      </c>
      <c r="W42" s="89">
        <v>11454.982340014332</v>
      </c>
      <c r="X42" s="93">
        <v>0.81752908219889298</v>
      </c>
      <c r="Y42" s="89">
        <v>17379.162851139077</v>
      </c>
      <c r="Z42" s="88">
        <v>0.63940629622843737</v>
      </c>
      <c r="AA42" s="89">
        <v>10989.142649120347</v>
      </c>
      <c r="AB42" s="160">
        <v>0.56685511265315325</v>
      </c>
      <c r="AC42" s="161">
        <v>289332.97569583566</v>
      </c>
      <c r="AD42" s="90">
        <v>0.63947800773724217</v>
      </c>
      <c r="AE42" s="54">
        <v>77222.738728858851</v>
      </c>
      <c r="AF42" s="88">
        <v>0.55509758132648845</v>
      </c>
      <c r="AG42" s="89">
        <v>30153.139018198843</v>
      </c>
      <c r="AH42" s="90">
        <v>0.54502555503304195</v>
      </c>
      <c r="AI42" s="54">
        <v>8749.1582045514097</v>
      </c>
      <c r="AJ42" s="88">
        <v>0.71246527430890716</v>
      </c>
      <c r="AK42" s="89">
        <v>34110.88875086631</v>
      </c>
      <c r="AL42" s="88">
        <v>1.2294345588982887</v>
      </c>
      <c r="AM42" s="54">
        <v>2906.1897054759502</v>
      </c>
      <c r="AN42" s="88">
        <v>0.31271837002530978</v>
      </c>
      <c r="AO42" s="94">
        <v>89720.585354348848</v>
      </c>
      <c r="AP42" s="88">
        <v>0.31087380000392728</v>
      </c>
      <c r="AQ42" s="89">
        <v>32196.344639738709</v>
      </c>
      <c r="AR42" s="93">
        <v>0.31365832565590224</v>
      </c>
      <c r="AS42" s="54">
        <v>57541.196037425776</v>
      </c>
      <c r="AT42" s="88">
        <v>0.69974335880142247</v>
      </c>
      <c r="AU42" s="54">
        <v>123717.29880587487</v>
      </c>
      <c r="AV42" s="88">
        <v>0.83476407120573715</v>
      </c>
      <c r="AW42" s="89">
        <v>51168.801678977346</v>
      </c>
      <c r="AX42" s="90">
        <v>0.62220328306858619</v>
      </c>
      <c r="AY42" s="54">
        <v>15710.916779142819</v>
      </c>
      <c r="AZ42" s="88">
        <v>0.59321556610590953</v>
      </c>
      <c r="BA42" s="89">
        <v>13516.897495856392</v>
      </c>
      <c r="BB42" s="93">
        <v>0.92764729410386004</v>
      </c>
      <c r="BC42" s="94">
        <v>4616.2081506816321</v>
      </c>
      <c r="BD42" s="88">
        <v>0.55374028962156807</v>
      </c>
      <c r="BE42" s="89">
        <v>35932.11903290957</v>
      </c>
      <c r="BF42" s="88">
        <v>0.55967176845657018</v>
      </c>
      <c r="BG42" s="89">
        <v>3365.1652739138449</v>
      </c>
    </row>
    <row r="43" spans="1:59" ht="14.1" customHeight="1">
      <c r="A43" s="46">
        <v>1983</v>
      </c>
      <c r="B43" s="160">
        <v>0.94902149396868318</v>
      </c>
      <c r="C43" s="161">
        <v>169128.01236464735</v>
      </c>
      <c r="D43" s="90">
        <v>0.74294448771600774</v>
      </c>
      <c r="E43" s="54">
        <v>81463.144286945564</v>
      </c>
      <c r="F43" s="88">
        <v>0.64216280356791733</v>
      </c>
      <c r="G43" s="89">
        <v>48270.483556155697</v>
      </c>
      <c r="H43" s="88">
        <v>0.89922333439902347</v>
      </c>
      <c r="I43" s="89">
        <v>20848.802831089386</v>
      </c>
      <c r="J43" s="90">
        <v>0.76108774846308969</v>
      </c>
      <c r="K43" s="54">
        <v>12695.999344860189</v>
      </c>
      <c r="L43" s="88">
        <v>1.1438605427420288</v>
      </c>
      <c r="M43" s="89">
        <v>80891.664244702682</v>
      </c>
      <c r="N43" s="88">
        <v>1.6632739619262629</v>
      </c>
      <c r="O43" s="89">
        <v>8679.2029481660611</v>
      </c>
      <c r="P43" s="90">
        <v>1.4249870307164065</v>
      </c>
      <c r="Q43" s="54">
        <v>25737.078808290436</v>
      </c>
      <c r="R43" s="88">
        <v>1.2471198783464943</v>
      </c>
      <c r="S43" s="89">
        <v>10648.113402831292</v>
      </c>
      <c r="T43" s="90">
        <v>0.75826176420509606</v>
      </c>
      <c r="U43" s="54">
        <v>11173.523972795698</v>
      </c>
      <c r="V43" s="88">
        <v>0.53215997668795967</v>
      </c>
      <c r="W43" s="89">
        <v>11379.790411316395</v>
      </c>
      <c r="X43" s="93">
        <v>0.91082599948629472</v>
      </c>
      <c r="Y43" s="89">
        <v>14677.86086248615</v>
      </c>
      <c r="Z43" s="88">
        <v>0.68057832483902114</v>
      </c>
      <c r="AA43" s="89">
        <v>10953.540140678575</v>
      </c>
      <c r="AB43" s="160">
        <v>0.55888605458509677</v>
      </c>
      <c r="AC43" s="161">
        <v>287189.34324709064</v>
      </c>
      <c r="AD43" s="90">
        <v>0.5746334011829245</v>
      </c>
      <c r="AE43" s="54">
        <v>76231.983533029474</v>
      </c>
      <c r="AF43" s="88">
        <v>0.63836265465049691</v>
      </c>
      <c r="AG43" s="89">
        <v>28809.474538590694</v>
      </c>
      <c r="AH43" s="90">
        <v>0.63632086113872133</v>
      </c>
      <c r="AI43" s="54">
        <v>9403.8425703593912</v>
      </c>
      <c r="AJ43" s="88">
        <v>0.46944302859993281</v>
      </c>
      <c r="AK43" s="89">
        <v>33870.61605236664</v>
      </c>
      <c r="AL43" s="88">
        <v>1.2367313652217538</v>
      </c>
      <c r="AM43" s="54">
        <v>2854.5936875945504</v>
      </c>
      <c r="AN43" s="88">
        <v>0.27265707331592109</v>
      </c>
      <c r="AO43" s="94">
        <v>88563.954999051639</v>
      </c>
      <c r="AP43" s="88">
        <v>0.2715259017117288</v>
      </c>
      <c r="AQ43" s="89">
        <v>35561.984822484279</v>
      </c>
      <c r="AR43" s="93">
        <v>0.2731841126055144</v>
      </c>
      <c r="AS43" s="54">
        <v>53046.967620209907</v>
      </c>
      <c r="AT43" s="88">
        <v>0.75102886260067236</v>
      </c>
      <c r="AU43" s="54">
        <v>123235.05903345416</v>
      </c>
      <c r="AV43" s="88">
        <v>0.95701900860261313</v>
      </c>
      <c r="AW43" s="89">
        <v>51833.948722558678</v>
      </c>
      <c r="AX43" s="90">
        <v>0.60237534677100157</v>
      </c>
      <c r="AY43" s="54">
        <v>15261.42138664722</v>
      </c>
      <c r="AZ43" s="88">
        <v>0.5573919600245385</v>
      </c>
      <c r="BA43" s="89">
        <v>12657.114752228241</v>
      </c>
      <c r="BB43" s="93">
        <v>0.92678765081881953</v>
      </c>
      <c r="BC43" s="94">
        <v>4175.8379026530429</v>
      </c>
      <c r="BD43" s="88">
        <v>0.5740462542903132</v>
      </c>
      <c r="BE43" s="89">
        <v>35089.087071741742</v>
      </c>
      <c r="BF43" s="88">
        <v>0.58362789032094908</v>
      </c>
      <c r="BG43" s="89">
        <v>4602.3503066703679</v>
      </c>
    </row>
    <row r="44" spans="1:59" ht="14.1" customHeight="1">
      <c r="A44" s="46">
        <v>1984</v>
      </c>
      <c r="B44" s="160">
        <v>0.90697073226010039</v>
      </c>
      <c r="C44" s="161">
        <v>192822.72818803252</v>
      </c>
      <c r="D44" s="90">
        <v>0.77043778669197749</v>
      </c>
      <c r="E44" s="54">
        <v>81052.017539432869</v>
      </c>
      <c r="F44" s="88">
        <v>0.65049227200331128</v>
      </c>
      <c r="G44" s="89">
        <v>47487.280986241691</v>
      </c>
      <c r="H44" s="88">
        <v>0.89129131286694663</v>
      </c>
      <c r="I44" s="89">
        <v>20118.483980643075</v>
      </c>
      <c r="J44" s="90">
        <v>0.91024511100657401</v>
      </c>
      <c r="K44" s="54">
        <v>13016.38403750342</v>
      </c>
      <c r="L44" s="88">
        <v>1.0302522776539398</v>
      </c>
      <c r="M44" s="89">
        <v>102367.85132011678</v>
      </c>
      <c r="N44" s="88">
        <v>1.2986831634111735</v>
      </c>
      <c r="O44" s="89">
        <v>9614.660914506745</v>
      </c>
      <c r="P44" s="90">
        <v>1.1688863225807813</v>
      </c>
      <c r="Q44" s="54">
        <v>38154.757497399965</v>
      </c>
      <c r="R44" s="88">
        <v>1.190732376908326</v>
      </c>
      <c r="S44" s="89">
        <v>12429.111797773008</v>
      </c>
      <c r="T44" s="90">
        <v>0.79639321352783332</v>
      </c>
      <c r="U44" s="54">
        <v>11491.610983799714</v>
      </c>
      <c r="V44" s="88">
        <v>0.59534809421650825</v>
      </c>
      <c r="W44" s="89">
        <v>11310.393138759602</v>
      </c>
      <c r="X44" s="93">
        <v>0.94309169431750728</v>
      </c>
      <c r="Y44" s="89">
        <v>18507.772702022681</v>
      </c>
      <c r="Z44" s="88">
        <v>0.73012360576823832</v>
      </c>
      <c r="AA44" s="89">
        <v>9552.2483383640174</v>
      </c>
      <c r="AB44" s="160">
        <v>0.62218219225453031</v>
      </c>
      <c r="AC44" s="161">
        <v>281082.57220828033</v>
      </c>
      <c r="AD44" s="90">
        <v>0.82793954304203066</v>
      </c>
      <c r="AE44" s="54">
        <v>74545.612115029158</v>
      </c>
      <c r="AF44" s="88">
        <v>0.82909319925471758</v>
      </c>
      <c r="AG44" s="89">
        <v>27478.929119296659</v>
      </c>
      <c r="AH44" s="90">
        <v>0.98520402986984512</v>
      </c>
      <c r="AI44" s="54">
        <v>9805.455456753094</v>
      </c>
      <c r="AJ44" s="88">
        <v>0.77634342924365418</v>
      </c>
      <c r="AK44" s="89">
        <v>33696.319416293816</v>
      </c>
      <c r="AL44" s="88">
        <v>1.2329231148836501</v>
      </c>
      <c r="AM44" s="54">
        <v>2527.6323704508004</v>
      </c>
      <c r="AN44" s="88">
        <v>0.2948421970018914</v>
      </c>
      <c r="AO44" s="94">
        <v>85946.033775132906</v>
      </c>
      <c r="AP44" s="88">
        <v>0.2941361215090384</v>
      </c>
      <c r="AQ44" s="89">
        <v>33130.918951043102</v>
      </c>
      <c r="AR44" s="93">
        <v>0.29507684570153259</v>
      </c>
      <c r="AS44" s="54">
        <v>52852.393018134499</v>
      </c>
      <c r="AT44" s="88">
        <v>0.72527601946270459</v>
      </c>
      <c r="AU44" s="54">
        <v>121091.54469768272</v>
      </c>
      <c r="AV44" s="88">
        <v>0.89020268667490099</v>
      </c>
      <c r="AW44" s="89">
        <v>46470.835404289355</v>
      </c>
      <c r="AX44" s="90">
        <v>0.59257409500715141</v>
      </c>
      <c r="AY44" s="54">
        <v>15787.956440936037</v>
      </c>
      <c r="AZ44" s="88">
        <v>0.49658576481282635</v>
      </c>
      <c r="BA44" s="89">
        <v>16835.710147976555</v>
      </c>
      <c r="BB44" s="93">
        <v>0.91615330658000094</v>
      </c>
      <c r="BC44" s="94">
        <v>5116.7844577229089</v>
      </c>
      <c r="BD44" s="88">
        <v>0.60804817093961272</v>
      </c>
      <c r="BE44" s="89">
        <v>34231.40138360377</v>
      </c>
      <c r="BF44" s="88">
        <v>0.59453784717399305</v>
      </c>
      <c r="BG44" s="89">
        <v>5446.7903353716965</v>
      </c>
    </row>
    <row r="45" spans="1:59" ht="14.1" customHeight="1">
      <c r="A45" s="46">
        <v>1985</v>
      </c>
      <c r="B45" s="160">
        <v>0.82441274307512524</v>
      </c>
      <c r="C45" s="161">
        <v>200218.57161120707</v>
      </c>
      <c r="D45" s="90">
        <v>0.72112863035802954</v>
      </c>
      <c r="E45" s="54">
        <v>81786.45739071272</v>
      </c>
      <c r="F45" s="88">
        <v>0.6190263209917084</v>
      </c>
      <c r="G45" s="89">
        <v>46745.903314162308</v>
      </c>
      <c r="H45" s="88">
        <v>0.84547429535295771</v>
      </c>
      <c r="I45" s="89">
        <v>21354.72373227229</v>
      </c>
      <c r="J45" s="90">
        <v>0.7994913887183519</v>
      </c>
      <c r="K45" s="54">
        <v>13611.383650883128</v>
      </c>
      <c r="L45" s="88">
        <v>0.91507664015339207</v>
      </c>
      <c r="M45" s="89">
        <v>107371.28531103516</v>
      </c>
      <c r="N45" s="88">
        <v>1.3192850354162236</v>
      </c>
      <c r="O45" s="89">
        <v>9017.9539064584333</v>
      </c>
      <c r="P45" s="90">
        <v>1.000336459487625</v>
      </c>
      <c r="Q45" s="54">
        <v>42031.564579637328</v>
      </c>
      <c r="R45" s="88">
        <v>0.93256051390617434</v>
      </c>
      <c r="S45" s="89">
        <v>13660.508550877643</v>
      </c>
      <c r="T45" s="90">
        <v>0.70834733826626572</v>
      </c>
      <c r="U45" s="54">
        <v>12101.145210738237</v>
      </c>
      <c r="V45" s="88">
        <v>0.62198638481598389</v>
      </c>
      <c r="W45" s="89">
        <v>11168.056358749882</v>
      </c>
      <c r="X45" s="93">
        <v>0.86215554557523011</v>
      </c>
      <c r="Y45" s="89">
        <v>18342.005779493706</v>
      </c>
      <c r="Z45" s="88">
        <v>0.71712968288474588</v>
      </c>
      <c r="AA45" s="89">
        <v>10920.243593464382</v>
      </c>
      <c r="AB45" s="160">
        <v>0.60948786919986864</v>
      </c>
      <c r="AC45" s="161">
        <v>270822.0297366571</v>
      </c>
      <c r="AD45" s="90">
        <v>0.79066584836698262</v>
      </c>
      <c r="AE45" s="54">
        <v>73399.413016962571</v>
      </c>
      <c r="AF45" s="88">
        <v>0.8829316380690192</v>
      </c>
      <c r="AG45" s="89">
        <v>26120.091342625881</v>
      </c>
      <c r="AH45" s="90">
        <v>1.0531259641285495</v>
      </c>
      <c r="AI45" s="54">
        <v>9868.1463477974412</v>
      </c>
      <c r="AJ45" s="88">
        <v>0.60371072914638169</v>
      </c>
      <c r="AK45" s="89">
        <v>33552.939406499441</v>
      </c>
      <c r="AL45" s="88">
        <v>1.5907798182280894</v>
      </c>
      <c r="AM45" s="54">
        <v>2717.8390288267574</v>
      </c>
      <c r="AN45" s="88">
        <v>0.32948146853305155</v>
      </c>
      <c r="AO45" s="94">
        <v>79389.428821474547</v>
      </c>
      <c r="AP45" s="88">
        <v>0.32972469294230211</v>
      </c>
      <c r="AQ45" s="89">
        <v>30025.048816804894</v>
      </c>
      <c r="AR45" s="93">
        <v>0.32910650185711537</v>
      </c>
      <c r="AS45" s="54">
        <v>49398.433335903079</v>
      </c>
      <c r="AT45" s="88">
        <v>0.69489373762184192</v>
      </c>
      <c r="AU45" s="54">
        <v>116378.92630397165</v>
      </c>
      <c r="AV45" s="88">
        <v>0.79596056112036206</v>
      </c>
      <c r="AW45" s="89">
        <v>47073.758314160819</v>
      </c>
      <c r="AX45" s="90">
        <v>0.58655729384811051</v>
      </c>
      <c r="AY45" s="54">
        <v>14173.650361515798</v>
      </c>
      <c r="AZ45" s="88">
        <v>0.52808295190366861</v>
      </c>
      <c r="BA45" s="89">
        <v>14225.78209146655</v>
      </c>
      <c r="BB45" s="93">
        <v>0.90000854865264313</v>
      </c>
      <c r="BC45" s="94">
        <v>4815.1542632430901</v>
      </c>
      <c r="BD45" s="88">
        <v>0.61895430631352388</v>
      </c>
      <c r="BE45" s="89">
        <v>34102.249201103594</v>
      </c>
      <c r="BF45" s="88">
        <v>0.61933073909891934</v>
      </c>
      <c r="BG45" s="89">
        <v>3446.7318756142854</v>
      </c>
    </row>
    <row r="46" spans="1:59" ht="14.1" customHeight="1">
      <c r="A46" s="46">
        <v>1986</v>
      </c>
      <c r="B46" s="160">
        <v>0.81710375069058139</v>
      </c>
      <c r="C46" s="161">
        <v>193352.27589717618</v>
      </c>
      <c r="D46" s="90">
        <v>0.73398623583768596</v>
      </c>
      <c r="E46" s="54">
        <v>82883.604664016035</v>
      </c>
      <c r="F46" s="88">
        <v>0.62653518804339503</v>
      </c>
      <c r="G46" s="89">
        <v>46946.254937181213</v>
      </c>
      <c r="H46" s="88">
        <v>0.82891446603027563</v>
      </c>
      <c r="I46" s="89">
        <v>21381.615023416249</v>
      </c>
      <c r="J46" s="90">
        <v>0.87085082438784378</v>
      </c>
      <c r="K46" s="54">
        <v>14168.524299569686</v>
      </c>
      <c r="L46" s="88">
        <v>0.89195195376321357</v>
      </c>
      <c r="M46" s="89">
        <v>100828.06214770344</v>
      </c>
      <c r="N46" s="88">
        <v>1.3010621553923105</v>
      </c>
      <c r="O46" s="89">
        <v>7911.9651329697936</v>
      </c>
      <c r="P46" s="90">
        <v>0.94360603514923891</v>
      </c>
      <c r="Q46" s="54">
        <v>39872.38932695963</v>
      </c>
      <c r="R46" s="88">
        <v>0.88269608371468056</v>
      </c>
      <c r="S46" s="89">
        <v>12517.63915810652</v>
      </c>
      <c r="T46" s="90">
        <v>0.70777351437732938</v>
      </c>
      <c r="U46" s="54">
        <v>12517.214645696513</v>
      </c>
      <c r="V46" s="88">
        <v>0.67153772054298</v>
      </c>
      <c r="W46" s="89">
        <v>10798.607104507208</v>
      </c>
      <c r="X46" s="93">
        <v>0.8715635230116755</v>
      </c>
      <c r="Y46" s="89">
        <v>16770.799792137626</v>
      </c>
      <c r="Z46" s="88">
        <v>0.70852376169044462</v>
      </c>
      <c r="AA46" s="89">
        <v>10189.718685107733</v>
      </c>
      <c r="AB46" s="160">
        <v>0.60005643110748141</v>
      </c>
      <c r="AC46" s="161">
        <v>263290.02015452774</v>
      </c>
      <c r="AD46" s="90">
        <v>0.81333352814571835</v>
      </c>
      <c r="AE46" s="54">
        <v>70558.193459964736</v>
      </c>
      <c r="AF46" s="88">
        <v>0.87663110037662972</v>
      </c>
      <c r="AG46" s="89">
        <v>24353.395561044519</v>
      </c>
      <c r="AH46" s="90">
        <v>0.89144521884933037</v>
      </c>
      <c r="AI46" s="54">
        <v>9406.0147577893549</v>
      </c>
      <c r="AJ46" s="88">
        <v>0.65977566898357498</v>
      </c>
      <c r="AK46" s="89">
        <v>33408.364498324459</v>
      </c>
      <c r="AL46" s="88">
        <v>2.1363151251541841</v>
      </c>
      <c r="AM46" s="54">
        <v>2626.6853101102283</v>
      </c>
      <c r="AN46" s="88">
        <v>0.32028538593358524</v>
      </c>
      <c r="AO46" s="94">
        <v>80730.648729183042</v>
      </c>
      <c r="AP46" s="88">
        <v>0.32091835031320898</v>
      </c>
      <c r="AQ46" s="89">
        <v>28876.503911804015</v>
      </c>
      <c r="AR46" s="93">
        <v>0.31969021973085193</v>
      </c>
      <c r="AS46" s="54">
        <v>51893.508036226624</v>
      </c>
      <c r="AT46" s="88">
        <v>0.66503467099556512</v>
      </c>
      <c r="AU46" s="54">
        <v>112392.1529038068</v>
      </c>
      <c r="AV46" s="88">
        <v>0.73272841980176173</v>
      </c>
      <c r="AW46" s="89">
        <v>46878.08236121021</v>
      </c>
      <c r="AX46" s="90">
        <v>0.54000121546396029</v>
      </c>
      <c r="AY46" s="54">
        <v>13157.864827943531</v>
      </c>
      <c r="AZ46" s="88">
        <v>0.46117395594207039</v>
      </c>
      <c r="BA46" s="89">
        <v>14788.87285832922</v>
      </c>
      <c r="BB46" s="93">
        <v>1.0669299819486617</v>
      </c>
      <c r="BC46" s="94">
        <v>4052.4964835115561</v>
      </c>
      <c r="BD46" s="88">
        <v>0.63056887275813911</v>
      </c>
      <c r="BE46" s="89">
        <v>30593.227877899557</v>
      </c>
      <c r="BF46" s="88">
        <v>0.63152165476985644</v>
      </c>
      <c r="BG46" s="89">
        <v>4521.4633234399316</v>
      </c>
    </row>
    <row r="47" spans="1:59" ht="14.1" customHeight="1">
      <c r="A47" s="46">
        <v>1987</v>
      </c>
      <c r="B47" s="160">
        <v>0.82687612160112944</v>
      </c>
      <c r="C47" s="161">
        <v>195070.35178630703</v>
      </c>
      <c r="D47" s="90">
        <v>0.7619680757636208</v>
      </c>
      <c r="E47" s="54">
        <v>83461.841805205288</v>
      </c>
      <c r="F47" s="88">
        <v>0.72023943656961931</v>
      </c>
      <c r="G47" s="89">
        <v>46442.804339229886</v>
      </c>
      <c r="H47" s="88">
        <v>0.83074270838961539</v>
      </c>
      <c r="I47" s="89">
        <v>21338.315486828524</v>
      </c>
      <c r="J47" s="90">
        <v>0.7238724927289798</v>
      </c>
      <c r="K47" s="54">
        <v>15441.512863309219</v>
      </c>
      <c r="L47" s="88">
        <v>0.88387730435727563</v>
      </c>
      <c r="M47" s="89">
        <v>101154.04704196112</v>
      </c>
      <c r="N47" s="88">
        <v>1.2285572018956472</v>
      </c>
      <c r="O47" s="89">
        <v>7924.8331369384232</v>
      </c>
      <c r="P47" s="90">
        <v>0.92305240251871545</v>
      </c>
      <c r="Q47" s="54">
        <v>35321.522421735564</v>
      </c>
      <c r="R47" s="88">
        <v>0.90985026745370212</v>
      </c>
      <c r="S47" s="89">
        <v>12575.901030941477</v>
      </c>
      <c r="T47" s="90">
        <v>0.74323332769209605</v>
      </c>
      <c r="U47" s="54">
        <v>13307.906994312769</v>
      </c>
      <c r="V47" s="88">
        <v>0.65158536647792609</v>
      </c>
      <c r="W47" s="89">
        <v>12363.676986095903</v>
      </c>
      <c r="X47" s="93">
        <v>0.86890195276351401</v>
      </c>
      <c r="Y47" s="89">
        <v>20154.647478806961</v>
      </c>
      <c r="Z47" s="88">
        <v>0.74470062150687999</v>
      </c>
      <c r="AA47" s="89">
        <v>11140.034344761516</v>
      </c>
      <c r="AB47" s="160">
        <v>0.61695653571925646</v>
      </c>
      <c r="AC47" s="161">
        <v>261443.07837890866</v>
      </c>
      <c r="AD47" s="90">
        <v>0.88390244503141979</v>
      </c>
      <c r="AE47" s="54">
        <v>67958.263235821403</v>
      </c>
      <c r="AF47" s="88">
        <v>0.92088833394496283</v>
      </c>
      <c r="AG47" s="89">
        <v>22560.619731270857</v>
      </c>
      <c r="AH47" s="90">
        <v>0.9655370400046398</v>
      </c>
      <c r="AI47" s="54">
        <v>9069.5305980453722</v>
      </c>
      <c r="AJ47" s="88">
        <v>0.70605849245111874</v>
      </c>
      <c r="AK47" s="89">
        <v>33233.371710870459</v>
      </c>
      <c r="AL47" s="88">
        <v>2.7600131223715128</v>
      </c>
      <c r="AM47" s="54">
        <v>2561.9412468397068</v>
      </c>
      <c r="AN47" s="88">
        <v>0.32127326431419917</v>
      </c>
      <c r="AO47" s="94">
        <v>82161.685452915452</v>
      </c>
      <c r="AP47" s="88">
        <v>0.32229071540549092</v>
      </c>
      <c r="AQ47" s="89">
        <v>29467.184587949116</v>
      </c>
      <c r="AR47" s="93">
        <v>0.32046295297501509</v>
      </c>
      <c r="AS47" s="54">
        <v>52734.185740641231</v>
      </c>
      <c r="AT47" s="88">
        <v>0.66031993194784921</v>
      </c>
      <c r="AU47" s="54">
        <v>113330.19704922946</v>
      </c>
      <c r="AV47" s="88">
        <v>0.71789959834870432</v>
      </c>
      <c r="AW47" s="89">
        <v>45683.173528192478</v>
      </c>
      <c r="AX47" s="90">
        <v>0.48480223594025429</v>
      </c>
      <c r="AY47" s="54">
        <v>14671.194711396796</v>
      </c>
      <c r="AZ47" s="88">
        <v>0.45321683905766147</v>
      </c>
      <c r="BA47" s="89">
        <v>14237.114431617725</v>
      </c>
      <c r="BB47" s="93">
        <v>1.0934526074962514</v>
      </c>
      <c r="BC47" s="94">
        <v>4126.5519594231419</v>
      </c>
      <c r="BD47" s="88">
        <v>0.65934665993952568</v>
      </c>
      <c r="BE47" s="89">
        <v>32301.084346060667</v>
      </c>
      <c r="BF47" s="88">
        <v>0.63663415698174874</v>
      </c>
      <c r="BG47" s="89">
        <v>4183.4497423554885</v>
      </c>
    </row>
    <row r="48" spans="1:59" ht="14.1" customHeight="1">
      <c r="A48" s="46">
        <v>1988</v>
      </c>
      <c r="B48" s="160">
        <v>0.90038592489187175</v>
      </c>
      <c r="C48" s="161">
        <v>183919.73990714084</v>
      </c>
      <c r="D48" s="90">
        <v>0.78157377731796596</v>
      </c>
      <c r="E48" s="54">
        <v>83668.197293416044</v>
      </c>
      <c r="F48" s="88">
        <v>0.74164599919934804</v>
      </c>
      <c r="G48" s="89">
        <v>45401.582245910933</v>
      </c>
      <c r="H48" s="88">
        <v>0.81250586110151701</v>
      </c>
      <c r="I48" s="89">
        <v>21700.360383981333</v>
      </c>
      <c r="J48" s="90">
        <v>0.79273696836533714</v>
      </c>
      <c r="K48" s="54">
        <v>15817.865208480411</v>
      </c>
      <c r="L48" s="88">
        <v>1.0053741673754413</v>
      </c>
      <c r="M48" s="89">
        <v>89178.207042747148</v>
      </c>
      <c r="N48" s="88">
        <v>1.2842144028137465</v>
      </c>
      <c r="O48" s="89">
        <v>7208.9505469539035</v>
      </c>
      <c r="P48" s="90">
        <v>1.1258285925460061</v>
      </c>
      <c r="Q48" s="54">
        <v>26322.01897638198</v>
      </c>
      <c r="R48" s="88">
        <v>1.269551972494247</v>
      </c>
      <c r="S48" s="89">
        <v>10421.382724921677</v>
      </c>
      <c r="T48" s="90">
        <v>0.77094647092299606</v>
      </c>
      <c r="U48" s="54">
        <v>12701.360430740015</v>
      </c>
      <c r="V48" s="88">
        <v>0.68024328178268834</v>
      </c>
      <c r="W48" s="89">
        <v>13277.734954367997</v>
      </c>
      <c r="X48" s="93">
        <v>0.871755310591247</v>
      </c>
      <c r="Y48" s="89">
        <v>21275.444766486326</v>
      </c>
      <c r="Z48" s="88">
        <v>0.80640247073430305</v>
      </c>
      <c r="AA48" s="89">
        <v>13080.826077977661</v>
      </c>
      <c r="AB48" s="160">
        <v>0.6365613111390126</v>
      </c>
      <c r="AC48" s="161">
        <v>260145.78992533204</v>
      </c>
      <c r="AD48" s="90">
        <v>0.77809016902458861</v>
      </c>
      <c r="AE48" s="54">
        <v>66239.01973763149</v>
      </c>
      <c r="AF48" s="88">
        <v>0.94784197988716523</v>
      </c>
      <c r="AG48" s="89">
        <v>21384.986903025681</v>
      </c>
      <c r="AH48" s="90">
        <v>0.98921552780611888</v>
      </c>
      <c r="AI48" s="54">
        <v>9103.2142592309247</v>
      </c>
      <c r="AJ48" s="88">
        <v>0.45490850796292714</v>
      </c>
      <c r="AK48" s="89">
        <v>33010.148302693473</v>
      </c>
      <c r="AL48" s="88">
        <v>2.9331450668415453</v>
      </c>
      <c r="AM48" s="54">
        <v>2471.3075426803716</v>
      </c>
      <c r="AN48" s="88">
        <v>0.35264118961437857</v>
      </c>
      <c r="AO48" s="94">
        <v>83179.755839389589</v>
      </c>
      <c r="AP48" s="88">
        <v>0.35413084915224935</v>
      </c>
      <c r="AQ48" s="89">
        <v>30423.782695266971</v>
      </c>
      <c r="AR48" s="93">
        <v>0.35154016247957898</v>
      </c>
      <c r="AS48" s="54">
        <v>52792.283874009889</v>
      </c>
      <c r="AT48" s="88">
        <v>0.74630614079242075</v>
      </c>
      <c r="AU48" s="54">
        <v>113527.41505984312</v>
      </c>
      <c r="AV48" s="88">
        <v>0.89202911494388937</v>
      </c>
      <c r="AW48" s="89">
        <v>44899.745847496037</v>
      </c>
      <c r="AX48" s="90">
        <v>0.48807083410889118</v>
      </c>
      <c r="AY48" s="54">
        <v>14670.532430140065</v>
      </c>
      <c r="AZ48" s="88">
        <v>0.47833952350090059</v>
      </c>
      <c r="BA48" s="89">
        <v>16050.956742623306</v>
      </c>
      <c r="BB48" s="93">
        <v>1.1625449481416665</v>
      </c>
      <c r="BC48" s="94">
        <v>3567.7940940091398</v>
      </c>
      <c r="BD48" s="88">
        <v>0.69238399555930208</v>
      </c>
      <c r="BE48" s="89">
        <v>32909.885881451424</v>
      </c>
      <c r="BF48" s="88">
        <v>0.65966401996703838</v>
      </c>
      <c r="BG48" s="89">
        <v>4399.6050869174624</v>
      </c>
    </row>
    <row r="49" spans="1:59" ht="14.1" customHeight="1">
      <c r="A49" s="46">
        <v>1989</v>
      </c>
      <c r="B49" s="160">
        <v>0.92318587045811784</v>
      </c>
      <c r="C49" s="161">
        <v>198963.29900757596</v>
      </c>
      <c r="D49" s="90">
        <v>0.83735811843521868</v>
      </c>
      <c r="E49" s="54">
        <v>84332.216342467043</v>
      </c>
      <c r="F49" s="88">
        <v>0.76415566585507289</v>
      </c>
      <c r="G49" s="89">
        <v>45372.973334173737</v>
      </c>
      <c r="H49" s="88">
        <v>0.89831006519631207</v>
      </c>
      <c r="I49" s="89">
        <v>21548.584113626461</v>
      </c>
      <c r="J49" s="90">
        <v>0.90675966976640754</v>
      </c>
      <c r="K49" s="54">
        <v>16461.18448564702</v>
      </c>
      <c r="L49" s="88">
        <v>0.99943102126286665</v>
      </c>
      <c r="M49" s="89">
        <v>101687.60296445251</v>
      </c>
      <c r="N49" s="88">
        <v>1.2481680694234576</v>
      </c>
      <c r="O49" s="89">
        <v>7907.3547000371873</v>
      </c>
      <c r="P49" s="90">
        <v>1.1003355574339144</v>
      </c>
      <c r="Q49" s="54">
        <v>35398.269151763867</v>
      </c>
      <c r="R49" s="88">
        <v>1.1074424580945368</v>
      </c>
      <c r="S49" s="89">
        <v>12477.75640558234</v>
      </c>
      <c r="T49" s="90">
        <v>0.88014152106215615</v>
      </c>
      <c r="U49" s="54">
        <v>13136.207897620028</v>
      </c>
      <c r="V49" s="88">
        <v>0.72073354080787844</v>
      </c>
      <c r="W49" s="89">
        <v>12697.033621804725</v>
      </c>
      <c r="X49" s="93">
        <v>0.8896785066293561</v>
      </c>
      <c r="Y49" s="89">
        <v>20386.285214929925</v>
      </c>
      <c r="Z49" s="88">
        <v>0.82436828824017216</v>
      </c>
      <c r="AA49" s="89">
        <v>13870.130214980909</v>
      </c>
      <c r="AB49" s="160">
        <v>0.71592136898424663</v>
      </c>
      <c r="AC49" s="161">
        <v>256564.63732062388</v>
      </c>
      <c r="AD49" s="90">
        <v>0.98185262433588205</v>
      </c>
      <c r="AE49" s="54">
        <v>64632.846096308487</v>
      </c>
      <c r="AF49" s="88">
        <v>0.87773908216028451</v>
      </c>
      <c r="AG49" s="89">
        <v>20457.23668989167</v>
      </c>
      <c r="AH49" s="90">
        <v>0.94426853574092973</v>
      </c>
      <c r="AI49" s="54">
        <v>9266.8218659801423</v>
      </c>
      <c r="AJ49" s="88">
        <v>0.95785730945527858</v>
      </c>
      <c r="AK49" s="89">
        <v>32763.149260877704</v>
      </c>
      <c r="AL49" s="88">
        <v>2.3071898048289454</v>
      </c>
      <c r="AM49" s="54">
        <v>2327.9502520025808</v>
      </c>
      <c r="AN49" s="88">
        <v>0.39736890329430147</v>
      </c>
      <c r="AO49" s="94">
        <v>80437.778243670764</v>
      </c>
      <c r="AP49" s="88">
        <v>0.39945472766403139</v>
      </c>
      <c r="AQ49" s="89">
        <v>28536.400277147113</v>
      </c>
      <c r="AR49" s="93">
        <v>0.39589907712163203</v>
      </c>
      <c r="AS49" s="54">
        <v>51943.722305217874</v>
      </c>
      <c r="AT49" s="88">
        <v>0.77494417138765526</v>
      </c>
      <c r="AU49" s="54">
        <v>113887.82361368745</v>
      </c>
      <c r="AV49" s="88">
        <v>0.91989113191861727</v>
      </c>
      <c r="AW49" s="89">
        <v>42873.515399994285</v>
      </c>
      <c r="AX49" s="90">
        <v>0.5100687066661912</v>
      </c>
      <c r="AY49" s="54">
        <v>14546.348174336639</v>
      </c>
      <c r="AZ49" s="88">
        <v>0.522827207574877</v>
      </c>
      <c r="BA49" s="89">
        <v>15634.063953776484</v>
      </c>
      <c r="BB49" s="93">
        <v>1.2020370018400675</v>
      </c>
      <c r="BC49" s="94">
        <v>4169.1395458945954</v>
      </c>
      <c r="BD49" s="88">
        <v>0.71270424240727914</v>
      </c>
      <c r="BE49" s="89">
        <v>35490.160821219855</v>
      </c>
      <c r="BF49" s="88">
        <v>0.69683839115985236</v>
      </c>
      <c r="BG49" s="89">
        <v>4188.5455033029384</v>
      </c>
    </row>
    <row r="50" spans="1:59" ht="14.1" customHeight="1">
      <c r="A50" s="46">
        <v>1990</v>
      </c>
      <c r="B50" s="160">
        <v>0.92372093849862713</v>
      </c>
      <c r="C50" s="161">
        <v>208267.3414176162</v>
      </c>
      <c r="D50" s="90">
        <v>0.87150872427468074</v>
      </c>
      <c r="E50" s="54">
        <v>86098.10530095399</v>
      </c>
      <c r="F50" s="88">
        <v>0.84443632615615194</v>
      </c>
      <c r="G50" s="89">
        <v>45706.175829369633</v>
      </c>
      <c r="H50" s="88">
        <v>0.91024569270833122</v>
      </c>
      <c r="I50" s="89">
        <v>22139.736734197839</v>
      </c>
      <c r="J50" s="90">
        <v>0.84494104063056363</v>
      </c>
      <c r="K50" s="54">
        <v>17515.682608122243</v>
      </c>
      <c r="L50" s="88">
        <v>0.97329098165351347</v>
      </c>
      <c r="M50" s="89">
        <v>108691.64980535417</v>
      </c>
      <c r="N50" s="88">
        <v>1.1558903579581903</v>
      </c>
      <c r="O50" s="89">
        <v>10199.524697799647</v>
      </c>
      <c r="P50" s="90">
        <v>1.0575532757872177</v>
      </c>
      <c r="Q50" s="54">
        <v>36483.292119600024</v>
      </c>
      <c r="R50" s="88">
        <v>1.0609259371045685</v>
      </c>
      <c r="S50" s="89">
        <v>12554.716848603031</v>
      </c>
      <c r="T50" s="90">
        <v>0.83182880427773787</v>
      </c>
      <c r="U50" s="54">
        <v>13553.155339203397</v>
      </c>
      <c r="V50" s="88">
        <v>0.75293673906030489</v>
      </c>
      <c r="W50" s="89">
        <v>12494.426838224088</v>
      </c>
      <c r="X50" s="93">
        <v>0.91021495801958519</v>
      </c>
      <c r="Y50" s="89">
        <v>23364.301797181364</v>
      </c>
      <c r="Z50" s="88">
        <v>0.82058499264520557</v>
      </c>
      <c r="AA50" s="89">
        <v>14083.917847126295</v>
      </c>
      <c r="AB50" s="160">
        <v>0.747837018264218</v>
      </c>
      <c r="AC50" s="161">
        <v>257249.77418131017</v>
      </c>
      <c r="AD50" s="90">
        <v>1.0193643538397927</v>
      </c>
      <c r="AE50" s="54">
        <v>63811.896786575984</v>
      </c>
      <c r="AF50" s="88">
        <v>0.82785045183071526</v>
      </c>
      <c r="AG50" s="89">
        <v>19835.806030624717</v>
      </c>
      <c r="AH50" s="90">
        <v>0.99598892195235122</v>
      </c>
      <c r="AI50" s="54">
        <v>8988.0874653543942</v>
      </c>
      <c r="AJ50" s="88">
        <v>1.0929143615007546</v>
      </c>
      <c r="AK50" s="89">
        <v>32528.727402971912</v>
      </c>
      <c r="AL50" s="88">
        <v>1.6913222932190215</v>
      </c>
      <c r="AM50" s="54">
        <v>2437.9404692465641</v>
      </c>
      <c r="AN50" s="88">
        <v>0.47042385046785623</v>
      </c>
      <c r="AO50" s="94">
        <v>75187.294414876364</v>
      </c>
      <c r="AP50" s="88">
        <v>0.47288025544169821</v>
      </c>
      <c r="AQ50" s="89">
        <v>28400.424516528125</v>
      </c>
      <c r="AR50" s="93">
        <v>0.46869124653360256</v>
      </c>
      <c r="AS50" s="54">
        <v>46810.979951393267</v>
      </c>
      <c r="AT50" s="88">
        <v>0.77594647492317381</v>
      </c>
      <c r="AU50" s="54">
        <v>118517.75549589763</v>
      </c>
      <c r="AV50" s="88">
        <v>0.87639781609749079</v>
      </c>
      <c r="AW50" s="89">
        <v>46416.211186443012</v>
      </c>
      <c r="AX50" s="90">
        <v>0.57937098111789864</v>
      </c>
      <c r="AY50" s="54">
        <v>14491.404080680877</v>
      </c>
      <c r="AZ50" s="88">
        <v>0.54661437909612498</v>
      </c>
      <c r="BA50" s="89">
        <v>15012.898148727414</v>
      </c>
      <c r="BB50" s="93">
        <v>1.2693521415515021</v>
      </c>
      <c r="BC50" s="94">
        <v>4225.5437434753612</v>
      </c>
      <c r="BD50" s="88">
        <v>0.71983066692536557</v>
      </c>
      <c r="BE50" s="89">
        <v>36430.027182655358</v>
      </c>
      <c r="BF50" s="88">
        <v>0.73174208173966238</v>
      </c>
      <c r="BG50" s="89">
        <v>4229.7003162255432</v>
      </c>
    </row>
    <row r="51" spans="1:59" ht="14.1" customHeight="1">
      <c r="A51" s="46">
        <v>1991</v>
      </c>
      <c r="B51" s="160">
        <v>0.8901853648651189</v>
      </c>
      <c r="C51" s="161">
        <v>209216.91351186944</v>
      </c>
      <c r="D51" s="90">
        <v>0.82381589727762861</v>
      </c>
      <c r="E51" s="54">
        <v>88545.703088864626</v>
      </c>
      <c r="F51" s="88">
        <v>0.8179876790152486</v>
      </c>
      <c r="G51" s="89">
        <v>47238.785670364203</v>
      </c>
      <c r="H51" s="88">
        <v>0.81332751834195705</v>
      </c>
      <c r="I51" s="89">
        <v>22139.432877800729</v>
      </c>
      <c r="J51" s="90">
        <v>0.80258399001387282</v>
      </c>
      <c r="K51" s="54">
        <v>18273.792247929927</v>
      </c>
      <c r="L51" s="88">
        <v>0.94624664235170475</v>
      </c>
      <c r="M51" s="89">
        <v>107591.04895936714</v>
      </c>
      <c r="N51" s="88">
        <v>1.1883488243209921</v>
      </c>
      <c r="O51" s="89">
        <v>7782.3219719474027</v>
      </c>
      <c r="P51" s="90">
        <v>0.99149838589083183</v>
      </c>
      <c r="Q51" s="54">
        <v>35637.985179081355</v>
      </c>
      <c r="R51" s="88">
        <v>0.99498983560422238</v>
      </c>
      <c r="S51" s="89">
        <v>13564.703229631092</v>
      </c>
      <c r="T51" s="90">
        <v>0.80244512816019686</v>
      </c>
      <c r="U51" s="54">
        <v>14194.751267436252</v>
      </c>
      <c r="V51" s="88">
        <v>0.80125871916154789</v>
      </c>
      <c r="W51" s="89">
        <v>12336.959041573924</v>
      </c>
      <c r="X51" s="93">
        <v>0.90260987761656941</v>
      </c>
      <c r="Y51" s="89">
        <v>24702.587073602099</v>
      </c>
      <c r="Z51" s="88">
        <v>0.82689664559451259</v>
      </c>
      <c r="AA51" s="89">
        <v>13893.886118170081</v>
      </c>
      <c r="AB51" s="160">
        <v>0.7110513091753391</v>
      </c>
      <c r="AC51" s="161">
        <v>261924.60668768969</v>
      </c>
      <c r="AD51" s="90">
        <v>0.91336221266700857</v>
      </c>
      <c r="AE51" s="54">
        <v>63293.860217357054</v>
      </c>
      <c r="AF51" s="88">
        <v>0.86036724522167862</v>
      </c>
      <c r="AG51" s="89">
        <v>19399.230715158039</v>
      </c>
      <c r="AH51" s="90">
        <v>0.98254833410107001</v>
      </c>
      <c r="AI51" s="54">
        <v>8910.3112669047841</v>
      </c>
      <c r="AJ51" s="88">
        <v>0.89915767586173334</v>
      </c>
      <c r="AK51" s="89">
        <v>32349.078658503618</v>
      </c>
      <c r="AL51" s="88">
        <v>1.3008815594038581</v>
      </c>
      <c r="AM51" s="54">
        <v>2519.8478895924063</v>
      </c>
      <c r="AN51" s="88">
        <v>0.46447816882524195</v>
      </c>
      <c r="AO51" s="94">
        <v>75695.397284436069</v>
      </c>
      <c r="AP51" s="88">
        <v>0.46711139751373809</v>
      </c>
      <c r="AQ51" s="89">
        <v>28323.008329006487</v>
      </c>
      <c r="AR51" s="93">
        <v>0.46264230258171207</v>
      </c>
      <c r="AS51" s="54">
        <v>47399.166471478282</v>
      </c>
      <c r="AT51" s="88">
        <v>0.75651539058987294</v>
      </c>
      <c r="AU51" s="54">
        <v>123292.60701788883</v>
      </c>
      <c r="AV51" s="88">
        <v>0.84529303667395794</v>
      </c>
      <c r="AW51" s="89">
        <v>46597.255188829891</v>
      </c>
      <c r="AX51" s="90">
        <v>0.56836215150530878</v>
      </c>
      <c r="AY51" s="54">
        <v>14499.417278532534</v>
      </c>
      <c r="AZ51" s="88">
        <v>0.44421024900080575</v>
      </c>
      <c r="BA51" s="89">
        <v>19509.041089198912</v>
      </c>
      <c r="BB51" s="93">
        <v>1.3562196998735412</v>
      </c>
      <c r="BC51" s="94">
        <v>4660.1962798426557</v>
      </c>
      <c r="BD51" s="88">
        <v>0.73372744294291048</v>
      </c>
      <c r="BE51" s="89">
        <v>37070.767114941256</v>
      </c>
      <c r="BF51" s="88">
        <v>0.75729985158931235</v>
      </c>
      <c r="BG51" s="89">
        <v>4565.2910736888043</v>
      </c>
    </row>
    <row r="52" spans="1:59" ht="14.1" customHeight="1">
      <c r="A52" s="46">
        <v>1992</v>
      </c>
      <c r="B52" s="160">
        <v>0.88063790355856431</v>
      </c>
      <c r="C52" s="161">
        <v>221283.74238150025</v>
      </c>
      <c r="D52" s="90">
        <v>0.80792307603143254</v>
      </c>
      <c r="E52" s="54">
        <v>90630.180309436182</v>
      </c>
      <c r="F52" s="88">
        <v>0.76543134870223262</v>
      </c>
      <c r="G52" s="89">
        <v>48285.567232990172</v>
      </c>
      <c r="H52" s="88">
        <v>0.87210979362916796</v>
      </c>
      <c r="I52" s="89">
        <v>22630.464815525396</v>
      </c>
      <c r="J52" s="90">
        <v>0.78893297331789225</v>
      </c>
      <c r="K52" s="54">
        <v>19136.27036676944</v>
      </c>
      <c r="L52" s="88">
        <v>0.93683568472178391</v>
      </c>
      <c r="M52" s="89">
        <v>117935.87883754316</v>
      </c>
      <c r="N52" s="88">
        <v>1.2158545619741317</v>
      </c>
      <c r="O52" s="89">
        <v>9547.5774859415924</v>
      </c>
      <c r="P52" s="90">
        <v>0.98268901219785221</v>
      </c>
      <c r="Q52" s="54">
        <v>41368.430874912272</v>
      </c>
      <c r="R52" s="88">
        <v>0.984653160936101</v>
      </c>
      <c r="S52" s="89">
        <v>14385.353170743294</v>
      </c>
      <c r="T52" s="90">
        <v>0.79725716029989591</v>
      </c>
      <c r="U52" s="54">
        <v>14761.1418072096</v>
      </c>
      <c r="V52" s="88">
        <v>0.78882329327027501</v>
      </c>
      <c r="W52" s="89">
        <v>12871.14374869411</v>
      </c>
      <c r="X52" s="93">
        <v>0.87872684379983601</v>
      </c>
      <c r="Y52" s="89">
        <v>25010.45683869021</v>
      </c>
      <c r="Z52" s="88">
        <v>0.85887527485712789</v>
      </c>
      <c r="AA52" s="89">
        <v>12996.179361871235</v>
      </c>
      <c r="AB52" s="160">
        <v>0.76434363873529709</v>
      </c>
      <c r="AC52" s="161">
        <v>254951.88434468585</v>
      </c>
      <c r="AD52" s="90">
        <v>1.0940786016030752</v>
      </c>
      <c r="AE52" s="54">
        <v>62483.978892917577</v>
      </c>
      <c r="AF52" s="88">
        <v>0.87364905409592963</v>
      </c>
      <c r="AG52" s="89">
        <v>18768.393464312543</v>
      </c>
      <c r="AH52" s="90">
        <v>1.0284246376660366</v>
      </c>
      <c r="AI52" s="54">
        <v>8709.7609032068995</v>
      </c>
      <c r="AJ52" s="88">
        <v>1.2751403859269108</v>
      </c>
      <c r="AK52" s="89">
        <v>32266.384617930376</v>
      </c>
      <c r="AL52" s="88">
        <v>0.74065546308199193</v>
      </c>
      <c r="AM52" s="54">
        <v>2516.5442104406116</v>
      </c>
      <c r="AN52" s="88">
        <v>0.47380639513046735</v>
      </c>
      <c r="AO52" s="94">
        <v>73758.749339784074</v>
      </c>
      <c r="AP52" s="88">
        <v>0.48516189867480269</v>
      </c>
      <c r="AQ52" s="89">
        <v>26799.301496443517</v>
      </c>
      <c r="AR52" s="93">
        <v>0.46687350661703292</v>
      </c>
      <c r="AS52" s="54">
        <v>47004.952788728617</v>
      </c>
      <c r="AT52" s="88">
        <v>0.76996198384555214</v>
      </c>
      <c r="AU52" s="54">
        <v>118916.39005521349</v>
      </c>
      <c r="AV52" s="88">
        <v>0.84402222493397538</v>
      </c>
      <c r="AW52" s="89">
        <v>46322.337191231469</v>
      </c>
      <c r="AX52" s="90">
        <v>0.55271044465022179</v>
      </c>
      <c r="AY52" s="54">
        <v>14312.351207703608</v>
      </c>
      <c r="AZ52" s="88">
        <v>0.52297925668204825</v>
      </c>
      <c r="BA52" s="89">
        <v>15929.337337111174</v>
      </c>
      <c r="BB52" s="93">
        <v>1.338827806622505</v>
      </c>
      <c r="BC52" s="94">
        <v>4832.9680396490457</v>
      </c>
      <c r="BD52" s="88">
        <v>0.74850576596250251</v>
      </c>
      <c r="BE52" s="89">
        <v>35653.40679011491</v>
      </c>
      <c r="BF52" s="88">
        <v>0.77392145737305373</v>
      </c>
      <c r="BG52" s="89">
        <v>3960.9005675796493</v>
      </c>
    </row>
    <row r="53" spans="1:59" ht="14.1" customHeight="1">
      <c r="A53" s="46">
        <v>1993</v>
      </c>
      <c r="B53" s="160">
        <v>0.91222104748368649</v>
      </c>
      <c r="C53" s="161">
        <v>210579.69325555308</v>
      </c>
      <c r="D53" s="90">
        <v>0.84007767915834597</v>
      </c>
      <c r="E53" s="54">
        <v>91502.611540436017</v>
      </c>
      <c r="F53" s="88">
        <v>0.81293039784956711</v>
      </c>
      <c r="G53" s="89">
        <v>48207.749831556954</v>
      </c>
      <c r="H53" s="88">
        <v>0.85149817374193182</v>
      </c>
      <c r="I53" s="89">
        <v>22620.74141081798</v>
      </c>
      <c r="J53" s="90">
        <v>0.84442865645111365</v>
      </c>
      <c r="K53" s="54">
        <v>19968.188919713288</v>
      </c>
      <c r="L53" s="88">
        <v>0.96507711974258936</v>
      </c>
      <c r="M53" s="89">
        <v>106313.43625995814</v>
      </c>
      <c r="N53" s="88">
        <v>1.2039002170604329</v>
      </c>
      <c r="O53" s="89">
        <v>9125.2552143617031</v>
      </c>
      <c r="P53" s="90">
        <v>1.0017299004356652</v>
      </c>
      <c r="Q53" s="54">
        <v>31934.766747751877</v>
      </c>
      <c r="R53" s="88">
        <v>1.083975404706734</v>
      </c>
      <c r="S53" s="89">
        <v>12357.346324066935</v>
      </c>
      <c r="T53" s="90">
        <v>0.89494213764038311</v>
      </c>
      <c r="U53" s="54">
        <v>15321.315673158977</v>
      </c>
      <c r="V53" s="88">
        <v>0.74653198054759107</v>
      </c>
      <c r="W53" s="89">
        <v>13807.788907367341</v>
      </c>
      <c r="X53" s="93">
        <v>0.89244694106848343</v>
      </c>
      <c r="Y53" s="89">
        <v>24697.005523952052</v>
      </c>
      <c r="Z53" s="88">
        <v>0.91278008717503312</v>
      </c>
      <c r="AA53" s="89">
        <v>13831.657966962302</v>
      </c>
      <c r="AB53" s="160">
        <v>0.74731637815045859</v>
      </c>
      <c r="AC53" s="161">
        <v>257046.72609449908</v>
      </c>
      <c r="AD53" s="90">
        <v>0.92265088406393192</v>
      </c>
      <c r="AE53" s="54">
        <v>61800.65823079511</v>
      </c>
      <c r="AF53" s="88">
        <v>0.85491594854527075</v>
      </c>
      <c r="AG53" s="89">
        <v>18068.738608952364</v>
      </c>
      <c r="AH53" s="90">
        <v>1.0716974878964125</v>
      </c>
      <c r="AI53" s="54">
        <v>8490.8311079905707</v>
      </c>
      <c r="AJ53" s="88">
        <v>0.98030885618524977</v>
      </c>
      <c r="AK53" s="89">
        <v>32307.519154156147</v>
      </c>
      <c r="AL53" s="88">
        <v>0.30512668388756109</v>
      </c>
      <c r="AM53" s="54">
        <v>2629.1690339429674</v>
      </c>
      <c r="AN53" s="88">
        <v>0.51776807870502184</v>
      </c>
      <c r="AO53" s="94">
        <v>70701.464690998109</v>
      </c>
      <c r="AP53" s="88">
        <v>0.53188797050353975</v>
      </c>
      <c r="AQ53" s="89">
        <v>26671.029962047127</v>
      </c>
      <c r="AR53" s="93">
        <v>0.50918645390738748</v>
      </c>
      <c r="AS53" s="54">
        <v>44032.910469010007</v>
      </c>
      <c r="AT53" s="88">
        <v>0.79607388353644304</v>
      </c>
      <c r="AU53" s="54">
        <v>123691.82925067189</v>
      </c>
      <c r="AV53" s="88">
        <v>0.87273030143107189</v>
      </c>
      <c r="AW53" s="89">
        <v>47372.531790813024</v>
      </c>
      <c r="AX53" s="90">
        <v>0.55842679947364571</v>
      </c>
      <c r="AY53" s="54">
        <v>14375.031799273173</v>
      </c>
      <c r="AZ53" s="88">
        <v>0.55153156642963708</v>
      </c>
      <c r="BA53" s="89">
        <v>15223.572885145413</v>
      </c>
      <c r="BB53" s="93">
        <v>1.4260453357674074</v>
      </c>
      <c r="BC53" s="94">
        <v>4712.0325220123186</v>
      </c>
      <c r="BD53" s="88">
        <v>0.77014165025631809</v>
      </c>
      <c r="BE53" s="89">
        <v>39818.957008794721</v>
      </c>
      <c r="BF53" s="88">
        <v>0.78942608368240819</v>
      </c>
      <c r="BG53" s="89">
        <v>4199.1235534785556</v>
      </c>
    </row>
    <row r="54" spans="1:59" ht="14.1" customHeight="1">
      <c r="A54" s="46">
        <v>1994</v>
      </c>
      <c r="B54" s="160">
        <v>0.89543689475874955</v>
      </c>
      <c r="C54" s="161">
        <v>235321.12597878554</v>
      </c>
      <c r="D54" s="90">
        <v>0.78971791572528671</v>
      </c>
      <c r="E54" s="54">
        <v>96610.165443713282</v>
      </c>
      <c r="F54" s="88">
        <v>0.70381376657532901</v>
      </c>
      <c r="G54" s="89">
        <v>51895.108528103483</v>
      </c>
      <c r="H54" s="88">
        <v>0.86565800882309252</v>
      </c>
      <c r="I54" s="89">
        <v>23084.578201001583</v>
      </c>
      <c r="J54" s="90">
        <v>0.85779771441850738</v>
      </c>
      <c r="K54" s="54">
        <v>20956.224839855975</v>
      </c>
      <c r="L54" s="88">
        <v>0.97016209817181376</v>
      </c>
      <c r="M54" s="89">
        <v>125596.69300137875</v>
      </c>
      <c r="N54" s="88">
        <v>1.2063995074178115</v>
      </c>
      <c r="O54" s="89">
        <v>9199.3494221339079</v>
      </c>
      <c r="P54" s="90">
        <v>1.0427102038091247</v>
      </c>
      <c r="Q54" s="54">
        <v>42120.409210011516</v>
      </c>
      <c r="R54" s="88">
        <v>1.0430337526203304</v>
      </c>
      <c r="S54" s="89">
        <v>16592.277289344391</v>
      </c>
      <c r="T54" s="90">
        <v>0.83170993995249531</v>
      </c>
      <c r="U54" s="54">
        <v>16892.534674771923</v>
      </c>
      <c r="V54" s="88">
        <v>0.72024190248437081</v>
      </c>
      <c r="W54" s="89">
        <v>14336.405538726714</v>
      </c>
      <c r="X54" s="93">
        <v>0.93417921966264317</v>
      </c>
      <c r="Y54" s="89">
        <v>26733.395462632954</v>
      </c>
      <c r="Z54" s="88">
        <v>0.94337325135313044</v>
      </c>
      <c r="AA54" s="89">
        <v>13325.890469971901</v>
      </c>
      <c r="AB54" s="160">
        <v>0.79593307520191292</v>
      </c>
      <c r="AC54" s="161">
        <v>264739.86932145245</v>
      </c>
      <c r="AD54" s="90">
        <v>1.0216790451489142</v>
      </c>
      <c r="AE54" s="54">
        <v>60440.786204810174</v>
      </c>
      <c r="AF54" s="88">
        <v>0.92541577974896483</v>
      </c>
      <c r="AG54" s="89">
        <v>17480.570682412981</v>
      </c>
      <c r="AH54" s="90">
        <v>1.0907693558086462</v>
      </c>
      <c r="AI54" s="54">
        <v>8293.1574533249914</v>
      </c>
      <c r="AJ54" s="88">
        <v>0.9926082766832196</v>
      </c>
      <c r="AK54" s="89">
        <v>32428.788492204141</v>
      </c>
      <c r="AL54" s="88">
        <v>1.7264437594601261</v>
      </c>
      <c r="AM54" s="54">
        <v>2513.4226888807575</v>
      </c>
      <c r="AN54" s="88">
        <v>0.54537294722401974</v>
      </c>
      <c r="AO54" s="94">
        <v>81501.487054615907</v>
      </c>
      <c r="AP54" s="88">
        <v>0.55549575906792792</v>
      </c>
      <c r="AQ54" s="89">
        <v>25976.795980895698</v>
      </c>
      <c r="AR54" s="93">
        <v>0.53886501952305399</v>
      </c>
      <c r="AS54" s="54">
        <v>55707.283102408801</v>
      </c>
      <c r="AT54" s="88">
        <v>0.83245362698631686</v>
      </c>
      <c r="AU54" s="54">
        <v>125551.05052524187</v>
      </c>
      <c r="AV54" s="88">
        <v>0.90557650775379173</v>
      </c>
      <c r="AW54" s="89">
        <v>48071.755041908786</v>
      </c>
      <c r="AX54" s="90">
        <v>0.54146491709872457</v>
      </c>
      <c r="AY54" s="54">
        <v>14765.948351446448</v>
      </c>
      <c r="AZ54" s="88">
        <v>0.76074952981396182</v>
      </c>
      <c r="BA54" s="89">
        <v>12063.260824156179</v>
      </c>
      <c r="BB54" s="93">
        <v>1.3078942337916231</v>
      </c>
      <c r="BC54" s="94">
        <v>5520.0052217297571</v>
      </c>
      <c r="BD54" s="88">
        <v>0.79330863165367782</v>
      </c>
      <c r="BE54" s="89">
        <v>41271.024098364462</v>
      </c>
      <c r="BF54" s="88">
        <v>0.80123519024306544</v>
      </c>
      <c r="BG54" s="89">
        <v>4805.2927800699163</v>
      </c>
    </row>
    <row r="55" spans="1:59" ht="14.1" customHeight="1">
      <c r="A55" s="46">
        <v>1995</v>
      </c>
      <c r="B55" s="160">
        <v>0.92360411170689649</v>
      </c>
      <c r="C55" s="161">
        <v>222956.386782332</v>
      </c>
      <c r="D55" s="90">
        <v>0.76117295472409019</v>
      </c>
      <c r="E55" s="54">
        <v>98329.455375571066</v>
      </c>
      <c r="F55" s="88">
        <v>0.66200076031075739</v>
      </c>
      <c r="G55" s="89">
        <v>52316.185307313484</v>
      </c>
      <c r="H55" s="88">
        <v>0.85112053664575005</v>
      </c>
      <c r="I55" s="89">
        <v>23356.985461007869</v>
      </c>
      <c r="J55" s="90">
        <v>0.85195078026105509</v>
      </c>
      <c r="K55" s="54">
        <v>21720.505593767408</v>
      </c>
      <c r="L55" s="88">
        <v>1.047703411710057</v>
      </c>
      <c r="M55" s="89">
        <v>111650.18180631501</v>
      </c>
      <c r="N55" s="88">
        <v>1.380657415501904</v>
      </c>
      <c r="O55" s="89">
        <v>8549.6614399495647</v>
      </c>
      <c r="P55" s="90">
        <v>1.1411753397770794</v>
      </c>
      <c r="Q55" s="54">
        <v>34516.981364204483</v>
      </c>
      <c r="R55" s="88">
        <v>1.0616380828956473</v>
      </c>
      <c r="S55" s="89">
        <v>14345.720398893205</v>
      </c>
      <c r="T55" s="90">
        <v>0.93611830087030434</v>
      </c>
      <c r="U55" s="54">
        <v>16005.352086451545</v>
      </c>
      <c r="V55" s="88">
        <v>0.82654631387691335</v>
      </c>
      <c r="W55" s="89">
        <v>13399.137851154042</v>
      </c>
      <c r="X55" s="93">
        <v>0.94873586844424584</v>
      </c>
      <c r="Y55" s="89">
        <v>25624.790694885462</v>
      </c>
      <c r="Z55" s="88">
        <v>0.94714069883389673</v>
      </c>
      <c r="AA55" s="89">
        <v>14888.429036655323</v>
      </c>
      <c r="AB55" s="160">
        <v>0.75390392594216471</v>
      </c>
      <c r="AC55" s="161">
        <v>273142.80835735064</v>
      </c>
      <c r="AD55" s="90">
        <v>0.80161891642267147</v>
      </c>
      <c r="AE55" s="54">
        <v>60252.242343784485</v>
      </c>
      <c r="AF55" s="88">
        <v>0.96182191457486321</v>
      </c>
      <c r="AG55" s="89">
        <v>16958.028236048867</v>
      </c>
      <c r="AH55" s="90">
        <v>0.93749529655786823</v>
      </c>
      <c r="AI55" s="54">
        <v>8095.3593089288061</v>
      </c>
      <c r="AJ55" s="88">
        <v>0.55403659755783796</v>
      </c>
      <c r="AK55" s="89">
        <v>32574.903239394829</v>
      </c>
      <c r="AL55" s="88">
        <v>2.3423016993500689</v>
      </c>
      <c r="AM55" s="54">
        <v>2711.7276153687772</v>
      </c>
      <c r="AN55" s="88">
        <v>0.56258472443369656</v>
      </c>
      <c r="AO55" s="94">
        <v>81910.38936010866</v>
      </c>
      <c r="AP55" s="88">
        <v>0.57303019523459642</v>
      </c>
      <c r="AQ55" s="89">
        <v>26909.576722174439</v>
      </c>
      <c r="AR55" s="93">
        <v>0.55586988883324162</v>
      </c>
      <c r="AS55" s="54">
        <v>55159.551613747986</v>
      </c>
      <c r="AT55" s="88">
        <v>0.83940895096916579</v>
      </c>
      <c r="AU55" s="54">
        <v>132882.26720553287</v>
      </c>
      <c r="AV55" s="88">
        <v>0.9202846086359272</v>
      </c>
      <c r="AW55" s="89">
        <v>50085.405165946104</v>
      </c>
      <c r="AX55" s="90">
        <v>0.54205143657859511</v>
      </c>
      <c r="AY55" s="54">
        <v>15489.64071195223</v>
      </c>
      <c r="AZ55" s="88">
        <v>0.6923457421272331</v>
      </c>
      <c r="BA55" s="89">
        <v>14485.694631681494</v>
      </c>
      <c r="BB55" s="93">
        <v>1.3339143405493825</v>
      </c>
      <c r="BC55" s="94">
        <v>5786.4840082767287</v>
      </c>
      <c r="BD55" s="88">
        <v>0.81267853778224197</v>
      </c>
      <c r="BE55" s="89">
        <v>43048.836662368252</v>
      </c>
      <c r="BF55" s="88">
        <v>0.8227802496143648</v>
      </c>
      <c r="BG55" s="89">
        <v>5251.5922640478802</v>
      </c>
    </row>
    <row r="56" spans="1:59" ht="14.1" customHeight="1">
      <c r="A56" s="46">
        <v>1996</v>
      </c>
      <c r="B56" s="160">
        <v>0.97302356053547545</v>
      </c>
      <c r="C56" s="161">
        <v>233702.31617057492</v>
      </c>
      <c r="D56" s="90">
        <v>0.82013810011067767</v>
      </c>
      <c r="E56" s="54">
        <v>97883.177241331156</v>
      </c>
      <c r="F56" s="88">
        <v>0.67053895581360279</v>
      </c>
      <c r="G56" s="89">
        <v>50306.259028710265</v>
      </c>
      <c r="H56" s="88">
        <v>0.98322499013306008</v>
      </c>
      <c r="I56" s="89">
        <v>23173.76005355244</v>
      </c>
      <c r="J56" s="90">
        <v>0.94775569173939878</v>
      </c>
      <c r="K56" s="54">
        <v>22997.188679857405</v>
      </c>
      <c r="L56" s="88">
        <v>1.0911488856875786</v>
      </c>
      <c r="M56" s="89">
        <v>121289.18117524928</v>
      </c>
      <c r="N56" s="88">
        <v>1.36037730579356</v>
      </c>
      <c r="O56" s="89">
        <v>8847.4679591710446</v>
      </c>
      <c r="P56" s="90">
        <v>1.2156932922712693</v>
      </c>
      <c r="Q56" s="54">
        <v>40367.668417395966</v>
      </c>
      <c r="R56" s="88">
        <v>1.2469441836373323</v>
      </c>
      <c r="S56" s="89">
        <v>15500.32233747504</v>
      </c>
      <c r="T56" s="90">
        <v>0.87016918656081854</v>
      </c>
      <c r="U56" s="54">
        <v>16560.769126927476</v>
      </c>
      <c r="V56" s="88">
        <v>0.88201497994589284</v>
      </c>
      <c r="W56" s="89">
        <v>13495.914775427313</v>
      </c>
      <c r="X56" s="93">
        <v>0.94782659211819276</v>
      </c>
      <c r="Y56" s="89">
        <v>26799.783481486509</v>
      </c>
      <c r="Z56" s="88">
        <v>0.97642097284649576</v>
      </c>
      <c r="AA56" s="89">
        <v>15132.388893462423</v>
      </c>
      <c r="AB56" s="160">
        <v>0.88272509697717738</v>
      </c>
      <c r="AC56" s="161">
        <v>257608.92101559852</v>
      </c>
      <c r="AD56" s="90">
        <v>1.0886816733034972</v>
      </c>
      <c r="AE56" s="54">
        <v>59292.280224819748</v>
      </c>
      <c r="AF56" s="88">
        <v>0.94713414791038719</v>
      </c>
      <c r="AG56" s="89">
        <v>16453.533226062009</v>
      </c>
      <c r="AH56" s="90">
        <v>0.89749816204585819</v>
      </c>
      <c r="AI56" s="54">
        <v>7910.1929468231501</v>
      </c>
      <c r="AJ56" s="88">
        <v>1.0542839812250757</v>
      </c>
      <c r="AK56" s="89">
        <v>32698.698040721287</v>
      </c>
      <c r="AL56" s="88">
        <v>2.8481961335393802</v>
      </c>
      <c r="AM56" s="54">
        <v>2595.8951377822327</v>
      </c>
      <c r="AN56" s="88">
        <v>0.61208574480541655</v>
      </c>
      <c r="AO56" s="94">
        <v>75841.641649544952</v>
      </c>
      <c r="AP56" s="88">
        <v>0.62345038639949291</v>
      </c>
      <c r="AQ56" s="89">
        <v>25698.917426999138</v>
      </c>
      <c r="AR56" s="93">
        <v>0.60478003610651887</v>
      </c>
      <c r="AS56" s="54">
        <v>50265.527797716059</v>
      </c>
      <c r="AT56" s="88">
        <v>0.93913613343876579</v>
      </c>
      <c r="AU56" s="54">
        <v>123971.22107729832</v>
      </c>
      <c r="AV56" s="88">
        <v>1.0789311871406708</v>
      </c>
      <c r="AW56" s="89">
        <v>45255.252514715838</v>
      </c>
      <c r="AX56" s="90">
        <v>0.59005779857099527</v>
      </c>
      <c r="AY56" s="54">
        <v>15494.773600386445</v>
      </c>
      <c r="AZ56" s="88">
        <v>0.83095328080400277</v>
      </c>
      <c r="BA56" s="89">
        <v>13152.265298748856</v>
      </c>
      <c r="BB56" s="93">
        <v>1.6238616992454937</v>
      </c>
      <c r="BC56" s="94">
        <v>5245.7515341102953</v>
      </c>
      <c r="BD56" s="88">
        <v>0.83412838811543921</v>
      </c>
      <c r="BE56" s="89">
        <v>42071.872306476704</v>
      </c>
      <c r="BF56" s="88">
        <v>0.83987549960409003</v>
      </c>
      <c r="BG56" s="89">
        <v>4661.5264643494438</v>
      </c>
    </row>
    <row r="57" spans="1:59" ht="14.1" customHeight="1">
      <c r="A57" s="46">
        <v>1997</v>
      </c>
      <c r="B57" s="160">
        <v>0.93519236828402208</v>
      </c>
      <c r="C57" s="161">
        <v>243006.94196536773</v>
      </c>
      <c r="D57" s="90">
        <v>0.82141549627866872</v>
      </c>
      <c r="E57" s="54">
        <v>99687.849733039824</v>
      </c>
      <c r="F57" s="88">
        <v>0.73015357607316778</v>
      </c>
      <c r="G57" s="89">
        <v>51219.728596182846</v>
      </c>
      <c r="H57" s="88">
        <v>0.89096735076331568</v>
      </c>
      <c r="I57" s="89">
        <v>23502.836531619159</v>
      </c>
      <c r="J57" s="90">
        <v>0.92021142032405556</v>
      </c>
      <c r="K57" s="54">
        <v>23493.932312910991</v>
      </c>
      <c r="L57" s="88">
        <v>1.0167799079924553</v>
      </c>
      <c r="M57" s="89">
        <v>127433.03843752653</v>
      </c>
      <c r="N57" s="88">
        <v>1.1186405623233624</v>
      </c>
      <c r="O57" s="89">
        <v>9589.8518658924204</v>
      </c>
      <c r="P57" s="90">
        <v>1.0600797496147192</v>
      </c>
      <c r="Q57" s="54">
        <v>40276.876911250649</v>
      </c>
      <c r="R57" s="88">
        <v>1.2443795681284568</v>
      </c>
      <c r="S57" s="89">
        <v>17374.751327547572</v>
      </c>
      <c r="T57" s="90">
        <v>0.87799420864616085</v>
      </c>
      <c r="U57" s="54">
        <v>16707.216124601644</v>
      </c>
      <c r="V57" s="88">
        <v>0.82350133806252523</v>
      </c>
      <c r="W57" s="89">
        <v>15960.139215951205</v>
      </c>
      <c r="X57" s="93">
        <v>0.94795975910012376</v>
      </c>
      <c r="Y57" s="89">
        <v>27972.908798539458</v>
      </c>
      <c r="Z57" s="88">
        <v>0.98303638436648844</v>
      </c>
      <c r="AA57" s="89">
        <v>16074.420192603529</v>
      </c>
      <c r="AB57" s="160">
        <v>0.85175847918916781</v>
      </c>
      <c r="AC57" s="161">
        <v>266810.6548025079</v>
      </c>
      <c r="AD57" s="90">
        <v>0.99320933506839859</v>
      </c>
      <c r="AE57" s="54">
        <v>59470.045592664916</v>
      </c>
      <c r="AF57" s="88">
        <v>1.0119894312502935</v>
      </c>
      <c r="AG57" s="89">
        <v>16183.906750094191</v>
      </c>
      <c r="AH57" s="90">
        <v>0.97543211305502509</v>
      </c>
      <c r="AI57" s="54">
        <v>7741.6996666050927</v>
      </c>
      <c r="AJ57" s="88">
        <v>0.76423182463058925</v>
      </c>
      <c r="AK57" s="89">
        <v>32759.413427771568</v>
      </c>
      <c r="AL57" s="88">
        <v>3.6521809369889309</v>
      </c>
      <c r="AM57" s="54">
        <v>2765.7373126487555</v>
      </c>
      <c r="AN57" s="88">
        <v>0.62232615191054208</v>
      </c>
      <c r="AO57" s="94">
        <v>75240.312077413037</v>
      </c>
      <c r="AP57" s="88">
        <v>0.633877268899667</v>
      </c>
      <c r="AQ57" s="89">
        <v>27046.24513094408</v>
      </c>
      <c r="AR57" s="93">
        <v>0.61490017519641482</v>
      </c>
      <c r="AS57" s="54">
        <v>48268.019888936331</v>
      </c>
      <c r="AT57" s="88">
        <v>0.91456165723532101</v>
      </c>
      <c r="AU57" s="54">
        <v>132706.21863776515</v>
      </c>
      <c r="AV57" s="88">
        <v>1.0327683633758917</v>
      </c>
      <c r="AW57" s="89">
        <v>48644.69852235604</v>
      </c>
      <c r="AX57" s="90">
        <v>0.58532554228298184</v>
      </c>
      <c r="AY57" s="54">
        <v>15865.588171292082</v>
      </c>
      <c r="AZ57" s="88">
        <v>0.81736266018081505</v>
      </c>
      <c r="BA57" s="89">
        <v>13368.959132024322</v>
      </c>
      <c r="BB57" s="93">
        <v>1.3928031745822362</v>
      </c>
      <c r="BC57" s="94">
        <v>6474.3074718398248</v>
      </c>
      <c r="BD57" s="88">
        <v>0.84699517070458596</v>
      </c>
      <c r="BE57" s="89">
        <v>44007.474719180449</v>
      </c>
      <c r="BF57" s="88">
        <v>0.85179822024541008</v>
      </c>
      <c r="BG57" s="89">
        <v>5428.4417259733718</v>
      </c>
    </row>
    <row r="58" spans="1:59" ht="14.1" customHeight="1">
      <c r="A58" s="46">
        <v>1998</v>
      </c>
      <c r="B58" s="160">
        <v>0.88934727881225184</v>
      </c>
      <c r="C58" s="161">
        <v>244536.40865698084</v>
      </c>
      <c r="D58" s="90">
        <v>0.80530732178342834</v>
      </c>
      <c r="E58" s="54">
        <v>100384.63188534297</v>
      </c>
      <c r="F58" s="88">
        <v>0.63580121870000761</v>
      </c>
      <c r="G58" s="89">
        <v>51281.236243405161</v>
      </c>
      <c r="H58" s="88">
        <v>1.0178076336539248</v>
      </c>
      <c r="I58" s="89">
        <v>23692.139067016727</v>
      </c>
      <c r="J58" s="90">
        <v>0.93308078277990325</v>
      </c>
      <c r="K58" s="54">
        <v>23930.902353030033</v>
      </c>
      <c r="L58" s="88">
        <v>0.94818339267252894</v>
      </c>
      <c r="M58" s="89">
        <v>125632.68869946632</v>
      </c>
      <c r="N58" s="88">
        <v>0.95485626314686545</v>
      </c>
      <c r="O58" s="89">
        <v>9824.0868386768852</v>
      </c>
      <c r="P58" s="90">
        <v>0.94407541028111464</v>
      </c>
      <c r="Q58" s="54">
        <v>41146.108774169421</v>
      </c>
      <c r="R58" s="88">
        <v>1.0698814666555099</v>
      </c>
      <c r="S58" s="89">
        <v>17848.673954568705</v>
      </c>
      <c r="T58" s="90">
        <v>0.91127868910554888</v>
      </c>
      <c r="U58" s="54">
        <v>16477.511412824028</v>
      </c>
      <c r="V58" s="88">
        <v>0.82282347078105644</v>
      </c>
      <c r="W58" s="89">
        <v>14563.02162677185</v>
      </c>
      <c r="X58" s="93">
        <v>0.95305209957325254</v>
      </c>
      <c r="Y58" s="89">
        <v>25810.615094517532</v>
      </c>
      <c r="Z58" s="88">
        <v>0.93232684249578313</v>
      </c>
      <c r="AA58" s="89">
        <v>18785.774213353052</v>
      </c>
      <c r="AB58" s="160">
        <v>0.80769190018865378</v>
      </c>
      <c r="AC58" s="161">
        <v>269258.35155559948</v>
      </c>
      <c r="AD58" s="90">
        <v>0.88749124354001285</v>
      </c>
      <c r="AE58" s="54">
        <v>59260.176368524262</v>
      </c>
      <c r="AF58" s="88">
        <v>1.0448031046458901</v>
      </c>
      <c r="AG58" s="89">
        <v>16132.975521451997</v>
      </c>
      <c r="AH58" s="90">
        <v>0.96210221166412846</v>
      </c>
      <c r="AI58" s="54">
        <v>7576.4173431711206</v>
      </c>
      <c r="AJ58" s="88">
        <v>0.61335653362567077</v>
      </c>
      <c r="AK58" s="89">
        <v>32727.116273615651</v>
      </c>
      <c r="AL58" s="88">
        <v>3.0164909638667141</v>
      </c>
      <c r="AM58" s="54">
        <v>2776.2145918957049</v>
      </c>
      <c r="AN58" s="88">
        <v>0.64915466806935906</v>
      </c>
      <c r="AO58" s="94">
        <v>71452.492199356144</v>
      </c>
      <c r="AP58" s="88">
        <v>0.6612066441007084</v>
      </c>
      <c r="AQ58" s="89">
        <v>27543.582879144284</v>
      </c>
      <c r="AR58" s="93">
        <v>0.641406843444005</v>
      </c>
      <c r="AS58" s="54">
        <v>43921.762204946266</v>
      </c>
      <c r="AT58" s="88">
        <v>0.85917250018685121</v>
      </c>
      <c r="AU58" s="54">
        <v>137924.78589541878</v>
      </c>
      <c r="AV58" s="88">
        <v>0.90591274731544702</v>
      </c>
      <c r="AW58" s="89">
        <v>52450.828332549216</v>
      </c>
      <c r="AX58" s="90">
        <v>0.5315386510358584</v>
      </c>
      <c r="AY58" s="54">
        <v>16006.661008412775</v>
      </c>
      <c r="AZ58" s="88">
        <v>0.78780730341114902</v>
      </c>
      <c r="BA58" s="89">
        <v>13486.085942586406</v>
      </c>
      <c r="BB58" s="93">
        <v>1.3741879715909417</v>
      </c>
      <c r="BC58" s="94">
        <v>6561.6896570275858</v>
      </c>
      <c r="BD58" s="88">
        <v>0.85245102231451342</v>
      </c>
      <c r="BE58" s="89">
        <v>45228.061576220818</v>
      </c>
      <c r="BF58" s="88">
        <v>0.86015895026667</v>
      </c>
      <c r="BG58" s="89">
        <v>4976.9996725746259</v>
      </c>
    </row>
    <row r="59" spans="1:59" ht="14.1" customHeight="1">
      <c r="A59" s="46">
        <v>1999</v>
      </c>
      <c r="B59" s="160">
        <v>0.84967985028377158</v>
      </c>
      <c r="C59" s="161">
        <v>250234.40410523972</v>
      </c>
      <c r="D59" s="90">
        <v>0.78485978075683649</v>
      </c>
      <c r="E59" s="54">
        <v>102937.30893498381</v>
      </c>
      <c r="F59" s="88">
        <v>0.6499199684235577</v>
      </c>
      <c r="G59" s="89">
        <v>51368.554009779931</v>
      </c>
      <c r="H59" s="88">
        <v>0.94648503035282172</v>
      </c>
      <c r="I59" s="89">
        <v>24519.23617994157</v>
      </c>
      <c r="J59" s="90">
        <v>0.89198431731934691</v>
      </c>
      <c r="K59" s="54">
        <v>25022.922548844403</v>
      </c>
      <c r="L59" s="88">
        <v>0.89008357685002482</v>
      </c>
      <c r="M59" s="89">
        <v>127038.30976614008</v>
      </c>
      <c r="N59" s="88">
        <v>0.91501433573449842</v>
      </c>
      <c r="O59" s="89">
        <v>9233.9607531524507</v>
      </c>
      <c r="P59" s="90">
        <v>0.86348779564900702</v>
      </c>
      <c r="Q59" s="54">
        <v>41059.195549012657</v>
      </c>
      <c r="R59" s="88">
        <v>0.97113533788625284</v>
      </c>
      <c r="S59" s="89">
        <v>17228.118606634151</v>
      </c>
      <c r="T59" s="90">
        <v>0.833811563990287</v>
      </c>
      <c r="U59" s="54">
        <v>18005.796091567387</v>
      </c>
      <c r="V59" s="88">
        <v>0.8073791926464482</v>
      </c>
      <c r="W59" s="89">
        <v>14882.983249311832</v>
      </c>
      <c r="X59" s="93">
        <v>0.93885359384317912</v>
      </c>
      <c r="Y59" s="89">
        <v>26841.22964986584</v>
      </c>
      <c r="Z59" s="88">
        <v>0.91232294280372361</v>
      </c>
      <c r="AA59" s="89">
        <v>20555.291618908537</v>
      </c>
      <c r="AB59" s="160">
        <v>0.7831845622259207</v>
      </c>
      <c r="AC59" s="161">
        <v>271480.23757222103</v>
      </c>
      <c r="AD59" s="90">
        <v>0.84542985669691872</v>
      </c>
      <c r="AE59" s="54">
        <v>59056.388523015441</v>
      </c>
      <c r="AF59" s="88">
        <v>1.1201425756623626</v>
      </c>
      <c r="AG59" s="89">
        <v>16221.368416781042</v>
      </c>
      <c r="AH59" s="90">
        <v>1.0124047839080215</v>
      </c>
      <c r="AI59" s="54">
        <v>7430.8068425932197</v>
      </c>
      <c r="AJ59" s="88">
        <v>0.55348061080843902</v>
      </c>
      <c r="AK59" s="89">
        <v>32601.340027853534</v>
      </c>
      <c r="AL59" s="88">
        <v>2.2507099275485372</v>
      </c>
      <c r="AM59" s="54">
        <v>2750.507572570325</v>
      </c>
      <c r="AN59" s="88">
        <v>0.64774684089149415</v>
      </c>
      <c r="AO59" s="94">
        <v>70699.522792108386</v>
      </c>
      <c r="AP59" s="88">
        <v>0.65977396221241191</v>
      </c>
      <c r="AQ59" s="89">
        <v>28655.268440484746</v>
      </c>
      <c r="AR59" s="93">
        <v>0.64001498013340852</v>
      </c>
      <c r="AS59" s="54">
        <v>42013.692458074205</v>
      </c>
      <c r="AT59" s="88">
        <v>0.83020474765778474</v>
      </c>
      <c r="AU59" s="54">
        <v>140803.46410762647</v>
      </c>
      <c r="AV59" s="88">
        <v>0.82505916119055867</v>
      </c>
      <c r="AW59" s="89">
        <v>55394.313008027326</v>
      </c>
      <c r="AX59" s="90">
        <v>0.52775218843874028</v>
      </c>
      <c r="AY59" s="54">
        <v>16249.469330235543</v>
      </c>
      <c r="AZ59" s="88">
        <v>0.77873884392695791</v>
      </c>
      <c r="BA59" s="89">
        <v>12740.702270961081</v>
      </c>
      <c r="BB59" s="93">
        <v>1.3606796382774053</v>
      </c>
      <c r="BC59" s="94">
        <v>6333.1748029311984</v>
      </c>
      <c r="BD59" s="88">
        <v>0.86408057847926378</v>
      </c>
      <c r="BE59" s="89">
        <v>45874.03722638249</v>
      </c>
      <c r="BF59" s="88">
        <v>0.87158804245597676</v>
      </c>
      <c r="BG59" s="89">
        <v>5092.3823715149229</v>
      </c>
    </row>
    <row r="60" spans="1:59" ht="14.1" customHeight="1">
      <c r="A60" s="46">
        <v>2000</v>
      </c>
      <c r="B60" s="160">
        <v>0.8615742217555169</v>
      </c>
      <c r="C60" s="161">
        <v>251542.25959103435</v>
      </c>
      <c r="D60" s="90">
        <v>0.80269390835225984</v>
      </c>
      <c r="E60" s="54">
        <v>102880.56932197805</v>
      </c>
      <c r="F60" s="88">
        <v>0.77845024063383739</v>
      </c>
      <c r="G60" s="89">
        <v>49867.342796878351</v>
      </c>
      <c r="H60" s="88">
        <v>0.81585662602666131</v>
      </c>
      <c r="I60" s="89">
        <v>25233.146784944114</v>
      </c>
      <c r="J60" s="90">
        <v>0.83354136096380171</v>
      </c>
      <c r="K60" s="54">
        <v>25504.372832786565</v>
      </c>
      <c r="L60" s="88">
        <v>0.89682996271841087</v>
      </c>
      <c r="M60" s="89">
        <v>129425.84215455272</v>
      </c>
      <c r="N60" s="88">
        <v>0.89619999751775592</v>
      </c>
      <c r="O60" s="89">
        <v>8874.7309390702285</v>
      </c>
      <c r="P60" s="90">
        <v>0.8767010389621922</v>
      </c>
      <c r="Q60" s="54">
        <v>41659.09267513574</v>
      </c>
      <c r="R60" s="88">
        <v>0.98644235704747218</v>
      </c>
      <c r="S60" s="89">
        <v>17694.566010541443</v>
      </c>
      <c r="T60" s="90">
        <v>0.88227708017697137</v>
      </c>
      <c r="U60" s="54">
        <v>17746.443097965763</v>
      </c>
      <c r="V60" s="88">
        <v>0.76375271351835838</v>
      </c>
      <c r="W60" s="89">
        <v>16216.526345215127</v>
      </c>
      <c r="X60" s="93">
        <v>0.94031861604806499</v>
      </c>
      <c r="Y60" s="89">
        <v>27524.334275855374</v>
      </c>
      <c r="Z60" s="88">
        <v>0.92649242697720569</v>
      </c>
      <c r="AA60" s="89">
        <v>19501.235566368578</v>
      </c>
      <c r="AB60" s="160">
        <v>0.80700872524331957</v>
      </c>
      <c r="AC60" s="161">
        <v>268550.16527910047</v>
      </c>
      <c r="AD60" s="90">
        <v>0.71186069530065987</v>
      </c>
      <c r="AE60" s="54">
        <v>59884.318893339158</v>
      </c>
      <c r="AF60" s="88">
        <v>1.1505087304511576</v>
      </c>
      <c r="AG60" s="89">
        <v>16172.03367401307</v>
      </c>
      <c r="AH60" s="90">
        <v>1.0698890602177054</v>
      </c>
      <c r="AI60" s="54">
        <v>7311.5384454057184</v>
      </c>
      <c r="AJ60" s="88">
        <v>0.15816931520517152</v>
      </c>
      <c r="AK60" s="89">
        <v>32406.663978335018</v>
      </c>
      <c r="AL60" s="88">
        <v>4.0585526929184272</v>
      </c>
      <c r="AM60" s="54">
        <v>2728.7934754679331</v>
      </c>
      <c r="AN60" s="88">
        <v>0.82905611948653735</v>
      </c>
      <c r="AO60" s="94">
        <v>68289.609535172669</v>
      </c>
      <c r="AP60" s="88">
        <v>0.82321181114497088</v>
      </c>
      <c r="AQ60" s="89">
        <v>23952.523193970068</v>
      </c>
      <c r="AR60" s="93">
        <v>0.83207956019355511</v>
      </c>
      <c r="AS60" s="54">
        <v>44344.219528596543</v>
      </c>
      <c r="AT60" s="88">
        <v>0.84792256486874151</v>
      </c>
      <c r="AU60" s="54">
        <v>138546.98512057544</v>
      </c>
      <c r="AV60" s="88">
        <v>0.84390398435267111</v>
      </c>
      <c r="AW60" s="89">
        <v>54088.087266382208</v>
      </c>
      <c r="AX60" s="90">
        <v>0.6568021219602691</v>
      </c>
      <c r="AY60" s="54">
        <v>15515.126488303931</v>
      </c>
      <c r="AZ60" s="88">
        <v>0.67256892320893347</v>
      </c>
      <c r="BA60" s="89">
        <v>14898.449295266078</v>
      </c>
      <c r="BB60" s="93">
        <v>1.310251714463065</v>
      </c>
      <c r="BC60" s="94">
        <v>6499.9044885738058</v>
      </c>
      <c r="BD60" s="88">
        <v>0.88866368441934351</v>
      </c>
      <c r="BE60" s="89">
        <v>43554.206636787152</v>
      </c>
      <c r="BF60" s="88">
        <v>0.88691147206113075</v>
      </c>
      <c r="BG60" s="89">
        <v>4960.8196814966996</v>
      </c>
    </row>
    <row r="61" spans="1:59" ht="14.1" customHeight="1">
      <c r="A61" s="46">
        <v>2001</v>
      </c>
      <c r="B61" s="160">
        <v>0.8967903667958661</v>
      </c>
      <c r="C61" s="161">
        <v>253198.88099601076</v>
      </c>
      <c r="D61" s="90">
        <v>0.87290230075843844</v>
      </c>
      <c r="E61" s="54">
        <v>103714.39440233377</v>
      </c>
      <c r="F61" s="88">
        <v>0.7850587012750867</v>
      </c>
      <c r="G61" s="89">
        <v>51038.575758629748</v>
      </c>
      <c r="H61" s="88">
        <v>0.9900043066576395</v>
      </c>
      <c r="I61" s="89">
        <v>24934.91173118374</v>
      </c>
      <c r="J61" s="90">
        <v>0.92686113702703599</v>
      </c>
      <c r="K61" s="54">
        <v>25918.183058842686</v>
      </c>
      <c r="L61" s="88">
        <v>0.90981277389305981</v>
      </c>
      <c r="M61" s="89">
        <v>128929.60035486253</v>
      </c>
      <c r="N61" s="88">
        <v>0.89407209220537753</v>
      </c>
      <c r="O61" s="89">
        <v>8176.0373710758167</v>
      </c>
      <c r="P61" s="90">
        <v>0.90741191786197373</v>
      </c>
      <c r="Q61" s="54">
        <v>40862.54054797555</v>
      </c>
      <c r="R61" s="88">
        <v>0.95868685264556519</v>
      </c>
      <c r="S61" s="89">
        <v>18809.302157080103</v>
      </c>
      <c r="T61" s="90">
        <v>0.91186198727198142</v>
      </c>
      <c r="U61" s="54">
        <v>16947.850898175999</v>
      </c>
      <c r="V61" s="88">
        <v>0.75244295499863489</v>
      </c>
      <c r="W61" s="89">
        <v>15820.52954435808</v>
      </c>
      <c r="X61" s="93">
        <v>0.96169414224385819</v>
      </c>
      <c r="Y61" s="89">
        <v>28427.353344385916</v>
      </c>
      <c r="Z61" s="88">
        <v>0.9243827624428741</v>
      </c>
      <c r="AA61" s="89">
        <v>20805.219775566155</v>
      </c>
      <c r="AB61" s="160">
        <v>0.84704083366808181</v>
      </c>
      <c r="AC61" s="161">
        <v>268070.09572066588</v>
      </c>
      <c r="AD61" s="90">
        <v>0.7604618916296253</v>
      </c>
      <c r="AE61" s="54">
        <v>59530.781631135877</v>
      </c>
      <c r="AF61" s="88">
        <v>1.1242461599024527</v>
      </c>
      <c r="AG61" s="89">
        <v>16142.517017060549</v>
      </c>
      <c r="AH61" s="90">
        <v>0.98075069718054064</v>
      </c>
      <c r="AI61" s="54">
        <v>7227.2984707525993</v>
      </c>
      <c r="AJ61" s="88">
        <v>0.33365135764318593</v>
      </c>
      <c r="AK61" s="89">
        <v>32170.996371833771</v>
      </c>
      <c r="AL61" s="88">
        <v>3.3737000739419885</v>
      </c>
      <c r="AM61" s="54">
        <v>2756.8109813707565</v>
      </c>
      <c r="AN61" s="88">
        <v>0.87041951039576992</v>
      </c>
      <c r="AO61" s="94">
        <v>68134.716566058196</v>
      </c>
      <c r="AP61" s="88">
        <v>0.86428361695538525</v>
      </c>
      <c r="AQ61" s="89">
        <v>24155.265228263226</v>
      </c>
      <c r="AR61" s="93">
        <v>0.87359379705508911</v>
      </c>
      <c r="AS61" s="54">
        <v>43989.308033009773</v>
      </c>
      <c r="AT61" s="88">
        <v>0.88403437922197392</v>
      </c>
      <c r="AU61" s="54">
        <v>138557.55250687202</v>
      </c>
      <c r="AV61" s="88">
        <v>0.89503431505367748</v>
      </c>
      <c r="AW61" s="89">
        <v>52687.864288112643</v>
      </c>
      <c r="AX61" s="90">
        <v>0.6895813642369979</v>
      </c>
      <c r="AY61" s="54">
        <v>15145.961798947978</v>
      </c>
      <c r="AZ61" s="88">
        <v>0.75463430283818744</v>
      </c>
      <c r="BA61" s="89">
        <v>13678.442606144481</v>
      </c>
      <c r="BB61" s="93">
        <v>1.2300484791491308</v>
      </c>
      <c r="BC61" s="94">
        <v>7004.779198589109</v>
      </c>
      <c r="BD61" s="88">
        <v>0.9123597633749001</v>
      </c>
      <c r="BE61" s="89">
        <v>44990.555988200067</v>
      </c>
      <c r="BF61" s="88">
        <v>0.90477111052404124</v>
      </c>
      <c r="BG61" s="89">
        <v>5417.7319762543129</v>
      </c>
    </row>
    <row r="62" spans="1:59" ht="14.1" customHeight="1">
      <c r="A62" s="46">
        <v>2002</v>
      </c>
      <c r="B62" s="160">
        <v>0.86107997606671216</v>
      </c>
      <c r="C62" s="161">
        <v>248139.22829491959</v>
      </c>
      <c r="D62" s="90">
        <v>0.75958690775712323</v>
      </c>
      <c r="E62" s="54">
        <v>104602.15580057287</v>
      </c>
      <c r="F62" s="88">
        <v>0.71667244597403712</v>
      </c>
      <c r="G62" s="89">
        <v>49678.122411433942</v>
      </c>
      <c r="H62" s="88">
        <v>0.83537550073041711</v>
      </c>
      <c r="I62" s="89">
        <v>25667.357576409799</v>
      </c>
      <c r="J62" s="90">
        <v>0.76198352786708512</v>
      </c>
      <c r="K62" s="54">
        <v>26983.976660014716</v>
      </c>
      <c r="L62" s="88">
        <v>0.93145940242352565</v>
      </c>
      <c r="M62" s="89">
        <v>123633.93427348438</v>
      </c>
      <c r="N62" s="88">
        <v>0.9894121286976989</v>
      </c>
      <c r="O62" s="89">
        <v>7013.8916758211644</v>
      </c>
      <c r="P62" s="90">
        <v>0.95274274008245852</v>
      </c>
      <c r="Q62" s="54">
        <v>38556.015382772734</v>
      </c>
      <c r="R62" s="88">
        <v>0.90941371001685034</v>
      </c>
      <c r="S62" s="89">
        <v>17621.340397082891</v>
      </c>
      <c r="T62" s="90">
        <v>0.95249815005495009</v>
      </c>
      <c r="U62" s="54">
        <v>17470.883932551442</v>
      </c>
      <c r="V62" s="88">
        <v>0.80297835411983587</v>
      </c>
      <c r="W62" s="89">
        <v>15908.153606459027</v>
      </c>
      <c r="X62" s="93">
        <v>0.94554640360958331</v>
      </c>
      <c r="Y62" s="89">
        <v>27351.245950476939</v>
      </c>
      <c r="Z62" s="88">
        <v>0.93001633438322584</v>
      </c>
      <c r="AA62" s="89">
        <v>20487.061839728329</v>
      </c>
      <c r="AB62" s="160">
        <v>0.80133672985759474</v>
      </c>
      <c r="AC62" s="161">
        <v>266639.12036001717</v>
      </c>
      <c r="AD62" s="90">
        <v>0.55427867258810171</v>
      </c>
      <c r="AE62" s="54">
        <v>60104.849319787492</v>
      </c>
      <c r="AF62" s="88">
        <v>1.1039541185230541</v>
      </c>
      <c r="AG62" s="89">
        <v>16342.29253618381</v>
      </c>
      <c r="AH62" s="90">
        <v>0.91428235441485228</v>
      </c>
      <c r="AI62" s="54">
        <v>7090.381533456517</v>
      </c>
      <c r="AJ62" s="88">
        <v>0.12068501985016826</v>
      </c>
      <c r="AK62" s="89">
        <v>31927.137887404169</v>
      </c>
      <c r="AL62" s="88">
        <v>1.7695130528592964</v>
      </c>
      <c r="AM62" s="54">
        <v>2790.5739072471183</v>
      </c>
      <c r="AN62" s="88">
        <v>0.85496151090753536</v>
      </c>
      <c r="AO62" s="94">
        <v>68821.650605654882</v>
      </c>
      <c r="AP62" s="88">
        <v>0.8489345863454083</v>
      </c>
      <c r="AQ62" s="89">
        <v>24488.341427453055</v>
      </c>
      <c r="AR62" s="93">
        <v>0.85807942460994202</v>
      </c>
      <c r="AS62" s="54">
        <v>44344.219536854682</v>
      </c>
      <c r="AT62" s="88">
        <v>0.89469885672576821</v>
      </c>
      <c r="AU62" s="54">
        <v>135814.43785906787</v>
      </c>
      <c r="AV62" s="88">
        <v>0.93440486932258804</v>
      </c>
      <c r="AW62" s="89">
        <v>51821.668985491684</v>
      </c>
      <c r="AX62" s="90">
        <v>0.63832236098647843</v>
      </c>
      <c r="AY62" s="54">
        <v>16473.048169187889</v>
      </c>
      <c r="AZ62" s="88">
        <v>0.78166909379637328</v>
      </c>
      <c r="BA62" s="89">
        <v>12306.108910205747</v>
      </c>
      <c r="BB62" s="93">
        <v>1.0848415236799631</v>
      </c>
      <c r="BC62" s="94">
        <v>7665.9473466590734</v>
      </c>
      <c r="BD62" s="88">
        <v>0.93190663521046491</v>
      </c>
      <c r="BE62" s="89">
        <v>42858.973079795847</v>
      </c>
      <c r="BF62" s="88">
        <v>0.91797284966485404</v>
      </c>
      <c r="BG62" s="89">
        <v>5119.196121368268</v>
      </c>
    </row>
    <row r="63" spans="1:59" ht="14.1" customHeight="1">
      <c r="A63" s="46">
        <v>2003</v>
      </c>
      <c r="B63" s="160">
        <v>0.91400262649837827</v>
      </c>
      <c r="C63" s="161">
        <v>252892.27006903102</v>
      </c>
      <c r="D63" s="90">
        <v>0.83285765723655147</v>
      </c>
      <c r="E63" s="54">
        <v>105780.27130029924</v>
      </c>
      <c r="F63" s="88">
        <v>0.83101411573451855</v>
      </c>
      <c r="G63" s="89">
        <v>49680.90675993928</v>
      </c>
      <c r="H63" s="88">
        <v>0.86132736527374365</v>
      </c>
      <c r="I63" s="89">
        <v>25709.593615607657</v>
      </c>
      <c r="J63" s="90">
        <v>0.80508203407528489</v>
      </c>
      <c r="K63" s="54">
        <v>28536.497548099243</v>
      </c>
      <c r="L63" s="88">
        <v>0.96966549291021087</v>
      </c>
      <c r="M63" s="89">
        <v>128726.33950026023</v>
      </c>
      <c r="N63" s="88">
        <v>1.0423028836148527</v>
      </c>
      <c r="O63" s="89">
        <v>9343.1349685149798</v>
      </c>
      <c r="P63" s="90">
        <v>0.9480422366694089</v>
      </c>
      <c r="Q63" s="54">
        <v>42290.539642724674</v>
      </c>
      <c r="R63" s="88">
        <v>1.0456517636657194</v>
      </c>
      <c r="S63" s="89">
        <v>16089.389626465019</v>
      </c>
      <c r="T63" s="90">
        <v>0.99523738477468615</v>
      </c>
      <c r="U63" s="54">
        <v>17144.043073264165</v>
      </c>
      <c r="V63" s="88">
        <v>0.84634592220326232</v>
      </c>
      <c r="W63" s="89">
        <v>16046.482465048559</v>
      </c>
      <c r="X63" s="93">
        <v>0.97669412013681201</v>
      </c>
      <c r="Y63" s="89">
        <v>28045.177433607438</v>
      </c>
      <c r="Z63" s="88">
        <v>0.9671374853783169</v>
      </c>
      <c r="AA63" s="89">
        <v>18841.996056064669</v>
      </c>
      <c r="AB63" s="160">
        <v>0.88381236161068089</v>
      </c>
      <c r="AC63" s="161">
        <v>261530.85100890513</v>
      </c>
      <c r="AD63" s="90">
        <v>0.83782118807952743</v>
      </c>
      <c r="AE63" s="54">
        <v>57953.793256596065</v>
      </c>
      <c r="AF63" s="88">
        <v>1.078860551266712</v>
      </c>
      <c r="AG63" s="89">
        <v>16553.302562570199</v>
      </c>
      <c r="AH63" s="90">
        <v>0.97767568432958818</v>
      </c>
      <c r="AI63" s="54">
        <v>6978.5806142379361</v>
      </c>
      <c r="AJ63" s="88">
        <v>0.62690230349837184</v>
      </c>
      <c r="AK63" s="89">
        <v>31704.709504424438</v>
      </c>
      <c r="AL63" s="88">
        <v>1.4801643029743277</v>
      </c>
      <c r="AM63" s="54">
        <v>2700.8263786929888</v>
      </c>
      <c r="AN63" s="88">
        <v>0.86143126970487838</v>
      </c>
      <c r="AO63" s="94">
        <v>66429.423676046048</v>
      </c>
      <c r="AP63" s="88">
        <v>0.8553587375361994</v>
      </c>
      <c r="AQ63" s="89">
        <v>23952.523193969169</v>
      </c>
      <c r="AR63" s="93">
        <v>0.86457277762684714</v>
      </c>
      <c r="AS63" s="54">
        <v>42490.792832798652</v>
      </c>
      <c r="AT63" s="88">
        <v>0.91709945982580532</v>
      </c>
      <c r="AU63" s="54">
        <v>136697.16955788765</v>
      </c>
      <c r="AV63" s="88">
        <v>0.97731759596248202</v>
      </c>
      <c r="AW63" s="89">
        <v>52736.613205193396</v>
      </c>
      <c r="AX63" s="90">
        <v>0.74523195834324407</v>
      </c>
      <c r="AY63" s="54">
        <v>13846.188269944507</v>
      </c>
      <c r="AZ63" s="88">
        <v>0.64530149567718331</v>
      </c>
      <c r="BA63" s="89">
        <v>15531.698077783307</v>
      </c>
      <c r="BB63" s="93">
        <v>1.0764801303376907</v>
      </c>
      <c r="BC63" s="94">
        <v>7818.9599257717928</v>
      </c>
      <c r="BD63" s="88">
        <v>0.95783196810718796</v>
      </c>
      <c r="BE63" s="89">
        <v>42515.367705701006</v>
      </c>
      <c r="BF63" s="88">
        <v>0.92524926796559714</v>
      </c>
      <c r="BG63" s="89">
        <v>4694.6235467451443</v>
      </c>
    </row>
    <row r="64" spans="1:59" ht="14.1" customHeight="1">
      <c r="A64" s="46">
        <v>2004</v>
      </c>
      <c r="B64" s="160">
        <v>1.0201747942420079</v>
      </c>
      <c r="C64" s="161">
        <v>264969.9147328859</v>
      </c>
      <c r="D64" s="90">
        <v>1.008646784682969</v>
      </c>
      <c r="E64" s="54">
        <v>104549.81459539162</v>
      </c>
      <c r="F64" s="88">
        <v>0.95325170797282111</v>
      </c>
      <c r="G64" s="89">
        <v>50105.284470533355</v>
      </c>
      <c r="H64" s="88">
        <v>1.0693389594045521</v>
      </c>
      <c r="I64" s="89">
        <v>25784.646145693048</v>
      </c>
      <c r="J64" s="90">
        <v>1.0503199493049844</v>
      </c>
      <c r="K64" s="54">
        <v>27331.161474139109</v>
      </c>
      <c r="L64" s="88">
        <v>1.0282246235599912</v>
      </c>
      <c r="M64" s="89">
        <v>140862.17409996843</v>
      </c>
      <c r="N64" s="88">
        <v>1.0941321346853703</v>
      </c>
      <c r="O64" s="89">
        <v>9017.8926045590342</v>
      </c>
      <c r="P64" s="90">
        <v>1.0414261266380298</v>
      </c>
      <c r="Q64" s="54">
        <v>46620.865282226492</v>
      </c>
      <c r="R64" s="88">
        <v>1.1779271710695918</v>
      </c>
      <c r="S64" s="89">
        <v>19958.72571892463</v>
      </c>
      <c r="T64" s="90">
        <v>0.9273170195969368</v>
      </c>
      <c r="U64" s="54">
        <v>17812.519115803105</v>
      </c>
      <c r="V64" s="88">
        <v>0.92404169338040343</v>
      </c>
      <c r="W64" s="89">
        <v>16458.527909453453</v>
      </c>
      <c r="X64" s="93">
        <v>1.0061316190720704</v>
      </c>
      <c r="Y64" s="89">
        <v>30876.91873458336</v>
      </c>
      <c r="Z64" s="88">
        <v>1.025832511054322</v>
      </c>
      <c r="AA64" s="89">
        <v>19519.597749675544</v>
      </c>
      <c r="AB64" s="160">
        <v>1.0434029420932813</v>
      </c>
      <c r="AC64" s="161">
        <v>259071.17695167256</v>
      </c>
      <c r="AD64" s="90">
        <v>1.2457092343180125</v>
      </c>
      <c r="AE64" s="54">
        <v>58008.590234927891</v>
      </c>
      <c r="AF64" s="88">
        <v>1.0720386816559551</v>
      </c>
      <c r="AG64" s="89">
        <v>16992.238997037337</v>
      </c>
      <c r="AH64" s="90">
        <v>1.0957445205806651</v>
      </c>
      <c r="AI64" s="54">
        <v>6861.199631976865</v>
      </c>
      <c r="AJ64" s="88">
        <v>1.349273983540388</v>
      </c>
      <c r="AK64" s="89">
        <v>31497.454642004344</v>
      </c>
      <c r="AL64" s="88">
        <v>1.5306187527145927</v>
      </c>
      <c r="AM64" s="54">
        <v>2632.0604186764131</v>
      </c>
      <c r="AN64" s="88">
        <v>1.0289562282805966</v>
      </c>
      <c r="AO64" s="94">
        <v>63923.55405311213</v>
      </c>
      <c r="AP64" s="88">
        <v>1.0217027537247712</v>
      </c>
      <c r="AQ64" s="89">
        <v>21707.879242904168</v>
      </c>
      <c r="AR64" s="93">
        <v>1.0327086740719016</v>
      </c>
      <c r="AS64" s="54">
        <v>42214.75055969735</v>
      </c>
      <c r="AT64" s="88">
        <v>0.96415792654007904</v>
      </c>
      <c r="AU64" s="54">
        <v>137196.66560791904</v>
      </c>
      <c r="AV64" s="88">
        <v>1.0443849993769505</v>
      </c>
      <c r="AW64" s="89">
        <v>52929.626875837545</v>
      </c>
      <c r="AX64" s="90">
        <v>0.78111028641456781</v>
      </c>
      <c r="AY64" s="54">
        <v>14857.196482803307</v>
      </c>
      <c r="AZ64" s="88">
        <v>0.75064323383050702</v>
      </c>
      <c r="BA64" s="89">
        <v>15221.336162179956</v>
      </c>
      <c r="BB64" s="93">
        <v>0.99927917686790468</v>
      </c>
      <c r="BC64" s="94">
        <v>8623.7662101700716</v>
      </c>
      <c r="BD64" s="88">
        <v>0.98732485557307237</v>
      </c>
      <c r="BE64" s="89">
        <v>42024.766291249471</v>
      </c>
      <c r="BF64" s="88">
        <v>0.96074553562697917</v>
      </c>
      <c r="BG64" s="89">
        <v>4017.5008437391389</v>
      </c>
    </row>
    <row r="65" spans="1:59" ht="14.1" customHeight="1">
      <c r="A65" s="46">
        <v>2005</v>
      </c>
      <c r="B65" s="160">
        <v>1</v>
      </c>
      <c r="C65" s="161">
        <v>261534.08837526263</v>
      </c>
      <c r="D65" s="90">
        <v>1</v>
      </c>
      <c r="E65" s="54">
        <v>107197.14064133889</v>
      </c>
      <c r="F65" s="88">
        <v>1</v>
      </c>
      <c r="G65" s="89">
        <v>49960.306649999991</v>
      </c>
      <c r="H65" s="88">
        <v>1</v>
      </c>
      <c r="I65" s="89">
        <v>26714.446720840002</v>
      </c>
      <c r="J65" s="90">
        <v>1</v>
      </c>
      <c r="K65" s="54">
        <v>28247.516835385926</v>
      </c>
      <c r="L65" s="88">
        <v>1</v>
      </c>
      <c r="M65" s="89">
        <v>135502.93216225802</v>
      </c>
      <c r="N65" s="88">
        <v>1</v>
      </c>
      <c r="O65" s="89">
        <v>8763.1614689029611</v>
      </c>
      <c r="P65" s="90">
        <v>1</v>
      </c>
      <c r="Q65" s="54">
        <v>43921.072340122329</v>
      </c>
      <c r="R65" s="88">
        <v>1</v>
      </c>
      <c r="S65" s="89">
        <v>20069.963446466176</v>
      </c>
      <c r="T65" s="90">
        <v>1</v>
      </c>
      <c r="U65" s="54">
        <v>17247.897630710002</v>
      </c>
      <c r="V65" s="88">
        <v>1</v>
      </c>
      <c r="W65" s="89">
        <v>14997.973</v>
      </c>
      <c r="X65" s="93">
        <v>1</v>
      </c>
      <c r="Y65" s="89">
        <v>30412.537276056562</v>
      </c>
      <c r="Z65" s="88">
        <v>1</v>
      </c>
      <c r="AA65" s="89">
        <v>18834.015571665714</v>
      </c>
      <c r="AB65" s="160">
        <v>1</v>
      </c>
      <c r="AC65" s="161">
        <v>261534.08837526263</v>
      </c>
      <c r="AD65" s="90">
        <v>1</v>
      </c>
      <c r="AE65" s="54">
        <v>58630.783824340164</v>
      </c>
      <c r="AF65" s="88">
        <v>1</v>
      </c>
      <c r="AG65" s="89">
        <v>17725.120969078245</v>
      </c>
      <c r="AH65" s="90">
        <v>1</v>
      </c>
      <c r="AI65" s="54">
        <v>6761.2684953053358</v>
      </c>
      <c r="AJ65" s="88">
        <v>1</v>
      </c>
      <c r="AK65" s="89">
        <v>31294.787951196718</v>
      </c>
      <c r="AL65" s="88">
        <v>1</v>
      </c>
      <c r="AM65" s="54">
        <v>2849.6064087598643</v>
      </c>
      <c r="AN65" s="88">
        <v>1</v>
      </c>
      <c r="AO65" s="94">
        <v>64368.701913575998</v>
      </c>
      <c r="AP65" s="88">
        <v>1</v>
      </c>
      <c r="AQ65" s="89">
        <v>22032.999999999993</v>
      </c>
      <c r="AR65" s="93">
        <v>1</v>
      </c>
      <c r="AS65" s="54">
        <v>42335.701913576006</v>
      </c>
      <c r="AT65" s="88">
        <v>1</v>
      </c>
      <c r="AU65" s="54">
        <v>138534.60263734646</v>
      </c>
      <c r="AV65" s="88">
        <v>1</v>
      </c>
      <c r="AW65" s="89">
        <v>54502.133272963743</v>
      </c>
      <c r="AX65" s="90">
        <v>1</v>
      </c>
      <c r="AY65" s="54">
        <v>13754.041999999999</v>
      </c>
      <c r="AZ65" s="88">
        <v>1</v>
      </c>
      <c r="BA65" s="89">
        <v>12829.639000000001</v>
      </c>
      <c r="BB65" s="93">
        <v>1</v>
      </c>
      <c r="BC65" s="94">
        <v>8819.8829999999998</v>
      </c>
      <c r="BD65" s="88">
        <v>1</v>
      </c>
      <c r="BE65" s="89">
        <v>43710.900814902234</v>
      </c>
      <c r="BF65" s="88">
        <v>1</v>
      </c>
      <c r="BG65" s="89">
        <v>4918.0045494804754</v>
      </c>
    </row>
    <row r="66" spans="1:59" ht="14.1" customHeight="1">
      <c r="A66" s="46">
        <v>2006</v>
      </c>
      <c r="B66" s="160">
        <v>0.98439012034770634</v>
      </c>
      <c r="C66" s="161">
        <v>263415.72692570696</v>
      </c>
      <c r="D66" s="90">
        <v>0.91701701238416544</v>
      </c>
      <c r="E66" s="54">
        <v>109374.89172002357</v>
      </c>
      <c r="F66" s="88">
        <v>0.95441380258304531</v>
      </c>
      <c r="G66" s="89">
        <v>50386.826573388338</v>
      </c>
      <c r="H66" s="88">
        <v>0.8685175311431691</v>
      </c>
      <c r="I66" s="89">
        <v>27453.425478603858</v>
      </c>
      <c r="J66" s="90">
        <v>0.89463426441896354</v>
      </c>
      <c r="K66" s="54">
        <v>29113.304865097023</v>
      </c>
      <c r="L66" s="88">
        <v>1.0331151684173665</v>
      </c>
      <c r="M66" s="89">
        <v>133355.49495447165</v>
      </c>
      <c r="N66" s="88">
        <v>1.1760828019336809</v>
      </c>
      <c r="O66" s="89">
        <v>7558.8072128487975</v>
      </c>
      <c r="P66" s="90">
        <v>1.0172613561465116</v>
      </c>
      <c r="Q66" s="54">
        <v>41226.399934410976</v>
      </c>
      <c r="R66" s="88">
        <v>1.0011857916306539</v>
      </c>
      <c r="S66" s="89">
        <v>20178.887223708036</v>
      </c>
      <c r="T66" s="90">
        <v>1.0622752181283361</v>
      </c>
      <c r="U66" s="54">
        <v>17064.938740837642</v>
      </c>
      <c r="V66" s="88">
        <v>1.0536420557970567</v>
      </c>
      <c r="W66" s="89">
        <v>16375.826026560355</v>
      </c>
      <c r="X66" s="93">
        <v>1.0136792894072282</v>
      </c>
      <c r="Y66" s="89">
        <v>30807.163153631114</v>
      </c>
      <c r="Z66" s="88">
        <v>1.0220780751266971</v>
      </c>
      <c r="AA66" s="89">
        <v>20774.947220186899</v>
      </c>
      <c r="AB66" s="160">
        <v>0.99217632435007308</v>
      </c>
      <c r="AC66" s="161">
        <v>261348.54538051254</v>
      </c>
      <c r="AD66" s="90">
        <v>0.759389835096142</v>
      </c>
      <c r="AE66" s="54">
        <v>58828.715553300623</v>
      </c>
      <c r="AF66" s="88">
        <v>0.97563387446387906</v>
      </c>
      <c r="AG66" s="89">
        <v>18165.988685564123</v>
      </c>
      <c r="AH66" s="90">
        <v>0.93518621902855426</v>
      </c>
      <c r="AI66" s="54">
        <v>6646.3847338964588</v>
      </c>
      <c r="AJ66" s="88">
        <v>0.48785030058529044</v>
      </c>
      <c r="AK66" s="89">
        <v>31088.517997390205</v>
      </c>
      <c r="AL66" s="88">
        <v>1.959118509873045</v>
      </c>
      <c r="AM66" s="54">
        <v>2842.3111674117004</v>
      </c>
      <c r="AN66" s="88">
        <v>1.1042081854102292</v>
      </c>
      <c r="AO66" s="94">
        <v>59644.844388642887</v>
      </c>
      <c r="AP66" s="88">
        <v>1.0903408613326746</v>
      </c>
      <c r="AQ66" s="89">
        <v>20058.097707521854</v>
      </c>
      <c r="AR66" s="93">
        <v>1.1113301466189871</v>
      </c>
      <c r="AS66" s="54">
        <v>39583.342532528543</v>
      </c>
      <c r="AT66" s="88">
        <v>1.0442699897921739</v>
      </c>
      <c r="AU66" s="54">
        <v>142462.76019584268</v>
      </c>
      <c r="AV66" s="88">
        <v>1.0755655105655275</v>
      </c>
      <c r="AW66" s="89">
        <v>54815.413577861116</v>
      </c>
      <c r="AX66" s="90">
        <v>1.1410316707313408</v>
      </c>
      <c r="AY66" s="54">
        <v>13244.316864854321</v>
      </c>
      <c r="AZ66" s="88">
        <v>0.92866405370476557</v>
      </c>
      <c r="BA66" s="89">
        <v>14354.859485320458</v>
      </c>
      <c r="BB66" s="93">
        <v>0.97369421409454482</v>
      </c>
      <c r="BC66" s="94">
        <v>9264.7238418570578</v>
      </c>
      <c r="BD66" s="88">
        <v>1.0270762895400904</v>
      </c>
      <c r="BE66" s="89">
        <v>45933.054921442155</v>
      </c>
      <c r="BF66" s="88">
        <v>1.0363009551780651</v>
      </c>
      <c r="BG66" s="89">
        <v>4990.0853627026409</v>
      </c>
    </row>
    <row r="67" spans="1:59" ht="14.1" customHeight="1">
      <c r="A67" s="46">
        <v>2007</v>
      </c>
      <c r="B67" s="160">
        <v>1.1720363031383489</v>
      </c>
      <c r="C67" s="161">
        <v>268275.01110549562</v>
      </c>
      <c r="D67" s="90">
        <v>1.0791128164727228</v>
      </c>
      <c r="E67" s="54">
        <v>109803.14565442089</v>
      </c>
      <c r="F67" s="88">
        <v>0.96507116760124967</v>
      </c>
      <c r="G67" s="89">
        <v>51019.585345589854</v>
      </c>
      <c r="H67" s="88">
        <v>1.2669937874630166</v>
      </c>
      <c r="I67" s="89">
        <v>28040.627966012849</v>
      </c>
      <c r="J67" s="90">
        <v>1.0967807850221951</v>
      </c>
      <c r="K67" s="54">
        <v>29354.193402252975</v>
      </c>
      <c r="L67" s="88">
        <v>1.2517334182985778</v>
      </c>
      <c r="M67" s="89">
        <v>138514.61770057731</v>
      </c>
      <c r="N67" s="88">
        <v>1.5920226000363265</v>
      </c>
      <c r="O67" s="89">
        <v>8423.7874678223016</v>
      </c>
      <c r="P67" s="90">
        <v>1.3762572163158286</v>
      </c>
      <c r="Q67" s="54">
        <v>48292.11964252805</v>
      </c>
      <c r="R67" s="88">
        <v>1.3865709186592023</v>
      </c>
      <c r="S67" s="89">
        <v>17230.119481801503</v>
      </c>
      <c r="T67" s="90">
        <v>1.1332393837830652</v>
      </c>
      <c r="U67" s="54">
        <v>17051.194366793203</v>
      </c>
      <c r="V67" s="88">
        <v>1.0612946430395891</v>
      </c>
      <c r="W67" s="89">
        <v>17574.471069203581</v>
      </c>
      <c r="X67" s="93">
        <v>1.0722718560814573</v>
      </c>
      <c r="Y67" s="89">
        <v>29427.297702846179</v>
      </c>
      <c r="Z67" s="88">
        <v>1.1403588592781102</v>
      </c>
      <c r="AA67" s="89">
        <v>19778.593723901533</v>
      </c>
      <c r="AB67" s="160">
        <v>1.1450056231200834</v>
      </c>
      <c r="AC67" s="161">
        <v>274608.30400438013</v>
      </c>
      <c r="AD67" s="90">
        <v>1.0520429228286428</v>
      </c>
      <c r="AE67" s="54">
        <v>58312.004716368552</v>
      </c>
      <c r="AF67" s="88">
        <v>1.0706019193311456</v>
      </c>
      <c r="AG67" s="89">
        <v>18165.678768753802</v>
      </c>
      <c r="AH67" s="90">
        <v>0.91867753200290314</v>
      </c>
      <c r="AI67" s="54">
        <v>6520.1641593426039</v>
      </c>
      <c r="AJ67" s="88">
        <v>0.92652934581832458</v>
      </c>
      <c r="AK67" s="89">
        <v>30873.513645725892</v>
      </c>
      <c r="AL67" s="88">
        <v>2.6366315619774991</v>
      </c>
      <c r="AM67" s="54">
        <v>2769.9647944369335</v>
      </c>
      <c r="AN67" s="88">
        <v>1.151489413295107</v>
      </c>
      <c r="AO67" s="94">
        <v>61205.705068337687</v>
      </c>
      <c r="AP67" s="88">
        <v>1.1370299949161342</v>
      </c>
      <c r="AQ67" s="89">
        <v>21998.540154470527</v>
      </c>
      <c r="AR67" s="93">
        <v>1.1589154281518621</v>
      </c>
      <c r="AS67" s="54">
        <v>39230.404838044749</v>
      </c>
      <c r="AT67" s="88">
        <v>1.1850028291263006</v>
      </c>
      <c r="AU67" s="54">
        <v>154095.49619207086</v>
      </c>
      <c r="AV67" s="88">
        <v>1.3225580667034365</v>
      </c>
      <c r="AW67" s="89">
        <v>56641.953450827597</v>
      </c>
      <c r="AX67" s="90">
        <v>1.1889130993575758</v>
      </c>
      <c r="AY67" s="54">
        <v>15203.67048673886</v>
      </c>
      <c r="AZ67" s="88">
        <v>1.178231122595377</v>
      </c>
      <c r="BA67" s="89">
        <v>15049.757776674754</v>
      </c>
      <c r="BB67" s="93">
        <v>0.91354229521981611</v>
      </c>
      <c r="BC67" s="94">
        <v>11512.873629424332</v>
      </c>
      <c r="BD67" s="88">
        <v>1.0933564699955916</v>
      </c>
      <c r="BE67" s="89">
        <v>50940.09083008796</v>
      </c>
      <c r="BF67" s="88">
        <v>1.0697152193197981</v>
      </c>
      <c r="BG67" s="89">
        <v>5300.6776937867826</v>
      </c>
    </row>
    <row r="68" spans="1:59" s="76" customFormat="1" ht="14.1" customHeight="1">
      <c r="A68" s="46">
        <v>2008</v>
      </c>
      <c r="B68" s="160">
        <v>1.328759819536971</v>
      </c>
      <c r="C68" s="161">
        <v>267250.3317083625</v>
      </c>
      <c r="D68" s="90">
        <v>1.0889281037256919</v>
      </c>
      <c r="E68" s="54">
        <v>110471.94096937675</v>
      </c>
      <c r="F68" s="88">
        <v>0.95041449966179625</v>
      </c>
      <c r="G68" s="89">
        <v>51064.842479697349</v>
      </c>
      <c r="H68" s="88">
        <v>1.2228743436127185</v>
      </c>
      <c r="I68" s="89">
        <v>28700.907916926033</v>
      </c>
      <c r="J68" s="90">
        <v>1.1970822782529549</v>
      </c>
      <c r="K68" s="54">
        <v>29851.417979198926</v>
      </c>
      <c r="L68" s="88">
        <v>1.5309315067614571</v>
      </c>
      <c r="M68" s="89">
        <v>135899.08293032562</v>
      </c>
      <c r="N68" s="88">
        <v>2.132375204699636</v>
      </c>
      <c r="O68" s="89">
        <v>10070.717339120281</v>
      </c>
      <c r="P68" s="90">
        <v>1.8582324055257573</v>
      </c>
      <c r="Q68" s="54">
        <v>45972.640348130422</v>
      </c>
      <c r="R68" s="88">
        <v>1.8539803583278607</v>
      </c>
      <c r="S68" s="89">
        <v>18795.128595707298</v>
      </c>
      <c r="T68" s="90">
        <v>1.2055361287880293</v>
      </c>
      <c r="U68" s="54">
        <v>14142.255747225096</v>
      </c>
      <c r="V68" s="88">
        <v>1.093293495912343</v>
      </c>
      <c r="W68" s="89">
        <v>17054.889715995327</v>
      </c>
      <c r="X68" s="93">
        <v>1.0888199975265567</v>
      </c>
      <c r="Y68" s="89">
        <v>28022.988522302632</v>
      </c>
      <c r="Z68" s="88">
        <v>1.2673781872943175</v>
      </c>
      <c r="AA68" s="89">
        <v>21117.069717312912</v>
      </c>
      <c r="AB68" s="160">
        <v>1.3362186358898762</v>
      </c>
      <c r="AC68" s="161">
        <v>265758.53157107567</v>
      </c>
      <c r="AD68" s="90">
        <v>1.1961177874536373</v>
      </c>
      <c r="AE68" s="54">
        <v>58302.024268884859</v>
      </c>
      <c r="AF68" s="88">
        <v>1.0772144131865309</v>
      </c>
      <c r="AG68" s="89">
        <v>18417.211147051348</v>
      </c>
      <c r="AH68" s="90">
        <v>0.95245365443202679</v>
      </c>
      <c r="AI68" s="54">
        <v>6405.9151082347389</v>
      </c>
      <c r="AJ68" s="88">
        <v>1.2222197365419383</v>
      </c>
      <c r="AK68" s="89">
        <v>30675.383387197406</v>
      </c>
      <c r="AL68" s="88">
        <v>2.263787600721793</v>
      </c>
      <c r="AM68" s="54">
        <v>2784.4514722188578</v>
      </c>
      <c r="AN68" s="88">
        <v>1.2297762143748157</v>
      </c>
      <c r="AO68" s="94">
        <v>60137.573770385578</v>
      </c>
      <c r="AP68" s="88">
        <v>1.2127255133677914</v>
      </c>
      <c r="AQ68" s="89">
        <v>21215.023281362515</v>
      </c>
      <c r="AR68" s="93">
        <v>1.2385960714580166</v>
      </c>
      <c r="AS68" s="54">
        <v>38937.438059414759</v>
      </c>
      <c r="AT68" s="88">
        <v>1.4411582247931078</v>
      </c>
      <c r="AU68" s="54">
        <v>146701.21074093226</v>
      </c>
      <c r="AV68" s="88">
        <v>1.7190499778050961</v>
      </c>
      <c r="AW68" s="89">
        <v>54981.510768999593</v>
      </c>
      <c r="AX68" s="90">
        <v>1.551511849846392</v>
      </c>
      <c r="AY68" s="54">
        <v>13826.151552128851</v>
      </c>
      <c r="AZ68" s="88">
        <v>1.5602665591157192</v>
      </c>
      <c r="BA68" s="89">
        <v>14442.303379732148</v>
      </c>
      <c r="BB68" s="93">
        <v>1.0473796367380128</v>
      </c>
      <c r="BC68" s="94">
        <v>11188.065519867587</v>
      </c>
      <c r="BD68" s="88">
        <v>1.1682027045953465</v>
      </c>
      <c r="BE68" s="89">
        <v>47173.966651315939</v>
      </c>
      <c r="BF68" s="88">
        <v>1.1276978300811262</v>
      </c>
      <c r="BG68" s="89">
        <v>5401.7157941733212</v>
      </c>
    </row>
    <row r="69" spans="1:59" s="76" customFormat="1" ht="14.1" customHeight="1">
      <c r="A69" s="46">
        <v>2009</v>
      </c>
      <c r="B69" s="160">
        <v>1.1748995462610394</v>
      </c>
      <c r="C69" s="161">
        <v>271504.11699096125</v>
      </c>
      <c r="D69" s="90">
        <v>0.92848661172392566</v>
      </c>
      <c r="E69" s="54">
        <v>109107.05476782002</v>
      </c>
      <c r="F69" s="88">
        <v>0.86629029728714591</v>
      </c>
      <c r="G69" s="89">
        <v>50753.449700587335</v>
      </c>
      <c r="H69" s="88">
        <v>0.85064700312928132</v>
      </c>
      <c r="I69" s="89">
        <v>28591.215757570462</v>
      </c>
      <c r="J69" s="90">
        <v>1.1123240109509287</v>
      </c>
      <c r="K69" s="54">
        <v>28492.798974300968</v>
      </c>
      <c r="L69" s="88">
        <v>1.363822816090271</v>
      </c>
      <c r="M69" s="89">
        <v>139280.537816075</v>
      </c>
      <c r="N69" s="88">
        <v>1.6695420773139391</v>
      </c>
      <c r="O69" s="89">
        <v>9179.4818590386185</v>
      </c>
      <c r="P69" s="90">
        <v>1.4992545775576456</v>
      </c>
      <c r="Q69" s="54">
        <v>48294.940063173621</v>
      </c>
      <c r="R69" s="88">
        <v>1.6996581974343814</v>
      </c>
      <c r="S69" s="89">
        <v>21139.076229323087</v>
      </c>
      <c r="T69" s="90">
        <v>1.26449657771678</v>
      </c>
      <c r="U69" s="54">
        <v>14075.166602773019</v>
      </c>
      <c r="V69" s="88">
        <v>1.1017663892852585</v>
      </c>
      <c r="W69" s="89">
        <v>17407.501432714664</v>
      </c>
      <c r="X69" s="93">
        <v>1.1010878153418784</v>
      </c>
      <c r="Y69" s="89">
        <v>26556.310523024422</v>
      </c>
      <c r="Z69" s="88">
        <v>1.2292024702399464</v>
      </c>
      <c r="AA69" s="89">
        <v>22560.684366208821</v>
      </c>
      <c r="AB69" s="160">
        <v>1.2240087141739819</v>
      </c>
      <c r="AC69" s="161">
        <v>260610.94187221851</v>
      </c>
      <c r="AD69" s="90">
        <v>0.87568552649251419</v>
      </c>
      <c r="AE69" s="54">
        <v>58859.730633673236</v>
      </c>
      <c r="AF69" s="88">
        <v>1.0003406707809195</v>
      </c>
      <c r="AG69" s="89">
        <v>19082.584260331198</v>
      </c>
      <c r="AH69" s="90">
        <v>1.1229962301241239</v>
      </c>
      <c r="AI69" s="54">
        <v>6331.2270775814231</v>
      </c>
      <c r="AJ69" s="88">
        <v>0.72074430842318948</v>
      </c>
      <c r="AK69" s="89">
        <v>30529.868733201092</v>
      </c>
      <c r="AL69" s="88">
        <v>1.1912631661364443</v>
      </c>
      <c r="AM69" s="54">
        <v>2803.205788883276</v>
      </c>
      <c r="AN69" s="88">
        <v>1.2718963919700881</v>
      </c>
      <c r="AO69" s="94">
        <v>58544.901642554571</v>
      </c>
      <c r="AP69" s="88">
        <v>1.240614166533065</v>
      </c>
      <c r="AQ69" s="89">
        <v>20647.837733132372</v>
      </c>
      <c r="AR69" s="93">
        <v>1.2884527662186085</v>
      </c>
      <c r="AS69" s="54">
        <v>37911.400749882901</v>
      </c>
      <c r="AT69" s="88">
        <v>1.3506309277286677</v>
      </c>
      <c r="AU69" s="54">
        <v>142884.63008074195</v>
      </c>
      <c r="AV69" s="88">
        <v>1.5606501302836322</v>
      </c>
      <c r="AW69" s="89">
        <v>55627.285820171222</v>
      </c>
      <c r="AX69" s="90">
        <v>0.99606478138612975</v>
      </c>
      <c r="AY69" s="54">
        <v>17845.579936441194</v>
      </c>
      <c r="AZ69" s="88">
        <v>1.8345330709955607</v>
      </c>
      <c r="BA69" s="89">
        <v>10975.693661969817</v>
      </c>
      <c r="BB69" s="93">
        <v>1.1278928046258057</v>
      </c>
      <c r="BC69" s="94">
        <v>10213.230328942238</v>
      </c>
      <c r="BD69" s="88">
        <v>1.1653143012896106</v>
      </c>
      <c r="BE69" s="89">
        <v>43614.025118997568</v>
      </c>
      <c r="BF69" s="88">
        <v>1.1536433853731891</v>
      </c>
      <c r="BG69" s="89">
        <v>5127.7256130230635</v>
      </c>
    </row>
    <row r="70" spans="1:59" s="78" customFormat="1" ht="14.1" customHeight="1">
      <c r="A70" s="47">
        <v>2010</v>
      </c>
      <c r="B70" s="160">
        <v>1.2531389518823983</v>
      </c>
      <c r="C70" s="161">
        <v>267351.27291102731</v>
      </c>
      <c r="D70" s="93">
        <v>1.0772365114309344</v>
      </c>
      <c r="E70" s="94">
        <v>110769.85797070283</v>
      </c>
      <c r="F70" s="88">
        <v>1.0065527089695314</v>
      </c>
      <c r="G70" s="89">
        <v>51415.505339528681</v>
      </c>
      <c r="H70" s="88">
        <v>1.0787234300117299</v>
      </c>
      <c r="I70" s="89">
        <v>29154.565517806564</v>
      </c>
      <c r="J70" s="93">
        <v>1.1941925843156707</v>
      </c>
      <c r="K70" s="94">
        <v>29011.046270870902</v>
      </c>
      <c r="L70" s="88">
        <v>1.3924816437509631</v>
      </c>
      <c r="M70" s="89">
        <v>138417.95366068112</v>
      </c>
      <c r="N70" s="88">
        <v>1.5567260059731154</v>
      </c>
      <c r="O70" s="89">
        <v>9253.8754027918203</v>
      </c>
      <c r="P70" s="93">
        <v>1.5195775842695405</v>
      </c>
      <c r="Q70" s="94">
        <v>46201.480736150115</v>
      </c>
      <c r="R70" s="88">
        <v>1.7418543119562793</v>
      </c>
      <c r="S70" s="89">
        <v>21059.741736267257</v>
      </c>
      <c r="T70" s="93">
        <v>1.239881682735867</v>
      </c>
      <c r="U70" s="94">
        <v>14039.242810322432</v>
      </c>
      <c r="V70" s="88">
        <v>1.2199561938886105</v>
      </c>
      <c r="W70" s="89">
        <v>17716.209900216629</v>
      </c>
      <c r="X70" s="93">
        <v>1.1610045789456176</v>
      </c>
      <c r="Y70" s="89">
        <v>27857.749478614631</v>
      </c>
      <c r="Z70" s="88">
        <v>1.2650831124217499</v>
      </c>
      <c r="AA70" s="89">
        <v>18147.818656807809</v>
      </c>
      <c r="AB70" s="160">
        <v>1.2957093209218142</v>
      </c>
      <c r="AC70" s="161">
        <v>258567.47999759592</v>
      </c>
      <c r="AD70" s="93">
        <v>1.2930648059129959</v>
      </c>
      <c r="AE70" s="94">
        <v>58773.179342166928</v>
      </c>
      <c r="AF70" s="88">
        <v>1.0316416059414895</v>
      </c>
      <c r="AG70" s="89">
        <v>19095.049868561367</v>
      </c>
      <c r="AH70" s="93">
        <v>1.7336949448383867</v>
      </c>
      <c r="AI70" s="94">
        <v>6235.8312336834351</v>
      </c>
      <c r="AJ70" s="88">
        <v>1.4556119444970861</v>
      </c>
      <c r="AK70" s="89">
        <v>30458.052864437741</v>
      </c>
      <c r="AL70" s="88">
        <v>0.43190096405726125</v>
      </c>
      <c r="AM70" s="94">
        <v>2667.6189233488135</v>
      </c>
      <c r="AN70" s="88">
        <v>1.128826181658297</v>
      </c>
      <c r="AO70" s="94">
        <v>58260.79885253746</v>
      </c>
      <c r="AP70" s="88">
        <v>1.0888454023804512</v>
      </c>
      <c r="AQ70" s="89">
        <v>22203.335705092795</v>
      </c>
      <c r="AR70" s="93">
        <v>1.1505893518216488</v>
      </c>
      <c r="AS70" s="94">
        <v>36146.966807249577</v>
      </c>
      <c r="AT70" s="88">
        <v>1.362697966966246</v>
      </c>
      <c r="AU70" s="94">
        <v>141824.86050255934</v>
      </c>
      <c r="AV70" s="88">
        <v>1.5580619310703472</v>
      </c>
      <c r="AW70" s="89">
        <v>56162.941237505642</v>
      </c>
      <c r="AX70" s="93">
        <v>1.2660707242028504</v>
      </c>
      <c r="AY70" s="94">
        <v>14511.693359048319</v>
      </c>
      <c r="AZ70" s="88">
        <v>1.6511241804288586</v>
      </c>
      <c r="BA70" s="89">
        <v>12741.685482757341</v>
      </c>
      <c r="BB70" s="93">
        <v>1.0699941500330099</v>
      </c>
      <c r="BC70" s="94">
        <v>10023.373491966408</v>
      </c>
      <c r="BD70" s="88">
        <v>1.1712652987305645</v>
      </c>
      <c r="BE70" s="89">
        <v>42614.979945092251</v>
      </c>
      <c r="BF70" s="88">
        <v>1.158664055124502</v>
      </c>
      <c r="BG70" s="89">
        <v>4927.8952181799605</v>
      </c>
    </row>
    <row r="71" spans="1:59" s="78" customFormat="1" ht="14.1" customHeight="1">
      <c r="A71" s="47">
        <v>2011</v>
      </c>
      <c r="B71" s="160">
        <v>1.5161314406802331</v>
      </c>
      <c r="C71" s="161">
        <v>266005.94386570045</v>
      </c>
      <c r="D71" s="93">
        <v>1.2489886350777333</v>
      </c>
      <c r="E71" s="94">
        <v>111950.28894406049</v>
      </c>
      <c r="F71" s="88">
        <v>1.2285852801760822</v>
      </c>
      <c r="G71" s="89">
        <v>52189.961154711433</v>
      </c>
      <c r="H71" s="88">
        <v>1.3323848707163444</v>
      </c>
      <c r="I71" s="89">
        <v>29670.057895498332</v>
      </c>
      <c r="J71" s="93">
        <v>1.1937814430073499</v>
      </c>
      <c r="K71" s="94">
        <v>29589.975968319923</v>
      </c>
      <c r="L71" s="88">
        <v>1.7480483873898027</v>
      </c>
      <c r="M71" s="89">
        <v>133021.06199725583</v>
      </c>
      <c r="N71" s="88">
        <v>2.0790062613807483</v>
      </c>
      <c r="O71" s="89">
        <v>8227.6693266565308</v>
      </c>
      <c r="P71" s="93">
        <v>2.2364374177444177</v>
      </c>
      <c r="Q71" s="94">
        <v>44446.553748736842</v>
      </c>
      <c r="R71" s="88">
        <v>2.0907928952595749</v>
      </c>
      <c r="S71" s="89">
        <v>19624.701713978844</v>
      </c>
      <c r="T71" s="93">
        <v>1.2821050906053553</v>
      </c>
      <c r="U71" s="94">
        <v>13741.463261550216</v>
      </c>
      <c r="V71" s="88">
        <v>1.3048369167045808</v>
      </c>
      <c r="W71" s="89">
        <v>18520.322111235346</v>
      </c>
      <c r="X71" s="93">
        <v>1.245020696443661</v>
      </c>
      <c r="Y71" s="89">
        <v>26609.801871155541</v>
      </c>
      <c r="Z71" s="88">
        <v>1.40359438517823</v>
      </c>
      <c r="AA71" s="89">
        <v>22049.164439125154</v>
      </c>
      <c r="AB71" s="160">
        <v>1.5659604432036824</v>
      </c>
      <c r="AC71" s="161">
        <v>257541.61074307095</v>
      </c>
      <c r="AD71" s="93">
        <v>1.9808193959054494</v>
      </c>
      <c r="AE71" s="94">
        <v>58725.585659542317</v>
      </c>
      <c r="AF71" s="88">
        <v>1.1329572470322193</v>
      </c>
      <c r="AG71" s="89">
        <v>19288.798509304765</v>
      </c>
      <c r="AH71" s="93">
        <v>2.160943184124017</v>
      </c>
      <c r="AI71" s="94">
        <v>6118.1717011334486</v>
      </c>
      <c r="AJ71" s="88">
        <v>2.6020839811533065</v>
      </c>
      <c r="AK71" s="89">
        <v>30479.352411289725</v>
      </c>
      <c r="AL71" s="88">
        <v>0.79247242346034696</v>
      </c>
      <c r="AM71" s="94">
        <v>2448.7147981574817</v>
      </c>
      <c r="AN71" s="88">
        <v>1.0795027520726024</v>
      </c>
      <c r="AO71" s="94">
        <v>58264.300428788134</v>
      </c>
      <c r="AP71" s="88">
        <v>1.0414617865158091</v>
      </c>
      <c r="AQ71" s="89">
        <v>21935.514385436552</v>
      </c>
      <c r="AR71" s="93">
        <v>1.1001976498818473</v>
      </c>
      <c r="AS71" s="94">
        <v>36403.888578350379</v>
      </c>
      <c r="AT71" s="88">
        <v>1.5884307102795323</v>
      </c>
      <c r="AU71" s="94">
        <v>141069.24632072003</v>
      </c>
      <c r="AV71" s="88">
        <v>1.9808371216920517</v>
      </c>
      <c r="AW71" s="89">
        <v>53559.851052335456</v>
      </c>
      <c r="AX71" s="93">
        <v>1.5452691746870044</v>
      </c>
      <c r="AY71" s="94">
        <v>13648.4114941799</v>
      </c>
      <c r="AZ71" s="88">
        <v>1.9349583843974216</v>
      </c>
      <c r="BA71" s="89">
        <v>12992.438598532941</v>
      </c>
      <c r="BB71" s="93">
        <v>0.90724067867919167</v>
      </c>
      <c r="BC71" s="94">
        <v>13046.835617239265</v>
      </c>
      <c r="BD71" s="88">
        <v>1.2381437464522629</v>
      </c>
      <c r="BE71" s="89">
        <v>43789.418473555808</v>
      </c>
      <c r="BF71" s="88">
        <v>1.1910590321518424</v>
      </c>
      <c r="BG71" s="89">
        <v>4786.3872167129975</v>
      </c>
    </row>
    <row r="72" spans="1:59" s="78" customFormat="1" ht="14.1" customHeight="1">
      <c r="A72" s="47">
        <v>2012</v>
      </c>
      <c r="B72" s="160">
        <v>1.6173322857979042</v>
      </c>
      <c r="C72" s="161">
        <v>262359.99215074931</v>
      </c>
      <c r="D72" s="93">
        <v>1.2799978895829012</v>
      </c>
      <c r="E72" s="94">
        <v>112444.45019600811</v>
      </c>
      <c r="F72" s="88">
        <v>1.2960617438167124</v>
      </c>
      <c r="G72" s="89">
        <v>51905.834354666127</v>
      </c>
      <c r="H72" s="88">
        <v>1.2366565309845257</v>
      </c>
      <c r="I72" s="89">
        <v>30338.086184537737</v>
      </c>
      <c r="J72" s="93">
        <v>1.2872411202315246</v>
      </c>
      <c r="K72" s="94">
        <v>29657.770808035104</v>
      </c>
      <c r="L72" s="88">
        <v>1.9195359318060308</v>
      </c>
      <c r="M72" s="89">
        <v>128525.62769559189</v>
      </c>
      <c r="N72" s="88">
        <v>2.1547407851228981</v>
      </c>
      <c r="O72" s="89">
        <v>9235.0615615093629</v>
      </c>
      <c r="P72" s="93">
        <v>2.5340023083200296</v>
      </c>
      <c r="Q72" s="94">
        <v>39960.153810842072</v>
      </c>
      <c r="R72" s="88">
        <v>2.3816847815647568</v>
      </c>
      <c r="S72" s="89">
        <v>19507.33304851611</v>
      </c>
      <c r="T72" s="93">
        <v>1.2235477827320376</v>
      </c>
      <c r="U72" s="94">
        <v>14228.295981320616</v>
      </c>
      <c r="V72" s="88">
        <v>1.4889300603264526</v>
      </c>
      <c r="W72" s="89">
        <v>18877.985439985834</v>
      </c>
      <c r="X72" s="93">
        <v>1.2682995544325362</v>
      </c>
      <c r="Y72" s="89">
        <v>26388.053480645551</v>
      </c>
      <c r="Z72" s="88">
        <v>1.4404183460827755</v>
      </c>
      <c r="AA72" s="89">
        <v>23385.613237213583</v>
      </c>
      <c r="AB72" s="160">
        <v>1.6068643061935495</v>
      </c>
      <c r="AC72" s="161">
        <v>264069.14645596786</v>
      </c>
      <c r="AD72" s="93">
        <v>1.7186935969330126</v>
      </c>
      <c r="AE72" s="94">
        <v>59182.697649711386</v>
      </c>
      <c r="AF72" s="88">
        <v>1.07955534308163</v>
      </c>
      <c r="AG72" s="89">
        <v>19910.247414297082</v>
      </c>
      <c r="AH72" s="93">
        <v>1.5827752131615667</v>
      </c>
      <c r="AI72" s="94">
        <v>6054.4527815266765</v>
      </c>
      <c r="AJ72" s="88">
        <v>2.2344411867637777</v>
      </c>
      <c r="AK72" s="89">
        <v>30602.742420770668</v>
      </c>
      <c r="AL72" s="88">
        <v>0.93509213989199402</v>
      </c>
      <c r="AM72" s="94">
        <v>2416.7069109470726</v>
      </c>
      <c r="AN72" s="88">
        <v>1.3251395107280057</v>
      </c>
      <c r="AO72" s="94">
        <v>57795.028792665267</v>
      </c>
      <c r="AP72" s="88">
        <v>1.2738664284669603</v>
      </c>
      <c r="AQ72" s="89">
        <v>22032.922269391569</v>
      </c>
      <c r="AR72" s="93">
        <v>1.3533281133142834</v>
      </c>
      <c r="AS72" s="94">
        <v>35851.967973974824</v>
      </c>
      <c r="AT72" s="88">
        <v>1.6710471266800253</v>
      </c>
      <c r="AU72" s="94">
        <v>147224.98378562782</v>
      </c>
      <c r="AV72" s="88">
        <v>2.1691688524483661</v>
      </c>
      <c r="AW72" s="89">
        <v>53063.060721547583</v>
      </c>
      <c r="AX72" s="93">
        <v>1.597985763293684</v>
      </c>
      <c r="AY72" s="94">
        <v>13713.819240749062</v>
      </c>
      <c r="AZ72" s="88">
        <v>1.9131472366746156</v>
      </c>
      <c r="BA72" s="89">
        <v>15080.061874979887</v>
      </c>
      <c r="BB72" s="93">
        <v>0.91765981695994114</v>
      </c>
      <c r="BC72" s="94">
        <v>15287.181460635307</v>
      </c>
      <c r="BD72" s="88">
        <v>1.2643644045069813</v>
      </c>
      <c r="BE72" s="89">
        <v>46138.628357504887</v>
      </c>
      <c r="BF72" s="88">
        <v>1.2136822354377594</v>
      </c>
      <c r="BG72" s="89">
        <v>6416.679134975403</v>
      </c>
    </row>
    <row r="73" spans="1:59" s="78" customFormat="1" ht="14.1" customHeight="1">
      <c r="A73" s="48">
        <v>2013</v>
      </c>
      <c r="B73" s="162">
        <v>1.6198058457178701</v>
      </c>
      <c r="C73" s="163">
        <v>283371.02008073987</v>
      </c>
      <c r="D73" s="97">
        <v>1.3700617898249206</v>
      </c>
      <c r="E73" s="98">
        <v>113669.84318804657</v>
      </c>
      <c r="F73" s="95">
        <v>1.3304658873705646</v>
      </c>
      <c r="G73" s="96">
        <v>51755.134672912791</v>
      </c>
      <c r="H73" s="95">
        <v>1.331581890664354</v>
      </c>
      <c r="I73" s="96">
        <v>30424.229473117532</v>
      </c>
      <c r="J73" s="97">
        <v>1.4714385598780153</v>
      </c>
      <c r="K73" s="98">
        <v>30031.129025122547</v>
      </c>
      <c r="L73" s="95">
        <v>1.8438773439532583</v>
      </c>
      <c r="M73" s="96">
        <v>143995.86259461162</v>
      </c>
      <c r="N73" s="95">
        <v>2.0934749029206801</v>
      </c>
      <c r="O73" s="96">
        <v>8762.4615306031392</v>
      </c>
      <c r="P73" s="97">
        <v>2.2834836240872729</v>
      </c>
      <c r="Q73" s="98">
        <v>49596.009294162563</v>
      </c>
      <c r="R73" s="95">
        <v>2.3343079858682829</v>
      </c>
      <c r="S73" s="96">
        <v>21380.733289942364</v>
      </c>
      <c r="T73" s="97">
        <v>1.3962486863892209</v>
      </c>
      <c r="U73" s="98">
        <v>13906.54844604615</v>
      </c>
      <c r="V73" s="95">
        <v>1.5426599501282963</v>
      </c>
      <c r="W73" s="96">
        <v>19385.996244676509</v>
      </c>
      <c r="X73" s="97">
        <v>1.2315162208147725</v>
      </c>
      <c r="Y73" s="96">
        <v>28032.780461886392</v>
      </c>
      <c r="Z73" s="95">
        <v>1.4725188107162779</v>
      </c>
      <c r="AA73" s="96">
        <v>25643.555172586559</v>
      </c>
      <c r="AB73" s="162">
        <v>1.7261641721007384</v>
      </c>
      <c r="AC73" s="163">
        <v>265910.99633078871</v>
      </c>
      <c r="AD73" s="97">
        <v>2.2925862916931101</v>
      </c>
      <c r="AE73" s="98">
        <v>60193.001300086522</v>
      </c>
      <c r="AF73" s="95">
        <v>1.1373770342489999</v>
      </c>
      <c r="AG73" s="96">
        <v>21198.147048081086</v>
      </c>
      <c r="AH73" s="97">
        <v>1.2768679453655745</v>
      </c>
      <c r="AI73" s="98">
        <v>5982.9129477242386</v>
      </c>
      <c r="AJ73" s="95">
        <v>3.4004802638464628</v>
      </c>
      <c r="AK73" s="96">
        <v>30873.316394351856</v>
      </c>
      <c r="AL73" s="95">
        <v>0.58103936229350861</v>
      </c>
      <c r="AM73" s="98">
        <v>2175.1902814153123</v>
      </c>
      <c r="AN73" s="95">
        <v>1.3430222806865577</v>
      </c>
      <c r="AO73" s="98">
        <v>58330.072385858002</v>
      </c>
      <c r="AP73" s="95">
        <v>1.2739519973353217</v>
      </c>
      <c r="AQ73" s="96">
        <v>22325.017001809319</v>
      </c>
      <c r="AR73" s="97">
        <v>1.3821361794965741</v>
      </c>
      <c r="AS73" s="98">
        <v>36101.787644717901</v>
      </c>
      <c r="AT73" s="95">
        <v>1.6435181524478895</v>
      </c>
      <c r="AU73" s="98">
        <v>147652.64258728758</v>
      </c>
      <c r="AV73" s="95">
        <v>2.1710453049198866</v>
      </c>
      <c r="AW73" s="96">
        <v>52392.090159596468</v>
      </c>
      <c r="AX73" s="97">
        <v>1.5537463738828339</v>
      </c>
      <c r="AY73" s="98">
        <v>14703.440814158736</v>
      </c>
      <c r="AZ73" s="95">
        <v>1.6212044857330525</v>
      </c>
      <c r="BA73" s="96">
        <v>17486.692347252749</v>
      </c>
      <c r="BB73" s="97">
        <v>0.92627091085945368</v>
      </c>
      <c r="BC73" s="98">
        <v>15794.13807611174</v>
      </c>
      <c r="BD73" s="95">
        <v>1.2863087076687303</v>
      </c>
      <c r="BE73" s="96">
        <v>43313.230173147895</v>
      </c>
      <c r="BF73" s="95">
        <v>1.2284316952790184</v>
      </c>
      <c r="BG73" s="96">
        <v>6012.0878580217286</v>
      </c>
    </row>
    <row r="74" spans="1:59" s="77" customFormat="1" ht="14.1" customHeight="1">
      <c r="A74" s="118" t="s">
        <v>50</v>
      </c>
      <c r="B74" s="118"/>
      <c r="C74" s="107"/>
      <c r="D74" s="118"/>
      <c r="E74" s="107"/>
      <c r="F74" s="118"/>
      <c r="G74" s="107"/>
      <c r="H74" s="118"/>
      <c r="I74" s="107"/>
      <c r="J74" s="118"/>
      <c r="K74" s="107"/>
      <c r="L74" s="118"/>
      <c r="M74" s="107"/>
      <c r="N74" s="118"/>
      <c r="O74" s="107"/>
      <c r="P74" s="118"/>
      <c r="Q74" s="107"/>
      <c r="R74" s="118"/>
      <c r="S74" s="107"/>
      <c r="T74" s="118"/>
      <c r="U74" s="107"/>
      <c r="V74" s="118"/>
      <c r="W74" s="107"/>
      <c r="X74" s="118"/>
      <c r="Y74" s="107"/>
      <c r="Z74" s="118"/>
      <c r="AA74" s="107"/>
      <c r="AB74" s="118"/>
      <c r="AC74" s="107"/>
      <c r="AD74" s="118"/>
      <c r="AE74" s="107"/>
      <c r="AF74" s="27"/>
      <c r="AG74" s="107"/>
      <c r="AI74" s="107"/>
      <c r="AJ74" s="16"/>
      <c r="AK74" s="107"/>
      <c r="AM74" s="107"/>
      <c r="AN74" s="27"/>
      <c r="AO74" s="107"/>
      <c r="AP74" s="18"/>
      <c r="AQ74" s="107"/>
      <c r="AS74" s="107"/>
      <c r="AU74" s="107"/>
      <c r="AW74" s="107"/>
      <c r="AY74" s="107"/>
      <c r="BA74" s="107"/>
      <c r="BC74" s="107"/>
      <c r="BE74" s="107"/>
    </row>
    <row r="75" spans="1:59">
      <c r="A75" s="118" t="s">
        <v>49</v>
      </c>
    </row>
    <row r="76" spans="1:59">
      <c r="A76" s="61" t="s">
        <v>51</v>
      </c>
    </row>
    <row r="77" spans="1:59">
      <c r="A77" s="156" t="s">
        <v>58</v>
      </c>
    </row>
    <row r="79" spans="1:59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4"/>
      <c r="AY79" s="164"/>
      <c r="AZ79" s="164"/>
      <c r="BA79" s="164"/>
      <c r="BB79" s="164"/>
      <c r="BC79" s="164"/>
      <c r="BD79" s="164"/>
      <c r="BE79" s="164"/>
      <c r="BF79" s="164"/>
      <c r="BG79" s="164"/>
    </row>
    <row r="82" spans="34:57">
      <c r="AH82" s="61"/>
      <c r="AI82" s="81"/>
      <c r="AJ82" s="61"/>
      <c r="AK82" s="81"/>
      <c r="AL82" s="61"/>
      <c r="AM82" s="81"/>
      <c r="AN82" s="61"/>
      <c r="AO82" s="81"/>
      <c r="AP82" s="61"/>
      <c r="AQ82" s="81"/>
      <c r="AR82" s="61"/>
      <c r="AS82" s="81"/>
      <c r="AT82" s="61"/>
      <c r="AU82" s="81"/>
      <c r="AV82" s="61"/>
      <c r="AW82" s="81"/>
      <c r="AX82" s="61"/>
      <c r="AY82" s="81"/>
      <c r="AZ82" s="61"/>
      <c r="BA82" s="81"/>
      <c r="BB82" s="61"/>
      <c r="BC82" s="81"/>
      <c r="BD82" s="61"/>
      <c r="BE82" s="81"/>
    </row>
    <row r="83" spans="34:57">
      <c r="AH83" s="61"/>
      <c r="AI83" s="81"/>
      <c r="AJ83" s="61"/>
      <c r="AK83" s="81"/>
      <c r="AL83" s="61"/>
      <c r="AM83" s="81"/>
      <c r="AN83" s="61"/>
      <c r="AO83" s="81"/>
      <c r="AP83" s="61"/>
      <c r="AQ83" s="81"/>
      <c r="AR83" s="61"/>
      <c r="AS83" s="81"/>
      <c r="AT83" s="61"/>
      <c r="AU83" s="81"/>
      <c r="AV83" s="61"/>
      <c r="AW83" s="81"/>
      <c r="AX83" s="61"/>
      <c r="AY83" s="81"/>
      <c r="AZ83" s="61"/>
      <c r="BA83" s="81"/>
      <c r="BB83" s="61"/>
      <c r="BC83" s="81"/>
      <c r="BD83" s="61"/>
      <c r="BE83" s="81"/>
    </row>
    <row r="84" spans="34:57">
      <c r="AH84" s="61"/>
      <c r="AI84" s="81"/>
      <c r="AJ84" s="61"/>
      <c r="AK84" s="81"/>
      <c r="AL84" s="61"/>
      <c r="AM84" s="81"/>
      <c r="AN84" s="61"/>
      <c r="AO84" s="81"/>
      <c r="AP84" s="61"/>
      <c r="AQ84" s="81"/>
      <c r="AR84" s="61"/>
      <c r="AS84" s="81"/>
      <c r="AT84" s="61"/>
      <c r="AU84" s="81"/>
      <c r="AV84" s="61"/>
      <c r="AW84" s="81"/>
      <c r="AX84" s="61"/>
      <c r="AY84" s="81"/>
      <c r="AZ84" s="61"/>
      <c r="BA84" s="81"/>
      <c r="BB84" s="61"/>
      <c r="BC84" s="81"/>
      <c r="BD84" s="61"/>
      <c r="BE84" s="81"/>
    </row>
    <row r="85" spans="34:57">
      <c r="AH85" s="61"/>
      <c r="AI85" s="81"/>
      <c r="AJ85" s="61"/>
      <c r="AK85" s="81"/>
      <c r="AL85" s="61"/>
      <c r="AM85" s="81"/>
      <c r="AN85" s="61"/>
      <c r="AO85" s="81"/>
      <c r="AP85" s="61"/>
      <c r="AQ85" s="81"/>
      <c r="AR85" s="61"/>
      <c r="AS85" s="81"/>
      <c r="AT85" s="61"/>
      <c r="AU85" s="81"/>
      <c r="AV85" s="61"/>
      <c r="AW85" s="81"/>
      <c r="AX85" s="61"/>
      <c r="AY85" s="81"/>
      <c r="AZ85" s="61"/>
      <c r="BA85" s="81"/>
      <c r="BB85" s="61"/>
      <c r="BC85" s="81"/>
      <c r="BD85" s="61"/>
      <c r="BE85" s="81"/>
    </row>
    <row r="86" spans="34:57">
      <c r="AH86" s="61"/>
      <c r="AI86" s="81"/>
      <c r="AJ86" s="61"/>
      <c r="AK86" s="81"/>
      <c r="AL86" s="61"/>
      <c r="AM86" s="81"/>
      <c r="AN86" s="61"/>
      <c r="AO86" s="81"/>
      <c r="AP86" s="61"/>
      <c r="AQ86" s="81"/>
      <c r="AR86" s="61"/>
      <c r="AS86" s="81"/>
      <c r="AT86" s="61"/>
      <c r="AU86" s="81"/>
      <c r="AV86" s="61"/>
      <c r="AW86" s="81"/>
      <c r="AX86" s="61"/>
      <c r="AY86" s="81"/>
      <c r="AZ86" s="61"/>
      <c r="BA86" s="81"/>
      <c r="BB86" s="61"/>
      <c r="BC86" s="81"/>
      <c r="BD86" s="61"/>
      <c r="BE86" s="81"/>
    </row>
    <row r="87" spans="34:57">
      <c r="AH87" s="61"/>
      <c r="AI87" s="81"/>
      <c r="AJ87" s="61"/>
      <c r="AK87" s="81"/>
      <c r="AL87" s="61"/>
      <c r="AM87" s="81"/>
      <c r="AN87" s="61"/>
      <c r="AO87" s="81"/>
      <c r="AP87" s="61"/>
      <c r="AQ87" s="81"/>
      <c r="AR87" s="61"/>
      <c r="AS87" s="81"/>
      <c r="AT87" s="61"/>
      <c r="AU87" s="81"/>
      <c r="AV87" s="61"/>
      <c r="AW87" s="81"/>
      <c r="AX87" s="61"/>
      <c r="AY87" s="81"/>
      <c r="AZ87" s="61"/>
      <c r="BA87" s="81"/>
      <c r="BB87" s="61"/>
      <c r="BC87" s="81"/>
      <c r="BD87" s="61"/>
      <c r="BE87" s="81"/>
    </row>
    <row r="88" spans="34:57">
      <c r="AH88" s="61"/>
      <c r="AI88" s="81"/>
      <c r="AJ88" s="61"/>
      <c r="AK88" s="81"/>
      <c r="AL88" s="61"/>
      <c r="AM88" s="81"/>
      <c r="AN88" s="61"/>
      <c r="AO88" s="81"/>
      <c r="AP88" s="61"/>
      <c r="AQ88" s="81"/>
      <c r="AR88" s="61"/>
      <c r="AS88" s="81"/>
      <c r="AT88" s="61"/>
      <c r="AU88" s="81"/>
      <c r="AV88" s="61"/>
      <c r="AW88" s="81"/>
      <c r="AX88" s="61"/>
      <c r="AY88" s="81"/>
      <c r="AZ88" s="61"/>
      <c r="BA88" s="81"/>
      <c r="BB88" s="61"/>
      <c r="BC88" s="81"/>
      <c r="BD88" s="61"/>
      <c r="BE88" s="81"/>
    </row>
    <row r="89" spans="34:57">
      <c r="AH89" s="61"/>
      <c r="AI89" s="81"/>
      <c r="AJ89" s="61"/>
      <c r="AK89" s="81"/>
      <c r="AL89" s="61"/>
      <c r="AM89" s="81"/>
      <c r="AN89" s="61"/>
      <c r="AO89" s="81"/>
      <c r="AP89" s="61"/>
      <c r="AQ89" s="81"/>
      <c r="AR89" s="61"/>
      <c r="AS89" s="81"/>
      <c r="AT89" s="61"/>
      <c r="AU89" s="81"/>
      <c r="AV89" s="61"/>
      <c r="AW89" s="81"/>
      <c r="AX89" s="61"/>
      <c r="AY89" s="81"/>
      <c r="AZ89" s="61"/>
      <c r="BA89" s="81"/>
      <c r="BB89" s="61"/>
      <c r="BC89" s="81"/>
      <c r="BD89" s="61"/>
      <c r="BE89" s="81"/>
    </row>
    <row r="90" spans="34:57">
      <c r="AH90" s="61"/>
      <c r="AI90" s="81"/>
      <c r="AJ90" s="61"/>
      <c r="AK90" s="81"/>
      <c r="AL90" s="61"/>
      <c r="AM90" s="81"/>
      <c r="AN90" s="61"/>
      <c r="AO90" s="81"/>
      <c r="AP90" s="61"/>
      <c r="AQ90" s="81"/>
      <c r="AR90" s="61"/>
      <c r="AS90" s="81"/>
      <c r="AT90" s="61"/>
      <c r="AU90" s="81"/>
      <c r="AV90" s="61"/>
      <c r="AW90" s="81"/>
      <c r="AX90" s="61"/>
      <c r="AY90" s="81"/>
      <c r="AZ90" s="61"/>
      <c r="BA90" s="81"/>
      <c r="BB90" s="61"/>
      <c r="BC90" s="81"/>
      <c r="BD90" s="61"/>
      <c r="BE90" s="81"/>
    </row>
    <row r="91" spans="34:57">
      <c r="AH91" s="61"/>
      <c r="AI91" s="81"/>
      <c r="AJ91" s="61"/>
      <c r="AK91" s="81"/>
      <c r="AL91" s="61"/>
      <c r="AM91" s="81"/>
      <c r="AN91" s="61"/>
      <c r="AO91" s="81"/>
      <c r="AP91" s="61"/>
      <c r="AQ91" s="81"/>
      <c r="AR91" s="61"/>
      <c r="AS91" s="81"/>
      <c r="AT91" s="61"/>
      <c r="AU91" s="81"/>
      <c r="AV91" s="61"/>
      <c r="AW91" s="81"/>
      <c r="AX91" s="61"/>
      <c r="AY91" s="81"/>
      <c r="AZ91" s="61"/>
      <c r="BA91" s="81"/>
      <c r="BB91" s="61"/>
      <c r="BC91" s="81"/>
      <c r="BD91" s="61"/>
      <c r="BE91" s="81"/>
    </row>
    <row r="92" spans="34:57">
      <c r="AH92" s="61"/>
      <c r="AI92" s="81"/>
      <c r="AJ92" s="61"/>
      <c r="AK92" s="81"/>
      <c r="AL92" s="61"/>
      <c r="AM92" s="81"/>
      <c r="AN92" s="61"/>
      <c r="AO92" s="81"/>
      <c r="AP92" s="61"/>
      <c r="AQ92" s="81"/>
      <c r="AR92" s="61"/>
      <c r="AS92" s="81"/>
      <c r="AT92" s="61"/>
      <c r="AU92" s="81"/>
      <c r="AV92" s="61"/>
      <c r="AW92" s="81"/>
      <c r="AX92" s="61"/>
      <c r="AY92" s="81"/>
      <c r="AZ92" s="61"/>
      <c r="BA92" s="81"/>
      <c r="BB92" s="61"/>
      <c r="BC92" s="81"/>
      <c r="BD92" s="61"/>
      <c r="BE92" s="81"/>
    </row>
  </sheetData>
  <mergeCells count="7">
    <mergeCell ref="B5:C6"/>
    <mergeCell ref="AB5:AC6"/>
    <mergeCell ref="BU5:BU6"/>
    <mergeCell ref="BR5:BR6"/>
    <mergeCell ref="BO5:BO6"/>
    <mergeCell ref="BH5:BH6"/>
    <mergeCell ref="Z5:AA6"/>
  </mergeCells>
  <hyperlinks>
    <hyperlink ref="A10" location="table1!A88" display="See average annual change for different time periods at the bottom of this table.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Table1</vt:lpstr>
      <vt:lpstr>Table1a</vt:lpstr>
      <vt:lpstr>Table1!Print_Area</vt:lpstr>
    </vt:vector>
  </TitlesOfParts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1. Indicies of farm output, input, and total factor productivity for the United States, 1948-2013</dc:title>
  <dc:subject>Agricultural Economics</dc:subject>
  <dc:creator>Eldon Ball, Sun-Ling Wang</dc:creator>
  <cp:keywords>Economic Research Service, USDA, U.S. Department of Agriculture, agricultural economics, data set, agricultural productivity, input, output, TFP, productivity accounts</cp:keywords>
  <dc:description>Last modified January 23, 2012.</dc:description>
  <cp:lastModifiedBy>kkassel</cp:lastModifiedBy>
  <cp:lastPrinted>2013-06-27T14:43:06Z</cp:lastPrinted>
  <dcterms:created xsi:type="dcterms:W3CDTF">2006-11-16T17:35:32Z</dcterms:created>
  <dcterms:modified xsi:type="dcterms:W3CDTF">2015-12-14T16:55:30Z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