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3_ncr:1_{65264802-114F-485E-BC39-3B0AB613208C}" xr6:coauthVersionLast="36" xr6:coauthVersionMax="36" xr10:uidLastSave="{00000000-0000-0000-0000-000000000000}"/>
  <bookViews>
    <workbookView xWindow="0" yWindow="0" windowWidth="11265" windowHeight="4170" xr2:uid="{F17D41FD-BEC4-4D2C-9DAF-32076987284F}"/>
  </bookViews>
  <sheets>
    <sheet name="EMPLOYEE DATSET" sheetId="1" r:id="rId1"/>
    <sheet name="PIVOT TABLE " sheetId="3" r:id="rId2"/>
  </sheets>
  <definedNames>
    <definedName name="_xlnm._FilterDatabase" localSheetId="0" hidden="1">'EMPLOYEE DATSET'!$C$1:$J$1</definedName>
  </definedName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 l="1"/>
  <c r="J29" i="1"/>
  <c r="J28" i="1"/>
  <c r="J40" i="1"/>
  <c r="J41" i="1"/>
  <c r="J42" i="1"/>
  <c r="J43" i="1"/>
  <c r="J44" i="1"/>
  <c r="J3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0" i="1"/>
  <c r="J31" i="1"/>
  <c r="J32" i="1"/>
  <c r="J33" i="1"/>
  <c r="J34" i="1"/>
  <c r="J35" i="1"/>
  <c r="J36" i="1"/>
  <c r="J37" i="1"/>
  <c r="J38" i="1"/>
</calcChain>
</file>

<file path=xl/sharedStrings.xml><?xml version="1.0" encoding="utf-8"?>
<sst xmlns="http://schemas.openxmlformats.org/spreadsheetml/2006/main" count="323" uniqueCount="170">
  <si>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</si>
  <si>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</si>
  <si>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</si>
  <si>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</si>
  <si>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</si>
  <si>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</si>
  <si>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</si>
  <si>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</si>
  <si>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</si>
  <si>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</si>
  <si>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</si>
  <si>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</si>
  <si>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</si>
  <si>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</si>
  <si>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</si>
  <si>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</si>
  <si>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</si>
  <si>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</si>
  <si>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</si>
  <si>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</si>
  <si>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</si>
  <si>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</si>
  <si>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</si>
  <si>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</si>
  <si>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</si>
  <si>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</si>
  <si>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</si>
  <si>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</si>
  <si>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</si>
  <si>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</si>
  <si>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</si>
  <si>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</si>
  <si>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</si>
  <si>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</si>
  <si>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</si>
  <si>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</si>
  <si>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</si>
  <si>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</si>
  <si>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</si>
  <si>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</si>
  <si>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</si>
  <si>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</si>
  <si>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</si>
  <si>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</si>
  <si>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</si>
  <si>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</si>
  <si>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</si>
  <si>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</si>
  <si>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</si>
  <si>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</si>
  <si>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</si>
  <si>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</si>
  <si>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</si>
  <si>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</si>
  <si>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</si>
  <si>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</si>
  <si>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</si>
  <si>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</si>
  <si>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</si>
  <si>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</si>
  <si>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</si>
  <si>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</si>
  <si>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</si>
  <si>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</si>
  <si>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</si>
  <si>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</si>
  <si>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</si>
  <si>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</si>
  <si>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</si>
  <si>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</si>
  <si>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</si>
  <si>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</si>
  <si>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</si>
  <si>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</si>
  <si>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</si>
  <si>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</si>
  <si>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</si>
  <si>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</si>
  <si>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</si>
  <si>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</si>
  <si>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</si>
  <si>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</si>
  <si>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</si>
  <si>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</si>
  <si>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</si>
  <si>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</si>
  <si>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</si>
  <si>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</si>
  <si>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</si>
  <si>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</si>
  <si>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</si>
  <si>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</si>
  <si>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</si>
  <si>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</si>
  <si>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</si>
  <si>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</si>
  <si>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</si>
  <si>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</si>
  <si>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</si>
  <si>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</si>
  <si>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</si>
  <si>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</si>
  <si>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</si>
  <si>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</si>
  <si>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</si>
  <si>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</si>
  <si>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</si>
  <si>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</si>
  <si>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</si>
  <si>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</si>
  <si>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</si>
  <si>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</si>
  <si>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</si>
  <si>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</si>
  <si>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</si>
  <si>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</si>
  <si>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</si>
  <si>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</si>
  <si>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</si>
  <si>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</si>
  <si>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</si>
  <si>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</si>
  <si>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</si>
  <si>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</si>
  <si>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</si>
  <si>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</si>
  <si>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</si>
  <si>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</si>
  <si>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</si>
  <si>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</si>
  <si>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</si>
  <si>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</si>
  <si>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</si>
  <si>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</si>
  <si>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</si>
  <si>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</si>
  <si>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</si>
  <si>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</si>
  <si>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</si>
  <si>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</si>
  <si>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</si>
  <si>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PERFORMANE LEVEL</t>
  </si>
  <si>
    <t>(All)</t>
  </si>
  <si>
    <t>Column Labels</t>
  </si>
  <si>
    <t>Grand Total</t>
  </si>
  <si>
    <t>Row Labels</t>
  </si>
  <si>
    <t>Very high</t>
  </si>
  <si>
    <t>High</t>
  </si>
  <si>
    <t>Count of Department</t>
  </si>
  <si>
    <t>12-Nov-19</t>
  </si>
  <si>
    <t>12-Nov-20</t>
  </si>
  <si>
    <t>Oct 16, 2021</t>
  </si>
  <si>
    <t>Oct 16, 2022</t>
  </si>
  <si>
    <t>Oct 16, 2023</t>
  </si>
  <si>
    <t>Oct 16, 2024</t>
  </si>
  <si>
    <t>10-Dec-19</t>
  </si>
  <si>
    <t>27-Jan-21</t>
  </si>
  <si>
    <t>27-Jan-22</t>
  </si>
  <si>
    <t>26-Aug-22</t>
  </si>
  <si>
    <t>22-Feb-22</t>
  </si>
  <si>
    <t>22-Feb-23</t>
  </si>
  <si>
    <t>22-Feb-24</t>
  </si>
  <si>
    <t>22-Feb-25</t>
  </si>
  <si>
    <t>18-Apr-20</t>
  </si>
  <si>
    <t>27-Dec-20</t>
  </si>
  <si>
    <t>27-Dec-21</t>
  </si>
  <si>
    <t>14-Nov-19</t>
  </si>
  <si>
    <t>14-Nov-20</t>
  </si>
  <si>
    <t>Nov 30, 2019</t>
  </si>
  <si>
    <t>Nov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</si>
</sst>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[R.POOJA NMPROJECT (4).xlsx]PIVOT TABLE !PivotTable1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 '!$B$4:$B$5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'!$A$6:$A$9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'PIVOT TABLE '!$B$6:$B$9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C-4C4B-BB62-AE2AB18D690C}"/>
            </c:ext>
          </c:extLst>
        </c:ser>
        <c:ser>
          <c:idx val="1"/>
          <c:order val="1"/>
          <c:tx>
            <c:strRef>
              <c:f>'PIVOT TABLE '!$C$4:$C$5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'!$A$6:$A$9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'PIVOT TABLE '!$C$6:$C$9</c:f>
              <c:numCache>
                <c:formatCode>General</c:formatCode>
                <c:ptCount val="3"/>
                <c:pt idx="0">
                  <c:v>5</c:v>
                </c:pt>
                <c:pt idx="1">
                  <c:v>28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C-4C4B-BB62-AE2AB18D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097576"/>
        <c:axId val="329092656"/>
        <c:axId val="0"/>
      </c:bar3DChart>
      <c:catAx>
        <c:axId val="32909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2656"/>
        <c:crosses val="autoZero"/>
        <c:auto val="1"/>
        <c:lblAlgn val="ctr"/>
        <c:lblOffset val="100"/>
        <c:noMultiLvlLbl val="0"/>
      </c:catAx>
      <c:valAx>
        <c:axId val="3290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[R.POOJA NMPROJECT (4).xlsx]PIVOT TABLE !PivotTable1</c:name>
    <c:fmtId val="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394247594050743"/>
          <c:y val="0.15999562554680666"/>
          <c:w val="0.37405949256342957"/>
          <c:h val="0.6234324876057159"/>
        </c:manualLayout>
      </c:layout>
      <c:doughnutChart>
        <c:varyColors val="1"/>
        <c:ser>
          <c:idx val="0"/>
          <c:order val="0"/>
          <c:tx>
            <c:strRef>
              <c:f>'PIVOT TABLE '!$B$4:$B$5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2A-4B98-BB4A-B1538A99EF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2A-4B98-BB4A-B1538A99EF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2A-4B98-BB4A-B1538A99EF3F}"/>
              </c:ext>
            </c:extLst>
          </c:dPt>
          <c:cat>
            <c:strRef>
              <c:f>'PIVOT TABLE '!$A$6:$A$9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'PIVOT TABLE '!$B$6:$B$9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7-4D74-9349-EE8C69163C53}"/>
            </c:ext>
          </c:extLst>
        </c:ser>
        <c:ser>
          <c:idx val="1"/>
          <c:order val="1"/>
          <c:tx>
            <c:strRef>
              <c:f>'PIVOT TABLE '!$C$4:$C$5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2A-4B98-BB4A-B1538A99EF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2A-4B98-BB4A-B1538A99EF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72A-4B98-BB4A-B1538A99EF3F}"/>
              </c:ext>
            </c:extLst>
          </c:dPt>
          <c:cat>
            <c:strRef>
              <c:f>'PIVOT TABLE '!$A$6:$A$9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'PIVOT TABLE '!$C$6:$C$9</c:f>
              <c:numCache>
                <c:formatCode>General</c:formatCode>
                <c:ptCount val="3"/>
                <c:pt idx="0">
                  <c:v>5</c:v>
                </c:pt>
                <c:pt idx="1">
                  <c:v>28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7-4D74-9349-EE8C6916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66310160427807"/>
          <c:y val="0.47227195396086419"/>
          <c:w val="0.25133689839572193"/>
          <c:h val="0.31763495129531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0</xdr:rowOff>
    </xdr:from>
    <xdr:to>
      <xdr:col>17</xdr:col>
      <xdr:colOff>485775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2F595-C86B-4FAA-9242-F1B6EAF4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0</xdr:row>
      <xdr:rowOff>138112</xdr:rowOff>
    </xdr:from>
    <xdr:to>
      <xdr:col>9</xdr:col>
      <xdr:colOff>581025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4341F-8A5D-48C1-B65C-513EB1E18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535.621866319445" createdVersion="6" refreshedVersion="6" minRefreshableVersion="3" recordCount="49" xr:uid="{1DF2D7F3-5CAC-4BF3-B1E4-626D0BAFFDEB}">
  <cacheSource type="worksheet">
    <worksheetSource ref="A1:J44" sheet="EMPLOYEE DATSET"/>
  </cacheSource>
  <cacheFields count="10">
    <cacheField name="Emp ID" numFmtId="0">
      <sharedItems count="4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 count="48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</sharedItems>
    </cacheField>
    <cacheField name="Start Date" numFmtId="0">
      <sharedItems containsMixedTypes="1" containsNumber="1" containsInteger="1" minValue="43206" maxValue="44502"/>
    </cacheField>
    <cacheField name="FTE" numFmtId="0">
      <sharedItems containsSemiMixedTypes="0" containsString="0" containsNumber="1" minValue="0.3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  <cacheField name="PERFORMANE LEVEL" numFmtId="0">
      <sharedItems count="3">
        <s v="Very high"/>
        <s v="High"/>
        <e v="#REF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Minerva Ricardot"/>
    <x v="0"/>
    <x v="0"/>
    <x v="0"/>
    <s v="12-Nov-18"/>
    <n v="1"/>
    <x v="0"/>
    <s v="Remote"/>
    <x v="0"/>
  </r>
  <r>
    <x v="1"/>
    <s v="Oona Donan"/>
    <x v="1"/>
    <x v="1"/>
    <x v="1"/>
    <n v="43710"/>
    <n v="1"/>
    <x v="0"/>
    <s v="Seattle, USA"/>
    <x v="0"/>
  </r>
  <r>
    <x v="2"/>
    <s v="Mick Spraberry"/>
    <x v="1"/>
    <x v="2"/>
    <x v="2"/>
    <n v="43902"/>
    <n v="1"/>
    <x v="0"/>
    <s v="Remote"/>
    <x v="0"/>
  </r>
  <r>
    <x v="3"/>
    <s v="Freddy Linford"/>
    <x v="1"/>
    <x v="3"/>
    <x v="3"/>
    <s v="Mar 5, 2018"/>
    <n v="1"/>
    <x v="1"/>
    <s v="Seattle, USA"/>
    <x v="0"/>
  </r>
  <r>
    <x v="4"/>
    <s v="Mackenzie Hannis"/>
    <x v="1"/>
    <x v="3"/>
    <x v="4"/>
    <s v="2-Apr-18"/>
    <n v="0.7"/>
    <x v="0"/>
    <s v="Hyderabad, India"/>
    <x v="0"/>
  </r>
  <r>
    <x v="5"/>
    <s v="Collen Dunbleton"/>
    <x v="0"/>
    <x v="4"/>
    <x v="5"/>
    <s v="Oct 16, 2020"/>
    <n v="1"/>
    <x v="0"/>
    <s v="Wellington, New Zealand"/>
    <x v="0"/>
  </r>
  <r>
    <x v="6"/>
    <s v="Nananne Gehringer"/>
    <x v="2"/>
    <x v="5"/>
    <x v="6"/>
    <n v="44502"/>
    <n v="1"/>
    <x v="0"/>
    <s v="Hyderabad, India"/>
    <x v="0"/>
  </r>
  <r>
    <x v="7"/>
    <s v="Jessica Callcott"/>
    <x v="1"/>
    <x v="6"/>
    <x v="7"/>
    <n v="43643"/>
    <n v="0.9"/>
    <x v="0"/>
    <s v="Remote"/>
    <x v="0"/>
  </r>
  <r>
    <x v="8"/>
    <s v=" Leena Bruckshaw"/>
    <x v="0"/>
    <x v="7"/>
    <x v="8"/>
    <n v="43466"/>
    <n v="1"/>
    <x v="0"/>
    <s v="Wellington, New Zealand"/>
    <x v="0"/>
  </r>
  <r>
    <x v="9"/>
    <s v="Billi Fellgate"/>
    <x v="1"/>
    <x v="1"/>
    <x v="9"/>
    <n v="43494"/>
    <n v="0.8"/>
    <x v="0"/>
    <s v="Remote"/>
    <x v="0"/>
  </r>
  <r>
    <x v="10"/>
    <s v="Magnum Locksley"/>
    <x v="1"/>
    <x v="2"/>
    <x v="10"/>
    <s v="Oct 18, 2021"/>
    <n v="1"/>
    <x v="1"/>
    <s v="Remote"/>
    <x v="0"/>
  </r>
  <r>
    <x v="11"/>
    <s v="Cletus McGarahan "/>
    <x v="1"/>
    <x v="4"/>
    <x v="11"/>
    <s v="27-Jan-20"/>
    <n v="1"/>
    <x v="0"/>
    <s v="Wellington, New Zealand"/>
    <x v="0"/>
  </r>
  <r>
    <x v="12"/>
    <s v=" Wyn Treadger"/>
    <x v="1"/>
    <x v="1"/>
    <x v="12"/>
    <s v="19-Apr-21"/>
    <n v="1"/>
    <x v="0"/>
    <s v="Columbus, USA"/>
    <x v="0"/>
  </r>
  <r>
    <x v="13"/>
    <s v="Evangelina Lergan"/>
    <x v="0"/>
    <x v="5"/>
    <x v="13"/>
    <s v="12-Mar-18"/>
    <n v="1"/>
    <x v="2"/>
    <s v="Auckland, New Zealand"/>
    <x v="0"/>
  </r>
  <r>
    <x v="14"/>
    <s v="Verla Timmis"/>
    <x v="0"/>
    <x v="5"/>
    <x v="14"/>
    <s v="25-Oct-19"/>
    <n v="1"/>
    <x v="0"/>
    <s v="Remote"/>
    <x v="0"/>
  </r>
  <r>
    <x v="15"/>
    <s v="Jo-anne Gobeau"/>
    <x v="1"/>
    <x v="3"/>
    <x v="15"/>
    <s v="Dec 24, 2019"/>
    <n v="1"/>
    <x v="0"/>
    <s v="Chennai, India"/>
    <x v="0"/>
  </r>
  <r>
    <x v="16"/>
    <s v="Devinne Tuny"/>
    <x v="0"/>
    <x v="4"/>
    <x v="16"/>
    <s v="10-Dec-18"/>
    <n v="1"/>
    <x v="2"/>
    <s v="Columbus, USA"/>
    <x v="0"/>
  </r>
  <r>
    <x v="17"/>
    <s v="Pearla  Beteriss"/>
    <x v="0"/>
    <x v="2"/>
    <x v="17"/>
    <n v="43584"/>
    <n v="1"/>
    <x v="0"/>
    <s v="Remote"/>
    <x v="0"/>
  </r>
  <r>
    <x v="18"/>
    <s v="Maritsa Marusic"/>
    <x v="0"/>
    <x v="7"/>
    <x v="18"/>
    <s v="27-Jan-20"/>
    <n v="1"/>
    <x v="0"/>
    <s v="Chennai, India"/>
    <x v="0"/>
  </r>
  <r>
    <x v="19"/>
    <s v="Daisie McNeice"/>
    <x v="0"/>
    <x v="8"/>
    <x v="19"/>
    <n v="44285"/>
    <n v="0.4"/>
    <x v="0"/>
    <s v="Hyderabad, India"/>
    <x v="0"/>
  </r>
  <r>
    <x v="20"/>
    <s v=" Jill Shipsey"/>
    <x v="0"/>
    <x v="9"/>
    <x v="20"/>
    <n v="44288"/>
    <n v="0.3"/>
    <x v="0"/>
    <s v="Columbus, USA"/>
    <x v="0"/>
  </r>
  <r>
    <x v="21"/>
    <s v="Myrle Prandoni"/>
    <x v="0"/>
    <x v="10"/>
    <x v="21"/>
    <s v="26-Aug-21"/>
    <n v="1"/>
    <x v="0"/>
    <s v="Remote"/>
    <x v="0"/>
  </r>
  <r>
    <x v="22"/>
    <s v="Seward Kubera"/>
    <x v="0"/>
    <x v="4"/>
    <x v="22"/>
    <n v="43809"/>
    <n v="0.5"/>
    <x v="1"/>
    <s v="Remote"/>
    <x v="0"/>
  </r>
  <r>
    <x v="23"/>
    <s v="Dean Biggam"/>
    <x v="1"/>
    <x v="3"/>
    <x v="23"/>
    <s v="22-Feb-21"/>
    <n v="0.5"/>
    <x v="0"/>
    <s v="Hyderabad, India"/>
    <x v="0"/>
  </r>
  <r>
    <x v="24"/>
    <s v="Marissa Infante"/>
    <x v="2"/>
    <x v="3"/>
    <x v="24"/>
    <n v="43633"/>
    <n v="1"/>
    <x v="2"/>
    <s v="Remote"/>
    <x v="0"/>
  </r>
  <r>
    <x v="25"/>
    <s v="Daisie Dahlman"/>
    <x v="1"/>
    <x v="8"/>
    <x v="25"/>
    <n v="43794"/>
    <n v="0.3"/>
    <x v="0"/>
    <s v="Hyderabad, India"/>
    <x v="0"/>
  </r>
  <r>
    <x v="26"/>
    <s v="Danica Nayshe"/>
    <x v="1"/>
    <x v="2"/>
    <x v="26"/>
    <n v="43206"/>
    <n v="1"/>
    <x v="0"/>
    <s v="Wellington, New Zealand"/>
    <x v="0"/>
  </r>
  <r>
    <x v="27"/>
    <s v="Althea  Bronger"/>
    <x v="0"/>
    <x v="11"/>
    <x v="27"/>
    <n v="43874"/>
    <n v="1"/>
    <x v="0"/>
    <s v="Columbus, USA"/>
    <x v="1"/>
  </r>
  <r>
    <x v="28"/>
    <s v="Leonidas Cavaney"/>
    <x v="0"/>
    <x v="9"/>
    <x v="28"/>
    <s v="18-Apr-19"/>
    <n v="1"/>
    <x v="2"/>
    <s v="Wellington, New Zealand"/>
    <x v="0"/>
  </r>
  <r>
    <x v="29"/>
    <s v="Dennison Crosswaite"/>
    <x v="0"/>
    <x v="12"/>
    <x v="29"/>
    <n v="44221"/>
    <n v="0.8"/>
    <x v="0"/>
    <s v="Seattle, USA"/>
    <x v="0"/>
  </r>
  <r>
    <x v="30"/>
    <s v="Aldrich  Glenny"/>
    <x v="0"/>
    <x v="1"/>
    <x v="30"/>
    <s v="27-Dec-19"/>
    <n v="1"/>
    <x v="0"/>
    <s v="Columbus, USA"/>
    <x v="0"/>
  </r>
  <r>
    <x v="31"/>
    <s v="Yvette  Bett"/>
    <x v="0"/>
    <x v="8"/>
    <x v="31"/>
    <n v="44383"/>
    <n v="0.8"/>
    <x v="2"/>
    <s v="Remote"/>
    <x v="0"/>
  </r>
  <r>
    <x v="32"/>
    <s v="Renaldo Thomassin"/>
    <x v="0"/>
    <x v="1"/>
    <x v="32"/>
    <n v="43972"/>
    <n v="1"/>
    <x v="2"/>
    <s v="Remote"/>
    <x v="0"/>
  </r>
  <r>
    <x v="33"/>
    <s v="Aloise MacCathay "/>
    <x v="0"/>
    <x v="0"/>
    <x v="33"/>
    <s v="Aug 12, 2020"/>
    <n v="0.7"/>
    <x v="0"/>
    <s v="Auckland, New Zealand"/>
    <x v="0"/>
  </r>
  <r>
    <x v="34"/>
    <s v="Genevra Friday"/>
    <x v="1"/>
    <x v="7"/>
    <x v="34"/>
    <s v="14-Nov-18"/>
    <n v="0.8"/>
    <x v="0"/>
    <s v="Auckland, New Zealand"/>
    <x v="0"/>
  </r>
  <r>
    <x v="35"/>
    <s v="Thekla Lynnett"/>
    <x v="0"/>
    <x v="3"/>
    <x v="35"/>
    <n v="43808"/>
    <n v="1"/>
    <x v="2"/>
    <s v="Columbus, USA"/>
    <x v="0"/>
  </r>
  <r>
    <x v="36"/>
    <s v="Westbrook Brandino"/>
    <x v="0"/>
    <x v="12"/>
    <x v="36"/>
    <n v="43255"/>
    <n v="1"/>
    <x v="0"/>
    <s v="Remote"/>
    <x v="0"/>
  </r>
  <r>
    <x v="37"/>
    <s v="Nickolai  Artin"/>
    <x v="1"/>
    <x v="11"/>
    <x v="37"/>
    <s v="Nov 30, 2018"/>
    <n v="1"/>
    <x v="2"/>
    <s v="Wellington, New Zealand"/>
    <x v="0"/>
  </r>
  <r>
    <x v="38"/>
    <s v="Shaylyn Ransbury "/>
    <x v="1"/>
    <x v="5"/>
    <x v="38"/>
    <n v="44067"/>
    <n v="0.8"/>
    <x v="1"/>
    <s v="Auckland, New Zealand"/>
    <x v="0"/>
  </r>
  <r>
    <x v="39"/>
    <s v="Grady Rochelle"/>
    <x v="1"/>
    <x v="9"/>
    <x v="39"/>
    <n v="43397"/>
    <n v="1"/>
    <x v="0"/>
    <s v="Remote"/>
    <x v="0"/>
  </r>
  <r>
    <x v="40"/>
    <s v="Shellysheldon Mahady"/>
    <x v="0"/>
    <x v="3"/>
    <x v="40"/>
    <s v="27-Jul-20"/>
    <n v="1"/>
    <x v="2"/>
    <s v="Wellington, New Zealand"/>
    <x v="0"/>
  </r>
  <r>
    <x v="41"/>
    <s v="Riccardo Hagan"/>
    <x v="0"/>
    <x v="8"/>
    <x v="41"/>
    <s v="30-Sep-20"/>
    <n v="1"/>
    <x v="0"/>
    <s v="Hyderabad, India"/>
    <x v="0"/>
  </r>
  <r>
    <x v="42"/>
    <s v="Ginger  Myott"/>
    <x v="1"/>
    <x v="2"/>
    <x v="42"/>
    <s v="19-Jul-19"/>
    <n v="1"/>
    <x v="1"/>
    <s v="Remote"/>
    <x v="0"/>
  </r>
  <r>
    <x v="43"/>
    <s v="Aileen McCritchie"/>
    <x v="0"/>
    <x v="1"/>
    <x v="43"/>
    <s v="10-Aug-20"/>
    <n v="1"/>
    <x v="0"/>
    <s v="Auckland, New Zealand"/>
    <x v="2"/>
  </r>
  <r>
    <x v="35"/>
    <s v="Thekla Lynnett"/>
    <x v="0"/>
    <x v="3"/>
    <x v="35"/>
    <n v="43808"/>
    <n v="1"/>
    <x v="2"/>
    <s v="Columbus, USA"/>
    <x v="2"/>
  </r>
  <r>
    <x v="44"/>
    <s v="Oby Sorrel"/>
    <x v="1"/>
    <x v="5"/>
    <x v="44"/>
    <s v="9-Sep-19"/>
    <n v="1"/>
    <x v="2"/>
    <s v="Hyderabad, India"/>
    <x v="2"/>
  </r>
  <r>
    <x v="45"/>
    <s v="Lincoln Cord"/>
    <x v="1"/>
    <x v="5"/>
    <x v="45"/>
    <s v="24-Nov-20"/>
    <n v="1"/>
    <x v="0"/>
    <s v="Chennai, India"/>
    <x v="2"/>
  </r>
  <r>
    <x v="46"/>
    <s v="Tabby  Astall"/>
    <x v="0"/>
    <x v="9"/>
    <x v="46"/>
    <n v="43305"/>
    <n v="1"/>
    <x v="1"/>
    <s v="Auckland, New Zealand"/>
    <x v="2"/>
  </r>
  <r>
    <x v="47"/>
    <s v="Doe Clubley"/>
    <x v="1"/>
    <x v="11"/>
    <x v="47"/>
    <s v="Nov 2, 2018"/>
    <n v="0.6"/>
    <x v="1"/>
    <s v="Remot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69AE1-DD2F-414B-8002-24A621CD0B1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D9" firstHeaderRow="1" firstDataRow="2" firstDataCol="1" rowPageCount="2" colPageCount="1"/>
  <pivotFields count="10">
    <pivotField showAll="0">
      <items count="49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dataField="1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Page" showAll="0">
      <items count="49">
        <item x="42"/>
        <item x="15"/>
        <item x="16"/>
        <item x="10"/>
        <item x="22"/>
        <item x="19"/>
        <item x="34"/>
        <item x="28"/>
        <item x="18"/>
        <item x="20"/>
        <item x="35"/>
        <item x="14"/>
        <item x="4"/>
        <item x="46"/>
        <item x="44"/>
        <item x="13"/>
        <item x="25"/>
        <item x="21"/>
        <item x="45"/>
        <item x="7"/>
        <item x="47"/>
        <item x="9"/>
        <item x="39"/>
        <item x="12"/>
        <item x="17"/>
        <item x="23"/>
        <item x="32"/>
        <item x="8"/>
        <item x="31"/>
        <item x="24"/>
        <item x="43"/>
        <item x="2"/>
        <item x="41"/>
        <item x="1"/>
        <item x="26"/>
        <item x="29"/>
        <item x="30"/>
        <item x="3"/>
        <item x="38"/>
        <item x="27"/>
        <item x="6"/>
        <item x="0"/>
        <item x="37"/>
        <item x="36"/>
        <item x="11"/>
        <item x="40"/>
        <item x="5"/>
        <item x="33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2">
    <pageField fld="2" hier="-1"/>
    <pageField fld="4" hier="-1"/>
  </pageFields>
  <dataFields count="1">
    <dataField name="Count of Department" fld="3" subtotal="count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M44"/>
  <sheetViews>
    <sheetView tabSelected="1" topLeftCell="A33" zoomScale="160" zoomScaleNormal="160" workbookViewId="0">
      <selection activeCell="N43" sqref="N43"/>
    </sheetView>
  </sheetViews>
  <sheetFormatPr defaultRowHeight="15" x14ac:dyDescent="0.25"/>
  <cols>
    <col min="2" max="2" width="12.5703125" customWidth="1"/>
    <col min="3" max="3" width="10.28515625" customWidth="1"/>
    <col min="4" max="4" width="13.42578125" customWidth="1"/>
    <col min="5" max="5" width="11.42578125" customWidth="1"/>
    <col min="6" max="6" width="17.140625" customWidth="1"/>
    <col min="8" max="8" width="14.7109375" customWidth="1"/>
    <col min="9" max="9" width="23.28515625" customWidth="1"/>
    <col min="10" max="10" width="18.7109375" customWidth="1"/>
  </cols>
  <sheetData>
    <row r="1" spans="1:10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141</v>
      </c>
    </row>
    <row r="2" spans="1:10" ht="15.75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s="3" t="str">
        <f>_xlfn.IFS(E8&gt;=5,"Very high",E21&gt;=4,"High",E44&gt;=3,"Med",TRUE,"LOW")</f>
        <v>Very high</v>
      </c>
    </row>
    <row r="3" spans="1:10" ht="15.75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 t="s">
        <v>149</v>
      </c>
      <c r="G3">
        <v>1</v>
      </c>
      <c r="H3" t="s">
        <v>14</v>
      </c>
      <c r="I3" t="s">
        <v>20</v>
      </c>
      <c r="J3" s="3" t="str">
        <f>_xlfn.IFS(E9&gt;=5,"Very high",E22&gt;=4,"High",#REF!&gt;=3,"Med",TRUE,"LOW")</f>
        <v>Very high</v>
      </c>
    </row>
    <row r="4" spans="1:10" ht="15.75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 t="s">
        <v>150</v>
      </c>
      <c r="G4">
        <v>1</v>
      </c>
      <c r="H4" t="s">
        <v>14</v>
      </c>
      <c r="I4" t="s">
        <v>15</v>
      </c>
      <c r="J4" s="3" t="str">
        <f>_xlfn.IFS(E10&gt;=5,"Very high",E23&gt;=4,"High",#REF!&gt;=3,"Med",TRUE,"LOW")</f>
        <v>Very high</v>
      </c>
    </row>
    <row r="5" spans="1:10" ht="15.75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s="3" t="str">
        <f>_xlfn.IFS(E11&gt;=5,"Very high",E24&gt;=4,"High",#REF!&gt;=3,"Med",TRUE,"LOW")</f>
        <v>Very high</v>
      </c>
    </row>
    <row r="6" spans="1:10" ht="15.75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 s="3" t="str">
        <f>_xlfn.IFS(E12&gt;=5,"Very high",E25&gt;=4,"High",#REF!&gt;=3,"Med",TRUE,"LOW")</f>
        <v>Very high</v>
      </c>
    </row>
    <row r="7" spans="1:10" ht="15.75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s="3" t="str">
        <f>_xlfn.IFS(E13&gt;=5,"Very high",E26&gt;=4,"High",#REF!&gt;=3,"Med",TRUE,"LOW")</f>
        <v>Very high</v>
      </c>
    </row>
    <row r="8" spans="1:10" ht="15.75" x14ac:dyDescent="0.25">
      <c r="A8" t="s">
        <v>38</v>
      </c>
      <c r="B8" t="s">
        <v>39</v>
      </c>
      <c r="D8" t="s">
        <v>40</v>
      </c>
      <c r="E8">
        <v>104802.63</v>
      </c>
      <c r="F8" t="s">
        <v>151</v>
      </c>
      <c r="G8">
        <v>1</v>
      </c>
      <c r="H8" t="s">
        <v>14</v>
      </c>
      <c r="I8" t="s">
        <v>32</v>
      </c>
      <c r="J8" s="3" t="str">
        <f>_xlfn.IFS(E14&gt;=5,"Very high",E27&gt;=4,"High",#REF!&gt;=3,"Med",TRUE,"LOW")</f>
        <v>Very high</v>
      </c>
    </row>
    <row r="9" spans="1:10" ht="15.75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 t="s">
        <v>152</v>
      </c>
      <c r="G9">
        <v>0.9</v>
      </c>
      <c r="H9" t="s">
        <v>14</v>
      </c>
      <c r="I9" t="s">
        <v>15</v>
      </c>
      <c r="J9" s="3" t="str">
        <f>_xlfn.IFS(E15&gt;=5,"Very high",E28&gt;=4,"High",#REF!&gt;=3,"Med",TRUE,"LOW")</f>
        <v>Very high</v>
      </c>
    </row>
    <row r="10" spans="1:10" ht="15.75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 t="s">
        <v>153</v>
      </c>
      <c r="G10">
        <v>1</v>
      </c>
      <c r="H10" t="s">
        <v>14</v>
      </c>
      <c r="I10" t="s">
        <v>37</v>
      </c>
      <c r="J10" s="3" t="str">
        <f>_xlfn.IFS(E16&gt;=5,"Very high",E29&gt;=4,"High",#REF!&gt;=3,"Med",TRUE,"LOW")</f>
        <v>Very high</v>
      </c>
    </row>
    <row r="11" spans="1:10" ht="15.75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 t="s">
        <v>154</v>
      </c>
      <c r="G11">
        <v>0.8</v>
      </c>
      <c r="H11" t="s">
        <v>14</v>
      </c>
      <c r="I11" t="s">
        <v>15</v>
      </c>
      <c r="J11" s="3" t="str">
        <f>_xlfn.IFS(E17&gt;=5,"Very high",E30&gt;=4,"High",#REF!&gt;=3,"Med",TRUE,"LOW")</f>
        <v>Very high</v>
      </c>
    </row>
    <row r="12" spans="1:10" ht="15.75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s="3" t="str">
        <f>_xlfn.IFS(E18&gt;=5,"Very high",E31&gt;=4,"High",#REF!&gt;=3,"Med",TRUE,"LOW")</f>
        <v>Very high</v>
      </c>
    </row>
    <row r="13" spans="1:10" ht="15.75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s="3" t="str">
        <f>_xlfn.IFS(E19&gt;=5,"Very high",E32&gt;=4,"High",#REF!&gt;=3,"Med",TRUE,"LOW")</f>
        <v>Very high</v>
      </c>
    </row>
    <row r="14" spans="1:10" ht="15.75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s="3" t="str">
        <f>_xlfn.IFS(E20&gt;=5,"Very high",E33&gt;=4,"High",#REF!&gt;=3,"Med",TRUE,"LOW")</f>
        <v>Very high</v>
      </c>
    </row>
    <row r="15" spans="1:10" ht="15.75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 s="3" t="str">
        <f>_xlfn.IFS(E21&gt;=5,"Very high",E34&gt;=4,"High",#REF!&gt;=3,"Med",TRUE,"LOW")</f>
        <v>Very high</v>
      </c>
    </row>
    <row r="16" spans="1:10" ht="15.75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s="3" t="str">
        <f>_xlfn.IFS(E22&gt;=5,"Very high",E35&gt;=4,"High",#REF!&gt;=3,"Med",TRUE,"LOW")</f>
        <v>Very high</v>
      </c>
    </row>
    <row r="17" spans="1:13" ht="15.75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s="3" t="str">
        <f>_xlfn.IFS(E23&gt;=5,"Very high",E36&gt;=4,"High",#REF!&gt;=3,"Med",TRUE,"LOW")</f>
        <v>Very high</v>
      </c>
    </row>
    <row r="18" spans="1:13" ht="15.75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s="3" t="str">
        <f>_xlfn.IFS(E24&gt;=5,"Very high",E37&gt;=4,"High",#REF!&gt;=3,"Med",TRUE,"LOW")</f>
        <v>Very high</v>
      </c>
    </row>
    <row r="19" spans="1:13" ht="15.75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 t="s">
        <v>155</v>
      </c>
      <c r="G19">
        <v>1</v>
      </c>
      <c r="H19" t="s">
        <v>14</v>
      </c>
      <c r="I19" t="s">
        <v>15</v>
      </c>
      <c r="J19" s="3" t="str">
        <f>_xlfn.IFS(E25&gt;=5,"Very high",E38&gt;=4,"High",#REF!&gt;=3,"Med",TRUE,"LOW")</f>
        <v>Very high</v>
      </c>
    </row>
    <row r="20" spans="1:13" ht="15.75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 s="3" t="str">
        <f>_xlfn.IFS(E26&gt;=5,"Very high",E39&gt;=4,"High",#REF!&gt;=3,"Med",TRUE,"LOW")</f>
        <v>Very high</v>
      </c>
    </row>
    <row r="21" spans="1:13" ht="15.75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 t="s">
        <v>156</v>
      </c>
      <c r="G21">
        <v>0.4</v>
      </c>
      <c r="H21" t="s">
        <v>14</v>
      </c>
      <c r="I21" t="s">
        <v>32</v>
      </c>
      <c r="J21" s="3" t="str">
        <f>_xlfn.IFS(E27&gt;=5,"Very high",E40&gt;=4,"High",#REF!&gt;=3,"Med",TRUE,"LOW")</f>
        <v>Very high</v>
      </c>
    </row>
    <row r="22" spans="1:13" ht="15.75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 t="s">
        <v>157</v>
      </c>
      <c r="G22">
        <v>0.3</v>
      </c>
      <c r="H22" t="s">
        <v>14</v>
      </c>
      <c r="I22" t="s">
        <v>58</v>
      </c>
      <c r="J22" s="3" t="str">
        <f>_xlfn.IFS(E28&gt;=5,"Very high",E41&gt;=4,"High",#REF!&gt;=3,"Med",TRUE,"LOW")</f>
        <v>Very high</v>
      </c>
    </row>
    <row r="23" spans="1:13" ht="15.75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 s="3" t="str">
        <f>_xlfn.IFS(E29&gt;=5,"Very high",E42&gt;=4,"High",#REF!&gt;=3,"Med",TRUE,"LOW")</f>
        <v>Very high</v>
      </c>
    </row>
    <row r="24" spans="1:13" ht="15.75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 t="s">
        <v>158</v>
      </c>
      <c r="G24">
        <v>0.5</v>
      </c>
      <c r="H24" t="s">
        <v>28</v>
      </c>
      <c r="I24" t="s">
        <v>15</v>
      </c>
      <c r="J24" s="3" t="str">
        <f>_xlfn.IFS(E30&gt;=5,"Very high",E43&gt;=4,"High",#REF!&gt;=3,"Med",TRUE,"LOW")</f>
        <v>Very high</v>
      </c>
    </row>
    <row r="25" spans="1:13" ht="15.75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 s="3" t="str">
        <f>_xlfn.IFS(E31&gt;=5,"Very high",E44&gt;=4,"High",#REF!&gt;=3,"Med",TRUE,"LOW")</f>
        <v>Very high</v>
      </c>
    </row>
    <row r="26" spans="1:13" ht="15.75" x14ac:dyDescent="0.25">
      <c r="A26" t="s">
        <v>93</v>
      </c>
      <c r="B26" t="s">
        <v>94</v>
      </c>
      <c r="D26" t="s">
        <v>26</v>
      </c>
      <c r="E26">
        <v>78840.23</v>
      </c>
      <c r="F26" t="s">
        <v>159</v>
      </c>
      <c r="G26">
        <v>1</v>
      </c>
      <c r="H26" t="s">
        <v>62</v>
      </c>
      <c r="I26" t="s">
        <v>15</v>
      </c>
      <c r="J26" s="3" t="str">
        <f>_xlfn.IFS(E32&gt;=5,"Very high",#REF!&gt;=4,"High",#REF!&gt;=3,"Med",TRUE,"LOW")</f>
        <v>Very high</v>
      </c>
    </row>
    <row r="27" spans="1:13" ht="15.75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 t="s">
        <v>160</v>
      </c>
      <c r="G27">
        <v>0.3</v>
      </c>
      <c r="H27" t="s">
        <v>14</v>
      </c>
      <c r="I27" t="s">
        <v>32</v>
      </c>
      <c r="J27" s="3" t="str">
        <f>_xlfn.IFS(E33&gt;=5,"Very high",#REF!&gt;=4,"High",#REF!&gt;=3,"Med",TRUE,"LOW")</f>
        <v>Very high</v>
      </c>
    </row>
    <row r="28" spans="1:13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 t="s">
        <v>161</v>
      </c>
      <c r="G28">
        <v>1</v>
      </c>
      <c r="H28" t="s">
        <v>14</v>
      </c>
      <c r="I28" t="s">
        <v>37</v>
      </c>
      <c r="J28" t="str">
        <f>_xlfn.IFS(E28=5,"Very high",,"High",E26&gt;=3,"Med",TRUE,"LOW")</f>
        <v>Med</v>
      </c>
    </row>
    <row r="29" spans="1:13" ht="15.75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 t="s">
        <v>162</v>
      </c>
      <c r="G29">
        <v>1</v>
      </c>
      <c r="H29" t="s">
        <v>14</v>
      </c>
      <c r="I29" t="s">
        <v>58</v>
      </c>
      <c r="J29" t="str">
        <f>_xlfn.IFS(E29=5,"Very high",,"High",E27&gt;=3,"Med",TRUE,"LOW")</f>
        <v>Med</v>
      </c>
      <c r="M29" s="3"/>
    </row>
    <row r="30" spans="1:13" ht="15.75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 s="3" t="str">
        <f>_xlfn.IFS(E36&gt;=5,"Very high",#REF!&gt;=4,"High",#REF!&gt;=3,"Med",TRUE,"LOW")</f>
        <v>Very high</v>
      </c>
      <c r="M30" s="3"/>
    </row>
    <row r="31" spans="1:13" ht="15.75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 t="s">
        <v>163</v>
      </c>
      <c r="G31">
        <v>0.8</v>
      </c>
      <c r="H31" t="s">
        <v>14</v>
      </c>
      <c r="I31" t="s">
        <v>20</v>
      </c>
      <c r="J31" s="3" t="str">
        <f>_xlfn.IFS(E37&gt;=5,"Very high",#REF!&gt;=4,"High",#REF!&gt;=3,"Med",TRUE,"LOW")</f>
        <v>Very high</v>
      </c>
    </row>
    <row r="32" spans="1:13" ht="15.75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 s="3" t="str">
        <f>_xlfn.IFS(E38&gt;=5,"Very high",#REF!&gt;=4,"High",#REF!&gt;=3,"Med",TRUE,"LOW")</f>
        <v>Very high</v>
      </c>
    </row>
    <row r="33" spans="1:10" ht="15.75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 t="s">
        <v>164</v>
      </c>
      <c r="G33">
        <v>0.8</v>
      </c>
      <c r="H33" t="s">
        <v>62</v>
      </c>
      <c r="I33" t="s">
        <v>15</v>
      </c>
      <c r="J33" s="3" t="str">
        <f>_xlfn.IFS(E39&gt;=5,"Very high",#REF!&gt;=4,"High",#REF!&gt;=3,"Med",TRUE,"LOW")</f>
        <v>Very high</v>
      </c>
    </row>
    <row r="34" spans="1:10" ht="15.75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 t="s">
        <v>165</v>
      </c>
      <c r="G34">
        <v>1</v>
      </c>
      <c r="H34" t="s">
        <v>62</v>
      </c>
      <c r="I34" t="s">
        <v>15</v>
      </c>
      <c r="J34" s="3" t="str">
        <f>_xlfn.IFS(E40&gt;=5,"Very high",#REF!&gt;=4,"High",#REF!&gt;=3,"Med",TRUE,"LOW")</f>
        <v>Very high</v>
      </c>
    </row>
    <row r="35" spans="1:10" ht="15.75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 s="3" t="str">
        <f>_xlfn.IFS(E41&gt;=5,"Very high",#REF!&gt;=4,"High",#REF!&gt;=3,"Med",TRUE,"LOW")</f>
        <v>Very high</v>
      </c>
    </row>
    <row r="36" spans="1:10" ht="15.75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 s="3" t="str">
        <f>_xlfn.IFS(E42&gt;=5,"Very high",#REF!&gt;=4,"High",#REF!&gt;=3,"Med",TRUE,"LOW")</f>
        <v>Very high</v>
      </c>
    </row>
    <row r="37" spans="1:10" ht="15.75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 t="s">
        <v>166</v>
      </c>
      <c r="G37">
        <v>1</v>
      </c>
      <c r="H37" t="s">
        <v>62</v>
      </c>
      <c r="I37" t="s">
        <v>58</v>
      </c>
      <c r="J37" s="3" t="str">
        <f>_xlfn.IFS(E43&gt;=5,"Very high",#REF!&gt;=4,"High",#REF!&gt;=3,"Med",TRUE,"LOW")</f>
        <v>Very high</v>
      </c>
    </row>
    <row r="38" spans="1:10" ht="15.75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 t="s">
        <v>167</v>
      </c>
      <c r="G38">
        <v>1</v>
      </c>
      <c r="H38" t="s">
        <v>14</v>
      </c>
      <c r="I38" t="s">
        <v>15</v>
      </c>
      <c r="J38" s="3" t="str">
        <f>_xlfn.IFS(E44&gt;=5,"Very high",#REF!&gt;=4,"High",#REF!&gt;=3,"Med",TRUE,"LOW")</f>
        <v>Very high</v>
      </c>
    </row>
    <row r="39" spans="1:10" ht="15.75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 s="3" t="str">
        <f>_xlfn.IFS(E37&gt;=5,"Very high",E&gt;=4,"High",#REF!&gt;=3,"Med",TRUE,"LOW")</f>
        <v>Very high</v>
      </c>
    </row>
    <row r="40" spans="1:10" ht="15.75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 t="s">
        <v>168</v>
      </c>
      <c r="G40">
        <v>0.8</v>
      </c>
      <c r="H40" t="s">
        <v>28</v>
      </c>
      <c r="I40" t="s">
        <v>63</v>
      </c>
      <c r="J40" s="3" t="str">
        <f>_xlfn.IFS(E38&gt;=5,"Very high",E&gt;=4,"High",#REF!&gt;=3,"Med",TRUE,"LOW")</f>
        <v>Very high</v>
      </c>
    </row>
    <row r="41" spans="1:10" ht="15.75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 t="s">
        <v>169</v>
      </c>
      <c r="G41">
        <v>1</v>
      </c>
      <c r="H41" t="s">
        <v>14</v>
      </c>
      <c r="I41" t="s">
        <v>15</v>
      </c>
      <c r="J41" s="3" t="str">
        <f>_xlfn.IFS(E39&gt;=5,"Very high",E&gt;=4,"High",#REF!&gt;=3,"Med",TRUE,"LOW")</f>
        <v>Very high</v>
      </c>
    </row>
    <row r="42" spans="1:10" ht="15.75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 s="3" t="str">
        <f>_xlfn.IFS(E40&gt;=5,"Very high",E&gt;=4,"High",#REF!&gt;=3,"Med",TRUE,"LOW")</f>
        <v>Very high</v>
      </c>
    </row>
    <row r="43" spans="1:10" ht="15.75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 s="3" t="str">
        <f>_xlfn.IFS(E41&gt;=5,"Very high",E&gt;=4,"High",#REF!&gt;=3,"Med",TRUE,"LOW")</f>
        <v>Very high</v>
      </c>
    </row>
    <row r="44" spans="1:10" ht="15.75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 s="3" t="str">
        <f>_xlfn.IFS(E42&gt;=5,"Very high",E&gt;=4,"High",#REF!&gt;=3,"Med",TRUE,"LOW")</f>
        <v>Very high</v>
      </c>
    </row>
  </sheetData>
  <autoFilter ref="C1:J1" xr:uid="{71E0EE04-0234-4B72-ADFD-836DADDC7CA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55F0-5EE9-4211-8A82-10CB05EC61AC}">
  <dimension ref="A1:D9"/>
  <sheetViews>
    <sheetView workbookViewId="0">
      <selection activeCell="I18" sqref="I18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9.42578125" bestFit="1" customWidth="1"/>
    <col min="4" max="5" width="11.28515625" bestFit="1" customWidth="1"/>
    <col min="6" max="36" width="9" bestFit="1" customWidth="1"/>
    <col min="37" max="38" width="10" bestFit="1" customWidth="1"/>
    <col min="39" max="39" width="9" bestFit="1" customWidth="1"/>
    <col min="40" max="44" width="10" bestFit="1" customWidth="1"/>
    <col min="45" max="45" width="7.28515625" bestFit="1" customWidth="1"/>
    <col min="46" max="46" width="14.42578125" bestFit="1" customWidth="1"/>
    <col min="47" max="52" width="9" bestFit="1" customWidth="1"/>
    <col min="53" max="53" width="10.7109375" bestFit="1" customWidth="1"/>
    <col min="54" max="54" width="11.28515625" bestFit="1" customWidth="1"/>
    <col min="55" max="55" width="13.42578125" bestFit="1" customWidth="1"/>
    <col min="56" max="56" width="10.28515625" bestFit="1" customWidth="1"/>
    <col min="57" max="57" width="13.42578125" bestFit="1" customWidth="1"/>
    <col min="58" max="58" width="10.28515625" bestFit="1" customWidth="1"/>
    <col min="59" max="59" width="13.42578125" bestFit="1" customWidth="1"/>
    <col min="60" max="60" width="10.28515625" bestFit="1" customWidth="1"/>
    <col min="61" max="61" width="13.42578125" bestFit="1" customWidth="1"/>
    <col min="62" max="62" width="10.28515625" bestFit="1" customWidth="1"/>
    <col min="63" max="63" width="13.42578125" bestFit="1" customWidth="1"/>
    <col min="64" max="64" width="10.28515625" bestFit="1" customWidth="1"/>
    <col min="65" max="65" width="13.42578125" bestFit="1" customWidth="1"/>
    <col min="66" max="66" width="10.28515625" bestFit="1" customWidth="1"/>
    <col min="67" max="67" width="13.42578125" bestFit="1" customWidth="1"/>
    <col min="68" max="68" width="10.28515625" bestFit="1" customWidth="1"/>
    <col min="69" max="69" width="13.42578125" bestFit="1" customWidth="1"/>
    <col min="70" max="70" width="10.140625" bestFit="1" customWidth="1"/>
    <col min="71" max="71" width="13.28515625" bestFit="1" customWidth="1"/>
    <col min="72" max="72" width="10.140625" bestFit="1" customWidth="1"/>
    <col min="73" max="73" width="13.28515625" bestFit="1" customWidth="1"/>
    <col min="74" max="74" width="10.140625" bestFit="1" customWidth="1"/>
    <col min="75" max="75" width="13.28515625" bestFit="1" customWidth="1"/>
    <col min="76" max="76" width="10.140625" bestFit="1" customWidth="1"/>
    <col min="77" max="77" width="13.28515625" bestFit="1" customWidth="1"/>
    <col min="78" max="78" width="10.140625" bestFit="1" customWidth="1"/>
    <col min="79" max="79" width="5.85546875" bestFit="1" customWidth="1"/>
    <col min="80" max="80" width="13.28515625" bestFit="1" customWidth="1"/>
    <col min="81" max="81" width="10.140625" bestFit="1" customWidth="1"/>
    <col min="82" max="82" width="13.28515625" bestFit="1" customWidth="1"/>
    <col min="83" max="83" width="10.140625" bestFit="1" customWidth="1"/>
    <col min="84" max="84" width="13.28515625" bestFit="1" customWidth="1"/>
    <col min="85" max="85" width="10.140625" bestFit="1" customWidth="1"/>
    <col min="86" max="86" width="13.28515625" bestFit="1" customWidth="1"/>
    <col min="87" max="87" width="10.140625" bestFit="1" customWidth="1"/>
    <col min="88" max="88" width="13.28515625" bestFit="1" customWidth="1"/>
    <col min="89" max="89" width="10.140625" bestFit="1" customWidth="1"/>
    <col min="90" max="90" width="13.28515625" bestFit="1" customWidth="1"/>
    <col min="91" max="91" width="10.140625" bestFit="1" customWidth="1"/>
    <col min="92" max="92" width="13.28515625" bestFit="1" customWidth="1"/>
    <col min="93" max="93" width="10.140625" bestFit="1" customWidth="1"/>
    <col min="94" max="94" width="13.28515625" bestFit="1" customWidth="1"/>
    <col min="95" max="95" width="10.140625" bestFit="1" customWidth="1"/>
    <col min="96" max="96" width="13.28515625" bestFit="1" customWidth="1"/>
    <col min="97" max="97" width="10.140625" bestFit="1" customWidth="1"/>
    <col min="98" max="98" width="13.28515625" bestFit="1" customWidth="1"/>
    <col min="99" max="99" width="11.28515625" bestFit="1" customWidth="1"/>
  </cols>
  <sheetData>
    <row r="1" spans="1:4" x14ac:dyDescent="0.25">
      <c r="A1" s="4" t="s">
        <v>2</v>
      </c>
      <c r="B1" t="s">
        <v>142</v>
      </c>
    </row>
    <row r="2" spans="1:4" x14ac:dyDescent="0.25">
      <c r="A2" s="4" t="s">
        <v>4</v>
      </c>
      <c r="B2" t="s">
        <v>142</v>
      </c>
    </row>
    <row r="4" spans="1:4" x14ac:dyDescent="0.25">
      <c r="A4" s="4" t="s">
        <v>148</v>
      </c>
      <c r="B4" s="4" t="s">
        <v>143</v>
      </c>
    </row>
    <row r="5" spans="1:4" x14ac:dyDescent="0.25">
      <c r="A5" s="4" t="s">
        <v>145</v>
      </c>
      <c r="B5" t="s">
        <v>147</v>
      </c>
      <c r="C5" t="s">
        <v>146</v>
      </c>
      <c r="D5" t="s">
        <v>144</v>
      </c>
    </row>
    <row r="6" spans="1:4" x14ac:dyDescent="0.25">
      <c r="A6" s="5" t="s">
        <v>28</v>
      </c>
      <c r="B6" s="6"/>
      <c r="C6" s="6">
        <v>5</v>
      </c>
      <c r="D6" s="6">
        <v>5</v>
      </c>
    </row>
    <row r="7" spans="1:4" x14ac:dyDescent="0.25">
      <c r="A7" s="5" t="s">
        <v>14</v>
      </c>
      <c r="B7" s="6">
        <v>1</v>
      </c>
      <c r="C7" s="6">
        <v>28</v>
      </c>
      <c r="D7" s="6">
        <v>29</v>
      </c>
    </row>
    <row r="8" spans="1:4" x14ac:dyDescent="0.25">
      <c r="A8" s="5" t="s">
        <v>62</v>
      </c>
      <c r="B8" s="6"/>
      <c r="C8" s="6">
        <v>9</v>
      </c>
      <c r="D8" s="6">
        <v>9</v>
      </c>
    </row>
    <row r="9" spans="1:4" x14ac:dyDescent="0.25">
      <c r="A9" s="5" t="s">
        <v>144</v>
      </c>
      <c r="B9" s="6">
        <v>1</v>
      </c>
      <c r="C9" s="6">
        <v>42</v>
      </c>
      <c r="D9" s="6">
        <v>43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DATSET</vt:lpstr>
      <vt:lpstr>PIVOT TABLE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Welcome</cp:lastModifiedBy>
  <cp:revision/>
  <dcterms:created xsi:type="dcterms:W3CDTF">2022-07-14T09:17:22Z</dcterms:created>
  <dcterms:modified xsi:type="dcterms:W3CDTF">2024-09-16T13:52:05Z</dcterms:modified>
  <cp:category/>
  <cp:contentStatus/>
</cp:coreProperties>
</file>