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re\Documents\Spring24\Performance-Design\"/>
    </mc:Choice>
  </mc:AlternateContent>
  <xr:revisionPtr revIDLastSave="0" documentId="13_ncr:1_{A003AADD-1342-4860-A695-DCD63527DDEE}" xr6:coauthVersionLast="47" xr6:coauthVersionMax="47" xr10:uidLastSave="{00000000-0000-0000-0000-000000000000}"/>
  <bookViews>
    <workbookView xWindow="14295" yWindow="0" windowWidth="14610" windowHeight="17505" tabRatio="702" activeTab="1" xr2:uid="{00000000-000D-0000-FFFF-FFFF00000000}"/>
  </bookViews>
  <sheets>
    <sheet name="Altitude Table (HW1)" sheetId="65" r:id="rId1"/>
    <sheet name="HW 4 - Propulsion" sheetId="64" r:id="rId2"/>
  </sheets>
  <definedNames>
    <definedName name="ExternalData_1" localSheetId="0" hidden="1">'Altitude Table (HW1)'!$A$1:$O$62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64" l="1"/>
  <c r="F25" i="64"/>
  <c r="F24" i="64"/>
  <c r="G19" i="64"/>
  <c r="G23" i="64" s="1"/>
  <c r="F19" i="64"/>
  <c r="F23" i="64" s="1"/>
  <c r="E19" i="64"/>
  <c r="E23" i="64" s="1"/>
  <c r="G21" i="64"/>
  <c r="F21" i="64"/>
  <c r="E21" i="64"/>
  <c r="G22" i="64" l="1"/>
  <c r="F22" i="64"/>
  <c r="E22" i="64"/>
  <c r="E18" i="64"/>
  <c r="G18" i="64"/>
  <c r="F18" i="6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4C67D-0DC7-44CF-B3A5-B9292DE2B2C1}" keepAlive="1" name="Query - Question 1" description="Connection to the 'Question 1' query in the workbook." type="5" refreshedVersion="8" background="1" saveData="1">
    <dbPr connection="Provider=Microsoft.Mashup.OleDb.1;Data Source=$Workbook$;Location=&quot;Question 1&quot;;Extended Properties=&quot;&quot;" command="SELECT * FROM [Question 1]"/>
  </connection>
</connections>
</file>

<file path=xl/sharedStrings.xml><?xml version="1.0" encoding="utf-8"?>
<sst xmlns="http://schemas.openxmlformats.org/spreadsheetml/2006/main" count="113" uniqueCount="66">
  <si>
    <t>Altitude</t>
  </si>
  <si>
    <t>Homework #4</t>
  </si>
  <si>
    <t>Mach Number</t>
  </si>
  <si>
    <t>Units</t>
  </si>
  <si>
    <t>ft</t>
  </si>
  <si>
    <t>c</t>
  </si>
  <si>
    <t>--</t>
  </si>
  <si>
    <t>q</t>
  </si>
  <si>
    <t>X</t>
  </si>
  <si>
    <t>h</t>
  </si>
  <si>
    <t>M</t>
  </si>
  <si>
    <t>lb</t>
  </si>
  <si>
    <t>Boeing 747-400</t>
  </si>
  <si>
    <t>F-16 Falcon</t>
  </si>
  <si>
    <t>Gulfstream G-IV</t>
  </si>
  <si>
    <t>FLIGHT CONDITIONS</t>
  </si>
  <si>
    <t>X.YY</t>
  </si>
  <si>
    <t>X.YYYY</t>
  </si>
  <si>
    <t>Format</t>
  </si>
  <si>
    <r>
      <t>a/a</t>
    </r>
    <r>
      <rPr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 xml:space="preserve"> (from atmospheric table)</t>
    </r>
  </si>
  <si>
    <r>
      <rPr>
        <sz val="12"/>
        <color theme="1"/>
        <rFont val="Symbol"/>
        <family val="1"/>
        <charset val="2"/>
      </rPr>
      <t>r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Symbol"/>
        <family val="1"/>
        <charset val="2"/>
      </rPr>
      <t>r</t>
    </r>
    <r>
      <rPr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 xml:space="preserve"> (from atmospheric table)</t>
    </r>
  </si>
  <si>
    <t>s</t>
  </si>
  <si>
    <r>
      <t>T</t>
    </r>
    <r>
      <rPr>
        <vertAlign val="subscript"/>
        <sz val="12"/>
        <color theme="1"/>
        <rFont val="Calibri"/>
        <family val="2"/>
        <scheme val="minor"/>
      </rPr>
      <t>SL</t>
    </r>
  </si>
  <si>
    <t>TSFC at Sea Level</t>
  </si>
  <si>
    <r>
      <t>c</t>
    </r>
    <r>
      <rPr>
        <vertAlign val="subscript"/>
        <sz val="12"/>
        <color theme="1"/>
        <rFont val="Calibri"/>
        <family val="2"/>
        <scheme val="minor"/>
      </rPr>
      <t>SL</t>
    </r>
  </si>
  <si>
    <t xml:space="preserve">ENGINE CHARACTERISTICS  </t>
  </si>
  <si>
    <t>Engine Type</t>
  </si>
  <si>
    <t>Low-bypass turbofan</t>
  </si>
  <si>
    <t>Bypass Ratio</t>
  </si>
  <si>
    <t>BPR</t>
  </si>
  <si>
    <t>F110-GE-129</t>
  </si>
  <si>
    <t>Engine Description</t>
  </si>
  <si>
    <t>RB.183 Tay</t>
  </si>
  <si>
    <r>
      <t>lb/hr/lb</t>
    </r>
    <r>
      <rPr>
        <vertAlign val="subscript"/>
        <sz val="12"/>
        <color theme="1"/>
        <rFont val="Calibri"/>
        <family val="2"/>
        <scheme val="minor"/>
      </rPr>
      <t>t</t>
    </r>
  </si>
  <si>
    <t>PW4000-94</t>
  </si>
  <si>
    <t>Number of Engines</t>
  </si>
  <si>
    <t>A/B TSFC at Sea Level</t>
  </si>
  <si>
    <t>PROPULSION</t>
  </si>
  <si>
    <t>lb/hr</t>
  </si>
  <si>
    <t>FFR</t>
  </si>
  <si>
    <r>
      <t>T</t>
    </r>
    <r>
      <rPr>
        <vertAlign val="subscript"/>
        <sz val="12"/>
        <color theme="1"/>
        <rFont val="Calibri"/>
        <family val="2"/>
        <scheme val="minor"/>
      </rPr>
      <t>A</t>
    </r>
  </si>
  <si>
    <t>Medium-bypass turbofan</t>
  </si>
  <si>
    <t>Total Thrust Available</t>
  </si>
  <si>
    <t>Total Fuel Flow</t>
  </si>
  <si>
    <t>Total A/B Thrust Available</t>
  </si>
  <si>
    <t>Total A/B Fuel Flow</t>
  </si>
  <si>
    <t>Thrust at Sea Level / Engine</t>
  </si>
  <si>
    <t>A/B Thrust at Sea Level / Engine</t>
  </si>
  <si>
    <t>Propulsion</t>
  </si>
  <si>
    <t>TSFC</t>
  </si>
  <si>
    <t>A/B TSFC</t>
  </si>
  <si>
    <t>Altitude (ft)</t>
  </si>
  <si>
    <t>Temperature (R)</t>
  </si>
  <si>
    <t>Temperature (°F)</t>
  </si>
  <si>
    <t>Temperature (°C)</t>
  </si>
  <si>
    <t>Temperature Ratio</t>
  </si>
  <si>
    <t>Pressure Ratio</t>
  </si>
  <si>
    <t>Pressure (lb/ft^2)</t>
  </si>
  <si>
    <t>Density (slug/ft^3)</t>
  </si>
  <si>
    <t>Density Ratio</t>
  </si>
  <si>
    <t>SQRTDR</t>
  </si>
  <si>
    <t>QMS (lb/ft^2)</t>
  </si>
  <si>
    <t>Specific Weight (lb/ft^3)</t>
  </si>
  <si>
    <t>Speed of Sound (ft/s)</t>
  </si>
  <si>
    <t>Speed of Sound (knots)</t>
  </si>
  <si>
    <t>Kinematic Viscosity (ft^2/s)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</si>
</sst>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497609-8A36-4640-9967-19F4FBF2BA12}" autoFormatId="16" applyNumberFormats="0" applyBorderFormats="0" applyFontFormats="0" applyPatternFormats="0" applyAlignmentFormats="0" applyWidthHeightFormats="0">
  <queryTableRefresh nextId="16">
    <queryTableFields count="15">
      <queryTableField id="1" name="Altitude (ft)" tableColumnId="1"/>
      <queryTableField id="2" name="Temperature (R)" tableColumnId="2"/>
      <queryTableField id="3" name="Temperature (°F)" tableColumnId="3"/>
      <queryTableField id="4" name="Temperature (°C)" tableColumnId="4"/>
      <queryTableField id="5" name="Temperature Ratio" tableColumnId="5"/>
      <queryTableField id="6" name="Pressure Ratio" tableColumnId="6"/>
      <queryTableField id="7" name="Pressure (lb/ft^2)" tableColumnId="7"/>
      <queryTableField id="8" name="Density (slug/ft^3)" tableColumnId="8"/>
      <queryTableField id="9" name="Density Ratio" tableColumnId="9"/>
      <queryTableField id="10" name="SQRTDR" tableColumnId="10"/>
      <queryTableField id="11" name="QMS (lb/ft^2)" tableColumnId="11"/>
      <queryTableField id="12" name="Specific Weight (lb/ft^3)" tableColumnId="12"/>
      <queryTableField id="13" name="Speed of Sound (ft/s)" tableColumnId="13"/>
      <queryTableField id="14" name="Speed of Sound (knots)" tableColumnId="14"/>
      <queryTableField id="15" name="Kinematic Viscosity (ft^2/s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7642E-2B71-429C-9746-4FEF807F5C0A}" name="Question_1" displayName="Question_1" ref="A1:O62" tableType="queryTable" totalsRowShown="0">
  <autoFilter ref="A1:O62" xr:uid="{ABE7642E-2B71-429C-9746-4FEF807F5C0A}"/>
  <tableColumns count="15">
    <tableColumn id="1" xr3:uid="{E564B7ED-31D8-4833-8255-388B10AB42CB}" uniqueName="1" name="Altitude (ft)" queryTableFieldId="1"/>
    <tableColumn id="2" xr3:uid="{D1893CA9-18A3-429C-BD26-9FD6E7F37BDE}" uniqueName="2" name="Temperature (R)" queryTableFieldId="2"/>
    <tableColumn id="3" xr3:uid="{2E751178-5F4A-4852-866C-95A9FC2A0FBD}" uniqueName="3" name="Temperature (°F)" queryTableFieldId="3"/>
    <tableColumn id="4" xr3:uid="{DB67ED70-1597-4FF4-8F89-706AB449A40F}" uniqueName="4" name="Temperature (°C)" queryTableFieldId="4"/>
    <tableColumn id="5" xr3:uid="{89B819A7-5C45-4719-86C4-02897D11B8F6}" uniqueName="5" name="Temperature Ratio" queryTableFieldId="5"/>
    <tableColumn id="6" xr3:uid="{BA728D30-EEF8-4E53-B8CF-B43AAE3AE1A8}" uniqueName="6" name="Pressure Ratio" queryTableFieldId="6"/>
    <tableColumn id="7" xr3:uid="{336033BA-E471-4558-8168-7774143A56AE}" uniqueName="7" name="Pressure (lb/ft^2)" queryTableFieldId="7"/>
    <tableColumn id="8" xr3:uid="{2F16B76E-425F-4928-9D86-CAD0B2E89DF6}" uniqueName="8" name="Density (slug/ft^3)" queryTableFieldId="8"/>
    <tableColumn id="9" xr3:uid="{6263A308-8231-4A84-ABF5-285BC1FECBF5}" uniqueName="9" name="Density Ratio" queryTableFieldId="9"/>
    <tableColumn id="10" xr3:uid="{826394A3-5B54-4008-B798-4083D1D6EED8}" uniqueName="10" name="SQRTDR" queryTableFieldId="10"/>
    <tableColumn id="11" xr3:uid="{791AC37A-6652-4F56-9037-BC590F523B24}" uniqueName="11" name="QMS (lb/ft^2)" queryTableFieldId="11"/>
    <tableColumn id="12" xr3:uid="{923899F3-118E-423F-ADDA-93414308F0DE}" uniqueName="12" name="Specific Weight (lb/ft^3)" queryTableFieldId="12"/>
    <tableColumn id="13" xr3:uid="{DFBCD36B-2F53-4595-A85D-5AEE1EA2F272}" uniqueName="13" name="Speed of Sound (ft/s)" queryTableFieldId="13"/>
    <tableColumn id="14" xr3:uid="{B1A241D9-FCD0-482E-8A0A-7261F2A184A4}" uniqueName="14" name="Speed of Sound (knots)" queryTableFieldId="14"/>
    <tableColumn id="15" xr3:uid="{43D7AFA5-D0E7-4E80-9B11-5E8738574F80}" uniqueName="15" name="Kinematic Viscosity (ft^2/s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87FC-8628-4657-BE46-3A09042EAD88}">
  <dimension ref="A1:O62"/>
  <sheetViews>
    <sheetView topLeftCell="D1" workbookViewId="0">
      <selection activeCell="E1" sqref="E1:E1048576"/>
    </sheetView>
  </sheetViews>
  <sheetFormatPr defaultRowHeight="15"/>
  <cols>
    <col min="1" max="1" width="13.85546875" bestFit="1" customWidth="1"/>
    <col min="2" max="2" width="18" bestFit="1" customWidth="1"/>
    <col min="3" max="3" width="18.5703125" bestFit="1" customWidth="1"/>
    <col min="4" max="4" width="18.7109375" bestFit="1" customWidth="1"/>
    <col min="5" max="5" width="20.140625" bestFit="1" customWidth="1"/>
    <col min="6" max="6" width="16.140625" bestFit="1" customWidth="1"/>
    <col min="7" max="7" width="19" bestFit="1" customWidth="1"/>
    <col min="8" max="8" width="20" bestFit="1" customWidth="1"/>
    <col min="9" max="9" width="15" bestFit="1" customWidth="1"/>
    <col min="10" max="10" width="10.28515625" bestFit="1" customWidth="1"/>
    <col min="11" max="11" width="15.5703125" bestFit="1" customWidth="1"/>
    <col min="12" max="12" width="25.42578125" bestFit="1" customWidth="1"/>
    <col min="13" max="13" width="22.42578125" bestFit="1" customWidth="1"/>
    <col min="14" max="14" width="24.28515625" bestFit="1" customWidth="1"/>
    <col min="15" max="15" width="28" bestFit="1" customWidth="1"/>
  </cols>
  <sheetData>
    <row r="1" spans="1:1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</row>
    <row r="2" spans="1:15">
      <c r="A2">
        <v>0</v>
      </c>
      <c r="B2">
        <v>518.70000000000005</v>
      </c>
      <c r="C2">
        <v>59</v>
      </c>
      <c r="D2">
        <v>15</v>
      </c>
      <c r="E2">
        <v>1</v>
      </c>
      <c r="F2">
        <v>1</v>
      </c>
      <c r="G2">
        <v>2116.2199999999998</v>
      </c>
      <c r="H2">
        <v>2.3768399999999999E-3</v>
      </c>
      <c r="I2">
        <v>1</v>
      </c>
      <c r="J2">
        <v>1</v>
      </c>
      <c r="K2">
        <v>1481.4</v>
      </c>
      <c r="L2">
        <v>7.6499999999999999E-2</v>
      </c>
      <c r="M2">
        <v>1116.46</v>
      </c>
      <c r="N2">
        <v>661.45</v>
      </c>
      <c r="O2">
        <v>1.5724000000000001E-4</v>
      </c>
    </row>
    <row r="3" spans="1:15">
      <c r="A3">
        <v>1000</v>
      </c>
      <c r="B3">
        <v>515.1</v>
      </c>
      <c r="C3">
        <v>55.4</v>
      </c>
      <c r="D3">
        <v>13</v>
      </c>
      <c r="E3">
        <v>0.99309999999999998</v>
      </c>
      <c r="F3">
        <v>0.96430000000000005</v>
      </c>
      <c r="G3">
        <v>2040.67</v>
      </c>
      <c r="H3">
        <v>2.3080100000000001E-3</v>
      </c>
      <c r="I3">
        <v>0.97099999999999997</v>
      </c>
      <c r="J3">
        <v>0.98540000000000005</v>
      </c>
      <c r="K3">
        <v>1428.5</v>
      </c>
      <c r="L3">
        <v>7.4300000000000005E-2</v>
      </c>
      <c r="M3">
        <v>1112.58</v>
      </c>
      <c r="N3">
        <v>659.15</v>
      </c>
      <c r="O3">
        <v>1.6105000000000001E-4</v>
      </c>
    </row>
    <row r="4" spans="1:15">
      <c r="A4">
        <v>2000</v>
      </c>
      <c r="B4">
        <v>511.6</v>
      </c>
      <c r="C4">
        <v>51.9</v>
      </c>
      <c r="D4">
        <v>11.1</v>
      </c>
      <c r="E4">
        <v>0.98629999999999995</v>
      </c>
      <c r="F4">
        <v>0.93010000000000004</v>
      </c>
      <c r="G4">
        <v>1968.3</v>
      </c>
      <c r="H4">
        <v>2.2413899999999998E-3</v>
      </c>
      <c r="I4">
        <v>0.94299999999999995</v>
      </c>
      <c r="J4">
        <v>0.97109999999999996</v>
      </c>
      <c r="K4">
        <v>1377.8</v>
      </c>
      <c r="L4">
        <v>7.2099999999999997E-2</v>
      </c>
      <c r="M4">
        <v>1108.79</v>
      </c>
      <c r="N4">
        <v>656.91</v>
      </c>
      <c r="O4">
        <v>1.6495999999999999E-4</v>
      </c>
    </row>
    <row r="5" spans="1:15">
      <c r="A5">
        <v>3000</v>
      </c>
      <c r="B5">
        <v>508</v>
      </c>
      <c r="C5">
        <v>48.3</v>
      </c>
      <c r="D5">
        <v>9.1</v>
      </c>
      <c r="E5">
        <v>0.97940000000000005</v>
      </c>
      <c r="F5">
        <v>0.89639999999999997</v>
      </c>
      <c r="G5">
        <v>1896.98</v>
      </c>
      <c r="H5">
        <v>2.17548E-3</v>
      </c>
      <c r="I5">
        <v>0.9153</v>
      </c>
      <c r="J5">
        <v>0.95669999999999999</v>
      </c>
      <c r="K5">
        <v>1327.9</v>
      </c>
      <c r="L5">
        <v>7.0000000000000007E-2</v>
      </c>
      <c r="M5">
        <v>1104.8900000000001</v>
      </c>
      <c r="N5">
        <v>654.6</v>
      </c>
      <c r="O5">
        <v>1.6903E-4</v>
      </c>
    </row>
    <row r="6" spans="1:15">
      <c r="A6">
        <v>4000</v>
      </c>
      <c r="B6">
        <v>504.4</v>
      </c>
      <c r="C6">
        <v>44.7</v>
      </c>
      <c r="D6">
        <v>7.1</v>
      </c>
      <c r="E6">
        <v>0.97240000000000004</v>
      </c>
      <c r="F6">
        <v>0.86319999999999997</v>
      </c>
      <c r="G6">
        <v>1826.72</v>
      </c>
      <c r="H6">
        <v>2.1098599999999999E-3</v>
      </c>
      <c r="I6">
        <v>0.88770000000000004</v>
      </c>
      <c r="J6">
        <v>0.94220000000000004</v>
      </c>
      <c r="K6">
        <v>1278.7</v>
      </c>
      <c r="L6">
        <v>6.7900000000000002E-2</v>
      </c>
      <c r="M6">
        <v>1100.96</v>
      </c>
      <c r="N6">
        <v>652.27</v>
      </c>
      <c r="O6">
        <v>1.7332E-4</v>
      </c>
    </row>
    <row r="7" spans="1:15">
      <c r="A7">
        <v>5000</v>
      </c>
      <c r="B7">
        <v>500.9</v>
      </c>
      <c r="C7">
        <v>41.2</v>
      </c>
      <c r="D7">
        <v>5.0999999999999996</v>
      </c>
      <c r="E7">
        <v>0.9657</v>
      </c>
      <c r="F7">
        <v>0.83240000000000003</v>
      </c>
      <c r="G7">
        <v>1761.54</v>
      </c>
      <c r="H7">
        <v>2.04879E-3</v>
      </c>
      <c r="I7">
        <v>0.86199999999999999</v>
      </c>
      <c r="J7">
        <v>0.9284</v>
      </c>
      <c r="K7">
        <v>1233.0999999999999</v>
      </c>
      <c r="L7">
        <v>6.59E-2</v>
      </c>
      <c r="M7">
        <v>1097.1400000000001</v>
      </c>
      <c r="N7">
        <v>650.01</v>
      </c>
      <c r="O7">
        <v>1.7751E-4</v>
      </c>
    </row>
    <row r="8" spans="1:15">
      <c r="A8">
        <v>6000</v>
      </c>
      <c r="B8">
        <v>497.3</v>
      </c>
      <c r="C8">
        <v>37.6</v>
      </c>
      <c r="D8">
        <v>3.1</v>
      </c>
      <c r="E8">
        <v>0.9587</v>
      </c>
      <c r="F8">
        <v>0.80120000000000002</v>
      </c>
      <c r="G8">
        <v>1695.52</v>
      </c>
      <c r="H8">
        <v>1.98628E-3</v>
      </c>
      <c r="I8">
        <v>0.8357</v>
      </c>
      <c r="J8">
        <v>0.91420000000000001</v>
      </c>
      <c r="K8">
        <v>1186.9000000000001</v>
      </c>
      <c r="L8">
        <v>6.3899999999999998E-2</v>
      </c>
      <c r="M8">
        <v>1093.19</v>
      </c>
      <c r="N8">
        <v>647.66999999999996</v>
      </c>
      <c r="O8">
        <v>1.8206E-4</v>
      </c>
    </row>
    <row r="9" spans="1:15">
      <c r="A9">
        <v>7000</v>
      </c>
      <c r="B9">
        <v>493.7</v>
      </c>
      <c r="C9">
        <v>34</v>
      </c>
      <c r="D9">
        <v>1.1000000000000001</v>
      </c>
      <c r="E9">
        <v>0.95179999999999998</v>
      </c>
      <c r="F9">
        <v>0.77129999999999999</v>
      </c>
      <c r="G9">
        <v>1632.24</v>
      </c>
      <c r="H9">
        <v>1.9260900000000001E-3</v>
      </c>
      <c r="I9">
        <v>0.81040000000000001</v>
      </c>
      <c r="J9">
        <v>0.9002</v>
      </c>
      <c r="K9">
        <v>1142.5999999999999</v>
      </c>
      <c r="L9">
        <v>6.2E-2</v>
      </c>
      <c r="M9">
        <v>1089.22</v>
      </c>
      <c r="N9">
        <v>645.30999999999995</v>
      </c>
      <c r="O9">
        <v>1.8667999999999999E-4</v>
      </c>
    </row>
    <row r="10" spans="1:15">
      <c r="A10">
        <v>8000</v>
      </c>
      <c r="B10">
        <v>490.2</v>
      </c>
      <c r="C10">
        <v>30.5</v>
      </c>
      <c r="D10">
        <v>-0.8</v>
      </c>
      <c r="E10">
        <v>0.94510000000000005</v>
      </c>
      <c r="F10">
        <v>0.74319999999999997</v>
      </c>
      <c r="G10">
        <v>1572.77</v>
      </c>
      <c r="H10">
        <v>1.8691700000000001E-3</v>
      </c>
      <c r="I10">
        <v>0.78639999999999999</v>
      </c>
      <c r="J10">
        <v>0.88680000000000003</v>
      </c>
      <c r="K10">
        <v>1100.9000000000001</v>
      </c>
      <c r="L10">
        <v>6.0100000000000001E-2</v>
      </c>
      <c r="M10">
        <v>1085.3599999999999</v>
      </c>
      <c r="N10">
        <v>643.03</v>
      </c>
      <c r="O10">
        <v>1.9128999999999999E-4</v>
      </c>
    </row>
    <row r="11" spans="1:15">
      <c r="A11">
        <v>9000</v>
      </c>
      <c r="B11">
        <v>486.6</v>
      </c>
      <c r="C11">
        <v>26.9</v>
      </c>
      <c r="D11">
        <v>-2.8</v>
      </c>
      <c r="E11">
        <v>0.93810000000000004</v>
      </c>
      <c r="F11">
        <v>0.7147</v>
      </c>
      <c r="G11">
        <v>1512.46</v>
      </c>
      <c r="H11">
        <v>1.8107900000000001E-3</v>
      </c>
      <c r="I11">
        <v>0.76190000000000002</v>
      </c>
      <c r="J11">
        <v>0.87290000000000001</v>
      </c>
      <c r="K11">
        <v>1058.7</v>
      </c>
      <c r="L11">
        <v>5.8299999999999998E-2</v>
      </c>
      <c r="M11">
        <v>1081.3599999999999</v>
      </c>
      <c r="N11">
        <v>640.66</v>
      </c>
      <c r="O11">
        <v>1.9631999999999999E-4</v>
      </c>
    </row>
    <row r="12" spans="1:15">
      <c r="A12">
        <v>10000</v>
      </c>
      <c r="B12">
        <v>483</v>
      </c>
      <c r="C12">
        <v>23.3</v>
      </c>
      <c r="D12">
        <v>-4.8</v>
      </c>
      <c r="E12">
        <v>0.93120000000000003</v>
      </c>
      <c r="F12">
        <v>0.6875</v>
      </c>
      <c r="G12">
        <v>1454.9</v>
      </c>
      <c r="H12">
        <v>1.75486E-3</v>
      </c>
      <c r="I12">
        <v>0.73829999999999996</v>
      </c>
      <c r="J12">
        <v>0.85919999999999996</v>
      </c>
      <c r="K12">
        <v>1018.4</v>
      </c>
      <c r="L12">
        <v>5.6500000000000002E-2</v>
      </c>
      <c r="M12">
        <v>1077.3599999999999</v>
      </c>
      <c r="N12">
        <v>638.29</v>
      </c>
      <c r="O12">
        <v>2.0138999999999999E-4</v>
      </c>
    </row>
    <row r="13" spans="1:15">
      <c r="A13">
        <v>11000</v>
      </c>
      <c r="B13">
        <v>479.5</v>
      </c>
      <c r="C13">
        <v>19.8</v>
      </c>
      <c r="D13">
        <v>-6.8</v>
      </c>
      <c r="E13">
        <v>0.9244</v>
      </c>
      <c r="F13">
        <v>0.66149999999999998</v>
      </c>
      <c r="G13">
        <v>1399.88</v>
      </c>
      <c r="H13">
        <v>1.70082E-3</v>
      </c>
      <c r="I13">
        <v>0.71560000000000001</v>
      </c>
      <c r="J13">
        <v>0.84589999999999999</v>
      </c>
      <c r="K13">
        <v>979.9</v>
      </c>
      <c r="L13">
        <v>5.4699999999999999E-2</v>
      </c>
      <c r="M13">
        <v>1073.45</v>
      </c>
      <c r="N13">
        <v>635.97</v>
      </c>
      <c r="O13">
        <v>2.0659000000000001E-4</v>
      </c>
    </row>
    <row r="14" spans="1:15">
      <c r="A14">
        <v>12000</v>
      </c>
      <c r="B14">
        <v>475.9</v>
      </c>
      <c r="C14">
        <v>16.2</v>
      </c>
      <c r="D14">
        <v>-8.8000000000000007</v>
      </c>
      <c r="E14">
        <v>0.91749999999999998</v>
      </c>
      <c r="F14">
        <v>0.63600000000000001</v>
      </c>
      <c r="G14">
        <v>1345.92</v>
      </c>
      <c r="H14">
        <v>1.64763E-3</v>
      </c>
      <c r="I14">
        <v>0.69320000000000004</v>
      </c>
      <c r="J14">
        <v>0.83260000000000001</v>
      </c>
      <c r="K14">
        <v>942.1</v>
      </c>
      <c r="L14">
        <v>5.2999999999999999E-2</v>
      </c>
      <c r="M14">
        <v>1069.4100000000001</v>
      </c>
      <c r="N14">
        <v>633.58000000000004</v>
      </c>
      <c r="O14">
        <v>2.1199000000000001E-4</v>
      </c>
    </row>
    <row r="15" spans="1:15">
      <c r="A15">
        <v>13000</v>
      </c>
      <c r="B15">
        <v>472.3</v>
      </c>
      <c r="C15">
        <v>12.6</v>
      </c>
      <c r="D15">
        <v>-10.8</v>
      </c>
      <c r="E15">
        <v>0.91049999999999998</v>
      </c>
      <c r="F15">
        <v>0.6109</v>
      </c>
      <c r="G15">
        <v>1292.8</v>
      </c>
      <c r="H15">
        <v>1.5946700000000001E-3</v>
      </c>
      <c r="I15">
        <v>0.67100000000000004</v>
      </c>
      <c r="J15">
        <v>0.81910000000000005</v>
      </c>
      <c r="K15">
        <v>905</v>
      </c>
      <c r="L15">
        <v>5.1299999999999998E-2</v>
      </c>
      <c r="M15">
        <v>1065.3599999999999</v>
      </c>
      <c r="N15">
        <v>631.17999999999995</v>
      </c>
      <c r="O15">
        <v>2.1771E-4</v>
      </c>
    </row>
    <row r="16" spans="1:15">
      <c r="A16">
        <v>14000</v>
      </c>
      <c r="B16">
        <v>468.8</v>
      </c>
      <c r="C16">
        <v>9.1</v>
      </c>
      <c r="D16">
        <v>-12.7</v>
      </c>
      <c r="E16">
        <v>0.90380000000000005</v>
      </c>
      <c r="F16">
        <v>0.58760000000000001</v>
      </c>
      <c r="G16">
        <v>1243.49</v>
      </c>
      <c r="H16">
        <v>1.5452899999999999E-3</v>
      </c>
      <c r="I16">
        <v>0.65010000000000001</v>
      </c>
      <c r="J16">
        <v>0.80630000000000002</v>
      </c>
      <c r="K16">
        <v>870.4</v>
      </c>
      <c r="L16">
        <v>4.9700000000000001E-2</v>
      </c>
      <c r="M16">
        <v>1061.4000000000001</v>
      </c>
      <c r="N16">
        <v>628.83000000000004</v>
      </c>
      <c r="O16">
        <v>2.2334000000000001E-4</v>
      </c>
    </row>
    <row r="17" spans="1:15">
      <c r="A17">
        <v>15000</v>
      </c>
      <c r="B17">
        <v>465.2</v>
      </c>
      <c r="C17">
        <v>5.5</v>
      </c>
      <c r="D17">
        <v>-14.7</v>
      </c>
      <c r="E17">
        <v>0.89690000000000003</v>
      </c>
      <c r="F17">
        <v>0.56440000000000001</v>
      </c>
      <c r="G17">
        <v>1194.3900000000001</v>
      </c>
      <c r="H17">
        <v>1.4957600000000001E-3</v>
      </c>
      <c r="I17">
        <v>0.62929999999999997</v>
      </c>
      <c r="J17">
        <v>0.79330000000000001</v>
      </c>
      <c r="K17">
        <v>836.1</v>
      </c>
      <c r="L17">
        <v>4.8099999999999997E-2</v>
      </c>
      <c r="M17">
        <v>1057.32</v>
      </c>
      <c r="N17">
        <v>626.41999999999996</v>
      </c>
      <c r="O17">
        <v>2.2932000000000001E-4</v>
      </c>
    </row>
    <row r="18" spans="1:15">
      <c r="A18">
        <v>16000</v>
      </c>
      <c r="B18">
        <v>461.6</v>
      </c>
      <c r="C18">
        <v>1.9</v>
      </c>
      <c r="D18">
        <v>-16.7</v>
      </c>
      <c r="E18">
        <v>0.88990000000000002</v>
      </c>
      <c r="F18">
        <v>0.54169999999999996</v>
      </c>
      <c r="G18">
        <v>1146.3599999999999</v>
      </c>
      <c r="H18">
        <v>1.44681E-3</v>
      </c>
      <c r="I18">
        <v>0.60870000000000002</v>
      </c>
      <c r="J18">
        <v>0.7802</v>
      </c>
      <c r="K18">
        <v>802.4</v>
      </c>
      <c r="L18">
        <v>4.65E-2</v>
      </c>
      <c r="M18">
        <v>1053.22</v>
      </c>
      <c r="N18">
        <v>623.99</v>
      </c>
      <c r="O18">
        <v>2.3561E-4</v>
      </c>
    </row>
    <row r="19" spans="1:15">
      <c r="A19">
        <v>17000</v>
      </c>
      <c r="B19">
        <v>458.1</v>
      </c>
      <c r="C19">
        <v>-1.6</v>
      </c>
      <c r="D19">
        <v>-18.7</v>
      </c>
      <c r="E19">
        <v>0.88319999999999999</v>
      </c>
      <c r="F19">
        <v>0.52059999999999995</v>
      </c>
      <c r="G19">
        <v>1101.7</v>
      </c>
      <c r="H19">
        <v>1.4010699999999999E-3</v>
      </c>
      <c r="I19">
        <v>0.58940000000000003</v>
      </c>
      <c r="J19">
        <v>0.76770000000000005</v>
      </c>
      <c r="K19">
        <v>771.2</v>
      </c>
      <c r="L19">
        <v>4.5100000000000001E-2</v>
      </c>
      <c r="M19">
        <v>1049.22</v>
      </c>
      <c r="N19">
        <v>621.62</v>
      </c>
      <c r="O19">
        <v>2.4182000000000001E-4</v>
      </c>
    </row>
    <row r="20" spans="1:15">
      <c r="A20">
        <v>18000</v>
      </c>
      <c r="B20">
        <v>454.5</v>
      </c>
      <c r="C20">
        <v>-5.2</v>
      </c>
      <c r="D20">
        <v>-20.7</v>
      </c>
      <c r="E20">
        <v>0.87619999999999998</v>
      </c>
      <c r="F20">
        <v>0.49919999999999998</v>
      </c>
      <c r="G20">
        <v>1056.42</v>
      </c>
      <c r="H20">
        <v>1.35413E-3</v>
      </c>
      <c r="I20">
        <v>0.56969999999999998</v>
      </c>
      <c r="J20">
        <v>0.75480000000000003</v>
      </c>
      <c r="K20">
        <v>739.5</v>
      </c>
      <c r="L20">
        <v>4.36E-2</v>
      </c>
      <c r="M20">
        <v>1045.0899999999999</v>
      </c>
      <c r="N20">
        <v>619.16999999999996</v>
      </c>
      <c r="O20">
        <v>2.4862000000000002E-4</v>
      </c>
    </row>
    <row r="21" spans="1:15">
      <c r="A21">
        <v>19000</v>
      </c>
      <c r="B21">
        <v>450.9</v>
      </c>
      <c r="C21">
        <v>-8.8000000000000007</v>
      </c>
      <c r="D21">
        <v>-22.7</v>
      </c>
      <c r="E21">
        <v>0.86929999999999996</v>
      </c>
      <c r="F21">
        <v>0.47889999999999999</v>
      </c>
      <c r="G21">
        <v>1013.46</v>
      </c>
      <c r="H21">
        <v>1.3094300000000001E-3</v>
      </c>
      <c r="I21">
        <v>0.55089999999999995</v>
      </c>
      <c r="J21">
        <v>0.74219999999999997</v>
      </c>
      <c r="K21">
        <v>709.4</v>
      </c>
      <c r="L21">
        <v>4.2099999999999999E-2</v>
      </c>
      <c r="M21">
        <v>1040.94</v>
      </c>
      <c r="N21">
        <v>616.71</v>
      </c>
      <c r="O21">
        <v>2.5546999999999999E-4</v>
      </c>
    </row>
    <row r="22" spans="1:15">
      <c r="A22">
        <v>20000</v>
      </c>
      <c r="B22">
        <v>447.4</v>
      </c>
      <c r="C22">
        <v>-12.3</v>
      </c>
      <c r="D22">
        <v>-24.6</v>
      </c>
      <c r="E22">
        <v>0.86250000000000004</v>
      </c>
      <c r="F22">
        <v>0.45960000000000001</v>
      </c>
      <c r="G22">
        <v>972.61</v>
      </c>
      <c r="H22">
        <v>1.2664799999999999E-3</v>
      </c>
      <c r="I22">
        <v>0.53290000000000004</v>
      </c>
      <c r="J22">
        <v>0.73</v>
      </c>
      <c r="K22">
        <v>680.8</v>
      </c>
      <c r="L22">
        <v>4.07E-2</v>
      </c>
      <c r="M22">
        <v>1036.8900000000001</v>
      </c>
      <c r="N22">
        <v>614.30999999999995</v>
      </c>
      <c r="O22">
        <v>2.6247999999999999E-4</v>
      </c>
    </row>
    <row r="23" spans="1:15">
      <c r="A23">
        <v>21000</v>
      </c>
      <c r="B23">
        <v>443.8</v>
      </c>
      <c r="C23">
        <v>-15.9</v>
      </c>
      <c r="D23">
        <v>-26.6</v>
      </c>
      <c r="E23">
        <v>0.85560000000000003</v>
      </c>
      <c r="F23">
        <v>0.44059999999999999</v>
      </c>
      <c r="G23">
        <v>932.41</v>
      </c>
      <c r="H23">
        <v>1.2239799999999999E-3</v>
      </c>
      <c r="I23">
        <v>0.51500000000000001</v>
      </c>
      <c r="J23">
        <v>0.71760000000000002</v>
      </c>
      <c r="K23">
        <v>652.70000000000005</v>
      </c>
      <c r="L23">
        <v>3.9399999999999998E-2</v>
      </c>
      <c r="M23">
        <v>1032.71</v>
      </c>
      <c r="N23">
        <v>611.84</v>
      </c>
      <c r="O23">
        <v>2.6981999999999999E-4</v>
      </c>
    </row>
    <row r="24" spans="1:15">
      <c r="A24">
        <v>22000</v>
      </c>
      <c r="B24">
        <v>440.2</v>
      </c>
      <c r="C24">
        <v>-19.5</v>
      </c>
      <c r="D24">
        <v>-28.6</v>
      </c>
      <c r="E24">
        <v>0.84870000000000001</v>
      </c>
      <c r="F24">
        <v>0.42220000000000002</v>
      </c>
      <c r="G24">
        <v>893.47</v>
      </c>
      <c r="H24">
        <v>1.18246E-3</v>
      </c>
      <c r="I24">
        <v>0.4975</v>
      </c>
      <c r="J24">
        <v>0.70530000000000004</v>
      </c>
      <c r="K24">
        <v>625.4</v>
      </c>
      <c r="L24">
        <v>3.7999999999999999E-2</v>
      </c>
      <c r="M24">
        <v>1028.52</v>
      </c>
      <c r="N24">
        <v>609.35</v>
      </c>
      <c r="O24">
        <v>2.7745999999999999E-4</v>
      </c>
    </row>
    <row r="25" spans="1:15">
      <c r="A25">
        <v>23000</v>
      </c>
      <c r="B25">
        <v>436.7</v>
      </c>
      <c r="C25">
        <v>-23</v>
      </c>
      <c r="D25">
        <v>-30.6</v>
      </c>
      <c r="E25">
        <v>0.84189999999999998</v>
      </c>
      <c r="F25">
        <v>0.4047</v>
      </c>
      <c r="G25">
        <v>856.43</v>
      </c>
      <c r="H25">
        <v>1.14252E-3</v>
      </c>
      <c r="I25">
        <v>0.48070000000000002</v>
      </c>
      <c r="J25">
        <v>0.69330000000000003</v>
      </c>
      <c r="K25">
        <v>599.5</v>
      </c>
      <c r="L25">
        <v>3.6799999999999999E-2</v>
      </c>
      <c r="M25">
        <v>1024.42</v>
      </c>
      <c r="N25">
        <v>606.91999999999996</v>
      </c>
      <c r="O25">
        <v>2.853E-4</v>
      </c>
    </row>
    <row r="26" spans="1:15">
      <c r="A26">
        <v>24000</v>
      </c>
      <c r="B26">
        <v>433.1</v>
      </c>
      <c r="C26">
        <v>-26.6</v>
      </c>
      <c r="D26">
        <v>-32.6</v>
      </c>
      <c r="E26">
        <v>0.83499999999999996</v>
      </c>
      <c r="F26">
        <v>0.3876</v>
      </c>
      <c r="G26">
        <v>820.25</v>
      </c>
      <c r="H26">
        <v>1.1033499999999999E-3</v>
      </c>
      <c r="I26">
        <v>0.4642</v>
      </c>
      <c r="J26">
        <v>0.68130000000000002</v>
      </c>
      <c r="K26">
        <v>574.20000000000005</v>
      </c>
      <c r="L26">
        <v>3.5499999999999997E-2</v>
      </c>
      <c r="M26">
        <v>1020.19</v>
      </c>
      <c r="N26">
        <v>604.41999999999996</v>
      </c>
      <c r="O26">
        <v>2.9345E-4</v>
      </c>
    </row>
    <row r="27" spans="1:15">
      <c r="A27">
        <v>25000</v>
      </c>
      <c r="B27">
        <v>429.6</v>
      </c>
      <c r="C27">
        <v>-30.1</v>
      </c>
      <c r="D27">
        <v>-34.5</v>
      </c>
      <c r="E27">
        <v>0.82820000000000005</v>
      </c>
      <c r="F27">
        <v>0.37130000000000002</v>
      </c>
      <c r="G27">
        <v>785.75</v>
      </c>
      <c r="H27">
        <v>1.0655599999999999E-3</v>
      </c>
      <c r="I27">
        <v>0.44829999999999998</v>
      </c>
      <c r="J27">
        <v>0.66959999999999997</v>
      </c>
      <c r="K27">
        <v>550</v>
      </c>
      <c r="L27">
        <v>3.4299999999999997E-2</v>
      </c>
      <c r="M27">
        <v>1016.06</v>
      </c>
      <c r="N27">
        <v>601.97</v>
      </c>
      <c r="O27">
        <v>3.0184999999999999E-4</v>
      </c>
    </row>
    <row r="28" spans="1:15">
      <c r="A28">
        <v>26000</v>
      </c>
      <c r="B28">
        <v>426</v>
      </c>
      <c r="C28">
        <v>-33.700000000000003</v>
      </c>
      <c r="D28">
        <v>-36.5</v>
      </c>
      <c r="E28">
        <v>0.82130000000000003</v>
      </c>
      <c r="F28">
        <v>0.3553</v>
      </c>
      <c r="G28">
        <v>751.89</v>
      </c>
      <c r="H28">
        <v>1.02826E-3</v>
      </c>
      <c r="I28">
        <v>0.43259999999999998</v>
      </c>
      <c r="J28">
        <v>0.65769999999999995</v>
      </c>
      <c r="K28">
        <v>526.29999999999995</v>
      </c>
      <c r="L28">
        <v>3.3099999999999997E-2</v>
      </c>
      <c r="M28">
        <v>1011.79</v>
      </c>
      <c r="N28">
        <v>599.44000000000005</v>
      </c>
      <c r="O28">
        <v>3.1065999999999998E-4</v>
      </c>
    </row>
    <row r="29" spans="1:15">
      <c r="A29">
        <v>27000</v>
      </c>
      <c r="B29">
        <v>422.4</v>
      </c>
      <c r="C29">
        <v>-37.299999999999997</v>
      </c>
      <c r="D29">
        <v>-38.5</v>
      </c>
      <c r="E29">
        <v>0.81430000000000002</v>
      </c>
      <c r="F29">
        <v>0.3397</v>
      </c>
      <c r="G29">
        <v>718.88</v>
      </c>
      <c r="H29">
        <v>9.9149000000000004E-4</v>
      </c>
      <c r="I29">
        <v>0.41720000000000002</v>
      </c>
      <c r="J29">
        <v>0.64590000000000003</v>
      </c>
      <c r="K29">
        <v>503.2</v>
      </c>
      <c r="L29">
        <v>3.1899999999999998E-2</v>
      </c>
      <c r="M29">
        <v>1007.51</v>
      </c>
      <c r="N29">
        <v>596.91</v>
      </c>
      <c r="O29">
        <v>3.1995E-4</v>
      </c>
    </row>
    <row r="30" spans="1:15">
      <c r="A30">
        <v>28000</v>
      </c>
      <c r="B30">
        <v>418.9</v>
      </c>
      <c r="C30">
        <v>-40.799999999999997</v>
      </c>
      <c r="D30">
        <v>-40.4</v>
      </c>
      <c r="E30">
        <v>0.80759999999999998</v>
      </c>
      <c r="F30">
        <v>0.32519999999999999</v>
      </c>
      <c r="G30">
        <v>688.19</v>
      </c>
      <c r="H30">
        <v>9.5708999999999996E-4</v>
      </c>
      <c r="I30">
        <v>0.4027</v>
      </c>
      <c r="J30">
        <v>0.63460000000000005</v>
      </c>
      <c r="K30">
        <v>481.7</v>
      </c>
      <c r="L30">
        <v>3.0800000000000001E-2</v>
      </c>
      <c r="M30">
        <v>1003.32</v>
      </c>
      <c r="N30">
        <v>594.41999999999996</v>
      </c>
      <c r="O30">
        <v>3.2918999999999998E-4</v>
      </c>
    </row>
    <row r="31" spans="1:15">
      <c r="A31">
        <v>29000</v>
      </c>
      <c r="B31">
        <v>415.3</v>
      </c>
      <c r="C31">
        <v>-44.4</v>
      </c>
      <c r="D31">
        <v>-42.4</v>
      </c>
      <c r="E31">
        <v>0.80069999999999997</v>
      </c>
      <c r="F31">
        <v>0.31090000000000001</v>
      </c>
      <c r="G31">
        <v>657.93</v>
      </c>
      <c r="H31">
        <v>9.2294000000000002E-4</v>
      </c>
      <c r="I31">
        <v>0.38829999999999998</v>
      </c>
      <c r="J31">
        <v>0.62309999999999999</v>
      </c>
      <c r="K31">
        <v>460.6</v>
      </c>
      <c r="L31">
        <v>2.9700000000000001E-2</v>
      </c>
      <c r="M31">
        <v>999</v>
      </c>
      <c r="N31">
        <v>591.86</v>
      </c>
      <c r="O31">
        <v>3.3896000000000002E-4</v>
      </c>
    </row>
    <row r="32" spans="1:15">
      <c r="A32">
        <v>30000</v>
      </c>
      <c r="B32">
        <v>411.7</v>
      </c>
      <c r="C32">
        <v>-48</v>
      </c>
      <c r="D32">
        <v>-44.4</v>
      </c>
      <c r="E32">
        <v>0.79369999999999996</v>
      </c>
      <c r="F32">
        <v>0.2969</v>
      </c>
      <c r="G32">
        <v>628.30999999999995</v>
      </c>
      <c r="H32">
        <v>8.8909999999999998E-4</v>
      </c>
      <c r="I32">
        <v>0.37409999999999999</v>
      </c>
      <c r="J32">
        <v>0.61160000000000003</v>
      </c>
      <c r="K32">
        <v>439.8</v>
      </c>
      <c r="L32">
        <v>2.86E-2</v>
      </c>
      <c r="M32">
        <v>994.66</v>
      </c>
      <c r="N32">
        <v>589.29</v>
      </c>
      <c r="O32">
        <v>3.4934000000000001E-4</v>
      </c>
    </row>
    <row r="33" spans="1:15">
      <c r="A33">
        <v>31000</v>
      </c>
      <c r="B33">
        <v>408.2</v>
      </c>
      <c r="C33">
        <v>-51.5</v>
      </c>
      <c r="D33">
        <v>-46.4</v>
      </c>
      <c r="E33">
        <v>0.78700000000000003</v>
      </c>
      <c r="F33">
        <v>0.28389999999999999</v>
      </c>
      <c r="G33">
        <v>600.79</v>
      </c>
      <c r="H33">
        <v>8.5744E-4</v>
      </c>
      <c r="I33">
        <v>0.36070000000000002</v>
      </c>
      <c r="J33">
        <v>0.60060000000000002</v>
      </c>
      <c r="K33">
        <v>420.6</v>
      </c>
      <c r="L33">
        <v>2.76E-2</v>
      </c>
      <c r="M33">
        <v>990.43</v>
      </c>
      <c r="N33">
        <v>586.79</v>
      </c>
      <c r="O33">
        <v>3.5969000000000002E-4</v>
      </c>
    </row>
    <row r="34" spans="1:15">
      <c r="A34">
        <v>32000</v>
      </c>
      <c r="B34">
        <v>404.6</v>
      </c>
      <c r="C34">
        <v>-55.1</v>
      </c>
      <c r="D34">
        <v>-48.4</v>
      </c>
      <c r="E34">
        <v>0.78</v>
      </c>
      <c r="F34">
        <v>0.27089999999999997</v>
      </c>
      <c r="G34">
        <v>573.28</v>
      </c>
      <c r="H34">
        <v>8.2545999999999997E-4</v>
      </c>
      <c r="I34">
        <v>0.3473</v>
      </c>
      <c r="J34">
        <v>0.58930000000000005</v>
      </c>
      <c r="K34">
        <v>401.3</v>
      </c>
      <c r="L34">
        <v>2.6599999999999999E-2</v>
      </c>
      <c r="M34">
        <v>986.05</v>
      </c>
      <c r="N34">
        <v>584.19000000000005</v>
      </c>
      <c r="O34">
        <v>3.7090000000000002E-4</v>
      </c>
    </row>
    <row r="35" spans="1:15">
      <c r="A35">
        <v>33000</v>
      </c>
      <c r="B35">
        <v>401</v>
      </c>
      <c r="C35">
        <v>-58.7</v>
      </c>
      <c r="D35">
        <v>-50.4</v>
      </c>
      <c r="E35">
        <v>0.77310000000000001</v>
      </c>
      <c r="F35">
        <v>0.25850000000000001</v>
      </c>
      <c r="G35">
        <v>547.04</v>
      </c>
      <c r="H35">
        <v>7.9474999999999999E-4</v>
      </c>
      <c r="I35">
        <v>0.33439999999999998</v>
      </c>
      <c r="J35">
        <v>0.57830000000000004</v>
      </c>
      <c r="K35">
        <v>382.9</v>
      </c>
      <c r="L35">
        <v>2.5600000000000001E-2</v>
      </c>
      <c r="M35">
        <v>981.65</v>
      </c>
      <c r="N35">
        <v>581.58000000000004</v>
      </c>
      <c r="O35">
        <v>3.8237999999999998E-4</v>
      </c>
    </row>
    <row r="36" spans="1:15">
      <c r="A36">
        <v>34000</v>
      </c>
      <c r="B36">
        <v>397.5</v>
      </c>
      <c r="C36">
        <v>-62.2</v>
      </c>
      <c r="D36">
        <v>-52.3</v>
      </c>
      <c r="E36">
        <v>0.76629999999999998</v>
      </c>
      <c r="F36">
        <v>0.24679999999999999</v>
      </c>
      <c r="G36">
        <v>522.28</v>
      </c>
      <c r="H36">
        <v>7.6546000000000003E-4</v>
      </c>
      <c r="I36">
        <v>0.3221</v>
      </c>
      <c r="J36">
        <v>0.5675</v>
      </c>
      <c r="K36">
        <v>365.6</v>
      </c>
      <c r="L36">
        <v>2.46E-2</v>
      </c>
      <c r="M36">
        <v>977.36</v>
      </c>
      <c r="N36">
        <v>579.04</v>
      </c>
      <c r="O36">
        <v>3.9413000000000002E-4</v>
      </c>
    </row>
    <row r="37" spans="1:15">
      <c r="A37">
        <v>35000</v>
      </c>
      <c r="B37">
        <v>393.9</v>
      </c>
      <c r="C37">
        <v>-65.8</v>
      </c>
      <c r="D37">
        <v>-54.3</v>
      </c>
      <c r="E37">
        <v>0.75939999999999996</v>
      </c>
      <c r="F37">
        <v>0.2354</v>
      </c>
      <c r="G37">
        <v>498.16</v>
      </c>
      <c r="H37">
        <v>7.3678000000000003E-4</v>
      </c>
      <c r="I37">
        <v>0.31</v>
      </c>
      <c r="J37">
        <v>0.55679999999999996</v>
      </c>
      <c r="K37">
        <v>348.7</v>
      </c>
      <c r="L37">
        <v>2.3699999999999999E-2</v>
      </c>
      <c r="M37">
        <v>972.92</v>
      </c>
      <c r="N37">
        <v>576.41</v>
      </c>
      <c r="O37">
        <v>4.0636999999999997E-4</v>
      </c>
    </row>
    <row r="38" spans="1:15">
      <c r="A38">
        <v>36000</v>
      </c>
      <c r="B38">
        <v>390.3</v>
      </c>
      <c r="C38">
        <v>-69.400000000000006</v>
      </c>
      <c r="D38">
        <v>-56.3</v>
      </c>
      <c r="E38">
        <v>0.75249999999999995</v>
      </c>
      <c r="F38">
        <v>0.2243</v>
      </c>
      <c r="G38">
        <v>474.67</v>
      </c>
      <c r="H38">
        <v>7.0852000000000003E-4</v>
      </c>
      <c r="I38">
        <v>0.29809999999999998</v>
      </c>
      <c r="J38">
        <v>0.54600000000000004</v>
      </c>
      <c r="K38">
        <v>332.3</v>
      </c>
      <c r="L38">
        <v>2.2800000000000001E-2</v>
      </c>
      <c r="M38">
        <v>968.47</v>
      </c>
      <c r="N38">
        <v>573.78</v>
      </c>
      <c r="O38">
        <v>4.1934999999999997E-4</v>
      </c>
    </row>
    <row r="39" spans="1:15">
      <c r="A39">
        <v>37000</v>
      </c>
      <c r="B39">
        <v>390</v>
      </c>
      <c r="C39">
        <v>-69.7</v>
      </c>
      <c r="D39">
        <v>-56.5</v>
      </c>
      <c r="E39">
        <v>0.75190000000000001</v>
      </c>
      <c r="F39">
        <v>0.21379999999999999</v>
      </c>
      <c r="G39">
        <v>452.45</v>
      </c>
      <c r="H39">
        <v>6.7586999999999996E-4</v>
      </c>
      <c r="I39">
        <v>0.2843</v>
      </c>
      <c r="J39">
        <v>0.53320000000000001</v>
      </c>
      <c r="K39">
        <v>316.7</v>
      </c>
      <c r="L39">
        <v>2.1700000000000001E-2</v>
      </c>
      <c r="M39">
        <v>968.1</v>
      </c>
      <c r="N39">
        <v>573.55999999999995</v>
      </c>
      <c r="O39">
        <v>4.3931999999999999E-4</v>
      </c>
    </row>
    <row r="40" spans="1:15">
      <c r="A40">
        <v>38000</v>
      </c>
      <c r="B40">
        <v>390</v>
      </c>
      <c r="C40">
        <v>-69.7</v>
      </c>
      <c r="D40">
        <v>-56.5</v>
      </c>
      <c r="E40">
        <v>0.75190000000000001</v>
      </c>
      <c r="F40">
        <v>0.20369999999999999</v>
      </c>
      <c r="G40">
        <v>431.07</v>
      </c>
      <c r="H40">
        <v>6.4393000000000002E-4</v>
      </c>
      <c r="I40">
        <v>0.27089999999999997</v>
      </c>
      <c r="J40">
        <v>0.52049999999999996</v>
      </c>
      <c r="K40">
        <v>301.8</v>
      </c>
      <c r="L40">
        <v>2.07E-2</v>
      </c>
      <c r="M40">
        <v>968.1</v>
      </c>
      <c r="N40">
        <v>573.55999999999995</v>
      </c>
      <c r="O40">
        <v>4.6110999999999998E-4</v>
      </c>
    </row>
    <row r="41" spans="1:15">
      <c r="A41">
        <v>39000</v>
      </c>
      <c r="B41">
        <v>390</v>
      </c>
      <c r="C41">
        <v>-69.7</v>
      </c>
      <c r="D41">
        <v>-56.5</v>
      </c>
      <c r="E41">
        <v>0.75190000000000001</v>
      </c>
      <c r="F41">
        <v>0.19420000000000001</v>
      </c>
      <c r="G41">
        <v>410.97</v>
      </c>
      <c r="H41">
        <v>6.1390999999999995E-4</v>
      </c>
      <c r="I41">
        <v>0.25829999999999997</v>
      </c>
      <c r="J41">
        <v>0.50819999999999999</v>
      </c>
      <c r="K41">
        <v>287.7</v>
      </c>
      <c r="L41">
        <v>1.9800000000000002E-2</v>
      </c>
      <c r="M41">
        <v>968.1</v>
      </c>
      <c r="N41">
        <v>573.55999999999995</v>
      </c>
      <c r="O41">
        <v>4.8366000000000001E-4</v>
      </c>
    </row>
    <row r="42" spans="1:15">
      <c r="A42">
        <v>40000</v>
      </c>
      <c r="B42">
        <v>390</v>
      </c>
      <c r="C42">
        <v>-69.7</v>
      </c>
      <c r="D42">
        <v>-56.5</v>
      </c>
      <c r="E42">
        <v>0.75190000000000001</v>
      </c>
      <c r="F42">
        <v>0.18509999999999999</v>
      </c>
      <c r="G42">
        <v>391.71</v>
      </c>
      <c r="H42">
        <v>5.8514000000000005E-4</v>
      </c>
      <c r="I42">
        <v>0.2462</v>
      </c>
      <c r="J42">
        <v>0.49619999999999997</v>
      </c>
      <c r="K42">
        <v>274.2</v>
      </c>
      <c r="L42">
        <v>1.8800000000000001E-2</v>
      </c>
      <c r="M42">
        <v>968.1</v>
      </c>
      <c r="N42">
        <v>573.55999999999995</v>
      </c>
      <c r="O42">
        <v>5.0743999999999995E-4</v>
      </c>
    </row>
    <row r="43" spans="1:15">
      <c r="A43">
        <v>41000</v>
      </c>
      <c r="B43">
        <v>390</v>
      </c>
      <c r="C43">
        <v>-69.7</v>
      </c>
      <c r="D43">
        <v>-56.5</v>
      </c>
      <c r="E43">
        <v>0.75190000000000001</v>
      </c>
      <c r="F43">
        <v>0.1764</v>
      </c>
      <c r="G43">
        <v>373.3</v>
      </c>
      <c r="H43">
        <v>5.5763000000000004E-4</v>
      </c>
      <c r="I43">
        <v>0.2346</v>
      </c>
      <c r="J43">
        <v>0.4844</v>
      </c>
      <c r="K43">
        <v>261.3</v>
      </c>
      <c r="L43">
        <v>1.7899999999999999E-2</v>
      </c>
      <c r="M43">
        <v>968.1</v>
      </c>
      <c r="N43">
        <v>573.55999999999995</v>
      </c>
      <c r="O43">
        <v>5.3248E-4</v>
      </c>
    </row>
    <row r="44" spans="1:15">
      <c r="A44">
        <v>42000</v>
      </c>
      <c r="B44">
        <v>390</v>
      </c>
      <c r="C44">
        <v>-69.7</v>
      </c>
      <c r="D44">
        <v>-56.5</v>
      </c>
      <c r="E44">
        <v>0.75190000000000001</v>
      </c>
      <c r="F44">
        <v>0.1681</v>
      </c>
      <c r="G44">
        <v>355.74</v>
      </c>
      <c r="H44">
        <v>5.3140000000000001E-4</v>
      </c>
      <c r="I44">
        <v>0.22359999999999999</v>
      </c>
      <c r="J44">
        <v>0.47289999999999999</v>
      </c>
      <c r="K44">
        <v>249</v>
      </c>
      <c r="L44">
        <v>1.7100000000000001E-2</v>
      </c>
      <c r="M44">
        <v>968.1</v>
      </c>
      <c r="N44">
        <v>573.55999999999995</v>
      </c>
      <c r="O44">
        <v>5.5876000000000005E-4</v>
      </c>
    </row>
    <row r="45" spans="1:15">
      <c r="A45">
        <v>43000</v>
      </c>
      <c r="B45">
        <v>390</v>
      </c>
      <c r="C45">
        <v>-69.7</v>
      </c>
      <c r="D45">
        <v>-56.5</v>
      </c>
      <c r="E45">
        <v>0.75190000000000001</v>
      </c>
      <c r="F45">
        <v>0.16020000000000001</v>
      </c>
      <c r="G45">
        <v>339.02</v>
      </c>
      <c r="H45">
        <v>5.0642999999999999E-4</v>
      </c>
      <c r="I45">
        <v>0.21310000000000001</v>
      </c>
      <c r="J45">
        <v>0.46160000000000001</v>
      </c>
      <c r="K45">
        <v>237.3</v>
      </c>
      <c r="L45">
        <v>1.6299999999999999E-2</v>
      </c>
      <c r="M45">
        <v>968.1</v>
      </c>
      <c r="N45">
        <v>573.55999999999995</v>
      </c>
      <c r="O45">
        <v>5.8631000000000004E-4</v>
      </c>
    </row>
    <row r="46" spans="1:15">
      <c r="A46">
        <v>44000</v>
      </c>
      <c r="B46">
        <v>390</v>
      </c>
      <c r="C46">
        <v>-69.7</v>
      </c>
      <c r="D46">
        <v>-56.5</v>
      </c>
      <c r="E46">
        <v>0.75190000000000001</v>
      </c>
      <c r="F46">
        <v>0.1527</v>
      </c>
      <c r="G46">
        <v>323.14999999999998</v>
      </c>
      <c r="H46">
        <v>4.8272000000000001E-4</v>
      </c>
      <c r="I46">
        <v>0.2031</v>
      </c>
      <c r="J46">
        <v>0.45069999999999999</v>
      </c>
      <c r="K46">
        <v>226.2</v>
      </c>
      <c r="L46">
        <v>1.55E-2</v>
      </c>
      <c r="M46">
        <v>968.1</v>
      </c>
      <c r="N46">
        <v>573.55999999999995</v>
      </c>
      <c r="O46">
        <v>6.1510999999999998E-4</v>
      </c>
    </row>
    <row r="47" spans="1:15">
      <c r="A47">
        <v>45000</v>
      </c>
      <c r="B47">
        <v>390</v>
      </c>
      <c r="C47">
        <v>-69.7</v>
      </c>
      <c r="D47">
        <v>-56.5</v>
      </c>
      <c r="E47">
        <v>0.75190000000000001</v>
      </c>
      <c r="F47">
        <v>0.14549999999999999</v>
      </c>
      <c r="G47">
        <v>307.91000000000003</v>
      </c>
      <c r="H47">
        <v>4.5995999999999998E-4</v>
      </c>
      <c r="I47">
        <v>0.19350000000000001</v>
      </c>
      <c r="J47">
        <v>0.43990000000000001</v>
      </c>
      <c r="K47">
        <v>215.5</v>
      </c>
      <c r="L47">
        <v>1.4800000000000001E-2</v>
      </c>
      <c r="M47">
        <v>968.1</v>
      </c>
      <c r="N47">
        <v>573.55999999999995</v>
      </c>
      <c r="O47">
        <v>6.4554E-4</v>
      </c>
    </row>
    <row r="48" spans="1:15">
      <c r="A48">
        <v>46000</v>
      </c>
      <c r="B48">
        <v>390</v>
      </c>
      <c r="C48">
        <v>-69.7</v>
      </c>
      <c r="D48">
        <v>-56.5</v>
      </c>
      <c r="E48">
        <v>0.75190000000000001</v>
      </c>
      <c r="F48">
        <v>0.13869999999999999</v>
      </c>
      <c r="G48">
        <v>293.52</v>
      </c>
      <c r="H48">
        <v>4.3846E-4</v>
      </c>
      <c r="I48">
        <v>0.1845</v>
      </c>
      <c r="J48">
        <v>0.42949999999999999</v>
      </c>
      <c r="K48">
        <v>205.5</v>
      </c>
      <c r="L48">
        <v>1.41E-2</v>
      </c>
      <c r="M48">
        <v>968.1</v>
      </c>
      <c r="N48">
        <v>573.55999999999995</v>
      </c>
      <c r="O48">
        <v>6.7719999999999998E-4</v>
      </c>
    </row>
    <row r="49" spans="1:15">
      <c r="A49">
        <v>47000</v>
      </c>
      <c r="B49">
        <v>390</v>
      </c>
      <c r="C49">
        <v>-69.7</v>
      </c>
      <c r="D49">
        <v>-56.5</v>
      </c>
      <c r="E49">
        <v>0.75190000000000001</v>
      </c>
      <c r="F49">
        <v>0.13220000000000001</v>
      </c>
      <c r="G49">
        <v>279.76</v>
      </c>
      <c r="H49">
        <v>4.1790000000000002E-4</v>
      </c>
      <c r="I49">
        <v>0.17580000000000001</v>
      </c>
      <c r="J49">
        <v>0.41930000000000001</v>
      </c>
      <c r="K49">
        <v>195.8</v>
      </c>
      <c r="L49">
        <v>1.34E-2</v>
      </c>
      <c r="M49">
        <v>968.1</v>
      </c>
      <c r="N49">
        <v>573.55999999999995</v>
      </c>
      <c r="O49">
        <v>7.1051000000000003E-4</v>
      </c>
    </row>
    <row r="50" spans="1:15">
      <c r="A50">
        <v>48000</v>
      </c>
      <c r="B50">
        <v>390</v>
      </c>
      <c r="C50">
        <v>-69.7</v>
      </c>
      <c r="D50">
        <v>-56.5</v>
      </c>
      <c r="E50">
        <v>0.75190000000000001</v>
      </c>
      <c r="F50">
        <v>0.12590000000000001</v>
      </c>
      <c r="G50">
        <v>266.43</v>
      </c>
      <c r="H50">
        <v>3.9798999999999998E-4</v>
      </c>
      <c r="I50">
        <v>0.16739999999999999</v>
      </c>
      <c r="J50">
        <v>0.40910000000000002</v>
      </c>
      <c r="K50">
        <v>186.5</v>
      </c>
      <c r="L50">
        <v>1.2800000000000001E-2</v>
      </c>
      <c r="M50">
        <v>968.1</v>
      </c>
      <c r="N50">
        <v>573.55999999999995</v>
      </c>
      <c r="O50">
        <v>7.4606E-4</v>
      </c>
    </row>
    <row r="51" spans="1:15">
      <c r="A51">
        <v>49000</v>
      </c>
      <c r="B51">
        <v>390</v>
      </c>
      <c r="C51">
        <v>-69.7</v>
      </c>
      <c r="D51">
        <v>-56.5</v>
      </c>
      <c r="E51">
        <v>0.75190000000000001</v>
      </c>
      <c r="F51">
        <v>0.12</v>
      </c>
      <c r="G51">
        <v>253.95</v>
      </c>
      <c r="H51">
        <v>3.7934999999999998E-4</v>
      </c>
      <c r="I51">
        <v>0.15959999999999999</v>
      </c>
      <c r="J51">
        <v>0.39950000000000002</v>
      </c>
      <c r="K51">
        <v>177.8</v>
      </c>
      <c r="L51">
        <v>1.2200000000000001E-2</v>
      </c>
      <c r="M51">
        <v>968.1</v>
      </c>
      <c r="N51">
        <v>573.55999999999995</v>
      </c>
      <c r="O51">
        <v>7.8271999999999999E-4</v>
      </c>
    </row>
    <row r="52" spans="1:15">
      <c r="A52">
        <v>50000</v>
      </c>
      <c r="B52">
        <v>390</v>
      </c>
      <c r="C52">
        <v>-69.7</v>
      </c>
      <c r="D52">
        <v>-56.5</v>
      </c>
      <c r="E52">
        <v>0.75190000000000001</v>
      </c>
      <c r="F52">
        <v>0.1144</v>
      </c>
      <c r="G52">
        <v>242.1</v>
      </c>
      <c r="H52">
        <v>3.6164999999999998E-4</v>
      </c>
      <c r="I52">
        <v>0.15210000000000001</v>
      </c>
      <c r="J52">
        <v>0.39</v>
      </c>
      <c r="K52">
        <v>169.5</v>
      </c>
      <c r="L52">
        <v>1.1599999999999999E-2</v>
      </c>
      <c r="M52">
        <v>968.1</v>
      </c>
      <c r="N52">
        <v>573.55999999999995</v>
      </c>
      <c r="O52">
        <v>8.2103000000000005E-4</v>
      </c>
    </row>
    <row r="53" spans="1:15">
      <c r="A53">
        <v>51000</v>
      </c>
      <c r="B53">
        <v>390</v>
      </c>
      <c r="C53">
        <v>-69.7</v>
      </c>
      <c r="D53">
        <v>-56.5</v>
      </c>
      <c r="E53">
        <v>0.75190000000000001</v>
      </c>
      <c r="F53">
        <v>0.109</v>
      </c>
      <c r="G53">
        <v>230.67</v>
      </c>
      <c r="H53">
        <v>3.4456999999999999E-4</v>
      </c>
      <c r="I53">
        <v>0.14499999999999999</v>
      </c>
      <c r="J53">
        <v>0.38080000000000003</v>
      </c>
      <c r="K53">
        <v>161.5</v>
      </c>
      <c r="L53">
        <v>1.11E-2</v>
      </c>
      <c r="M53">
        <v>968.1</v>
      </c>
      <c r="N53">
        <v>573.55999999999995</v>
      </c>
      <c r="O53">
        <v>8.6171999999999996E-4</v>
      </c>
    </row>
    <row r="54" spans="1:15">
      <c r="A54">
        <v>52000</v>
      </c>
      <c r="B54">
        <v>390</v>
      </c>
      <c r="C54">
        <v>-69.7</v>
      </c>
      <c r="D54">
        <v>-56.5</v>
      </c>
      <c r="E54">
        <v>0.75190000000000001</v>
      </c>
      <c r="F54">
        <v>0.10390000000000001</v>
      </c>
      <c r="G54">
        <v>219.88</v>
      </c>
      <c r="H54">
        <v>3.2845999999999998E-4</v>
      </c>
      <c r="I54">
        <v>0.13819999999999999</v>
      </c>
      <c r="J54">
        <v>0.37180000000000002</v>
      </c>
      <c r="K54">
        <v>153.9</v>
      </c>
      <c r="L54">
        <v>1.06E-2</v>
      </c>
      <c r="M54">
        <v>968.1</v>
      </c>
      <c r="N54">
        <v>573.55999999999995</v>
      </c>
      <c r="O54">
        <v>9.0399000000000002E-4</v>
      </c>
    </row>
    <row r="55" spans="1:15">
      <c r="A55">
        <v>53000</v>
      </c>
      <c r="B55">
        <v>390</v>
      </c>
      <c r="C55">
        <v>-69.7</v>
      </c>
      <c r="D55">
        <v>-56.5</v>
      </c>
      <c r="E55">
        <v>0.75190000000000001</v>
      </c>
      <c r="F55">
        <v>9.9000000000000005E-2</v>
      </c>
      <c r="G55">
        <v>209.51</v>
      </c>
      <c r="H55">
        <v>3.1296999999999998E-4</v>
      </c>
      <c r="I55">
        <v>0.13170000000000001</v>
      </c>
      <c r="J55">
        <v>0.3629</v>
      </c>
      <c r="K55">
        <v>146.69999999999999</v>
      </c>
      <c r="L55">
        <v>1.01E-2</v>
      </c>
      <c r="M55">
        <v>968.1</v>
      </c>
      <c r="N55">
        <v>573.55999999999995</v>
      </c>
      <c r="O55">
        <v>9.4872999999999995E-4</v>
      </c>
    </row>
    <row r="56" spans="1:15">
      <c r="A56">
        <v>54000</v>
      </c>
      <c r="B56">
        <v>390</v>
      </c>
      <c r="C56">
        <v>-69.7</v>
      </c>
      <c r="D56">
        <v>-56.5</v>
      </c>
      <c r="E56">
        <v>0.75190000000000001</v>
      </c>
      <c r="F56">
        <v>9.4399999999999998E-2</v>
      </c>
      <c r="G56">
        <v>199.77</v>
      </c>
      <c r="H56">
        <v>2.9841999999999998E-4</v>
      </c>
      <c r="I56">
        <v>0.1255</v>
      </c>
      <c r="J56">
        <v>0.3543</v>
      </c>
      <c r="K56">
        <v>139.80000000000001</v>
      </c>
      <c r="L56">
        <v>9.5999999999999992E-3</v>
      </c>
      <c r="M56">
        <v>968.1</v>
      </c>
      <c r="N56">
        <v>573.55999999999995</v>
      </c>
      <c r="O56">
        <v>9.9499000000000007E-4</v>
      </c>
    </row>
    <row r="57" spans="1:15">
      <c r="A57">
        <v>55000</v>
      </c>
      <c r="B57">
        <v>390</v>
      </c>
      <c r="C57">
        <v>-69.7</v>
      </c>
      <c r="D57">
        <v>-56.5</v>
      </c>
      <c r="E57">
        <v>0.75190000000000001</v>
      </c>
      <c r="F57">
        <v>8.9899999999999994E-2</v>
      </c>
      <c r="G57">
        <v>190.25</v>
      </c>
      <c r="H57">
        <v>2.8418999999999997E-4</v>
      </c>
      <c r="I57">
        <v>0.1196</v>
      </c>
      <c r="J57">
        <v>0.3458</v>
      </c>
      <c r="K57">
        <v>133.19999999999999</v>
      </c>
      <c r="L57">
        <v>9.1000000000000004E-3</v>
      </c>
      <c r="M57">
        <v>968.1</v>
      </c>
      <c r="N57">
        <v>573.55999999999995</v>
      </c>
      <c r="O57">
        <v>1.04481E-3</v>
      </c>
    </row>
    <row r="58" spans="1:15">
      <c r="A58">
        <v>56000</v>
      </c>
      <c r="B58">
        <v>390</v>
      </c>
      <c r="C58">
        <v>-69.7</v>
      </c>
      <c r="D58">
        <v>-56.5</v>
      </c>
      <c r="E58">
        <v>0.75190000000000001</v>
      </c>
      <c r="F58">
        <v>8.5699999999999998E-2</v>
      </c>
      <c r="G58">
        <v>181.36</v>
      </c>
      <c r="H58">
        <v>2.7092000000000001E-4</v>
      </c>
      <c r="I58">
        <v>0.114</v>
      </c>
      <c r="J58">
        <v>0.33760000000000001</v>
      </c>
      <c r="K58">
        <v>127</v>
      </c>
      <c r="L58">
        <v>8.6999999999999994E-3</v>
      </c>
      <c r="M58">
        <v>968.1</v>
      </c>
      <c r="N58">
        <v>573.55999999999995</v>
      </c>
      <c r="O58">
        <v>1.0959800000000001E-3</v>
      </c>
    </row>
    <row r="59" spans="1:15">
      <c r="A59">
        <v>57000</v>
      </c>
      <c r="B59">
        <v>390</v>
      </c>
      <c r="C59">
        <v>-69.7</v>
      </c>
      <c r="D59">
        <v>-56.5</v>
      </c>
      <c r="E59">
        <v>0.75190000000000001</v>
      </c>
      <c r="F59">
        <v>8.1699999999999995E-2</v>
      </c>
      <c r="G59">
        <v>172.9</v>
      </c>
      <c r="H59">
        <v>2.5828E-4</v>
      </c>
      <c r="I59">
        <v>0.1087</v>
      </c>
      <c r="J59">
        <v>0.32969999999999999</v>
      </c>
      <c r="K59">
        <v>121</v>
      </c>
      <c r="L59">
        <v>8.3000000000000001E-3</v>
      </c>
      <c r="M59">
        <v>968.1</v>
      </c>
      <c r="N59">
        <v>573.55999999999995</v>
      </c>
      <c r="O59">
        <v>1.1496200000000001E-3</v>
      </c>
    </row>
    <row r="60" spans="1:15">
      <c r="A60">
        <v>58000</v>
      </c>
      <c r="B60">
        <v>390</v>
      </c>
      <c r="C60">
        <v>-69.7</v>
      </c>
      <c r="D60">
        <v>-56.5</v>
      </c>
      <c r="E60">
        <v>0.75190000000000001</v>
      </c>
      <c r="F60">
        <v>7.7899999999999997E-2</v>
      </c>
      <c r="G60">
        <v>164.85</v>
      </c>
      <c r="H60">
        <v>2.4625E-4</v>
      </c>
      <c r="I60">
        <v>0.1036</v>
      </c>
      <c r="J60">
        <v>0.32190000000000002</v>
      </c>
      <c r="K60">
        <v>115.4</v>
      </c>
      <c r="L60">
        <v>7.9000000000000008E-3</v>
      </c>
      <c r="M60">
        <v>968.1</v>
      </c>
      <c r="N60">
        <v>573.55999999999995</v>
      </c>
      <c r="O60">
        <v>1.20578E-3</v>
      </c>
    </row>
    <row r="61" spans="1:15">
      <c r="A61">
        <v>59000</v>
      </c>
      <c r="B61">
        <v>390</v>
      </c>
      <c r="C61">
        <v>-69.7</v>
      </c>
      <c r="D61">
        <v>-56.5</v>
      </c>
      <c r="E61">
        <v>0.75190000000000001</v>
      </c>
      <c r="F61">
        <v>7.4200000000000002E-2</v>
      </c>
      <c r="G61">
        <v>157.02000000000001</v>
      </c>
      <c r="H61">
        <v>2.3456E-4</v>
      </c>
      <c r="I61">
        <v>9.8699999999999996E-2</v>
      </c>
      <c r="J61">
        <v>0.31419999999999998</v>
      </c>
      <c r="K61">
        <v>109.9</v>
      </c>
      <c r="L61">
        <v>7.4999999999999997E-3</v>
      </c>
      <c r="M61">
        <v>968.1</v>
      </c>
      <c r="N61">
        <v>573.55999999999995</v>
      </c>
      <c r="O61">
        <v>1.26588E-3</v>
      </c>
    </row>
    <row r="62" spans="1:15">
      <c r="A62">
        <v>60000</v>
      </c>
      <c r="B62">
        <v>390</v>
      </c>
      <c r="C62">
        <v>-69.7</v>
      </c>
      <c r="D62">
        <v>-56.5</v>
      </c>
      <c r="E62">
        <v>0.75190000000000001</v>
      </c>
      <c r="F62">
        <v>7.0699999999999999E-2</v>
      </c>
      <c r="G62">
        <v>149.62</v>
      </c>
      <c r="H62">
        <v>2.2350000000000001E-4</v>
      </c>
      <c r="I62">
        <v>9.4E-2</v>
      </c>
      <c r="J62">
        <v>0.30659999999999998</v>
      </c>
      <c r="K62">
        <v>104.7</v>
      </c>
      <c r="L62">
        <v>7.1999999999999998E-3</v>
      </c>
      <c r="M62">
        <v>968.1</v>
      </c>
      <c r="N62">
        <v>573.55999999999995</v>
      </c>
      <c r="O62">
        <v>1.3285199999999999E-3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AC2C-C39D-406A-A5BA-DE23240C0CBA}">
  <sheetPr codeName="Sheet5"/>
  <dimension ref="A2:G26"/>
  <sheetViews>
    <sheetView tabSelected="1" topLeftCell="A6" workbookViewId="0">
      <selection activeCell="F27" sqref="F27"/>
    </sheetView>
  </sheetViews>
  <sheetFormatPr defaultRowHeight="15"/>
  <cols>
    <col min="1" max="1" width="31.7109375" customWidth="1"/>
    <col min="2" max="2" width="7.7109375" customWidth="1"/>
    <col min="3" max="4" width="8.7109375" customWidth="1"/>
    <col min="5" max="7" width="24.7109375" customWidth="1"/>
  </cols>
  <sheetData>
    <row r="2" spans="1:7">
      <c r="A2" s="19" t="s">
        <v>1</v>
      </c>
      <c r="B2" s="19"/>
    </row>
    <row r="3" spans="1:7">
      <c r="A3" s="19" t="s">
        <v>48</v>
      </c>
      <c r="B3" s="19"/>
    </row>
    <row r="4" spans="1:7" ht="15.75" thickBot="1"/>
    <row r="5" spans="1:7" ht="24" customHeight="1" thickBot="1">
      <c r="A5" s="2"/>
      <c r="B5" s="2"/>
      <c r="C5" s="8" t="s">
        <v>3</v>
      </c>
      <c r="D5" s="13" t="s">
        <v>18</v>
      </c>
      <c r="E5" s="8" t="s">
        <v>12</v>
      </c>
      <c r="F5" s="8" t="s">
        <v>13</v>
      </c>
      <c r="G5" s="8" t="s">
        <v>14</v>
      </c>
    </row>
    <row r="6" spans="1:7" ht="24" customHeight="1" thickBot="1">
      <c r="A6" s="6" t="s">
        <v>25</v>
      </c>
      <c r="B6" s="7"/>
      <c r="C6" s="7"/>
      <c r="D6" s="7"/>
      <c r="E6" s="7"/>
      <c r="F6" s="7"/>
      <c r="G6" s="7"/>
    </row>
    <row r="7" spans="1:7" ht="18.75" customHeight="1" thickBot="1">
      <c r="A7" s="3" t="s">
        <v>26</v>
      </c>
      <c r="B7" s="4" t="s">
        <v>6</v>
      </c>
      <c r="C7" s="4" t="s">
        <v>6</v>
      </c>
      <c r="D7" s="4" t="s">
        <v>6</v>
      </c>
      <c r="E7" s="9" t="s">
        <v>34</v>
      </c>
      <c r="F7" s="9" t="s">
        <v>30</v>
      </c>
      <c r="G7" s="9" t="s">
        <v>32</v>
      </c>
    </row>
    <row r="8" spans="1:7" ht="18.75" customHeight="1" thickBot="1">
      <c r="A8" s="3" t="s">
        <v>31</v>
      </c>
      <c r="B8" s="4" t="s">
        <v>6</v>
      </c>
      <c r="C8" s="4" t="s">
        <v>6</v>
      </c>
      <c r="D8" s="4" t="s">
        <v>6</v>
      </c>
      <c r="E8" s="9" t="s">
        <v>41</v>
      </c>
      <c r="F8" s="9" t="s">
        <v>27</v>
      </c>
      <c r="G8" s="9" t="s">
        <v>41</v>
      </c>
    </row>
    <row r="9" spans="1:7" ht="18.75" customHeight="1" thickBot="1">
      <c r="A9" s="3" t="s">
        <v>28</v>
      </c>
      <c r="B9" s="4" t="s">
        <v>29</v>
      </c>
      <c r="C9" s="4" t="s">
        <v>6</v>
      </c>
      <c r="D9" s="4" t="s">
        <v>16</v>
      </c>
      <c r="E9" s="16">
        <v>5</v>
      </c>
      <c r="F9" s="9">
        <v>0.76</v>
      </c>
      <c r="G9" s="9">
        <v>3.04</v>
      </c>
    </row>
    <row r="10" spans="1:7" ht="18.75" customHeight="1" thickBot="1">
      <c r="A10" s="3" t="s">
        <v>35</v>
      </c>
      <c r="B10" s="4" t="s">
        <v>6</v>
      </c>
      <c r="C10" s="4" t="s">
        <v>6</v>
      </c>
      <c r="D10" s="4" t="s">
        <v>6</v>
      </c>
      <c r="E10" s="11">
        <v>4</v>
      </c>
      <c r="F10" s="9">
        <v>1</v>
      </c>
      <c r="G10" s="9">
        <v>2</v>
      </c>
    </row>
    <row r="11" spans="1:7" ht="18.75" customHeight="1" thickBot="1">
      <c r="A11" s="3" t="s">
        <v>46</v>
      </c>
      <c r="B11" s="4" t="s">
        <v>22</v>
      </c>
      <c r="C11" s="4" t="s">
        <v>11</v>
      </c>
      <c r="D11" s="5" t="s">
        <v>8</v>
      </c>
      <c r="E11" s="11">
        <v>56500</v>
      </c>
      <c r="F11" s="11">
        <v>17200</v>
      </c>
      <c r="G11" s="11">
        <v>13850</v>
      </c>
    </row>
    <row r="12" spans="1:7" ht="18.75" customHeight="1" thickBot="1">
      <c r="A12" s="3" t="s">
        <v>23</v>
      </c>
      <c r="B12" s="4" t="s">
        <v>24</v>
      </c>
      <c r="C12" s="4" t="s">
        <v>33</v>
      </c>
      <c r="D12" s="4" t="s">
        <v>16</v>
      </c>
      <c r="E12" s="16">
        <v>0.36</v>
      </c>
      <c r="F12" s="16">
        <v>0.76</v>
      </c>
      <c r="G12" s="12">
        <v>0.77</v>
      </c>
    </row>
    <row r="13" spans="1:7" ht="18.75" customHeight="1" thickBot="1">
      <c r="A13" s="3" t="s">
        <v>47</v>
      </c>
      <c r="B13" s="4" t="s">
        <v>22</v>
      </c>
      <c r="C13" s="4" t="s">
        <v>11</v>
      </c>
      <c r="D13" s="5" t="s">
        <v>8</v>
      </c>
      <c r="E13" s="1" t="s">
        <v>8</v>
      </c>
      <c r="F13" s="11">
        <v>28600</v>
      </c>
      <c r="G13" s="1" t="s">
        <v>8</v>
      </c>
    </row>
    <row r="14" spans="1:7" ht="18.75" customHeight="1" thickBot="1">
      <c r="A14" s="3" t="s">
        <v>36</v>
      </c>
      <c r="B14" s="4" t="s">
        <v>24</v>
      </c>
      <c r="C14" s="4" t="s">
        <v>33</v>
      </c>
      <c r="D14" s="4" t="s">
        <v>16</v>
      </c>
      <c r="E14" s="1" t="s">
        <v>8</v>
      </c>
      <c r="F14" s="16">
        <v>1.94</v>
      </c>
      <c r="G14" s="1" t="s">
        <v>8</v>
      </c>
    </row>
    <row r="15" spans="1:7" ht="24" customHeight="1" thickBot="1">
      <c r="A15" s="6" t="s">
        <v>15</v>
      </c>
      <c r="B15" s="7"/>
      <c r="C15" s="7"/>
      <c r="D15" s="7"/>
      <c r="E15" s="10"/>
      <c r="F15" s="10"/>
      <c r="G15" s="10"/>
    </row>
    <row r="16" spans="1:7" ht="18.75" customHeight="1" thickBot="1">
      <c r="A16" s="3" t="s">
        <v>0</v>
      </c>
      <c r="B16" s="4" t="s">
        <v>9</v>
      </c>
      <c r="C16" s="4" t="s">
        <v>4</v>
      </c>
      <c r="D16" s="4" t="s">
        <v>8</v>
      </c>
      <c r="E16" s="11">
        <v>35000</v>
      </c>
      <c r="F16" s="11">
        <v>20000</v>
      </c>
      <c r="G16" s="11">
        <v>30000</v>
      </c>
    </row>
    <row r="17" spans="1:7" ht="18.75" customHeight="1" thickBot="1">
      <c r="A17" s="3" t="s">
        <v>2</v>
      </c>
      <c r="B17" s="4" t="s">
        <v>10</v>
      </c>
      <c r="C17" s="5" t="s">
        <v>6</v>
      </c>
      <c r="D17" s="5" t="s">
        <v>16</v>
      </c>
      <c r="E17" s="12">
        <v>0.84</v>
      </c>
      <c r="F17" s="12">
        <v>0.7</v>
      </c>
      <c r="G17" s="12">
        <v>0.8</v>
      </c>
    </row>
    <row r="18" spans="1:7" ht="18.75" customHeight="1" thickBot="1">
      <c r="A18" s="14" t="s">
        <v>20</v>
      </c>
      <c r="B18" s="15" t="s">
        <v>21</v>
      </c>
      <c r="C18" s="5" t="s">
        <v>6</v>
      </c>
      <c r="D18" s="5" t="s">
        <v>17</v>
      </c>
      <c r="E18" s="20">
        <f>_xlfn.XLOOKUP(E16,'Altitude Table (HW1)'!A:A,'Altitude Table (HW1)'!I:I)</f>
        <v>0.31</v>
      </c>
      <c r="F18" s="18">
        <f>_xlfn.XLOOKUP(F16,'Altitude Table (HW1)'!A:A,'Altitude Table (HW1)'!I:I)</f>
        <v>0.53290000000000004</v>
      </c>
      <c r="G18" s="18">
        <f>_xlfn.XLOOKUP(G16,'Altitude Table (HW1)'!A:A,'Altitude Table (HW1)'!I:I)</f>
        <v>0.37409999999999999</v>
      </c>
    </row>
    <row r="19" spans="1:7" ht="18.75" customHeight="1" thickBot="1">
      <c r="A19" s="3" t="s">
        <v>19</v>
      </c>
      <c r="B19" s="15" t="s">
        <v>7</v>
      </c>
      <c r="C19" s="5" t="s">
        <v>6</v>
      </c>
      <c r="D19" s="5" t="s">
        <v>17</v>
      </c>
      <c r="E19" s="18">
        <f>_xlfn.XLOOKUP(E16,'Altitude Table (HW1)'!A:A,'Altitude Table (HW1)'!E:E)</f>
        <v>0.75939999999999996</v>
      </c>
      <c r="F19" s="18">
        <f>_xlfn.XLOOKUP(F16,'Altitude Table (HW1)'!A:A,'Altitude Table (HW1)'!E:E)</f>
        <v>0.86250000000000004</v>
      </c>
      <c r="G19" s="18">
        <f>_xlfn.XLOOKUP(G16,'Altitude Table (HW1)'!A:A,'Altitude Table (HW1)'!E:E)</f>
        <v>0.79369999999999996</v>
      </c>
    </row>
    <row r="20" spans="1:7" ht="24" customHeight="1" thickBot="1">
      <c r="A20" s="6" t="s">
        <v>37</v>
      </c>
      <c r="B20" s="7"/>
      <c r="C20" s="7"/>
      <c r="D20" s="7"/>
      <c r="E20" s="10"/>
      <c r="F20" s="10"/>
      <c r="G20" s="10"/>
    </row>
    <row r="21" spans="1:7" ht="18.75" customHeight="1" thickBot="1">
      <c r="A21" s="3" t="s">
        <v>42</v>
      </c>
      <c r="B21" s="4" t="s">
        <v>40</v>
      </c>
      <c r="C21" s="4" t="s">
        <v>11</v>
      </c>
      <c r="D21" s="5" t="s">
        <v>8</v>
      </c>
      <c r="E21" s="18">
        <f>ROUND((E11*E18),0)</f>
        <v>17515</v>
      </c>
      <c r="F21" s="18">
        <f>ROUND((F11*F18),0)</f>
        <v>9166</v>
      </c>
      <c r="G21" s="18">
        <f>ROUND((G11*G18),0)</f>
        <v>5181</v>
      </c>
    </row>
    <row r="22" spans="1:7" ht="18.75" customHeight="1" thickBot="1">
      <c r="A22" s="17" t="s">
        <v>49</v>
      </c>
      <c r="B22" s="4" t="s">
        <v>5</v>
      </c>
      <c r="C22" s="4" t="s">
        <v>33</v>
      </c>
      <c r="D22" s="4" t="s">
        <v>16</v>
      </c>
      <c r="E22" s="21">
        <f>ROUND((E12*E19),2)</f>
        <v>0.27</v>
      </c>
      <c r="F22" s="18">
        <f>ROUND((F12*F19),2)</f>
        <v>0.66</v>
      </c>
      <c r="G22" s="18">
        <f>ROUND((G12*G19),2)</f>
        <v>0.61</v>
      </c>
    </row>
    <row r="23" spans="1:7" ht="18.75" customHeight="1" thickBot="1">
      <c r="A23" s="3" t="s">
        <v>43</v>
      </c>
      <c r="B23" s="4" t="s">
        <v>39</v>
      </c>
      <c r="C23" s="4" t="s">
        <v>38</v>
      </c>
      <c r="D23" s="5" t="s">
        <v>8</v>
      </c>
      <c r="E23" s="18">
        <f>ROUND((E21*E12*E19),0)</f>
        <v>4788</v>
      </c>
      <c r="F23" s="18">
        <f>ROUND((F21*F12*F19),0)</f>
        <v>6008</v>
      </c>
      <c r="G23" s="18">
        <f>ROUND((G21*G12*G19),0)</f>
        <v>3166</v>
      </c>
    </row>
    <row r="24" spans="1:7" ht="18.75" customHeight="1" thickBot="1">
      <c r="A24" s="3" t="s">
        <v>44</v>
      </c>
      <c r="B24" s="4" t="s">
        <v>40</v>
      </c>
      <c r="C24" s="4" t="s">
        <v>11</v>
      </c>
      <c r="D24" s="5" t="s">
        <v>8</v>
      </c>
      <c r="E24" s="1" t="s">
        <v>8</v>
      </c>
      <c r="F24" s="18">
        <f>ROUND((F13*F18),0)</f>
        <v>15241</v>
      </c>
      <c r="G24" s="1" t="s">
        <v>8</v>
      </c>
    </row>
    <row r="25" spans="1:7" ht="18.75" customHeight="1" thickBot="1">
      <c r="A25" s="17" t="s">
        <v>50</v>
      </c>
      <c r="B25" s="4" t="s">
        <v>5</v>
      </c>
      <c r="C25" s="4" t="s">
        <v>33</v>
      </c>
      <c r="D25" s="4" t="s">
        <v>16</v>
      </c>
      <c r="E25" s="1" t="s">
        <v>8</v>
      </c>
      <c r="F25" s="18">
        <f>ROUND((F14*F19),2)</f>
        <v>1.67</v>
      </c>
      <c r="G25" s="1" t="s">
        <v>8</v>
      </c>
    </row>
    <row r="26" spans="1:7" ht="18.75" customHeight="1" thickBot="1">
      <c r="A26" s="3" t="s">
        <v>45</v>
      </c>
      <c r="B26" s="4" t="s">
        <v>39</v>
      </c>
      <c r="C26" s="4" t="s">
        <v>38</v>
      </c>
      <c r="D26" s="5" t="s">
        <v>8</v>
      </c>
      <c r="E26" s="1" t="s">
        <v>8</v>
      </c>
      <c r="F26" s="18">
        <f>ROUND((F24*F14*F19),0)</f>
        <v>25502</v>
      </c>
      <c r="G26" s="1" t="s">
        <v>8</v>
      </c>
    </row>
  </sheetData>
  <mergeCells count="2">
    <mergeCell ref="A2:B2"/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P I A y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P I A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A M l i d J 1 G e r g E A A N Q D A A A T A B w A R m 9 y b X V s Y X M v U 2 V j d G l v b j E u b S C i G A A o o B Q A A A A A A A A A A A A A A A A A A A A A A A A A A A C N k t F q 2 z A U h u 8 D e Q f h 3 T j g J a Q t u 1 j J R b B X W k Y h i b 3 l I s 6 G I h / b I r I U p C N I C X m n P k O f b N K c r Y V 4 X X w j 0 P / 5 / P 8 5 O g Y Y c i V J 2 p 7 j 2 3 6 v 3 z M 1 1 V C Q D 8 H c g v k t j w M y I Q K w 3 y P u S 5 X V D N z N l z 0 D M V w q v d 0 o t Q 3 v u I B h r C S C R B M G 8 e f 8 m w F t c q x B Q 5 4 o Z h u v 5 O l O c 1 l d 3 e Q z 0 K X S D Z U M P i Z g e C X z + + V 4 u B d m H w w i I q 0 Q E U F t Y R C 1 z m 8 j / U x r A P T B 2 j y H 1 Q N C M 3 k b O v r K Z T E J W n B 9 X C U U 6 f p v q Z l W j U L X 6 D 3 Q w u X 0 p T K 6 c T 2 c l N N 9 2 O E a k d U J m g q R M i q o N h O f d P 0 a N a 6 p r F z 5 7 G k H r 7 U z T a X x X c d K 2 E Z 6 0 T u c h Y k O h 2 A q k K M t g I Q l D p z n g 8 R P N 0 P / y z E i h y C D Z g e a o t W O W H g A n e T G 1 m x A n x M v z 3 c X M P H / m A V 1 k + h g Z h q M u Q g I x W Z U 4 o + r L q c E p O H 4 R E I j b O W p 6 / e o f 1 m l 8 0 W W L D q E + W P 6 r n 2 6 A 8 Z L z s g S e F X j H 7 Y z h G P d e 6 n S 7 5 8 s / B u N z C X c V i r s B N 2 2 Q u M 6 Y u Q 7 N 0 y 1 c / B J z + s e B / 0 e l 5 2 b d v s L U E s B A i 0 A F A A C A A g A P I A y W P R 0 D 3 a k A A A A 9 g A A A B I A A A A A A A A A A A A A A A A A A A A A A E N v b m Z p Z y 9 Q Y W N r Y W d l L n h t b F B L A Q I t A B Q A A g A I A D y A M l g P y u m r p A A A A O k A A A A T A A A A A A A A A A A A A A A A A P A A A A B b Q 2 9 u d G V u d F 9 U e X B l c 1 0 u e G 1 s U E s B A i 0 A F A A C A A g A P I A y W J 0 n U Z 6 u A Q A A 1 A M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M A A A A A A A B W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3 R p b 2 4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h m N j Y w O W E t Y m V j N C 0 0 M G V h L W F m M D Y t N T Q 3 Z j l l N G I 0 N z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N 0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j E 6 M D E 6 N T U u O T c w N j M x O V o i I C 8 + P E V u d H J 5 I F R 5 c G U 9 I k Z p b G x D b 2 x 1 b W 5 U e X B l c y I g V m F s d W U 9 I n N B d 1 V G Q l F V R k J R V U Z C U V V G Q l F V R i I g L z 4 8 R W 5 0 c n k g V H l w Z T 0 i R m l s b E N v b H V t b k 5 h b W V z I i B W Y W x 1 Z T 0 i c 1 s m c X V v d D t B b H R p d H V k Z S A o Z n Q p J n F 1 b 3 Q 7 L C Z x d W 9 0 O 1 R l b X B l c m F 0 d X J l I C h S K S Z x d W 9 0 O y w m c X V v d D t U Z W 1 w Z X J h d H V y Z S A o w r B G K S Z x d W 9 0 O y w m c X V v d D t U Z W 1 w Z X J h d H V y Z S A o w r B D K S Z x d W 9 0 O y w m c X V v d D t U Z W 1 w Z X J h d H V y Z S B S Y X R p b y Z x d W 9 0 O y w m c X V v d D t Q c m V z c 3 V y Z S B S Y X R p b y Z x d W 9 0 O y w m c X V v d D t Q c m V z c 3 V y Z S A o b G I v Z n R e M i k m c X V v d D s s J n F 1 b 3 Q 7 R G V u c 2 l 0 e S A o c 2 x 1 Z y 9 m d F 4 z K S Z x d W 9 0 O y w m c X V v d D t E Z W 5 z a X R 5 I F J h d G l v J n F 1 b 3 Q 7 L C Z x d W 9 0 O 1 N R U l R E U i Z x d W 9 0 O y w m c X V v d D t R T V M g K G x i L 2 Z 0 X j I p J n F 1 b 3 Q 7 L C Z x d W 9 0 O 1 N w Z W N p Z m l j I F d l a W d o d C A o b G I v Z n R e M y k m c X V v d D s s J n F 1 b 3 Q 7 U 3 B l Z W Q g b 2 Y g U 2 9 1 b m Q g K G Z 0 L 3 M p J n F 1 b 3 Q 7 L C Z x d W 9 0 O 1 N w Z W V k I G 9 m I F N v d W 5 k I C h r b m 9 0 c y k m c X V v d D s s J n F 1 b 3 Q 7 S 2 l u Z W 1 h d G l j I F Z p c 2 N v c 2 l 0 e S A o Z n R e M i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z d G l v b i A x L 0 F 1 d G 9 S Z W 1 v d m V k Q 2 9 s d W 1 u c z E u e 0 F s d G l 0 d W R l I C h m d C k s M H 0 m c X V v d D s s J n F 1 b 3 Q 7 U 2 V j d G l v b j E v U X V l c 3 R p b 2 4 g M S 9 B d X R v U m V t b 3 Z l Z E N v b H V t b n M x L n t U Z W 1 w Z X J h d H V y Z S A o U i k s M X 0 m c X V v d D s s J n F 1 b 3 Q 7 U 2 V j d G l v b j E v U X V l c 3 R p b 2 4 g M S 9 B d X R v U m V t b 3 Z l Z E N v b H V t b n M x L n t U Z W 1 w Z X J h d H V y Z S A o w r B G K S w y f S Z x d W 9 0 O y w m c X V v d D t T Z W N 0 a W 9 u M S 9 R d W V z d G l v b i A x L 0 F 1 d G 9 S Z W 1 v d m V k Q 2 9 s d W 1 u c z E u e 1 R l b X B l c m F 0 d X J l I C j C s E M p L D N 9 J n F 1 b 3 Q 7 L C Z x d W 9 0 O 1 N l Y 3 R p b 2 4 x L 1 F 1 Z X N 0 a W 9 u I D E v Q X V 0 b 1 J l b W 9 2 Z W R D b 2 x 1 b W 5 z M S 5 7 V G V t c G V y Y X R 1 c m U g U m F 0 a W 8 s N H 0 m c X V v d D s s J n F 1 b 3 Q 7 U 2 V j d G l v b j E v U X V l c 3 R p b 2 4 g M S 9 B d X R v U m V t b 3 Z l Z E N v b H V t b n M x L n t Q c m V z c 3 V y Z S B S Y X R p b y w 1 f S Z x d W 9 0 O y w m c X V v d D t T Z W N 0 a W 9 u M S 9 R d W V z d G l v b i A x L 0 F 1 d G 9 S Z W 1 v d m V k Q 2 9 s d W 1 u c z E u e 1 B y Z X N z d X J l I C h s Y i 9 m d F 4 y K S w 2 f S Z x d W 9 0 O y w m c X V v d D t T Z W N 0 a W 9 u M S 9 R d W V z d G l v b i A x L 0 F 1 d G 9 S Z W 1 v d m V k Q 2 9 s d W 1 u c z E u e 0 R l b n N p d H k g K H N s d W c v Z n R e M y k s N 3 0 m c X V v d D s s J n F 1 b 3 Q 7 U 2 V j d G l v b j E v U X V l c 3 R p b 2 4 g M S 9 B d X R v U m V t b 3 Z l Z E N v b H V t b n M x L n t E Z W 5 z a X R 5 I F J h d G l v L D h 9 J n F 1 b 3 Q 7 L C Z x d W 9 0 O 1 N l Y 3 R p b 2 4 x L 1 F 1 Z X N 0 a W 9 u I D E v Q X V 0 b 1 J l b W 9 2 Z W R D b 2 x 1 b W 5 z M S 5 7 U 1 F S V E R S L D l 9 J n F 1 b 3 Q 7 L C Z x d W 9 0 O 1 N l Y 3 R p b 2 4 x L 1 F 1 Z X N 0 a W 9 u I D E v Q X V 0 b 1 J l b W 9 2 Z W R D b 2 x 1 b W 5 z M S 5 7 U U 1 T I C h s Y i 9 m d F 4 y K S w x M H 0 m c X V v d D s s J n F 1 b 3 Q 7 U 2 V j d G l v b j E v U X V l c 3 R p b 2 4 g M S 9 B d X R v U m V t b 3 Z l Z E N v b H V t b n M x L n t T c G V j a W Z p Y y B X Z W l n a H Q g K G x i L 2 Z 0 X j M p L D E x f S Z x d W 9 0 O y w m c X V v d D t T Z W N 0 a W 9 u M S 9 R d W V z d G l v b i A x L 0 F 1 d G 9 S Z W 1 v d m V k Q 2 9 s d W 1 u c z E u e 1 N w Z W V k I G 9 m I F N v d W 5 k I C h m d C 9 z K S w x M n 0 m c X V v d D s s J n F 1 b 3 Q 7 U 2 V j d G l v b j E v U X V l c 3 R p b 2 4 g M S 9 B d X R v U m V t b 3 Z l Z E N v b H V t b n M x L n t T c G V l Z C B v Z i B T b 3 V u Z C A o a 2 5 v d H M p L D E z f S Z x d W 9 0 O y w m c X V v d D t T Z W N 0 a W 9 u M S 9 R d W V z d G l v b i A x L 0 F 1 d G 9 S Z W 1 v d m V k Q 2 9 s d W 1 u c z E u e 0 t p b m V t Y X R p Y y B W a X N j b 3 N p d H k g K G Z 0 X j I v c y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R d W V z d G l v b i A x L 0 F 1 d G 9 S Z W 1 v d m V k Q 2 9 s d W 1 u c z E u e 0 F s d G l 0 d W R l I C h m d C k s M H 0 m c X V v d D s s J n F 1 b 3 Q 7 U 2 V j d G l v b j E v U X V l c 3 R p b 2 4 g M S 9 B d X R v U m V t b 3 Z l Z E N v b H V t b n M x L n t U Z W 1 w Z X J h d H V y Z S A o U i k s M X 0 m c X V v d D s s J n F 1 b 3 Q 7 U 2 V j d G l v b j E v U X V l c 3 R p b 2 4 g M S 9 B d X R v U m V t b 3 Z l Z E N v b H V t b n M x L n t U Z W 1 w Z X J h d H V y Z S A o w r B G K S w y f S Z x d W 9 0 O y w m c X V v d D t T Z W N 0 a W 9 u M S 9 R d W V z d G l v b i A x L 0 F 1 d G 9 S Z W 1 v d m V k Q 2 9 s d W 1 u c z E u e 1 R l b X B l c m F 0 d X J l I C j C s E M p L D N 9 J n F 1 b 3 Q 7 L C Z x d W 9 0 O 1 N l Y 3 R p b 2 4 x L 1 F 1 Z X N 0 a W 9 u I D E v Q X V 0 b 1 J l b W 9 2 Z W R D b 2 x 1 b W 5 z M S 5 7 V G V t c G V y Y X R 1 c m U g U m F 0 a W 8 s N H 0 m c X V v d D s s J n F 1 b 3 Q 7 U 2 V j d G l v b j E v U X V l c 3 R p b 2 4 g M S 9 B d X R v U m V t b 3 Z l Z E N v b H V t b n M x L n t Q c m V z c 3 V y Z S B S Y X R p b y w 1 f S Z x d W 9 0 O y w m c X V v d D t T Z W N 0 a W 9 u M S 9 R d W V z d G l v b i A x L 0 F 1 d G 9 S Z W 1 v d m V k Q 2 9 s d W 1 u c z E u e 1 B y Z X N z d X J l I C h s Y i 9 m d F 4 y K S w 2 f S Z x d W 9 0 O y w m c X V v d D t T Z W N 0 a W 9 u M S 9 R d W V z d G l v b i A x L 0 F 1 d G 9 S Z W 1 v d m V k Q 2 9 s d W 1 u c z E u e 0 R l b n N p d H k g K H N s d W c v Z n R e M y k s N 3 0 m c X V v d D s s J n F 1 b 3 Q 7 U 2 V j d G l v b j E v U X V l c 3 R p b 2 4 g M S 9 B d X R v U m V t b 3 Z l Z E N v b H V t b n M x L n t E Z W 5 z a X R 5 I F J h d G l v L D h 9 J n F 1 b 3 Q 7 L C Z x d W 9 0 O 1 N l Y 3 R p b 2 4 x L 1 F 1 Z X N 0 a W 9 u I D E v Q X V 0 b 1 J l b W 9 2 Z W R D b 2 x 1 b W 5 z M S 5 7 U 1 F S V E R S L D l 9 J n F 1 b 3 Q 7 L C Z x d W 9 0 O 1 N l Y 3 R p b 2 4 x L 1 F 1 Z X N 0 a W 9 u I D E v Q X V 0 b 1 J l b W 9 2 Z W R D b 2 x 1 b W 5 z M S 5 7 U U 1 T I C h s Y i 9 m d F 4 y K S w x M H 0 m c X V v d D s s J n F 1 b 3 Q 7 U 2 V j d G l v b j E v U X V l c 3 R p b 2 4 g M S 9 B d X R v U m V t b 3 Z l Z E N v b H V t b n M x L n t T c G V j a W Z p Y y B X Z W l n a H Q g K G x i L 2 Z 0 X j M p L D E x f S Z x d W 9 0 O y w m c X V v d D t T Z W N 0 a W 9 u M S 9 R d W V z d G l v b i A x L 0 F 1 d G 9 S Z W 1 v d m V k Q 2 9 s d W 1 u c z E u e 1 N w Z W V k I G 9 m I F N v d W 5 k I C h m d C 9 z K S w x M n 0 m c X V v d D s s J n F 1 b 3 Q 7 U 2 V j d G l v b j E v U X V l c 3 R p b 2 4 g M S 9 B d X R v U m V t b 3 Z l Z E N v b H V t b n M x L n t T c G V l Z C B v Z i B T b 3 V u Z C A o a 2 5 v d H M p L D E z f S Z x d W 9 0 O y w m c X V v d D t T Z W N 0 a W 9 u M S 9 R d W V z d G l v b i A x L 0 F 1 d G 9 S Z W 1 v d m V k Q 2 9 s d W 1 u c z E u e 0 t p b m V t Y X R p Y y B W a X N j b 3 N p d H k g K G Z 0 X j I v c y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z d G l v b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l M j A x L 1 F 1 Z X N 0 a W 9 u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i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Y M 5 x 4 B 9 k i / o g u P u W t a q w A A A A A C A A A A A A A Q Z g A A A A E A A C A A A A C Y t 8 y r 5 u 8 m t S Q H j W x P c Q 9 l n E V T f j o W h N J + B b F Y c k 3 u I g A A A A A O g A A A A A I A A C A A A A D n Q o t E G U J 9 f L l w G Y B a S S S L p Q H K 0 X P P P g B 8 J D N i v g z g K l A A A A A q F A l p T i m P 4 0 N Z T N 6 e 0 e p H u W s X Y x k O k t c o d U f h 6 x Z 3 A 9 i w I q B k O 4 h j n 6 z R L G Y c f Z k 0 G Q V c o D + R u 4 x t A r N H B O K M 9 Y x / x u R t 6 x S I s N G s D B m G 3 U A A A A D J A f l 3 R O B I + G 4 K 5 3 N D r a s L D v r R L b m N j O e 0 s o Y n b w z L A C V K T u 5 u G f I K 2 s U z z c S o C R / j t C 8 C s l x 4 e v O P a + 3 N 3 P v m < / D a t a M a s h u p > 
</file>

<file path=customXml/itemProps1.xml><?xml version="1.0" encoding="utf-8"?>
<ds:datastoreItem xmlns:ds="http://schemas.openxmlformats.org/officeDocument/2006/customXml" ds:itemID="{E198D3B9-CC89-420D-92EA-25A653FE2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Altitude Table (HW1)</vt:lpstr>
      <vt:lpstr>HW 4 - Propulsion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Kavouras, Benjamin (kavourbm)</cp:lastModifiedBy>
  <cp:lastPrinted>2020-09-15T13:22:51Z</cp:lastPrinted>
  <dcterms:created xsi:type="dcterms:W3CDTF">2016-01-30T23:05:58Z</dcterms:created>
  <dcterms:modified xsi:type="dcterms:W3CDTF">2024-01-18T21:19:12Z</dcterms:modified>
</cp:coreProperties>
</file>